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Sheet1" sheetId="1" r:id="rId4"/>
    <sheet state="hidden" name="Kommentarer" sheetId="2" r:id="rId5"/>
    <sheet state="hidden" name="MAIN" sheetId="3" r:id="rId6"/>
    <sheet state="visible" name="Main 2.1" sheetId="4" r:id="rId7"/>
    <sheet state="visible" name="Export" sheetId="5" r:id="rId8"/>
    <sheet state="hidden" name="Problem 29april" sheetId="6" r:id="rId9"/>
    <sheet state="hidden" name="Backup w Removed" sheetId="7" r:id="rId10"/>
    <sheet state="visible" name="Statistik" sheetId="8" r:id="rId11"/>
    <sheet state="visible" name="SBTiTargets" sheetId="9" r:id="rId12"/>
    <sheet state="hidden" name="Branscher" sheetId="10" r:id="rId13"/>
    <sheet state="hidden" name="Remaining" sheetId="11" r:id="rId14"/>
    <sheet state="visible" name="SiteData" sheetId="12" r:id="rId15"/>
    <sheet state="hidden" name="Onoterade bolag" sheetId="13" r:id="rId16"/>
    <sheet state="hidden" name="Kooperativa bolag" sheetId="14" r:id="rId17"/>
    <sheet state="hidden" name="Statliga" sheetId="15" r:id="rId18"/>
    <sheet state="hidden" name="Största bolagen" sheetId="16" r:id="rId19"/>
    <sheet state="hidden" name="OMX Largecap" sheetId="17" r:id="rId20"/>
    <sheet state="visible" name="SBTi 09.05.24" sheetId="18" r:id="rId21"/>
    <sheet state="visible" name="Financials" sheetId="19" r:id="rId22"/>
    <sheet state="visible" name="Historik" sheetId="20" r:id="rId23"/>
    <sheet state="visible" name="Urval" sheetId="21" r:id="rId24"/>
    <sheet state="visible" name="Diff" sheetId="22" r:id="rId25"/>
  </sheets>
  <definedNames>
    <definedName hidden="1" localSheetId="3" name="_xlnm._FilterDatabase">'Main 2.1'!$A$2:$CB$152</definedName>
    <definedName hidden="1" localSheetId="5" name="_xlnm._FilterDatabase">'Problem 29april'!$A$1:$C$151</definedName>
    <definedName hidden="1" localSheetId="6" name="_xlnm._FilterDatabase">'Backup w Removed'!$A$2:$BQ$165</definedName>
    <definedName hidden="1" localSheetId="8" name="_xlnm._FilterDatabase">SBTiTargets!$B$1:$B$152</definedName>
    <definedName hidden="1" localSheetId="10" name="_xlnm._FilterDatabase">Remaining!$A$1:$A$1001</definedName>
    <definedName hidden="1" localSheetId="18" name="_xlnm._FilterDatabase">Financials!$A$1:$A$15</definedName>
    <definedName hidden="1" localSheetId="19" name="_xlnm._FilterDatabase">Historik!$A$1:$AA$151</definedName>
    <definedName hidden="1" localSheetId="20" name="_xlnm._FilterDatabase">Urval!$A$1:$B$152</definedName>
    <definedName hidden="1" localSheetId="3" name="Z_EE4AC5AA_04FA_40A5_9627_27F853EF0CBB_.wvu.FilterData">'Main 2.1'!$A$1:$CA$152</definedName>
    <definedName hidden="1" localSheetId="3" name="Z_EE4AC5AA_04FA_40A5_9627_27F853EF0CBB_.wvu.FilterData">'Main 2.1'!$A$1:$CA$152</definedName>
    <definedName hidden="1" localSheetId="6" name="Z_EE4AC5AA_04FA_40A5_9627_27F853EF0CBB_.wvu.FilterData">'Backup w Removed'!$B$1:$BQ$165</definedName>
    <definedName hidden="1" localSheetId="6" name="Z_EE4AC5AA_04FA_40A5_9627_27F853EF0CBB_.wvu.FilterData">'Backup w Removed'!$B$1:$BG$165</definedName>
  </definedNames>
  <calcPr/>
  <customWorkbookViews>
    <customWorkbookView activeSheetId="0" maximized="1" windowHeight="0" windowWidth="0" guid="{EE4AC5AA-04FA-40A5-9627-27F853EF0CBB}"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G21">
      <text>
        <t xml:space="preserve">LB</t>
      </text>
    </comment>
    <comment authorId="0" ref="A1">
      <text>
        <t xml:space="preserve">skulle det vara möjligt att pivotera hela tabellen? tycker det skulle göra den enklare att arbeta med under utvecklingen
	-Elvira Boman
Kör!
	-Alexandra Palmquist
la in transponerad version här under, ser bra ut för dig? (innan jag tar bort ngt)
	-Elvira Boman
Yes!
	-Alexandra Palmquist</t>
      </text>
    </comment>
    <comment authorId="0" ref="C1">
      <text>
        <t xml:space="preserve">både lb och mb finns i rapporten (se sida 156), men inte för 2020 som bara har mb
	-Elvira Boman</t>
      </text>
    </comment>
    <comment authorId="0" ref="B1">
      <text>
        <t xml:space="preserve">Äger Preem
	-Alexandra Palmquist</t>
      </text>
    </comment>
    <comment authorId="0" ref="R1">
      <text>
        <t xml:space="preserve">From 2021 year report
	-Alexandra Palmquist</t>
      </text>
    </comment>
  </commentList>
</comments>
</file>

<file path=xl/comments2.xml><?xml version="1.0" encoding="utf-8"?>
<comments xmlns:r="http://schemas.openxmlformats.org/officeDocument/2006/relationships" xmlns="http://schemas.openxmlformats.org/spreadsheetml/2006/main">
  <authors>
    <author/>
  </authors>
  <commentList>
    <comment authorId="0" ref="X4">
      <text>
        <t xml:space="preserve">Alt scenario 76,816,000 ton</t>
      </text>
    </comment>
    <comment authorId="0" ref="AV4">
      <text>
        <t xml:space="preserve">eller 76 834 000</t>
      </text>
    </comment>
    <comment authorId="0" ref="AE7">
      <text>
        <t xml:space="preserve">kategorier 4+9</t>
      </text>
    </comment>
    <comment authorId="0" ref="AP13">
      <text>
        <t xml:space="preserve">2022 - Incl LULUCF 
</t>
      </text>
    </comment>
    <comment authorId="0" ref="AE24">
      <text>
        <t xml:space="preserve">kategorier 4+9</t>
      </text>
    </comment>
    <comment authorId="0" ref="AL27">
      <text>
        <t xml:space="preserve">kategorier 11+13</t>
      </text>
    </comment>
    <comment authorId="0" ref="AE46">
      <text>
        <t xml:space="preserve">'Transports'</t>
      </text>
    </comment>
    <comment authorId="0" ref="AP47">
      <text>
        <t xml:space="preserve">2022</t>
      </text>
    </comment>
    <comment authorId="0" ref="AB57">
      <text>
        <t xml:space="preserve">Raw materials</t>
      </text>
    </comment>
    <comment authorId="0" ref="AE57">
      <text>
        <t xml:space="preserve">'Transport'</t>
      </text>
    </comment>
    <comment authorId="0" ref="AQ57">
      <text>
        <t xml:space="preserve">Fabric production 
Other expenditures
Garment manufacturing
Non-garment goods
Other
Packaging</t>
      </text>
    </comment>
    <comment authorId="0" ref="AG63">
      <text>
        <t xml:space="preserve">kategorier 6+7</t>
      </text>
    </comment>
    <comment authorId="0" ref="AQ64">
      <text>
        <t xml:space="preserve">NK Retail</t>
      </text>
    </comment>
    <comment authorId="0" ref="AP77">
      <text>
        <t xml:space="preserve">2022</t>
      </text>
    </comment>
    <comment authorId="0" ref="AQ77">
      <text>
        <t xml:space="preserve">Company operated vehicles</t>
      </text>
    </comment>
    <comment authorId="0" ref="AB109">
      <text>
        <t xml:space="preserve">Also cat 2</t>
      </text>
    </comment>
    <comment authorId="0" ref="AQ109">
      <text>
        <t xml:space="preserve">Business travel and Upstream transportation &amp; distribution</t>
      </text>
    </comment>
    <comment authorId="0" ref="AQ115">
      <text>
        <t xml:space="preserve">Water consumption
</t>
      </text>
    </comment>
    <comment authorId="0" ref="T116">
      <text>
        <t xml:space="preserve">OBS inkluderat i Scope 1!!</t>
      </text>
    </comment>
    <comment authorId="0" ref="AQ116">
      <text>
        <t xml:space="preserve">Vattenanvändning
Hantering av avloppsvatten
</t>
      </text>
    </comment>
    <comment authorId="0" ref="AE125">
      <text>
        <t xml:space="preserve">Uppströms och nedströms</t>
      </text>
    </comment>
    <comment authorId="0" ref="AQ127">
      <text>
        <t xml:space="preserve">Harvesting and wood transportation</t>
      </text>
    </comment>
    <comment authorId="0" ref="AQ136">
      <text>
        <t xml:space="preserve">Andra aktiviteter nedströms</t>
      </text>
    </comment>
    <comment authorId="0" ref="AI137">
      <text>
        <t xml:space="preserve">Utsläpp från lokaler</t>
      </text>
    </comment>
    <comment authorId="0" ref="AQ137">
      <text>
        <t xml:space="preserve">Förpackningar</t>
      </text>
    </comment>
    <comment authorId="0" ref="AE138">
      <text>
        <t xml:space="preserve">Upstream and downstream</t>
      </text>
    </comment>
    <comment authorId="0" ref="AB146">
      <text>
        <t xml:space="preserve">Capital goods, purchased goods and services</t>
      </text>
    </comment>
  </commentList>
</comments>
</file>

<file path=xl/comments3.xml><?xml version="1.0" encoding="utf-8"?>
<comments xmlns:r="http://schemas.openxmlformats.org/officeDocument/2006/relationships" xmlns="http://schemas.openxmlformats.org/spreadsheetml/2006/main">
  <authors>
    <author/>
  </authors>
  <commentList>
    <comment authorId="0" ref="G22">
      <text>
        <t xml:space="preserve">2021</t>
      </text>
    </comment>
    <comment authorId="0" ref="G65">
      <text>
        <t xml:space="preserve">2006</t>
      </text>
    </comment>
  </commentList>
</comments>
</file>

<file path=xl/comments4.xml><?xml version="1.0" encoding="utf-8"?>
<comments xmlns:r="http://schemas.openxmlformats.org/officeDocument/2006/relationships" xmlns="http://schemas.openxmlformats.org/spreadsheetml/2006/main">
  <authors>
    <author/>
  </authors>
  <commentList>
    <comment authorId="0" ref="H2">
      <text>
        <t xml:space="preserve">Arion Group 1260
Arion Bank 300</t>
      </text>
    </comment>
    <comment authorId="0" ref="I2">
      <text>
        <t xml:space="preserve">Arion Bank 139,650
Arion Group 139,760</t>
      </text>
    </comment>
    <comment authorId="0" ref="N2">
      <text>
        <t xml:space="preserve">97,990 for Arion Group</t>
      </text>
    </comment>
    <comment authorId="0" ref="O2">
      <text>
        <t xml:space="preserve">170,130 for Arion Group</t>
      </text>
    </comment>
    <comment authorId="0" ref="H4">
      <text>
        <t xml:space="preserve">Nordea Asset Management 
Nordea Life &amp; Pension</t>
      </text>
    </comment>
    <comment authorId="0" ref="H6">
      <text>
        <t xml:space="preserve">Totala CO2-utsläpp från aktie- och kreditinvesteringar
2023: 2,300,000</t>
      </text>
    </comment>
  </commentList>
</comments>
</file>

<file path=xl/sharedStrings.xml><?xml version="1.0" encoding="utf-8"?>
<sst xmlns="http://schemas.openxmlformats.org/spreadsheetml/2006/main" count="111648" uniqueCount="21253">
  <si>
    <t>Bransch</t>
  </si>
  <si>
    <t>Företag</t>
  </si>
  <si>
    <t>URL</t>
  </si>
  <si>
    <t>Kommentar</t>
  </si>
  <si>
    <t>Utveckling</t>
  </si>
  <si>
    <t>Går igenom pipeline?</t>
  </si>
  <si>
    <t>Bygg</t>
  </si>
  <si>
    <t>Peab</t>
  </si>
  <si>
    <t>https://peab.inpublix.com/2022/ledande-inom-samhallsansvar/gri-data/</t>
  </si>
  <si>
    <t>Enkel data, ? kring målet</t>
  </si>
  <si>
    <t>NCC</t>
  </si>
  <si>
    <t>https://www.ncc.se/globalassets/sustainability/sustainability-report/hallbarhetsredovisning-2022.pdf</t>
  </si>
  <si>
    <t>Scope 1&amp;2, begränsad andel av S3</t>
  </si>
  <si>
    <t>Veidekke p 154</t>
  </si>
  <si>
    <t>https://mb.cision.com/Main/17348/3740648/1941181.pdf</t>
  </si>
  <si>
    <t>Detaljerad, mer komplex än GHG - längre ner i enlighet med GRI, detta är superbra</t>
  </si>
  <si>
    <t>Tech</t>
  </si>
  <si>
    <t>Spotify</t>
  </si>
  <si>
    <t>https://www.lifeatspotify.com/reports/Spotify-Equity-Impact-Report-2022.pdf</t>
  </si>
  <si>
    <t>Bara andel (%)</t>
  </si>
  <si>
    <t>Netlight</t>
  </si>
  <si>
    <t>https://www.netlight.com/wp-content/uploads/H%C3%A5llbarhetsrapport-2021.pdf</t>
  </si>
  <si>
    <t>Ingen enhetlig sammanställning</t>
  </si>
  <si>
    <t>Klarna</t>
  </si>
  <si>
    <t>https://www.klarna.com/assets/sites/15/2021/10/20070835/Climate-report-2020_2021-Final.pdf</t>
  </si>
  <si>
    <t>Watershed. Oklart vad som ingår i Scope 3</t>
  </si>
  <si>
    <t>Handel</t>
  </si>
  <si>
    <t>Outnorth</t>
  </si>
  <si>
    <t>https://static.outnorth.com/image/upload/v1649063248/file/sustainability-files/Outnordic_Invest_AB_2021_Zeromission_GHG_protocol_Assessment.pdf</t>
  </si>
  <si>
    <t>Zeromission. Väldigt detaljerad</t>
  </si>
  <si>
    <t>Restaurang</t>
  </si>
  <si>
    <t>Max</t>
  </si>
  <si>
    <t>https://www.max.se/globalassets/download-files/documents/sustainabilty-report-2022_print.pdf</t>
  </si>
  <si>
    <t>Endast utsläpp i graf?</t>
  </si>
  <si>
    <t>Jag använder "GHG" när jag söker i rapporter för att hitta de relevanta delarna</t>
  </si>
  <si>
    <t>Biogena utsläpp</t>
  </si>
  <si>
    <t xml:space="preserve">Top 100 </t>
  </si>
  <si>
    <t>Sektor (använd SNI)</t>
  </si>
  <si>
    <t>Holdingbolag/Investerare</t>
  </si>
  <si>
    <t>Vilka täcks av EU ETS</t>
  </si>
  <si>
    <t>https://www.sverigesnatur.org/aktuellt/de-slappte-ut-mest-koldioxid-2021/</t>
  </si>
  <si>
    <t>Company</t>
  </si>
  <si>
    <t>AAK</t>
  </si>
  <si>
    <t>AB Volvo*</t>
  </si>
  <si>
    <t>ABB Ltd*</t>
  </si>
  <si>
    <t>Addlife</t>
  </si>
  <si>
    <t>Addtech</t>
  </si>
  <si>
    <t>AFRY</t>
  </si>
  <si>
    <t>Alfa Laval*</t>
  </si>
  <si>
    <t>Arion Bank</t>
  </si>
  <si>
    <t>Arjo</t>
  </si>
  <si>
    <t>Arla</t>
  </si>
  <si>
    <t>Assa Abloy*</t>
  </si>
  <si>
    <t>Astra Zeneca*</t>
  </si>
  <si>
    <t>Atlas Copco*</t>
  </si>
  <si>
    <t>Atrium Ljungberg</t>
  </si>
  <si>
    <t>Autoliv*</t>
  </si>
  <si>
    <t>Avanza Bank Holding</t>
  </si>
  <si>
    <t>Axfood</t>
  </si>
  <si>
    <t>Beijer Ref</t>
  </si>
  <si>
    <t>BHG Group</t>
  </si>
  <si>
    <t>Bico Group</t>
  </si>
  <si>
    <t>Bilia</t>
  </si>
  <si>
    <t>Billerud Korsnäs</t>
  </si>
  <si>
    <t>Biotage</t>
  </si>
  <si>
    <t>Boliden*</t>
  </si>
  <si>
    <t>Boozt</t>
  </si>
  <si>
    <t>Bravida Holding</t>
  </si>
  <si>
    <t>Bufab</t>
  </si>
  <si>
    <t>Bure Equity</t>
  </si>
  <si>
    <t>Byggfakta Group</t>
  </si>
  <si>
    <t>Castellum</t>
  </si>
  <si>
    <t>Catena</t>
  </si>
  <si>
    <t>Cint Group</t>
  </si>
  <si>
    <t>Corem Property Group</t>
  </si>
  <si>
    <t>Creades</t>
  </si>
  <si>
    <t>Dometic Group</t>
  </si>
  <si>
    <t>Electrolux Professional</t>
  </si>
  <si>
    <t>Electrolux*</t>
  </si>
  <si>
    <t>Elekta</t>
  </si>
  <si>
    <t>Epiroc</t>
  </si>
  <si>
    <t>EQT</t>
  </si>
  <si>
    <t>Essity*</t>
  </si>
  <si>
    <t>Evolution Gaming*</t>
  </si>
  <si>
    <t>Fabege</t>
  </si>
  <si>
    <t>Fastighets AB Balder</t>
  </si>
  <si>
    <t>Fastpartner</t>
  </si>
  <si>
    <t>Fenix Outdoor</t>
  </si>
  <si>
    <t>Fortnox</t>
  </si>
  <si>
    <t>Getinge*</t>
  </si>
  <si>
    <t>Hemnet</t>
  </si>
  <si>
    <t>Hennes &amp; Mauritz*</t>
  </si>
  <si>
    <t>Hexagon*</t>
  </si>
  <si>
    <t>Hexpol</t>
  </si>
  <si>
    <t>HMS Networks</t>
  </si>
  <si>
    <t>Holmen</t>
  </si>
  <si>
    <t>Hufvudstaden</t>
  </si>
  <si>
    <t>Husqvarna</t>
  </si>
  <si>
    <t>ICA gruppen</t>
  </si>
  <si>
    <t>IKEA</t>
  </si>
  <si>
    <t>Industrivärden</t>
  </si>
  <si>
    <t>Indutrade</t>
  </si>
  <si>
    <t>Instalco</t>
  </si>
  <si>
    <t>Intrum Justitia</t>
  </si>
  <si>
    <t>Investment AB Latour</t>
  </si>
  <si>
    <t>Investor*</t>
  </si>
  <si>
    <t>JM</t>
  </si>
  <si>
    <t>K-Fast Holding</t>
  </si>
  <si>
    <t>Kf Och Konsumentföreningarna</t>
  </si>
  <si>
    <t>Kindred Group</t>
  </si>
  <si>
    <t>Kinnevik*</t>
  </si>
  <si>
    <t>Lagercrantz Group</t>
  </si>
  <si>
    <t>Lantmännen</t>
  </si>
  <si>
    <t>Lifco</t>
  </si>
  <si>
    <t>Lindab</t>
  </si>
  <si>
    <t>Loomis</t>
  </si>
  <si>
    <t>Lundbergföretagen</t>
  </si>
  <si>
    <t>Lundin Energy</t>
  </si>
  <si>
    <t>Lundin Mining Corporation</t>
  </si>
  <si>
    <t>Manel</t>
  </si>
  <si>
    <t>Medicover</t>
  </si>
  <si>
    <t>Millicom International Cellular S.A</t>
  </si>
  <si>
    <t>Mips</t>
  </si>
  <si>
    <t>Munters</t>
  </si>
  <si>
    <t>Mycronic</t>
  </si>
  <si>
    <t>Ncab Group</t>
  </si>
  <si>
    <t>Nibe Industrier</t>
  </si>
  <si>
    <t>Nolato</t>
  </si>
  <si>
    <t>Nordea Bank*</t>
  </si>
  <si>
    <t>Nordnet</t>
  </si>
  <si>
    <t>NP3 Fastigheter</t>
  </si>
  <si>
    <t>Nyfosa</t>
  </si>
  <si>
    <t>Ok-Föreningarna</t>
  </si>
  <si>
    <t>OX2</t>
  </si>
  <si>
    <t>Pandox</t>
  </si>
  <si>
    <t>Platzer Fastigheter</t>
  </si>
  <si>
    <t>Ratos</t>
  </si>
  <si>
    <t>Saab</t>
  </si>
  <si>
    <t>Sagax</t>
  </si>
  <si>
    <t>Samhällsbyggnadsbolaget i Norden*</t>
  </si>
  <si>
    <t>Sandvik*</t>
  </si>
  <si>
    <t>SAS</t>
  </si>
  <si>
    <t>SCA*</t>
  </si>
  <si>
    <t>Sdiptech</t>
  </si>
  <si>
    <t>SEB*</t>
  </si>
  <si>
    <t>Sectra</t>
  </si>
  <si>
    <t>Securitas</t>
  </si>
  <si>
    <t>Sinch*</t>
  </si>
  <si>
    <t>Skanska</t>
  </si>
  <si>
    <t>SKF</t>
  </si>
  <si>
    <t>Södra Skogsägarna Ekonomisk Förening</t>
  </si>
  <si>
    <t>SSAB</t>
  </si>
  <si>
    <t>Stillfront Group</t>
  </si>
  <si>
    <t>Stora Enso</t>
  </si>
  <si>
    <t>Storskogen Group</t>
  </si>
  <si>
    <t>Svenska Handelsbanken*</t>
  </si>
  <si>
    <t>Sweco</t>
  </si>
  <si>
    <t>Swedbank*</t>
  </si>
  <si>
    <t>Swedish Match*</t>
  </si>
  <si>
    <t>Swedish Orphan Biovitrum</t>
  </si>
  <si>
    <t>Systemair</t>
  </si>
  <si>
    <t>Tele2*</t>
  </si>
  <si>
    <t>Telefonaktiebolaget L.M. Ericsson*</t>
  </si>
  <si>
    <t>Telia Company*</t>
  </si>
  <si>
    <t>Thule Group</t>
  </si>
  <si>
    <t>Tietoevry</t>
  </si>
  <si>
    <t>Traton</t>
  </si>
  <si>
    <t>Trelleborg</t>
  </si>
  <si>
    <t>Troax Group</t>
  </si>
  <si>
    <t>Truecaller</t>
  </si>
  <si>
    <t>Viaplay Group</t>
  </si>
  <si>
    <t>Vitec Software Group</t>
  </si>
  <si>
    <t>Vitrolife</t>
  </si>
  <si>
    <t>Volati</t>
  </si>
  <si>
    <t>Volvo Cars</t>
  </si>
  <si>
    <t>Wallenstam</t>
  </si>
  <si>
    <t>Wihlborgs Fastigheter</t>
  </si>
  <si>
    <t>Vattenfall</t>
  </si>
  <si>
    <t>LKAB</t>
  </si>
  <si>
    <t>PostNord</t>
  </si>
  <si>
    <t>Systembolaget</t>
  </si>
  <si>
    <t>Apoteket</t>
  </si>
  <si>
    <t>Svevia</t>
  </si>
  <si>
    <t>SJ</t>
  </si>
  <si>
    <t>Samhall</t>
  </si>
  <si>
    <t>Sveaskog</t>
  </si>
  <si>
    <t>Akademiska hus</t>
  </si>
  <si>
    <t>Svenska spel</t>
  </si>
  <si>
    <t>Swedavia</t>
  </si>
  <si>
    <t>SBAB</t>
  </si>
  <si>
    <t>Green Cargo</t>
  </si>
  <si>
    <t>Infranord</t>
  </si>
  <si>
    <t>General</t>
  </si>
  <si>
    <t>Sector</t>
  </si>
  <si>
    <t>Pharma</t>
  </si>
  <si>
    <t>Investmentbolag</t>
  </si>
  <si>
    <t>Hygiene &amp; Health</t>
  </si>
  <si>
    <t>Fashion</t>
  </si>
  <si>
    <t>Building</t>
  </si>
  <si>
    <t>Telecom</t>
  </si>
  <si>
    <t>Automobile</t>
  </si>
  <si>
    <t>Contact</t>
  </si>
  <si>
    <t>Anna Celsing, anna.celsing@alfalaval.com</t>
  </si>
  <si>
    <t>Rutger Arnhult, CEO, +46 70 458 24 70, rutger.arnhult@corem.se
Eva Landén, Deputy CEO, +46 10 482 76 50, eva.landen@corem.se</t>
  </si>
  <si>
    <t>Per Brattberg, Sustainability Reporting Director
per.brattberg@essity.com</t>
  </si>
  <si>
    <t>MIA HÄGGSTRÖM, HÅLLBARHETSCHEF</t>
  </si>
  <si>
    <t xml:space="preserve">Tommy Eklund, CEO Email: tommy.eklund@fortnox.se </t>
  </si>
  <si>
    <t>Leyla Ertur
Head of Sustainability, H&amp;M Group</t>
  </si>
  <si>
    <t>Torbjörn Brorson, PhD. 
Director Sustainability Affairs +46 40 25 46 60</t>
  </si>
  <si>
    <t>Caroline Tivéus, SVP, Director of Sustainable Business</t>
  </si>
  <si>
    <t>Sara Selegran, Head of Sustainability and Environment, sara.selegran@infranord.se</t>
  </si>
  <si>
    <t>URL 2022</t>
  </si>
  <si>
    <t>https://www.aak.com/siteassets/sustainability/sustainability-reports/aak-pai-report-2023.pdf</t>
  </si>
  <si>
    <t>https://www.volvogroup.com/content/dam/volvo-group/markets/master/investors/reports-and-presentations/annual-reports/AB-Volvo-Annual-Report-2022.pdf</t>
  </si>
  <si>
    <t>https://sustainabilityreport.abb.com/2022/servicepages/downloads/files/sustainability-performance-abb-csr22.pdf</t>
  </si>
  <si>
    <t>https://reports-en.add.life/umbraco/surface/pdf/Export?NodeId=24694&amp;culture=en</t>
  </si>
  <si>
    <t>https://www.addtech.se/fileadmin/user_upload/Arsredovisningar/Addtech-Arsredovisning-22-23.pdf</t>
  </si>
  <si>
    <t>https://afry.com/sites/default/files/wkr0006-4507451.pdf</t>
  </si>
  <si>
    <t>https://www.alfalaval.com/globalassets/documents/investors/english/annual-reports/2023/annual-report-2022-april-11.pdf</t>
  </si>
  <si>
    <t>https://arsskyrsla2022.arionbanki.is/library/Files/Sjalfbaerniskyrslur/Umhverfis%c3%be%c3%a6ttir-EN.pdf</t>
  </si>
  <si>
    <t>https://mb.cision.com/Main/12208/3739398/1936457.pdf</t>
  </si>
  <si>
    <t>https://www.arla.com/493299/globalassets/arla-global/company---overview/investor/annual-reports/2022/arla-annual-report-2022_se2.pdf</t>
  </si>
  <si>
    <t>https://www.assaabloy.com/group/en/documents/sustainability/sustainability-reports/Sustainability%20Report%202022.pdf</t>
  </si>
  <si>
    <t>https://www.astrazeneca.com/content/dam/az/Sustainability/2023/pdf/Sustainability_Data_Summary_2022.pdf</t>
  </si>
  <si>
    <t>https://www.atlascopcogroup.com/content/dam/atlas-copco/group/documents/investors/financial-publications/english/20230322-annual-report-incl-sustainability-report-and-corporate-governance-report-2022.pdf</t>
  </si>
  <si>
    <t>https://mb.cision.com/Main/1145/3738110/1931873.pdf</t>
  </si>
  <si>
    <t>https://www.autoliv.com/sites/default/files/2024-02/Annual_Sustainability_Report_10K_2022_0.pdf</t>
  </si>
  <si>
    <t>https://investors.avanza.se/files/mfn/ec2c7ea8-32e0-437d-844d-f6fbadce8674/avanza-bank-holding-ab-arsredovisning-och-hallbarhetsrapport-2022.pdf</t>
  </si>
  <si>
    <t>https://www.axfood.se/globalassets/startsida/investerare/rapporter-och-presentationer/2022/axfood-ars--och-hallbarhetsredovisning-2022.pdf</t>
  </si>
  <si>
    <t>https://www.beijerref.com/wp-content/uploads/sites/2/2023/04/Beijer-Ref-Annual-report-and-sustainability-report-2022-1.pdf</t>
  </si>
  <si>
    <t>https://www.wearebhg.com/media/1860/bhg-group-ab_sustainability-report-2022.pdf</t>
  </si>
  <si>
    <t>https://storage.mfn.se/dd2e0386-730a-4b96-82ea-61eadbc0432e/bico-annual-report-2022-eng.pdf</t>
  </si>
  <si>
    <t>https://storage.mfn.se/proxy/bilia-arsredovisning-2022-pdf.pdf?url=https%3A%2F%2Fml-eu.globenewswire.com%2FResource%2FDownload%2F90f30d66-415c-48e2-9fdf-1b7c055d1e46</t>
  </si>
  <si>
    <t>https://www.billerud.se/globalassets/cision/documents/2023/20230405-billeruds-ars-och-hallbarhetsredovisning-2022-sv-0-4510289.pdf</t>
  </si>
  <si>
    <t>https://storage.mfn.se/ed04140e-3545-42bb-9fdc-989d42e6fcc7/cs3-3-annual-report-swedish-interactive.pdf</t>
  </si>
  <si>
    <t>https://investors.boliden.com/sites/boliden-ir/files/pr/202303076677-1.pdf</t>
  </si>
  <si>
    <t>https://storage.mfn.se/a/boozt/1bde9e4b-0fd4-4f88-ae48-df8d084bb71b/boozt-annual-and-sustainability-report-2022-swe.pdf</t>
  </si>
  <si>
    <t>https://www.bravida.se/contentassets/fde20a1286494a7d8413fd8578d24d96/bravidaarsochhallbarhetsredovisning2022.pdf</t>
  </si>
  <si>
    <t>https://storage.mfn.se/a/bufab/5eaed7cc-1928-45f8-bdc6-55c7e6648b45/bufab-ars-och-hallbarhetsredovisning-2022.pdf</t>
  </si>
  <si>
    <t>https://storage.mfn.se/aca501c8-f3f3-456f-8f61-03227a1b9a9e/bure-arsredovisning-2022.pdf</t>
  </si>
  <si>
    <t>https://storage.mfn.se/2b47d09c-e910-4c2e-b9dd-2abeff65e268/byggfakta-ar2022-sve.pdf</t>
  </si>
  <si>
    <t>https://storage.mfn.se/69d1c438-3577-48e0-a826-b27aa0c51960/castellum-annual-report-and-sustainability-report-2022-print.pdf</t>
  </si>
  <si>
    <t>https://www.catena.se/media/0skhzufs/h%C3%A5llbarhetsrapport-catena-swe-final.pdf</t>
  </si>
  <si>
    <t>https://investors.cint.com/sites/cint/files/pr/Cint_Group_Annual_Report_2022.pdf</t>
  </si>
  <si>
    <t>https://mb.cision.com/Main/9683/3744990/1959631.pdf</t>
  </si>
  <si>
    <t>https://www.creades.se/media/y0bjt02z/%C3%A5rsredovisning-creades-2022.pdf</t>
  </si>
  <si>
    <t>https://www.dometicgroup.com/globalassets/4-dometicgroup/sustainability/sustainability-reports/sustainability_eng_dometic.pdf?ref=3F34A82ACE</t>
  </si>
  <si>
    <t>https://www.electroluxprofessional.com/corporate/wp-content/uploads/2023/04/Electrolux-Professional-Group-Sustainability-report-2022.pdf</t>
  </si>
  <si>
    <t>https://www.electroluxgroup.com/wp-content/uploads/sites/2/2023/03/sustainability-report-2022.pdf</t>
  </si>
  <si>
    <t>https://ir.elekta.com/files/mfn/173e70f5-e63c-4076-a8ee-00a1c80a87df/elekta-arsredovisning-2022-23-links.pdf</t>
  </si>
  <si>
    <t>https://www.epirocgroup.com/content/dam/epiroc/corporate/documents/investors/annual-report/annual-report-2023/GRI%20and%20Sustainability%202022.pdf</t>
  </si>
  <si>
    <t>https://cdn.sanity.io/files/30p7so6x/eqt-web-prod/ecc7e9bbda059637c36f88df6007ed3f45b7c370.pdf?dl=wkr0006.pdf</t>
  </si>
  <si>
    <t>https://masdpstatic.azureedge.net/essity/Essity_Annual%20and%20Sustainability%20Report%202022_0302.pdf</t>
  </si>
  <si>
    <t>https://mb.cision.com/Main/12069/3735517/1921081.pdf</t>
  </si>
  <si>
    <t>https://mb.cision.com/Main/1568/3728624/1895279.pdf</t>
  </si>
  <si>
    <t>https://www.balder.se/sites/balder/files/fastighets_ab_balder_arsredovisning_2022.pdf</t>
  </si>
  <si>
    <t>https://fastpartner.se/media/arsredovisning_2022_v2.pdf</t>
  </si>
  <si>
    <t>https://www.fenixoutdoor.com/wp-content/uploads/2023/04/2022_CSR_Report.pdf</t>
  </si>
  <si>
    <t>https://a.storyblok.com/f/134143/x/d7e198c5d8/fortnox-ars-och-hallbarhetsredovisning-2022.pdf</t>
  </si>
  <si>
    <t>https://mb.cision.com/Main/942/3744711/1958940.pdf</t>
  </si>
  <si>
    <t>https://www.hemnetgroup.se/files/PDF/Annual-reports/hemnet_ars-och-hallbarhetsredovisning-2023_17mars.pdf</t>
  </si>
  <si>
    <t>https://hmgroup.com/wp-content/uploads/2023/03/HM-Group-Sustainability-Disclosure-2022.pdf</t>
  </si>
  <si>
    <t>https://investors.hexagon.com/~/media/Files/H/Hexagon-IR-V3/Annual%20Reports/annual-report-2022-sw.pdf</t>
  </si>
  <si>
    <t>https://mb.cision.com/Main/1100/3744707/1958683.pdf</t>
  </si>
  <si>
    <t>https://www.hms-networks.com/docs/librariesprovider6/annual-reports/arsredovisningar/hms-networks-%C3%A5rsredovisning-2022.pdf?sfvrsn=b8a6b6d7_4</t>
  </si>
  <si>
    <t>https://www.holmen.com/contentassets/cb1c725243004ed5806b4299d75971c9/holmen-arsredovisning-2023.pdf</t>
  </si>
  <si>
    <t>https://hufvudstaden.se/contentassets/33fd445bae494ea89506b69f946bd56e/hufvudstaden-ars--och-hallbarhetsredovisning-2022</t>
  </si>
  <si>
    <t>https://www.husqvarnagroup.com/sites/husqvarna/files/pr/202303130921-1.pdf</t>
  </si>
  <si>
    <t>https://report.icagruppen.se/media/blajxy2j/icagruppen-arsredovisning-2022.pdf</t>
  </si>
  <si>
    <t>https://www.ikea.com/global/en/images/ikea_climate_report_fy22_3d612b1854.pdf</t>
  </si>
  <si>
    <t>https://www.industrivarden.se/globalassets/hallbarhetsrapporter/svenska/hallbarhetsrapport-2022.pdf</t>
  </si>
  <si>
    <t>https://www.indutrade.com/globalassets/press-kit/annual-reports-eng/indutrades-annual-report-and-sustainability-report-2022.pdf</t>
  </si>
  <si>
    <t>https://instalco.se/media/gfsf5fwg/instalco-sustainability-report-2022_eng.pdf</t>
  </si>
  <si>
    <t>https://www.intrum.com/media/x5mbcdc3/intrum-asr-22.pdf</t>
  </si>
  <si>
    <t>https://www.latour.se/sites/latour-corp/files/H%C3%A5llbarhet/Sustainability%20report%202023.pdf</t>
  </si>
  <si>
    <t>http://ir.investorab.com/afw/files/press/investor/202303237228-1.pdf</t>
  </si>
  <si>
    <t>https://www.jm.se/externalfiles/cision/003E74CF1AE57E71/wkr0006.pdf</t>
  </si>
  <si>
    <t>https://wordpress.k-fastigheter.com/wp-content/uploads/2023/03/K-Fast_Holding_arsredovisning_2022.pdf</t>
  </si>
  <si>
    <t>n/a</t>
  </si>
  <si>
    <t>https://www.kindredgroup.com/globalassets/documents/investor-relations-related-documents/financial-reports/2022/asr/213800d1mjvot6snbx11-2022-12-31-en.zip</t>
  </si>
  <si>
    <t>https://www.kinnevik.com/files/globalassets/documents/2.-investors/reports/2022/ar/kinneviks-ars--och-hallbarhetsredovisning-2022.pdf</t>
  </si>
  <si>
    <t>https://www.lagercrantz.com/sites/lagercrantz/files/files/Lagercrantz%20Group%20Sustainability%20Report%202022_23_0.pdf</t>
  </si>
  <si>
    <t>https://www.lantmannen.se/siteassets/documents/01-om-lantmannen/press-och-nyheter/publikationer/arsredovisningar/ars--och-hallbarhetsredovisning-2022.pdf</t>
  </si>
  <si>
    <t>https://lifco.network.s-z.se/app/uploads/sites/16/en_lifco_annualreport_2022.pdf</t>
  </si>
  <si>
    <t>https://www.lindabgroup.com/globalassets/media/group/documents/sustainability/sustainability-report-2022.pdf</t>
  </si>
  <si>
    <t>https://www.loomis.com/sites/loomis-corp/files/documents/Loomis%20Annual%20and%20Sustainability%20Report%202022.pdf</t>
  </si>
  <si>
    <t>https://www.lundbergforetagen.se/sites/default/files/files/Lundbergs_ha%CC%8Allbarhetsrapport_2022.pdf</t>
  </si>
  <si>
    <t>https://www.orron.com/download/ars-och-hallbarhetsrapport-2022/?wpdmdl=42528&amp;refresh=660284de86c141711441118&amp;ind=16806751373451&amp;filename=ar_sr_2022_s.pdf</t>
  </si>
  <si>
    <t>https://lundinmining.com/site/assets/files/9177/2022_sustainability_report_lundin_mining_aoda.pdf</t>
  </si>
  <si>
    <t>https://mb.cision.com/Main/15662/3740883/1942356.pdf</t>
  </si>
  <si>
    <t>https://www.millicom.com/media/5486/mic-2022-ar.pdf</t>
  </si>
  <si>
    <t>https://mipscorp.com/files/uploads/2023/03/Sustainability-report_230320.pdf</t>
  </si>
  <si>
    <t>https://www.munters.com/contentassets/4be4a915fc054b43b7954d82189f68ff/munterssustainabilityandannualreport2022.pdf</t>
  </si>
  <si>
    <t>https://www.mycronic.com/globalassets/pdf/investors/financial-reports/annual-reports/2022/annual-and-sustainability-report-2022.pdf</t>
  </si>
  <si>
    <t>https://www.ncabgroup.com/wp-content/uploads/2023/04/NCAB_Sustainability_report_2022.pdf</t>
  </si>
  <si>
    <t>https://www.ncc.se/contentassets/d503ad770c20420b826baface9cb316a/delar/hallbarhet-pa-ncc.pdf</t>
  </si>
  <si>
    <t>https://www.nibe.com/download/18.54368f7f186f220725e3b61/1681385387512/GB-NIAB-AR-W-230413.pdf</t>
  </si>
  <si>
    <t>https://www.nordea.com/en/doc/annual-report-nordea-bank-abp-2022.pdf</t>
  </si>
  <si>
    <t>https://nordnetab.com/wp-content/uploads/2023/04/Nordnets-Annual-and-Sustainability-Report-2022.pdf</t>
  </si>
  <si>
    <t>https://vp048.alertir.com/afw/files/press/np3fastigheter/202304055334-1.pdf</t>
  </si>
  <si>
    <t>https://nyfosa.se/sv/wp-content/uploads/sites/3/2023/03/Nyfosa_hallbarhetsrapport_2022.pdf</t>
  </si>
  <si>
    <t>https://www.google.com/url?sa=t&amp;source=web&amp;rct=j&amp;opi=89978449&amp;url=https://www.okq8.se/~/media/om-okq8/dokument/arsred-okq8/okq8-arsredovisning2223.pdf%3Fla%3Dsv-se&amp;ved=2ahUKEwj7h6GtupGFAxXFLBAIHYxEB88QFnoECBEQAw&amp;usg=AOvVaw0qQQV2IFuppzvDNune9132</t>
  </si>
  <si>
    <t>https://www.ox2.com/files/mfn/72d797ae-6da2-4049-b630-9f403f228935/ox2-annual-and-sustainability-report-2022.pdf</t>
  </si>
  <si>
    <t>https://www.pandox.se/files/sustainability/reports/PANDOX-AR22-EN-Sustainability.pdf</t>
  </si>
  <si>
    <t>https://peab.se/pdfviewer/766797</t>
  </si>
  <si>
    <t>https://mb.cision.com/Main/8443/3722685/1872716.pdf</t>
  </si>
  <si>
    <t>https://mb.cision.com/Main/17707/3728367/1894798.pdf</t>
  </si>
  <si>
    <t>https://www.saab.com/globalassets/corporate/investor-relations/pdf/saab_asr2022_en.pdf</t>
  </si>
  <si>
    <t>https://www.sagax.se/sites/default/files/2023-05/H%C3%A5llbarhet%202023%20ENG.pdf</t>
  </si>
  <si>
    <t>https://corporate.sbbnorden.se/sv/wp-content/uploads/sites/3/2020/01/hallbarhetsrapport-2022.pdf</t>
  </si>
  <si>
    <t>https://www.annualreport.sandvik/se/2022/hjaelpsidor/downloads/files/entire-sv-svk-ar22.pdf</t>
  </si>
  <si>
    <t>https://mb.cision.com/Main/290/3923241/2586471.pdf</t>
  </si>
  <si>
    <t>https://www.sca.com/siteassets/media/press-releases-and-reports/documents/2023/20230307-sca-publicerar-ars-och-hallbarhetsredovisning-for-2022-sv-0-4483680.pdf</t>
  </si>
  <si>
    <t>https://ml-eu.globenewswire.com/Resource/Download/98bfb454-0350-4484-a12e-7714460790e0</t>
  </si>
  <si>
    <t>https://webapp.sebgroup.com/mb/mblib.nsf/alldocsbyunid/E102D15B7DB0A57FC125896000491E31/$FILE/arsredovisning_2022.pdf</t>
  </si>
  <si>
    <t>https://sectraprodstorage01.blob.core.windows.net/investor-uploads/sites/2/2023/07/sectra-ar2223-eng-interaktiv.pdf</t>
  </si>
  <si>
    <t>https://www.securitas.se/globalassets/sweden/pdf/securitas_ars_och_hallbarhetsredovisning_2023.pdf</t>
  </si>
  <si>
    <t>https://investors.sinch.com/static-files/82195a2b-2fb3-4098-93eb-5a4dbff9b381</t>
  </si>
  <si>
    <t>https://group.skanska.com/4936b9/siteassets/investors/reports-publications/annual-reports/2022/ars-och-hallbarhetsredovisning-2022.pdf</t>
  </si>
  <si>
    <t>https://investors.skf.com/sites/skf-ir/files/library/H%C3%A5llbarhetsrapport%202022.pdf</t>
  </si>
  <si>
    <t>https://www.sodra.com/_download/sp/ars-_och_hallbarhetsredovisning_2022.pdf</t>
  </si>
  <si>
    <t>https://mb.cision.com/Main/980/3740172/1939984.pdf</t>
  </si>
  <si>
    <t>https://www.stillfront.com/en/wp-content/uploads/sites/2/2020/04/still-sust-svensk.pdf</t>
  </si>
  <si>
    <t>https://www.storaenso.com/-/media/documents/download-center/documents/annual-reports/2022/storaenso_annual_report_2022.pdf</t>
  </si>
  <si>
    <t>https://www.storskogen.com/files/Main/20705/3744721/storskogen-ars--och-hallbarhetsredovisning-2022.pdf</t>
  </si>
  <si>
    <t>https://mb.cision.com/Main/3555/3723067/1874784.pdf</t>
  </si>
  <si>
    <t>https://via.tt.se/data/attachments/00582/13aafd33-29c7-4207-ac62-cb30b3684743.pdf</t>
  </si>
  <si>
    <t>https://internetbank.swedbank.se/ConditionsEarchive/download?bankid=1111&amp;id=WEBDOC-PRODE141711784</t>
  </si>
  <si>
    <t>https://www.swedishmatch.com/globalassets/documents/sustainability/sustainability-reporting-archive/2022_swedishmatchhallbarhetsrapport_sv.pdf</t>
  </si>
  <si>
    <t>https://www.sobi.com/sites/default/files/pr/202303312873-1.pdf</t>
  </si>
  <si>
    <t>https://group.systemair.com/files/Public/22134/3730807/systemair_ar21-22_sve_index.pdf</t>
  </si>
  <si>
    <t>https://www.tele2.com/files/Main/3372/3745841/tele2-ars--och-hallbarhetsredovisning-2022.pdf</t>
  </si>
  <si>
    <t>https://www.ericsson.com/49587c/assets/local/investors/documents/2022/sustainability-and-corporate-responsibility-report-2022-en.pdf</t>
  </si>
  <si>
    <t>https://www.teliacompany.com/assets/u5c1v3pt22v8/Gp5w6fVQlTao50XukMg3B/4b3c907c61f6d66a86fbe74d015c15d0/telia-company-ars--och-hallbarhetsredovisning-2022_SWE_FINAL.pdf</t>
  </si>
  <si>
    <t>https://www.thulegroup.com/sites/default/files/pr/20230331-573f4106-c4db-4231-b824-d19409ac4965-1.pdf</t>
  </si>
  <si>
    <t>https://www.tietoevry.com/en/SysSiteAssets/files/sustainability/ar-2022/tietoevry2022_sustainability_report.pdf</t>
  </si>
  <si>
    <t>https://annualreport.traton.com/2022/en/traton-annual-report-2022.pdf</t>
  </si>
  <si>
    <t>https://www.trelleborg.com/sv-se/investerare/rapporter-och-presentationer/hallbarhetsredovisningar</t>
  </si>
  <si>
    <t>https://www.troax.com/app/uploads/Troax-Sustainability-Report_SE_6.pdf</t>
  </si>
  <si>
    <t>https://mb.cision.com/Main/20429/3760474/2020195.pdf</t>
  </si>
  <si>
    <t>https://www.viaplaygroup.com/sites/default/files/viaplay_group_2022_ars-hallbarhetsredovisning.pdf</t>
  </si>
  <si>
    <t>https://storage.mfn.se/3cf960d0-556a-4eb2-81ff-9fc167f31414/vitec-arsredovisning-2022.pdf</t>
  </si>
  <si>
    <t>https://mb.cision.com/Main/1031/3782222/2109995.pdf</t>
  </si>
  <si>
    <t>https://www.volati.se/backnet/media_archive/original/4756a141f981e6f9ccceb4c994340bae.pdf</t>
  </si>
  <si>
    <t>https://www.wallenstam.se/globalassets/dokument/wallenstam/hallbarhetsredovisning/hallbarhetsredovisning-2022.pdf</t>
  </si>
  <si>
    <t>https://mb.cision.com/Main/890/3743022/1954526.pdf</t>
  </si>
  <si>
    <t>https://www.vattenfalleldistribution.se/globalassets/vattenfalleldistribution/var-verksamhet/hallbarhet/ars-och-hallbarhetsredovisning_2022.pdf</t>
  </si>
  <si>
    <t>https://lkab.com/wp-content/uploads/2023/03/LKAB_arsredovisning2022.pdf</t>
  </si>
  <si>
    <t>https://www.postnord.com/siteassets/documents/investor-relations/finansiell-rapportering/ars--och-hallbarhetsredovisningar/postnord_2022_annualreport_se.pdf</t>
  </si>
  <si>
    <t>https://www.omsystembolaget.se/globalassets/pdf/final_systembolagets_ansvarsredovisning_2022.pdf</t>
  </si>
  <si>
    <t>https://www.apoteket.se/globalassets/om-apoteket/ekonomiska-rapporter/apoteket-ars-och-hallbarhetsredovisning-2022.ny.pdf</t>
  </si>
  <si>
    <t>https://www.svevia.se/download/18.71af0c1d1885192b0e8daa6/1685456324044/Svevia_AR_2022_SVE.pdf</t>
  </si>
  <si>
    <t>https://www.sj.se/content/dam/externt/dokument/finansiell-info/SJ%20%C3%85R2022%20l%C3%A4nkad.pdf</t>
  </si>
  <si>
    <t>https://samhall.se/wp-content/uploads/2022/09/Samhall_Ars-och-hallbarhetsredovisning_2022_.pdf</t>
  </si>
  <si>
    <t>https://www.sveaskog.se/globalassets/trycksaker/finansiella-rapporter/ars-och-hallbarhetsredovisning-2022.pdf</t>
  </si>
  <si>
    <t>https://www.akademiskahus.se/globalassets/dokument/ekonomi/ekonomiska-rapporter/akademiska_hus_arsredovisning_2022_sve.pdf</t>
  </si>
  <si>
    <t>https://om.svenskaspel.se/wp-content/uploads/2023/03/svenska-spel-arsredovisning-2022.pdf</t>
  </si>
  <si>
    <t>https://www.swedavia.se/globalassets/ahr/2023/swedavia-ars--och-hallbarhetsredovisning-2022.pdf</t>
  </si>
  <si>
    <t>https://www.sbab.se/download/18.3dd4193a1867e1c48471a83/1679601678817/SV%20-%20SBAB_climate_analysis_2022_v4.pdf</t>
  </si>
  <si>
    <t>https://www.greencargo.com/download/18.4f4119b18721f48cb9e68b/1680072169936/Green%20Cargo%20%C3%A5rs-%20och%20h%C3%A5llbarhetsredovisning%202022.pdf</t>
  </si>
  <si>
    <t>https://infranord.se/media/qlhfs2ar/infranord_a-r22_final_23mars.pdf</t>
  </si>
  <si>
    <t>URL 2023</t>
  </si>
  <si>
    <t>https://www.volvogroup.com/content/dam/volvo-group/markets/master/events/2024/feb/annual-report-2023/AB-Volvo-Annual-Report-2023.pdf</t>
  </si>
  <si>
    <t>https://library.e.abb.com/public/4790c4296c5146e6ab4420c7d58f8088/ABB%20Sustainability%20Report%202023.pdf?x-sign=J8XORiFwReXhGJscjFPNbWWlXyHIp0NR9tblxaUjv5E3HVcIhN1s51ECDCZZrStU</t>
  </si>
  <si>
    <t>https://afry.com/sites/default/files/2024-03/%C3%85rs-%20och%20h%C3%A5llbarhetsredovisning%202023.pdf</t>
  </si>
  <si>
    <t>https://www.alfalaval.com/globalassets/documents/investors/english/annual-reports/2023/sustainability-notes-2023.pdf</t>
  </si>
  <si>
    <t>https://arsskyrsla.arionbanki.is/library/Files/Sjalfbaerniskyrslur/2023/Umhverfis%c3%be%c3%a6ttir-EN.pdf</t>
  </si>
  <si>
    <t>https://www.arjo.com/siteassets/06_investors/annual-report-2023/arjo_ahr23_eng_final.pdf</t>
  </si>
  <si>
    <t>https://www.arla.com/493552/globalassets/arla-global/company---overview/investor/annual-reports/2023/arla_annual-report-2023_se_v2.pdf</t>
  </si>
  <si>
    <t>https://www.assaabloy.com/group/en/documents/sustainability/sustainability-reports/Sustainability%20Report%202023.pdf</t>
  </si>
  <si>
    <t>https://www.astrazeneca.se/content/dam/az-se/dokument/hallbarhet/Sustainability-Report-2023.pdf</t>
  </si>
  <si>
    <t>https://www.atlascopcogroup.com/content/dam/atlas-copco/group/documents/investors/financial-publications/swedish/20240321-kopia-av-den-officella-arsredovisningen-i-ESEF-format-inkl-hallbarhetsredovisning-och-rapport-om-koncernens-styrning-2023.pdf</t>
  </si>
  <si>
    <t>https://mb.cision.com/Main/1145/3939304/2641233.pdf</t>
  </si>
  <si>
    <t>https://www.autoliv.com/sites/default/files/2024-02/Autoliv_Annual_Sustainability_Report_10K_2023.pdf</t>
  </si>
  <si>
    <t>https://investors.avanza.se/files/mfn/1e72c222-f835-4d13-b161-d697334bdeab/avanza-bank-holding-ab-arsredovisning-och-hallbarhetsrapport-2023-pdf-a4-utskriftsformat.pdf</t>
  </si>
  <si>
    <t>https://www.axfood.se/globalassets/startsida/investerare/rapporter-och-presentationer/2023/axfood-ars--och-hallbarhetsredovisning-2023.pdf</t>
  </si>
  <si>
    <t>https://mb.cision.com/Main/1860/3953485/2700544.pdf</t>
  </si>
  <si>
    <t>https://storage.mfn.se/c9ec19fa-6ab5-486d-b225-a8524d5f3c7e/bico-annual-report-2023-en.pdf</t>
  </si>
  <si>
    <t>https://storage.mfn.se/79405e0e-77bf-477e-af17-3d83fdd1b911/bilia-arsredovisning-2023.pdf</t>
  </si>
  <si>
    <t>https://www.billerud.se/globalassets/billerud/investors/financial-reports/2023/billerud_ar2023_sve.pdf</t>
  </si>
  <si>
    <t>https://investors.boliden.com/sites/boliden-ir/files/pr/202403050636-1.pdf</t>
  </si>
  <si>
    <t>https://storage.mfn.se/8e721257-f1f7-4a26-84fe-4a1196468012/boozt-annual-and-sustainability-report-2023-eng.pdf?</t>
  </si>
  <si>
    <t>https://storage.mfn.se/ffb227bc-ed04-433b-9c51-452b0c9e8fd0/bufab-ars-och-hallbarhetsredovisning-2023.pdf</t>
  </si>
  <si>
    <t>https://www.catena.se/media/rmycbdld/h%C3%A5llbarhetsrapport-2023-sv-catena.pdf</t>
  </si>
  <si>
    <t>https://mb.cision.com/Main/9683/3953689/2701094.pdf</t>
  </si>
  <si>
    <t>https://www.creades.se/media/qlmf5oux/creades_ar_2023_12mars_locked.pdf</t>
  </si>
  <si>
    <t>https://www.dometicgroup.com/globalassets/4-dometicgroup/corporate-governance/2024/sustainability_eng_dometic23.pdf?ref=DAA8C5579A</t>
  </si>
  <si>
    <t>https://www.electroluxprofessional.com/corporate/wp-content/uploads/2019/11/wkr0006-307.pdf</t>
  </si>
  <si>
    <t>https://www.electroluxgroup.com/wp-content/uploads/sites/2/2024/03/sustainability-report-2023.pdf</t>
  </si>
  <si>
    <t>https://ir.elekta.com/files/mfn/55a85860-261b-494b-9197-5b90db7930d5/elekta-annual-report-2022-23-links.pdf#page=12</t>
  </si>
  <si>
    <t>https://www.epirocgroup.com/content/dam/epiroc/corporate/documents/investors/annual-report/new-2024/Epiroc%20Annual%20and%20Sustainability%20Report%202023.pdf</t>
  </si>
  <si>
    <t>https://cdn.sanity.io/files/30p7so6x/eqt-web-prod/1d1605be62ef28d3fee3100c57a597db09e126e1.pdf?dl=wkr0006.pdf</t>
  </si>
  <si>
    <t>https://masdpstatic.azureedge.net/essity/Essity_AR_ENG_2023.pdf</t>
  </si>
  <si>
    <t>https://mb.cision.com/Main/1568/3944244/2662694.pdf</t>
  </si>
  <si>
    <t>https://mb.cision.com/Main/878/3953792/2701384.pdf#page=113</t>
  </si>
  <si>
    <t>https://www.fenixoutdoor.com/wp-content/uploads/2024/03/CSR_2023.pdf</t>
  </si>
  <si>
    <t>https://mb.cision.com/Main/15293/3947623/2677237.pdf</t>
  </si>
  <si>
    <t>https://www.getinge.com/dam/corporate/documents/investors/annual-reports/english/getinge-annual-report-2023-en-global.pdf</t>
  </si>
  <si>
    <t>https://www.hemnetgroup.se/files/PDF/Annual-reports/2023/Hemnet_AB_AnnualReport_2023.pdf</t>
  </si>
  <si>
    <t>https://hmgroup.com/wp-content/uploads/2024/03/HM-Group-Sustainability-Disclosure-2023.pdf</t>
  </si>
  <si>
    <t>https://s3.eu-central-1.amazonaws.com/hexagonassets/Hexagon-Composites-Annual-report-2023-1.pdf</t>
  </si>
  <si>
    <t>https://vp300.alertir.com/afw/files/press/hexpol/202403262143-1.pdf</t>
  </si>
  <si>
    <t>https://www.hms-networks.com/docs/librariesprovider6/annual-reports/annual-reports-(english)/hms-networks-annual-report-2023---klickbar.pdf?sfvrsn=84496d7_5</t>
  </si>
  <si>
    <t>http://investors.holmen.com/afw/files/press/holmen/202403061245-1.pdf</t>
  </si>
  <si>
    <t>https://hufvudstaden.se/contentassets/c0590cba1eea4ba2b462650410bb3371/hufvudstadens-ars--och-hallbarhetsredovisning-2023</t>
  </si>
  <si>
    <t>https://husqvarna-v2.prod-mid-euw3.investis.com/sites/husqvarna/files/2024-03/Husqvarna_Annual_and_Sustainability_Report_2023.pdf#page=101</t>
  </si>
  <si>
    <t>https://report.icagruppen.se/media/g2ep3qxq/ica-gruppen-a-rsredovisning-2023.pdf</t>
  </si>
  <si>
    <t>https://www.ikea.com/global/en/images/IKEA_CLIMATE_Report_FY_23_20240125_a5a1535f4e.pdf</t>
  </si>
  <si>
    <t>https://www.industrivarden.se/globalassets/hallbarhetsrapporter/svenska/hallbarhetsrapport_2023.pdf</t>
  </si>
  <si>
    <t>https://www.indutrade.com/contentassets/01748e414d174273911c3ba75aeed4c5/indutrades-annual-report-and-sustainability-report-2023.pdf</t>
  </si>
  <si>
    <t>https://instalco.se/media/2labqz2y/eng-hallbarhetsrapport_2023.pdf</t>
  </si>
  <si>
    <t>https://www.intrum.com/media/bt4l5crg/intrum-asr23.pdf</t>
  </si>
  <si>
    <t>https://vp302.alertir.com/afw/files/press/latour/202403219568-1.pdf</t>
  </si>
  <si>
    <t>https://vp053.alertir.com/afw/files/press/investor/202403273148-1.pdf</t>
  </si>
  <si>
    <t>https://www.kindredgroup.com/globalassets/documents/investor-relations-related-documents/financial-reports/2023/asr/kindred-group-annual-and-sustainability-report-2023.pdf</t>
  </si>
  <si>
    <t>https://www.lantmannen.se/siteassets/documents/01-om-lantmannen/press-och-nyheter/publikationer/arsredovisningar/ars-och-hallbarhetsredovisning-2023.pdf</t>
  </si>
  <si>
    <t>https://network.s-z.se/app/uploads/sites/16/lifco_annual_report_2023.pdf</t>
  </si>
  <si>
    <t>https://www.millicom.com/media/5769/ar-2023-w-mic-sa.pdf</t>
  </si>
  <si>
    <t>https://mipscorp.com/files/uploads/2024/03/mips-annual-and-sustainability-report-2023.pdf</t>
  </si>
  <si>
    <t>https://www.munters.com/globalassets/ir/annual-reports/new-folder/new-folder/munters-annual-and-sustainability-report-2023.pdf</t>
  </si>
  <si>
    <t>https://www.ncc.se/globalassets/ir/annualreport/ncc-ars--och-hallbarhetsredovisning-2023-utan-bokmarken.pdf</t>
  </si>
  <si>
    <t>https://www.nordea.com/en/doc/annual-report-nordea-bank-abp-2023.pdf</t>
  </si>
  <si>
    <t>https://nordnetab.com/wp-content/uploads/2024/01/Nordnets-Annual-and-Sustainability-Report-2023.pdf</t>
  </si>
  <si>
    <t>https://nyfosa.se/sv/wp-content/uploads/sites/3/2024/03/Nyfosa-Hallbarhetsrapport-2023.pdf</t>
  </si>
  <si>
    <t>https://www.saab.com/globalassets/corporate/investor-relations/pdf/saab-annual-and-sustainability-report-2023.pdf</t>
  </si>
  <si>
    <t>https://www.sca.com/siteassets/media/press-releases-and-reports/documents/2024/20240229-sca-publicerar-arsredovisning-for-2023-sv-0-4762608.pdf</t>
  </si>
  <si>
    <t>https://webapp.sebgroup.com/mb/mblib.nsf/alldocsbyunid/57E686ADFD7B39C6C1258AD0003E09C9/$FILE/SEB_AR23_Web_SVE_klickbar.pdf</t>
  </si>
  <si>
    <t>https://mb.cision.com/Main/95/3941596/2651322.pdf</t>
  </si>
  <si>
    <t>https://investors.skf.com/sites/skf-ir/files/library/H%C3%A5llbarhetsrapport%202023.pdf</t>
  </si>
  <si>
    <t>https://www.sodra.com/_download/sp/ars-_och_hallbarhetsredovisning_2023.pdf</t>
  </si>
  <si>
    <t>https://mb.cision.com/Public/980/3947344/99d2b4a9f24f12eb.pdf</t>
  </si>
  <si>
    <t>https://www.storaenso.com/-/media/documents/download-center/documents/annual-reports/2023/storaenso_annual_report_2023.pdf</t>
  </si>
  <si>
    <t>https://www.handelsbanken.com/tron/xgpu/info/contents/v1/document/76-169033</t>
  </si>
  <si>
    <t>https://internetbank.swedbank.se/ConditionsEarchive/download?bankid=1111&amp;id=WEBDOC-PRODE175406128</t>
  </si>
  <si>
    <t>https://group.systemair.com/files/Main/22134/3814814/01s_sysair_ar22-23sve.pdf</t>
  </si>
  <si>
    <t>https://www.teliacompany.com/assets/u5c1v3pt22v8/sdSKIw4u0YrvJ6N6vxNQ7/be433e3cafff2977019af4ee67908e72/telia-company-ars-och-hallbarhetsredovisning-2023.pdf</t>
  </si>
  <si>
    <t>https://ar2023.tietoevry.com/siteassets/tietoevry_sustainability_report-2023.pdf</t>
  </si>
  <si>
    <t>https://www.postnord.com/siteassets/documents/investor-relations/finansiell-rapportering/ars--och-hallbarhetsredovisningar/postnord_2023_annualreport_se.pdf</t>
  </si>
  <si>
    <t>https://www.apoteket.se/globalassets/om-apoteket/ekonomiska-rapporter/apoteket-ab-ars--och-hallbarhetsredovisning-2023.pdf</t>
  </si>
  <si>
    <t>https://www.svevia.se/download/18.6f4179a318df2ab854261bb1/1710483925180/%C3%85rs%20och%20h%C3%A5llbarhetsredovisning%202023%20Svevia.pdf</t>
  </si>
  <si>
    <t>https://www.sveaskog.se/globalassets/trycksaker/finansiella-rapporter/ars-och-hallbarhetsredovisning-2023-.pdf</t>
  </si>
  <si>
    <t>https://om.svenskaspel.se/wp-content/uploads/2024/03/svenska-spels-ars-och-hallbarhetsredovisning-2023.pdf</t>
  </si>
  <si>
    <t>https://www.swedavia.se/globalassets/ahr/2024/swedavia-ars--och-hallbarhetsrapport-2023.pdf</t>
  </si>
  <si>
    <t>https://www.sbab.se/download/18.476dd96218dc44a3ffe1c77/1710767561052/SBAB%20Climate%20Report%202023.pdf</t>
  </si>
  <si>
    <t>Target</t>
  </si>
  <si>
    <t>Coverage</t>
  </si>
  <si>
    <t>:(</t>
  </si>
  <si>
    <t>No data</t>
  </si>
  <si>
    <t>S1, S2LB, S2LB, S3</t>
  </si>
  <si>
    <t xml:space="preserve">S1, S2, S3 </t>
  </si>
  <si>
    <t>S1, S2MB, S2LB, S3</t>
  </si>
  <si>
    <t>S1, S2MB, S2LB</t>
  </si>
  <si>
    <t>Scope 1 Bränslerelaterade utsläpp
Scope 2 El, värme, kyla
Scope 3 Följande kategorier redovisas:
• 1 Inköpta varor och tjänster
• 3 Bränsle- och energirelaterad verksamhet
• 5 Avfall som genererats i verksamheten
• 6 Tjänsteresor
• 11 Användning av sålda produkter</t>
  </si>
  <si>
    <t>S1, S2 LB/MB, S3C1,2,3,4,6,7,9,11,12</t>
  </si>
  <si>
    <t>S1,S2, S3C11</t>
  </si>
  <si>
    <t>Comment</t>
  </si>
  <si>
    <t xml:space="preserve">Två scenarios i S3 ger väldigt olika resultat. </t>
  </si>
  <si>
    <t>Only S1 &amp; S2</t>
  </si>
  <si>
    <t>Bruten bokföring</t>
  </si>
  <si>
    <t>https://www.wearebhg.com/investors/financial-reports/</t>
  </si>
  <si>
    <t>https://www.biotage.com/en/reports-and-presentations</t>
  </si>
  <si>
    <t>https://investors.bravida.com/en/esg</t>
  </si>
  <si>
    <t>https://www.bure.se/en/investors/financial-reports</t>
  </si>
  <si>
    <t>https://www.byggfaktagroup.com/sv/rapporter-och-presentationer/</t>
  </si>
  <si>
    <t>https://www.castellum.se/investerare/rapporter-och-presentationer/</t>
  </si>
  <si>
    <t>Saknar S3 för 2023</t>
  </si>
  <si>
    <t>https://www.evolution.com/investors/reports/annual-reports/</t>
  </si>
  <si>
    <t>https://www.balder.se/investerare/finansiella-rapporter/ars-och-hallbarhetsredovisningar</t>
  </si>
  <si>
    <t>Scope 3 inte summerat</t>
  </si>
  <si>
    <t>Total inte sammanfattad</t>
  </si>
  <si>
    <t>Saknar summering av total och scope 3</t>
  </si>
  <si>
    <t>Saknar summering scope 3</t>
  </si>
  <si>
    <t>No GHG data</t>
  </si>
  <si>
    <t>Verkar inte rapportera detta på koncernnivå</t>
  </si>
  <si>
    <t>Obs 2022-länken är strulig</t>
  </si>
  <si>
    <t>Brutet räkenskapsår</t>
  </si>
  <si>
    <t>Håller på att byta namn till Orrön</t>
  </si>
  <si>
    <t>S3 includes business travel and upstream transport and distribution</t>
  </si>
  <si>
    <t>S1 (refridgerants, stationary combustion, mobile combustion). S2 (electricity, heating). S3 (travel, purchased goods, upstream transporation, waste management, leased assets, production of energy carriers)</t>
  </si>
  <si>
    <t>S3 (Vattenanvändning, Byggmaterial, Energirelaterade aktiviteter som inte inkluderas i scope 1 och 2, Transporter i byggprojekt, Avfall i byggprojekt, Hantering av avloppsvatten, Affärsresor (flyg), Affärsresor (Tåg), Uppströms hyrda tillgångar)</t>
  </si>
  <si>
    <t>22 gjordes en noggrann analys av Scope 3-utsläpp men då valdes 2019 som basår pga före pandemin, inga siffror redovisas för 2022</t>
  </si>
  <si>
    <t>Brutet räkenskapsår nov-jan</t>
  </si>
  <si>
    <t>Publication of 2023 Annual Report. 22 April - 26 April, 2024</t>
  </si>
  <si>
    <r>
      <rPr/>
      <t xml:space="preserve">Typiskt. Finns ingen länk till PDF avd jag kan hitta. Bara en konstig läsare, eller så laddas rapporterna ner automatiskt här: </t>
    </r>
    <r>
      <rPr>
        <color rgb="FF1155CC"/>
        <u/>
      </rPr>
      <t>https://www.sodra.com/sv/se/om-sodra/finansiell-information/finansiella-rapporter/</t>
    </r>
  </si>
  <si>
    <t>Här behöver Garbo hitta rätt info i en övergripande nyckeltalstabell, vilket scope som avses finns i *</t>
  </si>
  <si>
    <t>Obs, brutet räkneskapsår</t>
  </si>
  <si>
    <t>Reports scope emissions (1, 2, 3) in percent instead of ton</t>
  </si>
  <si>
    <t>Haven't reported any emissions</t>
  </si>
  <si>
    <t>Only scope emissions in table (all added)</t>
  </si>
  <si>
    <t xml:space="preserve">Only S3 category is use of sold products (11), as this is so large. Not sure if location based or market based S2 </t>
  </si>
  <si>
    <t>Kallar sin för "Ansvarsredovisning"</t>
  </si>
  <si>
    <r>
      <rPr/>
      <t xml:space="preserve">Kalar sin rapport "Klimatrapport", inte hållbarhetsrapport. Har även klimatbokslut: </t>
    </r>
    <r>
      <rPr>
        <color rgb="FF1155CC"/>
        <u/>
      </rPr>
      <t>https://www.sbab.se/download/18.3dd4193a1867e1c48471920/1679568783704/Klimatbokslut%202022%20(Egen%20Verksamhet).pdf</t>
    </r>
  </si>
  <si>
    <t>Emissions 2023 (ton CO2e)</t>
  </si>
  <si>
    <t>Scope 1</t>
  </si>
  <si>
    <t>Scope 2 (LB)</t>
  </si>
  <si>
    <t>Scope 2 (MB)</t>
  </si>
  <si>
    <t>Scope 1+2</t>
  </si>
  <si>
    <t>Scope 3 (total)</t>
  </si>
  <si>
    <t>76,665,000
436,346,000</t>
  </si>
  <si>
    <t>34211+28511</t>
  </si>
  <si>
    <t>Total</t>
  </si>
  <si>
    <t>Biogenic (outside of scopes)</t>
  </si>
  <si>
    <t>431000+44000</t>
  </si>
  <si>
    <t>Emissions 2022 (ton CO2e)</t>
  </si>
  <si>
    <t>189,9</t>
  </si>
  <si>
    <t>0,2</t>
  </si>
  <si>
    <t>64,9</t>
  </si>
  <si>
    <t>91000+5186000</t>
  </si>
  <si>
    <t>?</t>
  </si>
  <si>
    <t>N/A</t>
  </si>
  <si>
    <t>716,3</t>
  </si>
  <si>
    <t>2,1 ton/MSEK</t>
  </si>
  <si>
    <t>Emissions 2021 (ton CO2e)</t>
  </si>
  <si>
    <t>Emissions 2020 (ton CO2e)</t>
  </si>
  <si>
    <t>Emissions 2019 (ton CO2e)</t>
  </si>
  <si>
    <t>Emissions 2015 (ton CO2e)</t>
  </si>
  <si>
    <t>Scope 1&amp;2</t>
  </si>
  <si>
    <t>GARBO</t>
  </si>
  <si>
    <t>MVP</t>
  </si>
  <si>
    <t>TOTAL</t>
  </si>
  <si>
    <t>Scope 3 Categories 2023</t>
  </si>
  <si>
    <t>RETRY 23 april</t>
  </si>
  <si>
    <t>RETRY w Parse 25 april</t>
  </si>
  <si>
    <t>Attempt 1</t>
  </si>
  <si>
    <t>Attempt 2</t>
  </si>
  <si>
    <t>Attempt 3</t>
  </si>
  <si>
    <t>Attempt 4</t>
  </si>
  <si>
    <t>Attempt 5</t>
  </si>
  <si>
    <t>Error type</t>
  </si>
  <si>
    <t>Solution?</t>
  </si>
  <si>
    <t>År</t>
  </si>
  <si>
    <t>MB/LB</t>
  </si>
  <si>
    <t>Alex kommentar</t>
  </si>
  <si>
    <t>Totala redovisade utsläpp</t>
  </si>
  <si>
    <t>Andel S3</t>
  </si>
  <si>
    <t>Cat 1</t>
  </si>
  <si>
    <t>Cat 2</t>
  </si>
  <si>
    <t>Cat 3</t>
  </si>
  <si>
    <t>Cat 4</t>
  </si>
  <si>
    <t>Cat 5</t>
  </si>
  <si>
    <t>Cat 6</t>
  </si>
  <si>
    <t>Cat 7</t>
  </si>
  <si>
    <t>Cat 8</t>
  </si>
  <si>
    <t>Cat 9</t>
  </si>
  <si>
    <t>Cat 10</t>
  </si>
  <si>
    <t>Cat 11</t>
  </si>
  <si>
    <t>Cat 12</t>
  </si>
  <si>
    <t>Cat 13</t>
  </si>
  <si>
    <t>Cat 14</t>
  </si>
  <si>
    <t>Cat 15</t>
  </si>
  <si>
    <t>Cat 16</t>
  </si>
  <si>
    <t>https://storage.mfn.se/1d69c9c1-7fe6-48fb-a87c-647046b7aa8d/aak-sustainability-report-2023.pdf</t>
  </si>
  <si>
    <t>Behöver verifieras med HB-chef, det finns olika värden på olika ställen i samma paragraf.</t>
  </si>
  <si>
    <t>Nja - hittar inte S1</t>
  </si>
  <si>
    <t>Ja</t>
  </si>
  <si>
    <t>Nej - Hittar ett värde för S3, 6,817,620 som jag har svårt att veta vad det är (svårtolkad rapport även för människa)</t>
  </si>
  <si>
    <t>Anger S1+S2 som S1, ett värde för S2 som står i texten men som inte stämmer med grafen, och samma värde för S3</t>
  </si>
  <si>
    <t>Hittar  ett värde för S2 som står i texten men som inte stämmer med grafen, samma värde för S3 och sedan freestylear hon i kategorierna och ger FLAG och non-FLAG (AAKs egen uppdelning)</t>
  </si>
  <si>
    <t>Hittar ett värde för S2 som står i texten men som inte stämmer med grafen, och samma värde för S3</t>
  </si>
  <si>
    <t>Report is shite</t>
  </si>
  <si>
    <t>Inte Garbos fel, AAK får skärpa sig</t>
  </si>
  <si>
    <t>MB</t>
  </si>
  <si>
    <t>AAK rapporterar Scope 3 uppdelat på utsläpp från FLAG (Forestry, Land use &amp; Agriculture) och övrigt. Det anges inte vad som ingår eller vilka kategorier i Scope 3 som täcks. Det finns olika värden i löptext och i grafik.</t>
  </si>
  <si>
    <t>Data från 2022 års rapport</t>
  </si>
  <si>
    <t>ABB</t>
  </si>
  <si>
    <t>Ja - alla S är rätt men hon väljer den lägre av S3</t>
  </si>
  <si>
    <t>Nja - siffrorna stämmer, men det finns två totaler och jag hade valt den andra (de har två olika beräkningsscenarion, detta är väldigt ovanligt skulle jag säga. Garbo har inte gjort fel per se, men ett prompt kanske skulle vara att välja det alternativ som är mest heltäckade)</t>
  </si>
  <si>
    <t>Adjust prompt</t>
  </si>
  <si>
    <t>76,665,000 eller 436,346,000</t>
  </si>
  <si>
    <t>ABB rapporterar på alla relevanta kategorier i Scope 3. Totalen visar ett strikt scenario, se rapport för mer information.</t>
  </si>
  <si>
    <t>n.a</t>
  </si>
  <si>
    <t>58638000/418318000</t>
  </si>
  <si>
    <t>Samma som 2023</t>
  </si>
  <si>
    <t>https://www.add.life/media/nwepx4r4/addlife-annual-report-2023.pdf</t>
  </si>
  <si>
    <t>Nja - Hittar inte S2</t>
  </si>
  <si>
    <t>Addlife redovisar redovisar utsläpp i Scope 3 från kategorierna Bränsle- och energirelaterade aktiviteter (3), Avfall genererat i verksamheten (5) och Affärsresor (6).</t>
  </si>
  <si>
    <t>Addlife hade inte börjat mäta Scope 3 till 2022 års redovisning.</t>
  </si>
  <si>
    <t>Addnode Group</t>
  </si>
  <si>
    <t>https://www.addnodegroup.com/wp-content/uploads/Addnode-Group_2023_ENG.pdf</t>
  </si>
  <si>
    <t>Addnode Group rapporterar inte utsläpp av växthusgaser.</t>
  </si>
  <si>
    <t>Nej - redovisar 2020/2021 som 2021. Dessutom redovisar hon sammanslagna 4&amp;9 som 4</t>
  </si>
  <si>
    <t>Nej - hittar inget</t>
  </si>
  <si>
    <t>Nej - ser inte att det är brutet räkenskapsår, väljer LB i stället för MB, S3 total är rätt, men i kategorierna lägger hon till siffror, gör fel antagande om kategori (4+9 reggas som 4). Hittar 2023, 2022, 2021.</t>
  </si>
  <si>
    <t>Typ samma fel igen men nu hittar hon inte de tidigare åren</t>
  </si>
  <si>
    <t>Prompt för bruten bokföring</t>
  </si>
  <si>
    <t xml:space="preserve">Addtech redovisar utsläpp i Scope 3 från Bränsle- och energirelaterade aktiviteter (3), Uppströms och Nedströms transport och distribution (4,9), samt Tjänsteresor (6). Addtech tillämpar brutet räkenskapsår och utsläppen är beräknade för perioden 2022/2023. </t>
  </si>
  <si>
    <t>Nja - S2 &amp; 3 stämmer. För S1 läser hon cellerna snett, värdena ska vara 440-1305-1626-3253, hon läser 4401-3051-6263-2592</t>
  </si>
  <si>
    <t>Nej - Oh oh, nu hittar hon inget 2023. inte heller runda 3...</t>
  </si>
  <si>
    <t>Faulty scope 1</t>
  </si>
  <si>
    <t xml:space="preserve">AFRY redovisar endast kategorin Affärsresor (6) i Scope 3. </t>
  </si>
  <si>
    <t>https://www.akademiskahus.se/globalassets/dokument/ekonomi/ekonomiska-rapporter/akademiska-hus-arsredovisning-2023-sve.pdf</t>
  </si>
  <si>
    <t xml:space="preserve">Ja - S1,S2,S3 2023 stämmer. </t>
  </si>
  <si>
    <t>Akademiska hus redovisar utsläpp från alla relevanta kategorier i Scope 3.</t>
  </si>
  <si>
    <t>Rapporteringen i kategori 1 och 2 skiljer sig i formatet, vilket gör det svårt att avgöra om det är jämförbart med 2022 och 2023.</t>
  </si>
  <si>
    <t>Alfa Laval</t>
  </si>
  <si>
    <t>Ja - S1,S2,S3 2023 stämmer. Men fattas massa annat</t>
  </si>
  <si>
    <t>Alfa Laval redovisar alla relevanta kategorier i Scope 3.</t>
  </si>
  <si>
    <t>-</t>
  </si>
  <si>
    <t>Alleima</t>
  </si>
  <si>
    <t>https://www.alleima.com/siteassets/documents/ir/ar-2023/alleima-annual-report-2023.pdf</t>
  </si>
  <si>
    <t>Nja - S1 stämmer, S2 är fel</t>
  </si>
  <si>
    <t>Nej</t>
  </si>
  <si>
    <t xml:space="preserve">Alleima redovisar inga utsläpp i Scope 3. </t>
  </si>
  <si>
    <t>Samma som 2023. Alleimas basår är 2019.</t>
  </si>
  <si>
    <t>Nja - S3 stämmer, hon lägger till siffror från kolumnen intill på S1 och S2</t>
  </si>
  <si>
    <t>Nja - S3 stämmer, 1&amp;2 är fel</t>
  </si>
  <si>
    <t>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t>
  </si>
  <si>
    <t>Samma som 2023. Apotekets basår är 2020.</t>
  </si>
  <si>
    <r>
      <rPr/>
      <t xml:space="preserve">Finansierade utsläpp (2022 och 2021): </t>
    </r>
    <r>
      <rPr>
        <color rgb="FF1155CC"/>
        <u/>
      </rPr>
      <t>https://arsskyrsla.arionbanki.is/lisalib/getfile.aspx?itemid=43345e91-c1c2-11ee-80e1-005056a47632</t>
    </r>
  </si>
  <si>
    <t>Ja - men finansierade utsläpp saknas</t>
  </si>
  <si>
    <t>Nja - siffrorna stämmer men inkluderar inte finansierade utsläpp. Förslag: Om företaget identifieras som finansiell institution, kan vi be henne att leta specifikt efter detta i rapporten? Ofta finns det som en separat tabell</t>
  </si>
  <si>
    <t>No financed emissions</t>
  </si>
  <si>
    <t>576.6 + 301000</t>
  </si>
  <si>
    <t>621.1+301000</t>
  </si>
  <si>
    <t>LB</t>
  </si>
  <si>
    <t>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t>
  </si>
  <si>
    <t>493.5+301000</t>
  </si>
  <si>
    <t>Arion banks finansierade utsläpp är beräknade för 2022.</t>
  </si>
  <si>
    <t>255+10440+258900+1520+121060+2720</t>
  </si>
  <si>
    <t xml:space="preserve">Uppdaterade finansierade utsläpp i rapporten för 2022 års finansierade utsläpp. </t>
  </si>
  <si>
    <t>2015 är Arion Banks basår.</t>
  </si>
  <si>
    <t xml:space="preserve">Arjo redovisar utsläpp i Scope 3 från kategorierna Inköpta varor och tjänster (1), Uppströms transport och distribution (4), och Användning av sålda produkter (11). </t>
  </si>
  <si>
    <t>Samma som 2023. 2021 är Arjos basår.</t>
  </si>
  <si>
    <t>Nja - hittar inte S3</t>
  </si>
  <si>
    <t>Nej - Garbo hittar inget. Kanske pga rapportens format?</t>
  </si>
  <si>
    <t>Ja!</t>
  </si>
  <si>
    <t>No result</t>
  </si>
  <si>
    <t xml:space="preserve">Arla rapporterar utsläpp i Scope 3 från kategorierna Inköpta varor och tjänster (1), Bränsle- och energirelaterade aktiviteter (3), Uppströms transport och distribution (4) och Avfall genererat i verksamheten (5). </t>
  </si>
  <si>
    <t>Assa Abloy</t>
  </si>
  <si>
    <t>Nej - hittar bara 2019</t>
  </si>
  <si>
    <t>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t>
  </si>
  <si>
    <t>Astra Zeneca</t>
  </si>
  <si>
    <t>Garbo kan inte läsa (forbidden)</t>
  </si>
  <si>
    <t>Forbidden to download</t>
  </si>
  <si>
    <t>Astra Zeneca rapporterar utsläpp i Scope 3 från alla relevanta kategorier.</t>
  </si>
  <si>
    <t>Atlas Copco</t>
  </si>
  <si>
    <t>Nja - S3 stämmer, hon läser tabellen snett för S1 och S2</t>
  </si>
  <si>
    <t>Nja - S1 stämmer inte, hon läser nog 2022</t>
  </si>
  <si>
    <t>Nej - Garbo hittar inte siffrorna för 2023, vilket är märkligt eftersom hon hittar scope 3 från 2022 i kolumnen intill. Konstigt att hon inte hittar Scope 1 och 2 som är i samma tabell ovanför</t>
  </si>
  <si>
    <t>Nja - hon läser in en siffra från kommande cell i både S1 och S2, så hon lägger på en 8a och en 3a</t>
  </si>
  <si>
    <t>Kör igen?</t>
  </si>
  <si>
    <t>Atlas Copco rapporterar utsläpp från Scope 3 i kategorierna Inköpta varor och tjänster (1), Användning av sålda produkter (11), Nedströms leasade tillgångar (13) och "övriga kategorier", ej angivet vilka.</t>
  </si>
  <si>
    <t>Nja - läser S2 från kolumnen intill</t>
  </si>
  <si>
    <t xml:space="preserve">Nja - S2 &amp; 3 stämmer. Garbo läser egentligen tabellen rätt, men enligt GHG-protokollet ska biogena utsläpp rapporteras separat. Företaget inkluderar dem i Scope 1 så Garbo tar det värdet. </t>
  </si>
  <si>
    <t>Biogenic emissions</t>
  </si>
  <si>
    <t>LÖST</t>
  </si>
  <si>
    <t>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t>
  </si>
  <si>
    <t>Autoliv</t>
  </si>
  <si>
    <t>Ja - bättre än Alex.</t>
  </si>
  <si>
    <t>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t>
  </si>
  <si>
    <t>Avanza Bank</t>
  </si>
  <si>
    <t xml:space="preserve">Avanza Bank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t>
  </si>
  <si>
    <t>Nja - Garbo väjer LB, jag kör på MB. Fel Scope 3, hon väljer en av kategorierna.</t>
  </si>
  <si>
    <t>Nja - Rätt S2, fel S3...</t>
  </si>
  <si>
    <t>Faulty scope 3</t>
  </si>
  <si>
    <t>MB löst</t>
  </si>
  <si>
    <t xml:space="preserve">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t>
  </si>
  <si>
    <t>2213+53</t>
  </si>
  <si>
    <t>Balder</t>
  </si>
  <si>
    <t>https://www.balder.se/sites/balder/files/ars-_och_hallbarhetsredovisning_2023.pdf</t>
  </si>
  <si>
    <t>Nej - hittar bara 2022</t>
  </si>
  <si>
    <t>Nja - 1 &amp; 3 stämmer, Garbo hittar inte 2</t>
  </si>
  <si>
    <t>Balder rapporterar utsläpp i alla relevanta kategorier i Scope 3.</t>
  </si>
  <si>
    <t>Nja - S3 är fel, ihopmixad med totalen</t>
  </si>
  <si>
    <t>Nja - 1&amp;2 stämmer, 3 är konstig. Det ser ut som att hon tar några siffror från totalen och några från scope 3.</t>
  </si>
  <si>
    <t>Nej - Oh oh, nu hittar hon inget...</t>
  </si>
  <si>
    <t xml:space="preserve">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t>
  </si>
  <si>
    <t>2688798+324947+5425022</t>
  </si>
  <si>
    <t>Betsson</t>
  </si>
  <si>
    <t>https://www.betssonab.com/sites/default/files/pr/202404035951-1.pdf</t>
  </si>
  <si>
    <t>Nja - kallar 2023 för 2021</t>
  </si>
  <si>
    <t xml:space="preserve">Betsson rapporterar alla relevanta utsläpp i scope 3. </t>
  </si>
  <si>
    <t>Better Collective</t>
  </si>
  <si>
    <t>https://storage.mfn.se/28882872-33ec-4750-9726-fc91ed1fad94/sustainability-report-2023.pdf</t>
  </si>
  <si>
    <t>Nej - Garbo hittar inget</t>
  </si>
  <si>
    <t>Better Collective redovisar utsläpp i Scope 3 från kategorierna Bränsle- och energirelaterade aktiviteter (3), Affärsresor (6) och Anställdas pendling (7). Better Collective anger inte om det är marknadsbaserad eller platsbaserad beräkningsmetod som används.</t>
  </si>
  <si>
    <t>1948.1+7.4+20+3.1+42.4</t>
  </si>
  <si>
    <t>65.5+501.3</t>
  </si>
  <si>
    <t>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t>
  </si>
  <si>
    <t>276352+44078</t>
  </si>
  <si>
    <t>355650+130023</t>
  </si>
  <si>
    <t>Billerud</t>
  </si>
  <si>
    <t>Nja - en siffra fel i S2. Inte hela namnet</t>
  </si>
  <si>
    <t>Nja - 1&amp;3 stämmer, en siffra fel i 2an</t>
  </si>
  <si>
    <t>Faulty scope 2</t>
  </si>
  <si>
    <t>Billerud rapporterar utsläpp i alla relevanta kategorier i Scope 3.</t>
  </si>
  <si>
    <t>BioArctic</t>
  </si>
  <si>
    <t>https://www.bioarctic.se/en/wp-content/uploads/sites/2/2021/10/wkr0006-58.pdf</t>
  </si>
  <si>
    <t xml:space="preserve">Nja - S1 och S2 stämmer, för S3 väljer hon ett värde. </t>
  </si>
  <si>
    <t>Adjust prompt - inte negativa värden</t>
  </si>
  <si>
    <t>49.325+0.436</t>
  </si>
  <si>
    <t>BioArctic redovisar utsläpp i Scope 3 från kategorierna Affärsresor (6) och Anställdas pendling (7). Beräkningen är inte komplett.</t>
  </si>
  <si>
    <t>https://storage.mfn.se/371b0d79-86e0-4acd-b624-5723d9261980/cs3-5-eng-biotage-annual-report-2023.pdf</t>
  </si>
  <si>
    <t>Biotage rapporterar inte utsläpp av växthusgaser.</t>
  </si>
  <si>
    <t>Boliden</t>
  </si>
  <si>
    <t>Det är oklart om Boliden använder marknadsbaserad eller platsbaserad beräkningsmetod för Scope 2. Siffror för utsläpp inom scope 3 kommer att redovisas från och med 2024.</t>
  </si>
  <si>
    <t>https://investors.bravida.com/~/media/Files/B/Bravida-IR-V3/Annual%20Reports/bravida-annual-and-sustainability-report-2023.pdf</t>
  </si>
  <si>
    <t>Nej - lägger till fotnoter som värden, S3 vissa rätt vissa fel</t>
  </si>
  <si>
    <t>Nej - Hon läser fotnoter som siffror vilket förstör S1 och S2, och hittar inte kategori 5 i S3</t>
  </si>
  <si>
    <t>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t>
  </si>
  <si>
    <t>https://storage.mfn.se/b63abbba-9e45-4417-8c42-53e61ff5b517/annual-report-2023.pdf</t>
  </si>
  <si>
    <t>Nej - För Scope 3 väljer hon en andel av Scope 3 (investeringar), för Scope 1&amp;2 hittar hon portföljbolagens scope 1&amp;2.</t>
  </si>
  <si>
    <t>Chosing values from sub-category. Finding other Scope 1&amp;2 values</t>
  </si>
  <si>
    <t>Bure Equity rapporterar Scope 3 uppdelat på "internt genererade utsläpp" (oklart vilka kategorier som täcks) och på utsläpp från portföljbolagens Scope 1 och 2 som faller under kategorin Investeringar (15).</t>
  </si>
  <si>
    <t>Camurus</t>
  </si>
  <si>
    <t>https://www.camurus.com/files/Main/13456/3952728/camurus-arsredovisning-2023.pdf#page=50</t>
  </si>
  <si>
    <t xml:space="preserve">Ja - S1, S2, S3 2023 stämmer. </t>
  </si>
  <si>
    <t>Camurus redovisar utsläpp i Scope 3 från kategorierna Inköpta varor och tjänster (1), Bränsle- och energirelaterade aktiviteter (3), Avfall genererat i verksamheten (5) och Nedströms transport och distribution (9).</t>
  </si>
  <si>
    <t>https://storage.mfn.se/03f8b3d5-e9d7-4de4-a363-27c6ba9b8d35/castellum-arsredovisning-2023.pdf</t>
  </si>
  <si>
    <t>Nej - S2 stämmer, noh hittar inte S3 och lägger till en siffra på S1 från cellen intill</t>
  </si>
  <si>
    <t>Nej - Garbo hittar inte 2023, och anger Error 500 för nästan alla kategorier i 2022 och 2021. Hon anger värdet för 2023 S1 som 2022 S1. 2022 S3 stämmer. RANDOM?</t>
  </si>
  <si>
    <t>Nja - hon lägger till en 0a på S1-värdet (från kolumnen intill), och på så vis är alla S1 förskjutna i läsningen. Hon redovisar LB (och har en siffra fel i 2022). S3 stämmer för 23,22,21 men inte för 2020 och 2019. Hon lyckas inte identifiera några kategorier, trots att de är tydligt utmarkerade i samma tabell</t>
  </si>
  <si>
    <t>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t>
  </si>
  <si>
    <t>Nej - i S1 tar hon en underkategori och lägger på en 1a till värdet (ska vara 409, hon ger 4091). För Scope 2 tar hon ett värde från en underkategori. Resten av tabellen har hon också svårt att läsa</t>
  </si>
  <si>
    <t>Nej - svårt att läsa, och hon tar värden från underkategorier i stället för att ange 0 när det faktiskt inte är något summerat</t>
  </si>
  <si>
    <t>Chosing values from sub-category</t>
  </si>
  <si>
    <t>Catena rapporterar i Scope 3 utsläpp från kategorierna Kapitalvaror (2), Affärsresor (6), Anställdas pendling (7) och Nedströms leaseade tillgångar (13). Flertalet andra kategorier saknar data.</t>
  </si>
  <si>
    <t>Coop i Sverige</t>
  </si>
  <si>
    <t>https://www.coop.se/contentassets/a190985c7d6e4dd59d6405485aa8cf8f/csabclab-hallbarhetsredovisning-verksamhetsaret-2022.pdf</t>
  </si>
  <si>
    <t>https://www.coop.se/hallbarhet/hallbarhetsarbete/hallbarhetsrapport/</t>
  </si>
  <si>
    <t xml:space="preserve">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t>
  </si>
  <si>
    <t>10519+1300</t>
  </si>
  <si>
    <t>105+729</t>
  </si>
  <si>
    <t>Nja - S3 stämmer inte, hon väljer bara uppströms</t>
  </si>
  <si>
    <t>Nja - 1&amp;2 stämmer, 3 känns påhittat, kan inte hitta hur hon kom fram till det</t>
  </si>
  <si>
    <t xml:space="preserve">Nej - Corem redovisar 2 summeringar för Scope 3; uppströms och nedströms. Garbo hittar den ena och tolkar som totala scope 3. Hon tolkar också fel i kategorierna (hyresgästernas el står som nedströms, hon lägger det som uppströms leased assets), och identifierar inte 3.3 rätt. </t>
  </si>
  <si>
    <t>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t>
  </si>
  <si>
    <t>Creades rapporterar inte utsläpp av växthusgaser.</t>
  </si>
  <si>
    <t>Diös Fastigheter</t>
  </si>
  <si>
    <t>https://s26.q4cdn.com/531398092/files/doc_financials/2023/ar/dio%CC%88s_a%CC%8Arsredovisning-2023.pdf</t>
  </si>
  <si>
    <t>Diös Fastigheter redovisar utsläpp i Scope 3 från kategorierna Bränsle- och energirelaterade aktiviteter (3) och Affärsresor (6).</t>
  </si>
  <si>
    <t>Nej - hittar inte 2023. Däremot hittar hon siffror för 2020 i samma tabell, fast hon har fel i sammanställningen (rätt på en kategori i S3 2020)</t>
  </si>
  <si>
    <t>Can't find 2023</t>
  </si>
  <si>
    <t>Dometic Group rapporterar endast utsläpp från kategorin Nedströms transport och distribution (13) i Scope 3. Beräkningarna är därmed inte heltäckande.</t>
  </si>
  <si>
    <t>Electrolux</t>
  </si>
  <si>
    <t>Nja - S1 stämmer, hon lägger på en siffra på S2</t>
  </si>
  <si>
    <t>Nja - S1 stämmer, S2 är fel (hon lägger till en 2a framför 8an, så det blir 28 000 i stället för 8 000)</t>
  </si>
  <si>
    <t>Nej - nu hittar hon inte 2023 alls, men de andra åren från samma tabell stämmer...</t>
  </si>
  <si>
    <t>Almost</t>
  </si>
  <si>
    <t>No</t>
  </si>
  <si>
    <t>Electrolux anger inte om det är marknadsbaserad eller platsbaserad beräkningsmetod som används i Scope 2. Gällande Scope 3 görs en referens till utsläpp i kategorin Användning av sålda produkter (11), men inga värden publiceras i hållbarhetsrapporten.</t>
  </si>
  <si>
    <t xml:space="preserve">Nej - hittar inte 2023. Det är en tabell som ser lite random ut, den hänvisar till Direct CO2e emissions (GRI 305-1). </t>
  </si>
  <si>
    <t>Nej, inte nu heller</t>
  </si>
  <si>
    <t>Electrolux Professional anger inte om det är marknadsbaserad eller platsbaserad beräkningsmetod som används i Scope 2. Utsläpp från Scope 3 har inte publicerats ännu för år 2023.</t>
  </si>
  <si>
    <t xml:space="preserve">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t>
  </si>
  <si>
    <t>Embracer Group</t>
  </si>
  <si>
    <t>https://embracer.com/wp-content/uploads/2023/06/Embracer-Group-publishes-Annual-Report-202223-230621.pdf</t>
  </si>
  <si>
    <t>Embracer Group redovisar inte utsläppen i Scope 3 uppdelat i kategorier.</t>
  </si>
  <si>
    <t>Nej - hon verkar inte hitta tabellen. Inte så konstigt, det är inte en renodlad GHG-data-tabell</t>
  </si>
  <si>
    <t>Nej - Nu hittar hon värden för 2019, men de stämmer inte med tabellen.</t>
  </si>
  <si>
    <t>100000+5653000</t>
  </si>
  <si>
    <t>Epiroc rapporterar utsläpp i Scope 3 relaterade till Uppströms och nedströms transport och distribution (4, 9) och Användning av sålda produkter (11).</t>
  </si>
  <si>
    <t>Nej - S1 fel (lägger till siffra), S2 fel (väljer S1+S2), S3 rätt men hon missar finansierade utsläpp</t>
  </si>
  <si>
    <t>Nja - 2&amp;3 stämmer, 1 är fel. Det ska vara 36, och i cellerna intill i tabellen står det 94 och 88. Garbo läser detta som 369 och sedan 488. Hon hittar inte kategorierna i S3.</t>
  </si>
  <si>
    <t>23907+5,901,864</t>
  </si>
  <si>
    <t xml:space="preserve">EQT redovisar i Scope 3 utsläpp från Affärsresor (6). Rapporten innehåller även utsläppsdata från finansierade utsläpp genom Investeringar (15), denna data gäller 2022. </t>
  </si>
  <si>
    <t>Ericsson</t>
  </si>
  <si>
    <t>https://www.ericsson.com/4933e6/assets/local/investors/documents/2023/sustainability-and-corporate-responsibility-report-2023-en.pdf</t>
  </si>
  <si>
    <t>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</si>
  <si>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Essity</t>
  </si>
  <si>
    <t>Essity redovisar inte utsläpp i Scope 3 för år 2023. Utsläppen i Scope 2 redovisas med platsbaserad beräkningsmetod.</t>
  </si>
  <si>
    <t>Evolution</t>
  </si>
  <si>
    <t>https://www.evolution.com/wp-content/uploads/2024/04/Evolution_Annual_Report_2023.pdf</t>
  </si>
  <si>
    <t>Nja - S2 stämmer, S3 är påhittad</t>
  </si>
  <si>
    <t>Nja - 2 stämmer, 3 är påhittad. Hon borde inte hitta 3, för den är inte summerad</t>
  </si>
  <si>
    <t xml:space="preserve">Evolution anger inte om det är marknadsbaserad eller platsbaserad beräkningsmetod som används för Scope 2. I Scope 3 redovisas utsläpp från kategorierna Uppströms transport och distribution (4) och Affärsresor (6). </t>
  </si>
  <si>
    <t>Nja - S2 och S3 stämmer, S1 är från 2022</t>
  </si>
  <si>
    <t xml:space="preserve">Nej - 1 stämmer inte (från 2022), 2 saknas, 3 rätt </t>
  </si>
  <si>
    <t>Fabege rapporterar inte utsläpp i Scope 3 helt i enlighet med GHG-protokollet. Kategorierna som används är Avfallshantering, Leasingbilar och personalens bilar i tjänst, Flygresor, Fastighetsutveckling, Fastighetsenergi, Pendlingsresor, och Elförbrukning hyresgäster.</t>
  </si>
  <si>
    <t>Nja - 1&amp;3 stämmer, för 2 har hon valt en summering av 1+2</t>
  </si>
  <si>
    <t>Fastpartner rapporterar inte utsläppen från Scope 3 uppdelat på kategorier.</t>
  </si>
  <si>
    <t>Fenix Outdoor Int.</t>
  </si>
  <si>
    <t>Nja - Nästan alla kategorier i S3 stämmer</t>
  </si>
  <si>
    <t>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t>
  </si>
  <si>
    <t>Nja - lägger till en siffra på S2</t>
  </si>
  <si>
    <t>Nej - Fel namn, helt fel siffror</t>
  </si>
  <si>
    <t>Nja - Rätt namn, fel S2 - hon lägger till en 1a som ligger precis intill, samma problem för S2, men sedan tar hon bara en av siffrorna i värdet för 2021</t>
  </si>
  <si>
    <t>ibid</t>
  </si>
  <si>
    <t>Fortnox rapporterar utsläpp i Scope 3 från kategorierna Inköpta varor och tjänster (1), Kapitalvaror (2), Bränsle- och energirelaterade aktiviteter (3), Uppströms transport och distribution (4), Affärsresor (6) och Anställdas pendling (7).</t>
  </si>
  <si>
    <t>Getinge</t>
  </si>
  <si>
    <t>Getinge redovisar inte utsläpp i Scope 3 i sin hållbarhetsrapport. Dessa har beräknats och kommer publiceras på hemsidan under 2024, enligt källan.</t>
  </si>
  <si>
    <t>https://www.greencargo.com/download/18.4ae4bf8818e5f8e8143d024/1711607772145/Green%20Cargo%20%C3%85rs-%20och%20h%C3%A5llbarhetsredovisning%202023.pdf</t>
  </si>
  <si>
    <t>Nja - lägger till en siffra på S3</t>
  </si>
  <si>
    <t>Nja - 1&amp;2 är rätt, S3 stämmer inte</t>
  </si>
  <si>
    <t>Green Cargo redovisar utsläpp i Scope 3 kopplat till Nedströms Transport och Distribution (9). Det klargörs att Scope 3 inte är en fullständig redovisning. Utsläppen i Scope 2 redovisas med platsbaserad beräkningsmetod.</t>
  </si>
  <si>
    <t>H&amp;M</t>
  </si>
  <si>
    <t>Nej - hittar inte 2023</t>
  </si>
  <si>
    <r>
      <rPr>
        <rFont val="Calibri"/>
        <color theme="1"/>
      </rPr>
      <t xml:space="preserve">H&amp;M anger i sin rapport att de </t>
    </r>
    <r>
      <rPr>
        <rFont val="Calibri"/>
        <i/>
        <color theme="1"/>
      </rPr>
      <t>inte</t>
    </r>
    <r>
      <rPr>
        <rFont val="Calibri"/>
        <color theme="1"/>
      </rPr>
      <t xml:space="preserve"> inkluderar följande kategorier, eftersom de inte har betydande utsläpp från dem: Kapitalvaror (2), Uppströms leasade tillgångar (8), Bearbetning av sålda produkter (10) och Nedströms leasade tillgångar (13).</t>
    </r>
  </si>
  <si>
    <t>3978000+481000+220000+345000+166000+145000</t>
  </si>
  <si>
    <t>Handelsbanken</t>
  </si>
  <si>
    <t>Nja - väljer LB för S2</t>
  </si>
  <si>
    <t>Nja - Siffrorna har hoppat i Scope 1</t>
  </si>
  <si>
    <t>6920+477490+313140+33398+14330</t>
  </si>
  <si>
    <t xml:space="preserve">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t>
  </si>
  <si>
    <t>Hemnet Group</t>
  </si>
  <si>
    <t xml:space="preserve">Nja - S2 rätt 2023 och 2022, men hon lägger till decimaler på 2021. Hon tar en underkategori till Scope 3 (den längst ner i tabellen, fast förskjutet 2022), där hon inte borde svara något eftersom det inte finns en summering. Sedan läser hon resten av tabellen väldigt snett, så kat 11 2022 läses som kat 7 2023, kat 6 2023 läses som kat 7 2022 och sedan är det hela havet stormar. </t>
  </si>
  <si>
    <t>S2 helt rätt - men en del av detta är bara tur, för S2 är inte summerad, det bara råkar vara 0 i de andra kategorierna. Vet inte varifrån hon plockar S3-summeringen, och sedan är det förskjutningar i tabellen från 2023 till 2022 och mellan kategorierna.</t>
  </si>
  <si>
    <t xml:space="preserve">Nu hittar hon inget för 2023, utan läser in de värdena som 2022. Fast även här lite snett, så hon hoppar kat 2 trots att den är där och lägger in 11 som 7, osv. </t>
  </si>
  <si>
    <t>Hemnet Group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</si>
  <si>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t>Hexagon</t>
  </si>
  <si>
    <t>https://bynder.hexagon.com/m/58ee0a6a069c9e30/original/2023-Sustainability-Report.pdf</t>
  </si>
  <si>
    <r>
      <rPr>
        <rFont val="Calibri"/>
        <color theme="1"/>
      </rPr>
      <t xml:space="preserve">Nej - Hon läser totalen som total scope 3, antagligen för att det är en fotnot på totalen som gör att det står "Total3" för Garbo? Men hon läser sista siffran som 5 när den ska vara 4. Av någon anledning hittar hon inte S1 och S2 i samma tabell. Hon anger ett värde för purchased goods &amp; services från en annan tabell, men får då inte med att detta är </t>
    </r>
    <r>
      <rPr>
        <rFont val="Calibri"/>
        <i/>
        <color theme="1"/>
      </rPr>
      <t xml:space="preserve">övriga </t>
    </r>
    <r>
      <rPr>
        <rFont val="Calibri"/>
        <color theme="1"/>
      </rPr>
      <t>goods and services, utöver de råmaterial som det redogörs för i samma tabell, som Garbo inte plockar med</t>
    </r>
  </si>
  <si>
    <t>Här skippar hon sin kategori 1, men lägger in totalen (fortfarande med sista siffran fel) som kat 16</t>
  </si>
  <si>
    <t>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</si>
  <si>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Nja - S1 och S3 stämmer, hittar inte S2</t>
  </si>
  <si>
    <t>Hexpol anger att Scope 3 inte är komplett redovisat. De redovisade utsläppen i Scope 3 är inte uppdelade per kategori.</t>
  </si>
  <si>
    <t>Nja - en siffra i S3 fel</t>
  </si>
  <si>
    <t>S2 stämmer, men S3 tar hon totalen. S1 tar hon rätt på 2023, men sedan hoppar hon runt och de andra värdena blir fel. Hon tar S3 för 2023 som 2022 och 2022 som 2021. För kategorierna så hoppar det en del mellan åren, 2023 stämmer men vissa värden tolkar hon som 2020 när de är 2022, och sedan lägger hon in samma värden 2020 som 2022.</t>
  </si>
  <si>
    <t>Nu stämmer S1,S2,S3 för 2023 och 2022, men hon hittar inte de tidigare åren (21 &amp; 20). S3 kategorierna stämmer!</t>
  </si>
  <si>
    <t>S2 stämmer. För S3 tar hon totalen för 2023, men tar S3 för 2022 korrekt. S1 tar hon rätt på 2023, men sedan hoppar hon runt och de andra värdena blir fel.  S3-kategorierna stämmer.</t>
  </si>
  <si>
    <t>wtf?</t>
  </si>
  <si>
    <t>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</si>
  <si>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Nja - S1 är från 2022</t>
  </si>
  <si>
    <t>Holmen rapporterar utsläpp i Scope 3 från kategorierna Inköpta varor och tjänster (1), Kapitalvaror (2), Bränsle- och energirelaterade aktiviteter (3), Uppströms transport och distribution (4), Affärsresor (6), Anställdas pendling (7), och Nedströms transport och distribution (9).</t>
  </si>
  <si>
    <t>Nej (hittar inte)</t>
  </si>
  <si>
    <t>Hittar inget</t>
  </si>
  <si>
    <t xml:space="preserve">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t>
  </si>
  <si>
    <t>1500+1500</t>
  </si>
  <si>
    <t>40+870</t>
  </si>
  <si>
    <t>https://husqvarna-v2.prod-mid-euw3.investis.com/sites/husqvarna/files/2024-03/Husqvarna_Annual_and_Sustainability_Report_2023.pdf</t>
  </si>
  <si>
    <t>Nja - S1 och S2 stämmer, oklart vad som händer med S3</t>
  </si>
  <si>
    <t>Nja - 1&amp;2 stämmer, 3 är påhittad. Hon säger också att det inte finns 3, men redovisar ett värde?!</t>
  </si>
  <si>
    <t xml:space="preserve">Hittar bara 2023, vilket är konstigt eftersom allt är i samma tabell. S1 &amp; S2 stämmer, för S3 tar hon en av kategorierna (finns ingen summering). </t>
  </si>
  <si>
    <t xml:space="preserve">Garbo redovisar 2023-2019, men tabellen går tillbaka till 2015. S1 och S2 stämmer. Här wingar hon kategorierna (??? första gången) och har alla rätt på dem. </t>
  </si>
  <si>
    <t xml:space="preserve">Husqvarna rapporterar utsläpp i Scope 3 i kategorier som är liknande GHG-protokollet. Kategorierna som anges är Affärsresor, Transport, Leverantörer, och Användning av sålda produkter. </t>
  </si>
  <si>
    <t>ICA Gruppen</t>
  </si>
  <si>
    <t>ICA Gruppen anger inte om det är marknadsbaserad eller platsbaserad beräkningsmetod som används för Scope 2. I Scope 3 rapporteras utsläpp från kategorierna Uppströms transport och distribution (4), Affärsresor (6) och Franchiser (14).</t>
  </si>
  <si>
    <t>Nja - S1 och S2 stämmer, hittar ej S3 (uppbrutet)</t>
  </si>
  <si>
    <t>S3 vet jag inte var den kommer ifrån? S1 &amp; S2 stämmer. Rätt i kategorierna!</t>
  </si>
  <si>
    <t xml:space="preserve">Här har hon hittat på en annan S3 än förra gången, men jag förstår inte var denna kommer från heller. Här går hon emot prompten och redovisar inte - för de kategorier som det inte finns data för. </t>
  </si>
  <si>
    <t>wtf, bara scpe 1 och 2 2019?</t>
  </si>
  <si>
    <t xml:space="preserve">IKEA redovisar utsläpp från alla relevanta kategorier i Scope 3. </t>
  </si>
  <si>
    <t xml:space="preserve">Industrivärden rapporterar utsläpp i Scope 3 från "tjänsteresor, publikationer m m". Utsläpp från portföljbolagen som faller under Investeringar (15) visas endast i en graf, vilket gör att ett exakt värde inte kan avläsas. </t>
  </si>
  <si>
    <t>Indutrade redovisar utsläpp i Scope 3 från kategorierna Bränsle- och energirelaterade aktiviteter (3), Uppströms transport och distribution (4) samt Affärsresor (6) från flyg.</t>
  </si>
  <si>
    <t>https://www.infranord.se/media/5zpoa0yg/infranord_a-r23.pdf</t>
  </si>
  <si>
    <t xml:space="preserve">Infranord redovisar inga utsläpp i Scope 3. </t>
  </si>
  <si>
    <t>Instalco rapporterar inte utsläpp av växthusgaser.</t>
  </si>
  <si>
    <t>International Petroleum Corp.</t>
  </si>
  <si>
    <t>https://www.international-petroleum.com/download/2022-sustainability-report</t>
  </si>
  <si>
    <t>https://www.international-petroleum.com/sustainability/sustainability-reporting</t>
  </si>
  <si>
    <t>International Petroleum Corporation redovisar utsläpp i scope 3 från utsläppskällorna 'Drilling activities', 'Offshore travel and logistics', 'Trucks' och 'Business travel by air'. Värdet är från 2022.</t>
  </si>
  <si>
    <t>Intrum</t>
  </si>
  <si>
    <t>Nja - väljer S2 LB</t>
  </si>
  <si>
    <t>Intrum rapporterar utsläpp i Scope 3 från kategorierna Inköpta varor och tjänster (1), Bränsle- och energirelaterade aktiviteter (3), Affärsresor (6) och Anställdas pendling (7).</t>
  </si>
  <si>
    <t>3088+87</t>
  </si>
  <si>
    <t>Investor</t>
  </si>
  <si>
    <t>Nja - S3 stämmer, S1 och S2 är fel läst ur tabellen</t>
  </si>
  <si>
    <t>Endast 2023. För S1 plockar hon 1+2. S2 &amp; S3 stämmer. För kategorierna blir det fel i 1 och 2 där hon slår ihop 2023 och 2022. Hon bommar 3, sedan har hon rätt på 6,7 och 15.</t>
  </si>
  <si>
    <t>Hon hittar 2023, 2022, 2021. För S1 plockar hon 1+2, helt fel för 2021. Nära på S2 men hon missar en siffra för 2022. Rätt på S3. Samma resultat i kategorierna som förra körningen.</t>
  </si>
  <si>
    <t>Liknande issues.</t>
  </si>
  <si>
    <t>Investor rapporterar utsläpp i Scope 3 från kategorierna Inköpta varor och tjänster (1), Kapitalvaror (2), Bränsle- och energirelaterade aktiviteter (3), Affärsresor (6), Anställdas pendling (7), och Investeringar (15).</t>
  </si>
  <si>
    <t>https://www.jm.se/externalfiles/cision/5E4C4DFE7720B70B/wkr0006.pdf</t>
  </si>
  <si>
    <t>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t>
  </si>
  <si>
    <t xml:space="preserve">Kindred Group redovisar utsläpp i Scope 3 från kategorierna Avfall genererat i verksamheten (5), Affärsresor (6) och Anställdas pendling (7), samt från "Upphandling". </t>
  </si>
  <si>
    <t>Kinnevik</t>
  </si>
  <si>
    <t>https://www.kinnevik.com/files/mfn/c534f5b4-c274-46a1-a7a5-61da9da7be9c/annual-sustainability-report-2023.pdf</t>
  </si>
  <si>
    <t>Ja - S1,S2,S3 2023 stämmer, men finansierade utsläpp saknas</t>
  </si>
  <si>
    <t>Nja - siffrorna stämmer, men finansierade utsläpp saknas</t>
  </si>
  <si>
    <t>340+8128</t>
  </si>
  <si>
    <t>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t>
  </si>
  <si>
    <t>https://www.lagercrantz.com/sites/lagercrantz/files/files/Lagercrantz%20Group%20H%C3%A5llbarhetsrapport%202022_23_1.pdf</t>
  </si>
  <si>
    <t>Nej - rapporten läses fortfarande snett</t>
  </si>
  <si>
    <t xml:space="preserve">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t>
  </si>
  <si>
    <t>Nej - Hittar inte 2023</t>
  </si>
  <si>
    <t>Nja - 1&amp;2 stämmer, men i Scope 3 har hon plockat en kategori</t>
  </si>
  <si>
    <t xml:space="preserve">Lantmännen redovisar utsläpp i Scope 3 från kategorierna Bränsle- och energirelaterade aktiviteter (3), Uppströms transport och distribution (4), och Affärsresor (6). </t>
  </si>
  <si>
    <t>Latour</t>
  </si>
  <si>
    <t>Nja - hittar inte S3 eller finansierade utsläpp</t>
  </si>
  <si>
    <t>535+57942.22</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</si>
  <si>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samt Investeringar (15). Rapporten anger Investeringars utsläpp från 2022, här visas ett senare sammanställt värde för 2023.</t>
  </si>
  <si>
    <t>Lifco anger inte om det är marknadsbaserad eller platsbaserad beräkningsmetod som används för Scope 2. I Scope 3 rapporteras utsläpp från kategorierna Bränsle- och energirelaterade aktiviteter (3), Affärsresor (6) och Anställdas pendling (7).</t>
  </si>
  <si>
    <t>Lindab International</t>
  </si>
  <si>
    <t>https://www.lindabgroup.com/globalassets/media/group/documents/sustainability/hallbarhetsrapport_2023.pdf?epslanguage=sv</t>
  </si>
  <si>
    <t>Nja - 1&amp;3 stämmer, men för 2 har hon hittat en sammanslagen 1+2</t>
  </si>
  <si>
    <t>Lindab redovisar inte utsläppen i Scope 3 uppdelat per kategori.</t>
  </si>
  <si>
    <t>https://lkab.com/wp-content/uploads/2024/03/LKAB_2023_ars-och-hallbarhetsredovisning.pdf</t>
  </si>
  <si>
    <t>Nja - S2 stämmer inte</t>
  </si>
  <si>
    <t>LKAB redovisar inte utsläpp i Scope 3.</t>
  </si>
  <si>
    <t>https://www.loomis.com/sites/loomis-corp/files/documents/Loomis_%C3%85rs_och_h%C3%A5llbarhetsredovisning_2023.pdf</t>
  </si>
  <si>
    <t>Nej - rapporterar 2022 som 2023</t>
  </si>
  <si>
    <t>Nja - 1 stämmer, hon hittar inte 2</t>
  </si>
  <si>
    <t>Loomis redovisar inte utsläpp i Scope 3.</t>
  </si>
  <si>
    <t>Lundbergföretagen (koncern)</t>
  </si>
  <si>
    <t>https://www.lundbergforetagen.se/sites/default/files/files/Lundbergs_ha%CC%8Allbarhetsrapport_2023webb.pdf</t>
  </si>
  <si>
    <t>Ja - S1,S2,S3 2023 stämmer på runda 2</t>
  </si>
  <si>
    <t>Lundbergsföretagen redovisar inte utsläppen i Scope 3 uppdelade per kategori. För detaljerad information, se respektive företags redovisning.</t>
  </si>
  <si>
    <t>Lundbergs</t>
  </si>
  <si>
    <t>Nja - hon gör inte fel men hittar inte bara Lundbergs utan hela gruppen</t>
  </si>
  <si>
    <t xml:space="preserve">Lundbergs redovisar inte utsläppen i Scope 3 uppdelade per kategori. </t>
  </si>
  <si>
    <t>Lundin Mining Corp.</t>
  </si>
  <si>
    <t>Lundin mining redovisar inte utsläpp i Scope 3. Värdet är från 2022.</t>
  </si>
  <si>
    <t>https://vp260.alertir.com/afw/files/press/medicover/202403263088-1.pdf</t>
  </si>
  <si>
    <t>Nej - Rapporterar 2023 som 2022</t>
  </si>
  <si>
    <t>Nej - hittar inte S3</t>
  </si>
  <si>
    <t>Medicover redovisar utsläpp i Scope 3 från kategorierna Inköpta varor och tjänster (1), Kapitalvaror (2), och Uppströms transport och distribution (4). Verksamheten i Belarus är exkluderad från Scope 1 och Scope 2.</t>
  </si>
  <si>
    <t>Millicom Int. Cellular</t>
  </si>
  <si>
    <t>Ja - fast hon kallar dem Tigo</t>
  </si>
  <si>
    <t>Millicom redovisar utsläpp från alla relevanta kategorier i Scope 3. Utsläppen redovisas inte uppdelat per kategori.</t>
  </si>
  <si>
    <t xml:space="preserve">Mips redovisar inte utsläppen i Scope 3 uppdelade per kategori. </t>
  </si>
  <si>
    <t>MTG</t>
  </si>
  <si>
    <t>https://mb.cision.com/Main/56/3956401/2710900.pdf</t>
  </si>
  <si>
    <t>Nja - S2 stämmer, hon läser skiljetecken fel i S3 och 2022 som 2023 i S1</t>
  </si>
  <si>
    <t>MTG redovisar utsläpp i Scope 3 från kategorierna Inköpta varor och tjänster (1), Bränsle- och energirelaterade aktiviteter (3), Avfall genererat i verksamheten (5), Affärsresor (6), Anställdas pendling (7) och Uppströms leasade tillgångar (8).</t>
  </si>
  <si>
    <t>Munters Group</t>
  </si>
  <si>
    <t>Nej - hittar inte S2, S3 är förväxlad med totalen</t>
  </si>
  <si>
    <t>Nja - 1&amp;2 stämmer, hon lägger in totalen som 3</t>
  </si>
  <si>
    <t>Munters Group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t>
  </si>
  <si>
    <t>https://storage.mfn.se/13cdbaea-e787-4cb7-99cf-bb350135e30b/annual-and-sustainability-report-2023.pdf</t>
  </si>
  <si>
    <t>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t>
  </si>
  <si>
    <t>NCAB Group</t>
  </si>
  <si>
    <t>https://investors.ncabgroup.com/en/wp-content/uploads/sites/2/2024/04/ncab-annual-and-sustainability-report-2023-240410.pdf</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</si>
  <si>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</si>
  <si>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95466+138</t>
  </si>
  <si>
    <t>1+334</t>
  </si>
  <si>
    <t>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t>
  </si>
  <si>
    <t>New Wave Group</t>
  </si>
  <si>
    <t>https://www.nwg.se/globalassets/reports/arsredovisningar/en/2023/nwg__sustainability_2023_april_2_en_hq.pdf</t>
  </si>
  <si>
    <t>Obs separat HB-rapport</t>
  </si>
  <si>
    <t>New Wave Group redovisar utsläpp i Scope 3 från kategorierna Inköpta varor och tjänster (1), Affärsresor (6) samt 'Transport och distribution'. New Wave Group anger inte om det är marknadsbaserad eller platsbaserad beräkningsmetod som används.</t>
  </si>
  <si>
    <t>https://www.nibe.com/download/18.73ecfa7d18e33e4c98d29a5/1712924240073/NIBE%20Industrier%202023%20report_sv.pdf</t>
  </si>
  <si>
    <t>Nej - hittar S1, inte S2 eller S3</t>
  </si>
  <si>
    <t xml:space="preserve">Nibe Industrier redovisar utsläpp i Scope 3 från kategorierna Inköpta varor och tjänster (1), Användning av sålda produkter (11) samt 'Övriga kategorier'. </t>
  </si>
  <si>
    <t>https://storage.mfn.se/a/nolato/f16f7c2b-3d3f-48d1-9adc-e6292b2b73c5/nolato-annual-report-22-en.pdf</t>
  </si>
  <si>
    <t>https://storage.mfn.se/f0a7412d-0a33-4c73-837c-cb62c9dc6ac0/nolato-arsredovisning-2023.pdf?</t>
  </si>
  <si>
    <t>Nja - S1 och S3 stämmer, hittar ej S2</t>
  </si>
  <si>
    <t xml:space="preserve">Nolato redovisar utsläpp i alla relevanta kategorier i Scope 3. </t>
  </si>
  <si>
    <t>Nordea Bank</t>
  </si>
  <si>
    <t>Nja - S1 stämmer inte. Hittar inte finansierade utsläpp</t>
  </si>
  <si>
    <t>Nja - Garbo redovisar 1,2,3 rätt men missar de finansierade utsläppen som finns i en annan tabell</t>
  </si>
  <si>
    <t>16114+16,503,102+9,675,097</t>
  </si>
  <si>
    <t>20372+16,503,102+8,487,339+1,187,758</t>
  </si>
  <si>
    <t>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t>
  </si>
  <si>
    <t>https://mb.cision.com/Main/116/3946197/2671469.pdf</t>
  </si>
  <si>
    <t>Nordnet redovisar utsläpp i Scope 3 från kategorierna Inköpta varor och tjänster (1), Bränsle- och energirelaterade aktiviteter (3), Uppströms transport och distribution (4),  Affärsresor (6) och Anställdas pendling (7).</t>
  </si>
  <si>
    <t>https://storage.mfn.se/f979d883-1e3e-400a-8fd9-61b9fded7fed/arsredovisning-2023.pdf</t>
  </si>
  <si>
    <t>Nja - Hittar inte namnet, men siffrorna stämmer</t>
  </si>
  <si>
    <t>NP3 Fastigheter redovisar utsläpp i Scope 3 från kategorierna Inköpta varor och tjänster (1), Kapitalvaror (2), Bränsle- och energirelaterade aktiviteter (3) och Affärsresor (6).</t>
  </si>
  <si>
    <t>https://nyfosa.se/sv/wp-content/uploads/sites/3/2024/04/Arsredovisning-2023-240325.pdf</t>
  </si>
  <si>
    <t>Nej - redovisar bara Sverige</t>
  </si>
  <si>
    <t>Nej - Garbo väljer fel kolumn i en tabell och redovisar bara Sverige, inte hela företaget</t>
  </si>
  <si>
    <t>Nyfosa redovisar utsläpp i Scope 3 från kategorierna Bränsle- och energirelaterade aktiviteter (3) och Affärsresor (6).</t>
  </si>
  <si>
    <t>OKQ8 Scandinavia</t>
  </si>
  <si>
    <t>https://www.okq8.se/~/media/miljo_csr/dokument/hallbarhetsrapporter/hr202223/okq8--hallbarhetsredovisning-2022-23-pdf-svensk.pdf</t>
  </si>
  <si>
    <t>Nja - rapporterar 2022 som 2023</t>
  </si>
  <si>
    <t>Nja - Siffrorna stämmer, men Garbo noterar inte brutet räkenskapsår</t>
  </si>
  <si>
    <t xml:space="preserve">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t>
  </si>
  <si>
    <t>https://www.ox2.com/files/mfn/1e9b96e7-d05f-4833-8f1b-d0d6d1032edf/ox2-annual-and-sustainability-report-2023.pdf</t>
  </si>
  <si>
    <t>Nej - Garbo väljer fel kolumn i tabellen</t>
  </si>
  <si>
    <t>OX2 redovisar utsläpp i Scope 3 från kategorierna Inköpta varor och tjänster (1), Bränsle- och energirelaterade aktiviteter (3), Avfall genererat i verksamheten (5), Affärsresor (6), Anställdas pendling (7) och Användning av sålda produkter (11).</t>
  </si>
  <si>
    <t>https://www.pandox.se/files/reports-presentations/2023/PANDOX_AR23_EN.pdf</t>
  </si>
  <si>
    <t>Nej - återger 2021</t>
  </si>
  <si>
    <t>Nja - 1&amp;3 Stämmer. 2 ser ut som en blandning av LB och MB</t>
  </si>
  <si>
    <t>Pandox redovisar utsläpp i Scope 3 från kategorierna Inköpta varor och tjänster (1), Bränsle- och energirelaterade aktiviteter (3) och Nedströms leasade tillgångar (13).</t>
  </si>
  <si>
    <t>https://peab.se/globalassets/cision/documents/swedish/peab_-_ars-_och_hallbarhetsredovisning_2023.pdf</t>
  </si>
  <si>
    <t xml:space="preserve">Peab redovisar inte utsläppen i Scope 3 uppdelade per kategori. </t>
  </si>
  <si>
    <t xml:space="preserve">Ja - S1,S2,S3 2023 stämmer. Men är de "Industrials"? </t>
  </si>
  <si>
    <t>PostNord redovisar utsläpp i Scope 3 från kategorierna Inköpta varor och tjänster (1), Kapitalvaror (2), Bränsle- och energirelaterade aktiviteter (3), Uppströms transport och distribution (4), Affärsresor (6), och Anställdas pendling (7).</t>
  </si>
  <si>
    <t>https://www.ratos.com/493418/globalassets/reports-and-presentation/2023/swedish/2023_ar.pdf</t>
  </si>
  <si>
    <t>Ratos redovisar inte utsläpp i Scope 3.</t>
  </si>
  <si>
    <t>Nja - S3 bara en andel</t>
  </si>
  <si>
    <t>Nja - 1&amp;2 stämmer, 3 är inte summerat, så jag vet inte varifrån Garbo får sitt värde</t>
  </si>
  <si>
    <t>191500+433988+20406</t>
  </si>
  <si>
    <t>Saab redovisar utsläpp i Scope 3 från kategorierna Inköpta varor och tjänster (1), Kapitalvaror (2), Uppströms transport och distribution (4), Affärsresor (6) och Användning av sålda produkter (11).</t>
  </si>
  <si>
    <t>https://www.sagax.se/sites/default/files/pr/202404151665-1.pdf</t>
  </si>
  <si>
    <t>Nja - S3 stämmer. Konstigt namn</t>
  </si>
  <si>
    <t>Sagax redovisar utsläpp i Scope 3 från kategorierna Inköpta varor och tjänster (1), Uppströms transport och distribution (4), Avfall genererat i verksamheten (5), Affärsresor (6),  Nedströms leasade tillgångar (13) samt 'Produktion av energibärare'.</t>
  </si>
  <si>
    <t>https://samhall.se/wp-content/uploads/2024/03/Samhall_Arsredovisning_2023.pdf</t>
  </si>
  <si>
    <t>Samhall redovisar utsläpp i Scope 3 från kategorierna Inköpta varor och tjänster (1), Kapitalvaror (2), Bränsle- och energirelaterade aktiviteter (3), Uppströms transport och distribution (4), Avfall genererat i verksamheten (5), Affärsresor (6), Anställdas pendling (7) och Investeringar (15).</t>
  </si>
  <si>
    <t>Sampo</t>
  </si>
  <si>
    <t>https://www.sampo.com/globalassets/year2023/group/sampo2023_sustainability_report.pdf</t>
  </si>
  <si>
    <t xml:space="preserve">Sampo redovisar utsläpp i Scope 3 från kategorierna Inköpta varor och tjänster (1), Kapitalvaror (2), Bränsle- och energirelaterade aktiviteter (3), Avfall genererat i verksamheten (5), Affärsresor (6), Anställdas pendling (7) och 'Övrigt'. </t>
  </si>
  <si>
    <t>Sandvik</t>
  </si>
  <si>
    <t>https://mb.cision.com/Main/208/3943609/2664675.pdf</t>
  </si>
  <si>
    <t>Nja - 1&amp;2 stämmer, värdet Garbo lägger in för S3 är för 2022</t>
  </si>
  <si>
    <t>unknown</t>
  </si>
  <si>
    <t xml:space="preserve">Sandvik redovisar utsläpp i Scope 3 med ett års lagg, endast 2022 års data är tillgänglig. </t>
  </si>
  <si>
    <t>Nja - missar att det är brutet räkenskapsår. Tar bara CO2 och inte CO2e för S1</t>
  </si>
  <si>
    <t>Nja - Garbo hittar CO2 för Scope 1, men det finns ett annat värde för CO2e. S2 stämmer</t>
  </si>
  <si>
    <t xml:space="preserve">SAS redovisar inte utsläpp i Scope 3. SAS tillämpar brutet räkenskapsår och utsläppen är beräknade för perioden 2022/2023. </t>
  </si>
  <si>
    <t>Har även klimatbokslut: https://www.sbab.se/download/18.3dd4193a1867e1c48471920/1679568783704/Klimatbokslut%202022%20(Egen%20Verksamhet).pdf</t>
  </si>
  <si>
    <t>Nej - läser totalen som S2</t>
  </si>
  <si>
    <t>Vet ej - totalen stämmer, men jag vet inte hur Garbo hittat uppdelningen mellan 2/3</t>
  </si>
  <si>
    <t>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t>
  </si>
  <si>
    <t>0.3+366.9</t>
  </si>
  <si>
    <t>66.6+0.2+17.3+5+6.4</t>
  </si>
  <si>
    <t>SBB</t>
  </si>
  <si>
    <t>https://corporate.sbbnorden.se/sv/wp-content/uploads/sites/3/2020/04/sbb-hallbarhetsrapport-2023.pdf</t>
  </si>
  <si>
    <t>SBB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t>
  </si>
  <si>
    <t>43+0.02</t>
  </si>
  <si>
    <t>286+452</t>
  </si>
  <si>
    <t>SCA</t>
  </si>
  <si>
    <t>Nej, läser tabellen snett (kanske fotnot som siffra)</t>
  </si>
  <si>
    <t>Nja - Garbo lägger till en 3a framför värdet i scope 3</t>
  </si>
  <si>
    <t>SCA redovisar utsläpp i Scope 3 från kategorierna Inköpta varor och tjänster (1), Bränsle- och energirelaterade aktiviteter (3), Uppströms transport och distribution (4), Avfall genererat i verksamheten (5), och Affärsresor (6).</t>
  </si>
  <si>
    <t>SEB</t>
  </si>
  <si>
    <t>https://sebgroup.com/siteassets/cision/documents/2024/20240227-seb-publicerar-ars-och-hallbarhetsredovisning-2023-sv-1-3410354-4760762.pdf</t>
  </si>
  <si>
    <t>Nej - bara S2 stämmer</t>
  </si>
  <si>
    <t>Nej - 2 är rätt men Garbo anger totalen som 1</t>
  </si>
  <si>
    <t>11678+28400000</t>
  </si>
  <si>
    <t>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t>
  </si>
  <si>
    <t>8170+734</t>
  </si>
  <si>
    <t>Nja - missar en siffra i S1</t>
  </si>
  <si>
    <t xml:space="preserve">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t>
  </si>
  <si>
    <t>https://www.securitas.se/globalassets/sweden/pdf/securitas_ars_och_hallbarhetsredovisning_2023_24.pdf</t>
  </si>
  <si>
    <t xml:space="preserve">Securitas redovisar inte utsläppen i Scope 3 uppdelade per kategori. </t>
  </si>
  <si>
    <t>Sinch</t>
  </si>
  <si>
    <t>https://investors.sinch.com/static-files/d0badccf-6fa7-4eac-a3c8-2887257d5817</t>
  </si>
  <si>
    <t>Sinch redovisar utsläpp i Scope 3 från kategorierna Inköpta varor och tjänster (1), Kapitalvaror (2), Affärsresor (6) och Anställdas pendling (7).</t>
  </si>
  <si>
    <t>https://www.sj.se/content/dam/externt/dokument/finansiell-info/sjab-ars-och-hallbarhetsredovisning-2023.pdf</t>
  </si>
  <si>
    <t>SJ rapporterar inte utsläpp av växthusgaser.</t>
  </si>
  <si>
    <t xml:space="preserve">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t>
  </si>
  <si>
    <t xml:space="preserve">1 614 721+163 726+10 386 </t>
  </si>
  <si>
    <t xml:space="preserve">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t>
  </si>
  <si>
    <t>Södra Skogsägarna</t>
  </si>
  <si>
    <t>Nja - lägger till en siffra i S1</t>
  </si>
  <si>
    <t>Nja - Garbo lägger in en extra siffra i Scope 1-värdet</t>
  </si>
  <si>
    <t>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t>
  </si>
  <si>
    <t>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t>
  </si>
  <si>
    <t>Stora Enso redovisar inte utsläppen i Scope 3 uppdelat per kategori.</t>
  </si>
  <si>
    <t>https://www.storskogen.com/files/Main/20705/3956347/storskogen-annual-and-sustainability-report-2023.pdf</t>
  </si>
  <si>
    <t>S3 i separat klimatrapport (som inte är publicerad än?)</t>
  </si>
  <si>
    <t xml:space="preserve">Storskogen Group redovisar inte utsläpp i Scope 3 i hållbarhetsrapporten. </t>
  </si>
  <si>
    <t>Sveaskog redovisar utsläpp från alla relevanta kategorier i Scope 3, utom Nedströms transport och distribution (9). Utsläppen presenteras inte uppdelade per scope.</t>
  </si>
  <si>
    <t>Nja - Rätt värden, men Garbo läser 2023 som 2022</t>
  </si>
  <si>
    <t>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t>
  </si>
  <si>
    <t>10655+2667</t>
  </si>
  <si>
    <t>Verkar ha plockat ner sin rapport?</t>
  </si>
  <si>
    <t>Svevia redovisar utsläpp i Scope 3 från kategorierna Avfall genererat i verksamheten (5) och Affärsresor (6). Utsläppen presenteras inte uppdelade per kategori.</t>
  </si>
  <si>
    <t>https://www.swecogroup.com/wp-content/uploads/sites/2/2024/03/2701489.pdf</t>
  </si>
  <si>
    <t>Nja - hittar inte S2</t>
  </si>
  <si>
    <t>Sweco redovisar utsläpp i Scope 3 från kategorierna Inköpta varor och tjänster (1), Kapitalvaror (2), Bränsle- och energirelaterade aktiviteter (3), Avfall genererat i verksamheten (5), Affärsresor (6) och  Anställdas pendling (7).</t>
  </si>
  <si>
    <t xml:space="preserve">Swedavia redovisar inte utsläpp av växthusgaser i linje med GHG-protokollet. I stället rapporteras CO2 per flygplats. </t>
  </si>
  <si>
    <t>Swedbank</t>
  </si>
  <si>
    <t>Obs detta exkluderar finansierade utsläpp, dessa redovisas separat</t>
  </si>
  <si>
    <t>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samt Kapitalförvaltning och Leasing av bilar (data från 2023).</t>
  </si>
  <si>
    <t>https://www.sobi.com/sites/default/files/pr/202403273912-1.pdf</t>
  </si>
  <si>
    <t>Nja - 2&amp;3 stämmer, fär 1 väljer Garbo totalen för 1&amp;2</t>
  </si>
  <si>
    <t>Swedish Orphan Biovitrum (Sobi) redovisar utsläpp i alla relevanta kategorier utom Användning av sålda produkter (11).</t>
  </si>
  <si>
    <t>Nja - rapporterar 2023 som 2022</t>
  </si>
  <si>
    <t>Nja - rätt värden, men Garbo missar att det är brutet räkenskapsår</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</si>
  <si>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t>
  </si>
  <si>
    <t>https://www.omsystembolaget.se/globalassets/pdf/ansvarsredovisning/ansvarsredovisning-2023.pdf</t>
  </si>
  <si>
    <t xml:space="preserve">Nej </t>
  </si>
  <si>
    <t>Nej - Garbo kan inte hantera denna pga inga summeringar och oklara kategorier</t>
  </si>
  <si>
    <t>Systembolaget redovisar inte utsläpp i Scope 3 uppdelar på GHG-protokollets kategorier. De utsläppskällor som anges är Förpackningar, Distribution, Tjänsteresor, Lokaler och Avfallshantering.</t>
  </si>
  <si>
    <t>Tele2</t>
  </si>
  <si>
    <t>https://www.tele2.com/files/Main/3372/3954298/annual-and-sustainability-report-2023.pdf</t>
  </si>
  <si>
    <t>Nja - i S2 väljer Garbo LB</t>
  </si>
  <si>
    <t>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</si>
  <si>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Telia Company</t>
  </si>
  <si>
    <t xml:space="preserve">Nja - S1 och S2 stämmer, hittar på S3? </t>
  </si>
  <si>
    <t>Nej - 1 stämmer, Garbo hittar inte 2 och väljer fel kolumn i tabellen för S3</t>
  </si>
  <si>
    <t>Telia Company redovisar inte utsläpp i Scope 3 för 2023.</t>
  </si>
  <si>
    <t>https://www.thulegroup.com/sites/default/files/pr/20240405-1b0268b5-627a-42f2-94e5-b26d485a5ed5-1.pdf</t>
  </si>
  <si>
    <t>Nja - 1&amp;3 stämmer, Garbo hittar inte S2</t>
  </si>
  <si>
    <t>Thule Group redovisar inte utsläpp i Scope 3 helt i linje med GHG-protokollets kategorier. Angedda utsläppskällor är logistik, affärsresor, inköpt värme/kyla och elektricitet, inköpta material och varor, inklusive kapitalvaror. Redovisningen är inte uppdelad per kategori.</t>
  </si>
  <si>
    <t>Nja - Väljer LB för S2</t>
  </si>
  <si>
    <t>Tietoevry redovisar utsläpp i Scope 3 från kategorierna Inköpta varor och tjänster (1), Bränsle- och energirelaterade aktiviteter (3), Avfall genererat i verksamheten (5), Affärsresor (6), Anställdas pendling (7), Uppströms leasade tillgångar (8) och Användning av sålda produkter (11).</t>
  </si>
  <si>
    <t>https://annualreport.traton.com/2023/assets/downloads/traton-annual-report-2023.pdf</t>
  </si>
  <si>
    <t>Traton rapporterar inte utsläpp av växthusgaser.</t>
  </si>
  <si>
    <t>https://www.trelleborg.com/-/media/group/investors/cr-reports/sustainability-report-2022.pdf?rev=-1</t>
  </si>
  <si>
    <t>https://www.trelleborg.com/-/media/group/about-us/agm/2024/en/annual-report-2023.pdf</t>
  </si>
  <si>
    <t>Nja - läser S1&amp;S2 som S1 och S3 som S2</t>
  </si>
  <si>
    <t>Trelleborg redovisar inte utsläpp i linje med GHG-protokollet, utan anger bara direkta och indirekta utsläpp. Vi antar att detta är Scope 1 och Scope 2. Trelleborg anger inte om det är marknadsbaserad eller platsbaserad beräkningsmetod som används.</t>
  </si>
  <si>
    <t>https://www.troaxgroup.org/media/2023/TROAX_Sustanability_Report_2023_en_240403a_web-A.pdf</t>
  </si>
  <si>
    <t>Nja - S3 stämmer inte</t>
  </si>
  <si>
    <t>Nja - 1&amp;2 stämmer, 3 är lite höftat?</t>
  </si>
  <si>
    <t>Troax redovisar inte utsläpp i Scope 3 helt i linje med GHG-protokollets kategorier. Angedda utsläppskällor är inköp av material, utgående transport och andra utsläpp. Utsläppen gäller Troax Group globala verksamhet.</t>
  </si>
  <si>
    <t>https://mb.cision.com/Main/20429/3969154/2764375.pdf</t>
  </si>
  <si>
    <t>Truecaller redovisar utsläpp i Scope 3 från kategorierna Bränsle- och energirelaterade aktiviteter (3), Affärsresor (6) och Anställdas pendling (7). Truecaller anger inte om det är marknadsbaserad eller platsbaserad beräkningsmetod som används.</t>
  </si>
  <si>
    <t>https://group.vattenfall.com/globalassets/corporate/who-we-are/sustainability/vattenfall-annual-and-sustainability-report-2023.pdf</t>
  </si>
  <si>
    <t>Nja - S3 stämmer, 1&amp;2 är nära. Garbo kan ha hittat avrundade siffror</t>
  </si>
  <si>
    <t>Vattenfall redovisar utsläpp i Scope 3 från kategorierna Inköpta varor och tjänster (1), Kapitalvaror (2), Bränsle- och energirelaterade aktiviteter (3), Avfall genererat i verksamheten (5), Affärsresor (6) och Användning av sålda produkter (11).</t>
  </si>
  <si>
    <t>https://storage.mfn.se/f896ca92-2940-4c02-b700-fad5640c714c/vitec-software-group-arsredovisning-2023.pdf</t>
  </si>
  <si>
    <t>Nja - 1 stämmer, hon väljer ett värde från en osummerad S2-lista</t>
  </si>
  <si>
    <t>Vitec Software Group redovisar utsläpp i Scope 3 från kategorierna Inköpta varor och tjänster (1), Kapitalvaror (2), Avfall genererat i verksamheten (5) och Affärsresor (6).</t>
  </si>
  <si>
    <t>341.3+96.7+10</t>
  </si>
  <si>
    <t>https://airtools-vitrolife.prod-mid-euw3.investis.com/sites/airtools-vitrolife/files/pr/202403262421-1.pdf?ts=1711526587</t>
  </si>
  <si>
    <t>Nja - 1&amp;2 stämmer, Garbo hittar inte S3</t>
  </si>
  <si>
    <t>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t>
  </si>
  <si>
    <t>Volvo AB</t>
  </si>
  <si>
    <t>Ja - alla S är rätt</t>
  </si>
  <si>
    <t>Nja - 1&amp;3 stämmer, för S2 anger 67 i stället för 66, ingen uppenbar anledning</t>
  </si>
  <si>
    <t>Ja! Hittar S3 för 2021 från en annan tabell, som inte stämmer helt med den första tabellen...</t>
  </si>
  <si>
    <t>Ja! Hittar mer data från den andra tabellen, som inte stämmer helt med den första tabellen...</t>
  </si>
  <si>
    <t>Bara 2023 och 2019?</t>
  </si>
  <si>
    <t>Kör igen - LÖST</t>
  </si>
  <si>
    <t xml:space="preserve">Volvo AB rapporterar endast kategorin Användning av sålda produkter (11), i Scope 3. Övriga kategorier saknar fortfarande underlag men uppskattas till 4%. </t>
  </si>
  <si>
    <t>https://vp272.alertir.com/afw/files/press/volvocar/202403050374-1.pdf</t>
  </si>
  <si>
    <t>Nej - Fel S2, läser totalen som S3</t>
  </si>
  <si>
    <t>15,326,000+27,653,000</t>
  </si>
  <si>
    <t>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t>
  </si>
  <si>
    <t>https://www.wallenstam.se/globalassets/dokument/wallenstam/hallbarhetsredovisning/sustainability-report-2023.pdf</t>
  </si>
  <si>
    <t>Nja - S3 stämmer inte (tar underkategori)</t>
  </si>
  <si>
    <t xml:space="preserve">Nja - 1&amp;2 stämmer, hon tolkar  2023 S3 som 2022 </t>
  </si>
  <si>
    <t>Wallenstam redovisar utsläpp i Scope 3 från kategorierna Inköpta varor och tjänster (1), Bränsle- och energirelaterade aktiviteter (3), Affärsresor (6) och Nedströms leasade tillgångar (13).</t>
  </si>
  <si>
    <t>13+2</t>
  </si>
  <si>
    <t>https://www.wihlborgs.se/globalassets/investor-relations/rapporter/2024/20240327-wihlborgs-publishes-annual-and-sustainability-report-2023-ded27cf2-335e-492b-991e-ae0888c40b7e.pdf</t>
  </si>
  <si>
    <t>Wihlborgs Fastigheter redovisar utsläpp i Scope 3 från kategorierna Inköpta varor och tjänster (1), Kapitalvaror (2), Bränsle- och energirelaterade aktiviteter (3), Affärsresor (6) och Nedströms leasade tillgångar (13).</t>
  </si>
  <si>
    <t>companyName</t>
  </si>
  <si>
    <t>url</t>
  </si>
  <si>
    <t>23_scope1</t>
  </si>
  <si>
    <t>23_scope2MB</t>
  </si>
  <si>
    <t>23_scope2LB</t>
  </si>
  <si>
    <t>23_scope3</t>
  </si>
  <si>
    <t>23_total</t>
  </si>
  <si>
    <t>23_scope1_2Sum</t>
  </si>
  <si>
    <t>23_scope3Sum</t>
  </si>
  <si>
    <t>23_totalSum</t>
  </si>
  <si>
    <t>23_scope3_1</t>
  </si>
  <si>
    <t>23_scope3_2</t>
  </si>
  <si>
    <t>23_scope3_3</t>
  </si>
  <si>
    <t>23_scope3_4</t>
  </si>
  <si>
    <t>23_scope3_5</t>
  </si>
  <si>
    <t>23_scope3_6</t>
  </si>
  <si>
    <t>23_scope3_7</t>
  </si>
  <si>
    <t>23_scope3_8</t>
  </si>
  <si>
    <t>23_scope3_9</t>
  </si>
  <si>
    <t>23_scope3_10</t>
  </si>
  <si>
    <t>23_scope3_11</t>
  </si>
  <si>
    <t>23_scope3_12</t>
  </si>
  <si>
    <t>23_scope3_13</t>
  </si>
  <si>
    <t>23_scope3_14</t>
  </si>
  <si>
    <t>23_scope3_15</t>
  </si>
  <si>
    <t>23_scope3_16</t>
  </si>
  <si>
    <t/>
  </si>
  <si>
    <t>RETRY 29 april (30 april)</t>
  </si>
  <si>
    <t>Feedback?</t>
  </si>
  <si>
    <t>Worker där felet sker</t>
  </si>
  <si>
    <t>Lösning</t>
  </si>
  <si>
    <t>Nej - siffrorna går inte att relatera på något sätt till vad jag ser i rapporten</t>
  </si>
  <si>
    <t>AB Volvo</t>
  </si>
  <si>
    <t>ABB Ltd</t>
  </si>
  <si>
    <t>Addnode</t>
  </si>
  <si>
    <t xml:space="preserve">Parse: Nej - Garbo hittar inget </t>
  </si>
  <si>
    <t>Parse: Nej - hittar bara 2019</t>
  </si>
  <si>
    <t>Parse: Nja - väljer LB i stället för MB (missar några kategorier i Scope 3, men totalen stämmer)</t>
  </si>
  <si>
    <t>Ingen respons när jag ber om feedback</t>
  </si>
  <si>
    <t>Parse: Nja - data i Scope 1 läses snett över raden (halva 2022 och halva 2023 blandat typ)</t>
  </si>
  <si>
    <t>Hittar ingen data längre (ERROR: Data not provided)</t>
  </si>
  <si>
    <t>Parse: Nej - Fastnar</t>
  </si>
  <si>
    <t>indexParagraphs</t>
  </si>
  <si>
    <t>går över maxgräns på tokens (9517, gräns 8192)</t>
  </si>
  <si>
    <t>Hennes &amp; Mauritz</t>
  </si>
  <si>
    <t>Diös</t>
  </si>
  <si>
    <t>Embracer</t>
  </si>
  <si>
    <t>Samma fel, beror på parsingen där den lägger tusentalet från 2022 (dvs en 3:a) till scope 3 2023</t>
  </si>
  <si>
    <t>downloadPDF</t>
  </si>
  <si>
    <t>pdf2array - ser korrekt ut</t>
  </si>
  <si>
    <t>Electrolux Group</t>
  </si>
  <si>
    <t>Samma fel, även detta pga parsing. Siffrorna för scope 1 2023 och 2022 skrivs helt ihop till 054 (istället för 0 resp 54), så ingen chans för Garbo att särskilja</t>
  </si>
  <si>
    <t>Evolution Gaming</t>
  </si>
  <si>
    <t>går över maxgräns på tokens (15695, gräns 8192)</t>
  </si>
  <si>
    <t>Svenska Handelsbanken</t>
  </si>
  <si>
    <t>Telefonaktiebolaget L.M. Ericsson</t>
  </si>
  <si>
    <t>International Petroleum Corporation</t>
  </si>
  <si>
    <t>Samhällsbyggnadsbolaget i Norden</t>
  </si>
  <si>
    <t>parse</t>
  </si>
  <si>
    <t xml:space="preserve">AB Volvo rapporterar endast kategorin Användning av sålda produkter (11), i Scope 3. Övriga kategorier saknar fortfarande underlag men uppskattas till 4%. </t>
  </si>
  <si>
    <t>x</t>
  </si>
  <si>
    <t>22/23</t>
  </si>
  <si>
    <t xml:space="preserve">Addtech redovisar utsläpp i Scope 3 från Bränsle- och energirelaterade aktiviteter (3), Uppströms och Nedströms transport och distribution (4,9), samt Tjänsteresor (6). </t>
  </si>
  <si>
    <t xml:space="preserve">Afry redovisar endast kategorin Affärsresor (6) i Scope 3. </t>
  </si>
  <si>
    <r>
      <rPr/>
      <t xml:space="preserve">Finansierade utsläpp: </t>
    </r>
    <r>
      <rPr>
        <color rgb="FF1155CC"/>
        <u/>
      </rPr>
      <t>https://arsskyrsla.arionbanki.is/lisalib/getfile.aspx?itemid=43345e91-c1c2-11ee-80e1-005056a47632</t>
    </r>
  </si>
  <si>
    <t>Atlas Copco rapporterar utsläpp från Scope 3 i kategorierna Inköpta varor och tjänster (1), Användning av sålda produkter (11), Nedströms leasade tillgångar (13) och "övriga kategorier", ej angivet vilka</t>
  </si>
  <si>
    <t>Avanza Bank Holding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Notera att Avanza inte rapporterar finansierade utsläpp eller investeringar.</t>
  </si>
  <si>
    <t xml:space="preserve">Axfood rapporterar utsläpp i Scope 3 från kategorierna Bränsle- och energirelaterade aktiviteter (3), Uppströms transport och distribution (4), Avfall genererat i verksamheten (5), Affärsresor (6) samt "Försäljning av livsmedel" som inte går att matcha med kategorierna i GHG-protokollet. Se källa för mer information om Axfoods beräkningsmetodik. </t>
  </si>
  <si>
    <t>*BHG Group</t>
  </si>
  <si>
    <t>https://storage.mfn.se/b045ab63-635b-4d44-ba56-346d7802fcc2/bhg-group-ab-annual-report-2023.pdf</t>
  </si>
  <si>
    <t xml:space="preserve">BHG Group redovisar utsläpp i Scope 3 från Affärsresor (6) och "Logistik". Det är inte angett exakt vad detta inkluderar. Scope 3 är beräknat för 90% av verksamheten och om resultatet extrapoleras blir totala utsläppen i Scope 3 19,513 ton CO2e. </t>
  </si>
  <si>
    <t>*Bico Group</t>
  </si>
  <si>
    <t>Ja - hittar de uppdelade S3</t>
  </si>
  <si>
    <t>Ja (inga summerade 1-2-3)</t>
  </si>
  <si>
    <t>Bico Group rapporterar inte utsläpp från Scope 1 och Scope 2 i hållbarhetsrapporten. I Scope 3 rapporteras utsläpp från Bränsle- och energirelaterade aktiviteter (3), Avfall genererat i verksamheten (5), Affärsresor (6) och Nedströms transport och distribution (9). Utsläppsrapporteringen kan inte anses heltäckande.</t>
  </si>
  <si>
    <t>Billerud korsnäs rapporterar utsläpp i alla relevanta kategorier i Scope 3.</t>
  </si>
  <si>
    <t>*Boozt</t>
  </si>
  <si>
    <t>https://storage.mfn.se/8e721257-f1f7-4a26-84fe-4a1196468012/boozt-annual-and-sustainability-report-2023-eng.pdf</t>
  </si>
  <si>
    <t>Boozt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</si>
  <si>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*Bufab</t>
  </si>
  <si>
    <t xml:space="preserve">Bufab anger inte utsläpp i Scope 3 uppdelade per kategori. Det kan tolkas som att kategorierna Inköpta varor och tjänster (1) Transport och distribution (oklart huruvida uppströms, nedströms eller bägge) och Avfall genererade i verksamheten (5) är beräknade. </t>
  </si>
  <si>
    <t>*Byggfakta Group</t>
  </si>
  <si>
    <t>https://storage.mfn.se/5fcfe9df-4939-470d-9e2d-40054930982a/byggfakta-group-arsredovisning-2023.pdf</t>
  </si>
  <si>
    <t>Byggfakta Group redovisar inte utsläpp i Scope 3 uppdelat på kategorier.</t>
  </si>
  <si>
    <t>*Cint Group</t>
  </si>
  <si>
    <t>https://investors.cint.com/sites/cint/files/pr/20240326-6414e720-6400-4c33-b5ac-759804266353-1.pdf</t>
  </si>
  <si>
    <t>Cint Group rapporterar utsläpp i Scope 3 från kategorierna Inköp av varor och tjänster (1), Kapitalvaror (2) och Affärsresor (6).</t>
  </si>
  <si>
    <t>Electrolux Professional anger inte om det är marknadsbaserad eller platsbaserad beräkningsmetod som används i Scope 2. Gällande Scope 3 görs en referens till utsläpp i kategorin Användning av sålda produkter (11), men inga värden publiceras i hållbarhetsrapporten.</t>
  </si>
  <si>
    <t>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t>
  </si>
  <si>
    <t xml:space="preserve">Epiroc rapporterar endast utsläpp i Scope 3 relaterade till Uppströms och nedströms transport och distribution (4, 9). Detta kan inte anses heltäckande. </t>
  </si>
  <si>
    <t xml:space="preserve">Evolution Gaming anger inte om det är marknadsbaserad eller platsbaserad beräkningsmetod som används för Scope 2. I Scope 3 redovisas utsläpp från kategorierna Uppströms transport och distribution (4) och Affärsresor (6). </t>
  </si>
  <si>
    <t>Fastighets AB Balder rapporterar utsläpp i alla relevanta kategorier i Scope 3.</t>
  </si>
  <si>
    <t>Hemnet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</si>
  <si>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r>
      <rPr>
        <rFont val="Calibri"/>
        <color theme="1"/>
      </rPr>
      <t xml:space="preserve">Hennes &amp; Mauritz anger i sin rapport att de </t>
    </r>
    <r>
      <rPr>
        <rFont val="Calibri"/>
        <i/>
        <color theme="1"/>
      </rPr>
      <t>inte</t>
    </r>
    <r>
      <rPr>
        <rFont val="Calibri"/>
        <color theme="1"/>
      </rPr>
      <t xml:space="preserve"> inkluderar följande kategorier, eftersom de inte har betydande utsläpp från dem: Kapitalvaror (2), Uppströms leasade tillgångar (8), Bearbetning av sålda produkter (10) och Nedströms leasade tillgångar (13).</t>
    </r>
  </si>
  <si>
    <r>
      <rPr>
        <rFont val="Calibri"/>
        <color theme="1"/>
      </rPr>
      <t xml:space="preserve">Nej - Hon läser totalen som total scope 3, antagligen för att det är en fotnot på totalen som gör att det står "Total3" för Garbo? Men hon läser sista siffran som 5 när den ska vara 4. Av någon anledning hittar hon inte S1 och S2 i samma tabell. Hon anger ett värde för purchased goods &amp; services från en annan tabell, men får då inte med att detta är </t>
    </r>
    <r>
      <rPr>
        <rFont val="Calibri"/>
        <i/>
        <color theme="1"/>
      </rPr>
      <t xml:space="preserve">övriga </t>
    </r>
    <r>
      <rPr>
        <rFont val="Calibri"/>
        <color theme="1"/>
      </rPr>
      <t>goods and services, utöver de råmaterial som det redogörs för i samma tabell, som Garbo inte plockar med</t>
    </r>
  </si>
  <si>
    <t>255364 (LB)</t>
  </si>
  <si>
    <t>Hexagon rapporterar utsläpp i Scope 3 från kategorierna Inköpta varor och tjänster (1), Kapitalvaror (2), Bränsle- och energirelaterade aktiviteter (3),  Avfall genererat i verksamheten (5) och Affärsresor (6).</t>
  </si>
  <si>
    <t>ICA-Gruppen anger inte om det är marknadsbaserad eller platsbaserad beräkningsmetod som används för Scope 2. I Scope 3 rapporteras utsläpp från kategorierna Uppströms transport och distribution (4), Affärsresor (6) och Franchiser (14).</t>
  </si>
  <si>
    <t>Indutrade redovisar inte utsläpp i Scope 3 i sin hållbarhetsrapport.</t>
  </si>
  <si>
    <t>Intrum Justitia rapporterar utsläpp i Scope 3 från kategorierna Inköpta varor och tjänster (1), Bränsle- och energirelaterade aktiviteter (3), Affärsresor (6) och Anställdas pendling (7).</t>
  </si>
  <si>
    <t>535+59604</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</si>
  <si>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och Investeringar (15).</t>
  </si>
  <si>
    <t>*K-Fast Holding</t>
  </si>
  <si>
    <t>https://wordpress.k-fastigheter.com/wp-content/uploads/2024/04/K-Fast-Holding-AB-publ-arsredovisning-2023.pdf</t>
  </si>
  <si>
    <t>1778+170</t>
  </si>
  <si>
    <t>K-Fast Holding redovisar endast utsläpp i Scope 1.</t>
  </si>
  <si>
    <t>Data för investeringar saknas</t>
  </si>
  <si>
    <t>340+257,210</t>
  </si>
  <si>
    <t xml:space="preserve">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 </t>
  </si>
  <si>
    <t>Lagercrantz Group redovisar utsläpp i Scope 3 från kategorierna Bränsle- och energirelaterade aktiviteter (3), Uppströms transport och distribution (4), Uppströms leasade tillgångar (8) och Nedströms transport och distribution (9).</t>
  </si>
  <si>
    <t>Scope 3 inte sammanslaget</t>
  </si>
  <si>
    <t>Lundin mining redovisar inte utsläpp i Scope 3.</t>
  </si>
  <si>
    <t>Millicom redovisar utsläpp från alla relevanta kategorier i Scope 3.</t>
  </si>
  <si>
    <t>Munters redovisar utsläpp i Scope 3 från kategorierna Inköpta varor och tjänster (1), Uppströms transport och distribution (4), Avfall genererat i verksamheten (5), Affärsresor (6), Nedströms transport och distribution (9) och Användning av sålda produkter (11).</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</si>
  <si>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</si>
  <si>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 xml:space="preserve">16114+16,503,102 </t>
  </si>
  <si>
    <t>Nordea Bank redovisar inte utsläpp i Scope 3 i linje med GHG-protokollets kategorier. Angivna utsläppskällor är 'Produktion av energibärare', Affärsresor, Post, Papper och Vattenförbrukning. Inkluderat i finansierade utsläpp är Företagslån, Motorfordon, Bostadsfastigheter, Kommersiella fastigheter, Noterade aktier och företagsobligationer (NAM) samt Noterade aktier och företagsobligationer (NLP). Data för finansierade utsläpp är från 2022.</t>
  </si>
  <si>
    <t>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t>
  </si>
  <si>
    <t>*Orrön Energy</t>
  </si>
  <si>
    <t>https://www.orron.com/download/annual-and-sustainability-report-2023/?wpdmdl=43166&amp;refresh=66223d99386561713520025/</t>
  </si>
  <si>
    <t>Håller på att byta namn till Orrön. redovisar inga utsläpp</t>
  </si>
  <si>
    <t>Orrön Energy redovisar inte utsläpp i Scope 3. Utsläppen i Scope 2 redovisas med platsbaserad beräkningsmetod.</t>
  </si>
  <si>
    <t>*Platzer Fastigheter</t>
  </si>
  <si>
    <t>https://vp282.alertir.com/afw/files/press/platzer/202402223572-1.pdf</t>
  </si>
  <si>
    <t>Nja - Hittar inte S3, men S1 och S2 stämmer</t>
  </si>
  <si>
    <t xml:space="preserve">Platzer redovisar utsläpp i Scope 3 från kategorierna Kapitalvaror (2), Bränsle- och energirelaterade aktiviteter (3) och Affärsresor (6). </t>
  </si>
  <si>
    <t>SBB Norden redovisar inte utsläppen i Scope 3 helt i linje med GHG-protokollets kategorier.  Det redovisas utsläpp från Vattenanvändning, Byggmaterial, Energirelaterade aktiviteter som inte inkluderas i Scope 1 och 2, Transprter i byggprojekt, Avfall i byggprojekt, Hantering av avloppsvatten, Affärsresor (Tåg, Flyg) och Uppströms hyrda tillgångar.</t>
  </si>
  <si>
    <t>SAS redovisar inte utsläpp i Scope 3.</t>
  </si>
  <si>
    <t>Scope 3 är inte summerat på samma detlajnivå som de andra</t>
  </si>
  <si>
    <t>*Sdiptech</t>
  </si>
  <si>
    <t>https://assets-global.website-files.com/5ccac9906ff35e132721a7ea/662278cef4aa6a7cebb97ef5_Sdiptech%20AB%20-%20%C3%85rsredovisning%202023_kompr.pdf</t>
  </si>
  <si>
    <t>Samhall redovisar utsläpp i Scope 3 från kategorierna Bränsle- och energirelaterade aktiviteter (3), Avfall genererat i verksamheten (5), Affärsresor (6), vatten och IT-utrustning. Beräkningen är inte heltäckande.</t>
  </si>
  <si>
    <t>SEB redovisar utsläpp i Scope 3 från kategorierna Inköpta varor och tjänster (1), Bränsle- och energirelaterade aktiviteter (3), Avfall genererat i verksamheten (5), Affärsresor (6), och Uppströms leasade tillgångar (8). Data för finansierade utsläpp är från 2022.</t>
  </si>
  <si>
    <t>Sectra anger inte om det är marknadsbaserad eller platsbaserad beräkningsmetod som används för Scope 2. Sectra redovisar utsläpp i Scope 3 från kategorierna Avfall genererat i verksamheten (5), Affärsresor (6), och Anställdas pendling (7).</t>
  </si>
  <si>
    <t>Ingen data</t>
  </si>
  <si>
    <t>Scope 3 och total ej summerat</t>
  </si>
  <si>
    <t>Scope 3 har ett års lagg?</t>
  </si>
  <si>
    <t>SSAB redovisar inte utsläpp i Scope 3 för år 2023.</t>
  </si>
  <si>
    <t>*Stillfront Group</t>
  </si>
  <si>
    <t>https://www.stillfront.com/en/wp-content/uploads/sites/2/2024/04/sve-stillfront-arsredovisning-2023-240422.pdf</t>
  </si>
  <si>
    <t>Nja - lägger till en siffra på S1</t>
  </si>
  <si>
    <t>Stillfront Group redovisar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t>
  </si>
  <si>
    <t xml:space="preserve">Storskogen redovisar inte utsläpp i Scope 3 i hållbarhetsrapporten. </t>
  </si>
  <si>
    <t>Sveaskog redovisar utsläpp från alla relevanta kategorier i Scope 3, utom Nedströms transport och distribution (9).</t>
  </si>
  <si>
    <t>Svenska 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t>
  </si>
  <si>
    <t>Svevia redovisar utsläpp i Scope 3 från kategorierna Avfall genererat i verksamheten (5) och Affärsresor (6).</t>
  </si>
  <si>
    <t xml:space="preserve">Swedbank redovisar inte utsläpp i Scope 3 uppdelat på GHG-protokollets kategorier. Angivna utsläppskällor är tjänsteresor, säkerhetstransporter, pappersförbrukning, vattenförbrukning, avfall och inköpt IT-utrustning. Kategorierna Nedströms leasade tillgångar (13) och Investeringar (15) är exkluderade. Finansierade utsläpp redovisas med ett års lagg. </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</si>
  <si>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t>
  </si>
  <si>
    <t>Telefonaktiebolaget L.M. 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</si>
  <si>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Scope 3 har ett års lagg</t>
  </si>
  <si>
    <t>Thule redovisar inte utsläpp i Scope 3 helt i linje med GHG-protokollets kategorier. Angedda utsläppskällor är logistik, affärsresor, inköpt värme/kyla och elektricitet, inköpta material och varor, inklusive kapitalvaror.</t>
  </si>
  <si>
    <t>No data!</t>
  </si>
  <si>
    <t>Trelleborg redovisar inte utsläpp i linje med GHG-protokollet, utan anger bara direkta och indirekta utsläpp. Trelleborg anger inte om det är marknadsbaserad eller platsbaserad beräkningsmetod som används.</t>
  </si>
  <si>
    <t>Troax redovisar inte utsläpp i Scope 3 helt i linje med GHG-protokollets kategorier. Angedda utsläppskällor är inköp av material, utgående transport och andra utsläpp.</t>
  </si>
  <si>
    <t>https://corporate.truecaller.com/investors/financial-reports-and-presentations</t>
  </si>
  <si>
    <t>*Viaplay Group</t>
  </si>
  <si>
    <t>https://www.viaplaygroup.com/sites/default/files/pr/202403273723-3.pdf</t>
  </si>
  <si>
    <t xml:space="preserve">Nej - forbidden </t>
  </si>
  <si>
    <t>Viaplay Group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Investeringar (15).</t>
  </si>
  <si>
    <t>Scope 2 och scope 3 ej summerat</t>
  </si>
  <si>
    <t>*Volati</t>
  </si>
  <si>
    <t>https://www.volati.se/backnet/media_archive/original/5a794f3644054467dfc46e4a566d57dc.pdf</t>
  </si>
  <si>
    <t xml:space="preserve">Volati redovisar inga utsläpp i Scope 3. </t>
  </si>
  <si>
    <t>S3 upstream/downstream</t>
  </si>
  <si>
    <t>https://www.addnodegroup.com/wp-content/uploads/addnode-group-addnode-groups-annual-report-2023-published-240405.pdf</t>
  </si>
  <si>
    <t>Addnode rapporterar inte utsläpp av växthusgaser.</t>
  </si>
  <si>
    <t>Diös redovisar utsläpp i Scope 3 från kategorierna Bränsle- och energirelaterade aktiviteter (3) och Affärsresor (6).</t>
  </si>
  <si>
    <t>Embracer redovisar inte utsläppen i Scope 3 uppdelat i kategorier.</t>
  </si>
  <si>
    <t>Alex statistik</t>
  </si>
  <si>
    <t>Antal Företag</t>
  </si>
  <si>
    <t>Antal 2023</t>
  </si>
  <si>
    <t>Antal 2022</t>
  </si>
  <si>
    <t>Varav 3 inte släppt rapport för 2023, och 2 har data från 2022 i sin rapport från 2023</t>
  </si>
  <si>
    <t>Antal 22/23 (bruten GHG-rapportering)</t>
  </si>
  <si>
    <t>Antal S1&amp;S2 (2023-data)</t>
  </si>
  <si>
    <t>Antal S3 (2023-data)</t>
  </si>
  <si>
    <t>Antal utan S3 (2023-data)</t>
  </si>
  <si>
    <t>Antal med biogena utsläpp</t>
  </si>
  <si>
    <t>Totala redovisade S1-utsläpp 2023</t>
  </si>
  <si>
    <t>ton CO2e</t>
  </si>
  <si>
    <t>Totala redovisade S1&amp;S2-utsläpp 2023</t>
  </si>
  <si>
    <t>Totala redovisade S3-utsläpp 2023</t>
  </si>
  <si>
    <t>Totala redovisade utsläpp (alla Scope) 2023</t>
  </si>
  <si>
    <t>Sveriges totala utsläpp av GHG-gaser</t>
  </si>
  <si>
    <t>Genomsnittlig andel utsläpp i Scope 3</t>
  </si>
  <si>
    <t>Kan antas att detta är högre eftersom vi inte vet hur mycket av Scope 3 som är redovisat</t>
  </si>
  <si>
    <t xml:space="preserve">23 april: Garbo Ja </t>
  </si>
  <si>
    <t>23 april: Garbo Nja</t>
  </si>
  <si>
    <t>23 april: Garbo Nej</t>
  </si>
  <si>
    <t>23 april: Checkat antal</t>
  </si>
  <si>
    <t>Kategori 1</t>
  </si>
  <si>
    <t>Kategori 2</t>
  </si>
  <si>
    <t>Kategori 3</t>
  </si>
  <si>
    <t>Kategori 4</t>
  </si>
  <si>
    <t>Kategori 5</t>
  </si>
  <si>
    <t>Kategori 6</t>
  </si>
  <si>
    <t>Kategori 7</t>
  </si>
  <si>
    <t>Kategori 8</t>
  </si>
  <si>
    <t>Kategori 9</t>
  </si>
  <si>
    <t>Kategori 10</t>
  </si>
  <si>
    <t>Kategori 11</t>
  </si>
  <si>
    <t>Kategori 12</t>
  </si>
  <si>
    <t>Kategori 13</t>
  </si>
  <si>
    <t>Kategori 14</t>
  </si>
  <si>
    <t>Kategori 15</t>
  </si>
  <si>
    <t>Kategori 16</t>
  </si>
  <si>
    <t>Totalt i kategorier</t>
  </si>
  <si>
    <t>Antal med Near Term SBT (validerad)</t>
  </si>
  <si>
    <t>Antal med Near Term SBT (committed)</t>
  </si>
  <si>
    <t>Antal med Net-Zero (SBTi)</t>
  </si>
  <si>
    <t>Bolagsnamn (original)</t>
  </si>
  <si>
    <t>Bolagsnamn (SBTi)</t>
  </si>
  <si>
    <t>SBTi Near term - Target Status</t>
  </si>
  <si>
    <t>SBTi - Net-Zero</t>
  </si>
  <si>
    <t>Net-Zero Year</t>
  </si>
  <si>
    <t>SBTi Target</t>
  </si>
  <si>
    <t>Base year</t>
  </si>
  <si>
    <t>Other target (proclaimed elsewhere)</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</si>
  <si>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</si>
  <si>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2019</t>
  </si>
  <si>
    <t>Targets Set</t>
  </si>
  <si>
    <t>Yes</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</si>
  <si>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</si>
  <si>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ABB commits to reduce absolute scope 1 and 2 GHG emissions 80% by 2030 from a 2019 base year.ABB also commits to reduce absolute scope 3 GHG emissions 15% over the same timeframe.**The target boundary includes biogenic emissions and removals from bioenergy feedstocks.</t>
  </si>
  <si>
    <t>TARGET: Reduce the intensity of emissions in scope 1 and scope 2 per SEK million sales by 25% by 2025, using 2021 as the
base year.</t>
  </si>
  <si>
    <t>Committed</t>
  </si>
  <si>
    <t>50% Reducerad koldioxidintensitet 2030*
*2019/2020 är basår, Scope 1, 2 och 3 (3, 4, 6 och 9)</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</si>
  <si>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</si>
  <si>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</si>
  <si>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2020</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</si>
  <si>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</si>
  <si>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</si>
  <si>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2021</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</si>
  <si>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</si>
  <si>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2015</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</si>
  <si>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</si>
  <si>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AstraZeneca</t>
  </si>
  <si>
    <t>FY2045</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</si>
  <si>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</si>
  <si>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Atlas Copco commits to reduce absolute scope 1 and 2 GHG emissions 46% by 2030 from a 2019 base year. Atlas Copco also commits to reduce absolute scope 3 GHG emissions 28% over the same timeframe.</t>
  </si>
  <si>
    <t>Som komplement till vårt mål om att bli klimatneutrala 2030 har vi också antagit ett netto-noll mål till 2040. Under året har vi utvecklat vår klimatrapportering, utifrån rekommendationer från branschstandarder. Vårt klimatbokslut för 2023 kommer att utgöra basåret för netto-noll målet till 2040.
Halverat klimatavtryck från planerade projekt till 2025 och 75% minskning till 2030
22% lägre klimatavtryck i förvaltningen 2025</t>
  </si>
  <si>
    <t>Autoliv commits to reduce absolute scope 1 and 2 GHG emissions 75% by 2030 from a 2018 base year. Autoliv also commits to reduce absolute upstream scope 3 GHG emissions 15% within the same timeframe.</t>
  </si>
  <si>
    <t>2018</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</si>
  <si>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</si>
  <si>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Removed</t>
  </si>
  <si>
    <t>– Nettonollutsläpp från egen verksamhet senast 2030
– Minska utsläpp per kilo såld mat
Målet innebär att utsläppen ska vara minst 85 procent lägre i jämförelse med basåret 2020.</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</si>
  <si>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</si>
  <si>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Betsson AB</t>
  </si>
  <si>
    <t>Betsson AB commits to reduce absolute scope 1 and 2 GHG emissions 54% by 2030 from a 2019 base year. Betsson AB commits to reduce absolute scope 3 GHG emissions 14% within the same timeframe.</t>
  </si>
  <si>
    <t>Billerud AB</t>
  </si>
  <si>
    <t>Billerud AB commits to reduce its absolute scope 1 and 2 greenhouse gas emissions 59% by 2030 from a 2016 base year. Billerud AB also commits to reduce its scope 3 emissions 30% by 2030 from a 2016 base year.</t>
  </si>
  <si>
    <t>2016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</si>
  <si>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</si>
  <si>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Science Based Targets initiative (SBTi). Bravida is one of the first companies in our industry to commit SBTi. The initiative involves developing science-based climate targets in line with the Paris Agreement and defining activities to achieve the targets. In 2023, we produced relevant data and calculated our significant emissions across the value chain to use as a baseline year going forwards. During 2024, we will present new, more ambitious climate targets and activities for approval by SBTi.</t>
  </si>
  <si>
    <t>Climate Neutral by 2045</t>
  </si>
  <si>
    <t>Castellum commits to reduce absolute scope 1, 2, and 3 GHG emissions 100% by 2030 from a 2017 base year.</t>
  </si>
  <si>
    <t>2017</t>
  </si>
  <si>
    <t>Catena AB commits to reduce absolute scope 1 and scope 2 GHG emissions 50% by 2030 from a 2018 base year, and to measure and reduce its scope 3 emissions.</t>
  </si>
  <si>
    <t>We have raised our level of ambition on matters of sustainability and have begun planning how to reduce our overall carbon footprint with the objective of applying to join the Science Based Target’s initiative in 2024.</t>
  </si>
  <si>
    <t>Coop Sverige AB</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</si>
  <si>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</si>
  <si>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</si>
  <si>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</si>
  <si>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</si>
  <si>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commits to reduce absolute scope 1 and 2 GHG emissions 70% by 2030 from a 2019 base year. Electrolux Professional also commits to reduce absolute scope 3 GHG emissions from use of sold products 27.5% within the same timeframe.</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</si>
  <si>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</si>
  <si>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</si>
  <si>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Epiroc commits to reduce absolute scope 1 and 2 GHG emissions 50% by 2030 from a 2019 base year. Epiroc commits to reduce absolute scope 3 GHG emissions from use of sold products 50% over the same timeframe.</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</si>
  <si>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</si>
  <si>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 The target boundary includes biogenic emissions and removals from bioenergy feedstocks.</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</si>
  <si>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</si>
  <si>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</si>
  <si>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2022</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</si>
  <si>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</si>
  <si>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2025: 40% absolute reduction in S1 &amp; S2,  50% reduction per product produced</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</si>
  <si>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</si>
  <si>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</si>
  <si>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H&amp;M Group</t>
  </si>
  <si>
    <t>FY2040</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</si>
  <si>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</si>
  <si>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The target is to lower the emissions by 75 percent by 2025, from a 2018/2019 base year.</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</si>
  <si>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</si>
  <si>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</si>
  <si>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Husqvarna Group commits to reduce absolute scope 1, 2, and 3 GHG emissions 35% by 2025 from a 2015 base year</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</si>
  <si>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</si>
  <si>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year.Inter IKEA Group includes the IKEA franchisor, range development (including food), supply and some manufacturing activities.The target boundary includes biogenic emissions and removals from bioenergy feedstocks</t>
  </si>
  <si>
    <t>CO2 neutral 2030</t>
  </si>
  <si>
    <t>Target is a 40% reduction in CO2 emissions for Scope 1 &amp; 2 and a 20% reduction for Scope 3 by 2030</t>
  </si>
  <si>
    <t>JM Baxi Ports &amp; Logistics Limited commits to reduce absolute scope 1 and 2 GHG emissions 50.4% by FY2032 from a FY2022 base year. JM Baxi Ports &amp; Logistics Limited commits to reduce scope 3 GHG emissions 70.0% per INR value added within the same timeframe.</t>
  </si>
  <si>
    <t>Kindred Group commits to reduce absolute scope 1 and 2 GHG emissions 90% by FY2027 from a FY2019 base year. Kindred Group also commits to reduce absolute scope 3 GHG emissions 35% within the same timeframe.</t>
  </si>
  <si>
    <t>Reduce greenhouse gas emission intensity in Kinnevik’s portfolio by 50% by 2030, with 2020 as base year (scope 3 category 15 Investments)
Reduce greenhouse gas emissions from Kinnevik’s operations by 50% by 2030 and by 90% in 2050, with 2019 as base year (scope 1-3 excluding category 15 Investments)</t>
  </si>
  <si>
    <t>Målsättningen är att verksamheten ska vara klimatneutral i hela värdekedjan till 2030.</t>
  </si>
  <si>
    <t>plan for reducing absolute Scope 1 and Scope 2 (market-based) emissions by 35% by 2030, compared to the target base year of adjusted 2019 emissions,</t>
  </si>
  <si>
    <t>Target 2030: -50 per cent CO2e in Scope 1 &amp; 2 per EURm revenue, from a 2020 baseline.</t>
  </si>
  <si>
    <t>Millicom International Cellular S.A. commits to reduce absolute scope 1 and 2 GHG emissions 50% by FY2030 from a FY2020 base year. Millicom International Cellular S.A. also commits to reduce absolute scope 3 GHG emissions 20% by FY2035 from a FY2020 base year</t>
  </si>
  <si>
    <t>Our target is to reduce our value chain emissions (tCO₂e) by -50% by 2032 in line with the Paris Agreement (to limit global warming to 1.5°C).</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</si>
  <si>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</si>
  <si>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Mål: De energirelaterade utsläppen av växthusgaser (Scope 1 och 2) ska minska med 80 procent fram till 2025 jämfört med genomsnittet för 2011 – 2012 (ton CO2e/nettoomsättning).</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</si>
  <si>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</si>
  <si>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</si>
  <si>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</si>
  <si>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</si>
  <si>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</si>
  <si>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</si>
  <si>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</si>
  <si>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</si>
  <si>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Securitas AB, a global security solutions company, commits to reduce absolute scope 1, 2, and 3 GHG emissions 42% by 2030 from a 2022 base year.* 
*The target boundary includes land-related emissions and removals from bioenergy feedstocks.</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</si>
  <si>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</si>
  <si>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</si>
  <si>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om a</t>
  </si>
  <si>
    <t>SSAB commits to reduce absolute scope 1 and 2 GHG emissions 35% by 2032 from a 2018 base year.</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</si>
  <si>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</si>
  <si>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</si>
  <si>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</si>
  <si>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Ericsson Group</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</si>
  <si>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</si>
  <si>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</si>
  <si>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</si>
  <si>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</si>
  <si>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</si>
  <si>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</si>
  <si>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Volvo Car Group</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</si>
  <si>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</si>
  <si>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</si>
  <si>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</si>
  <si>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SBTi</t>
  </si>
  <si>
    <t>Aerospace and Defense</t>
  </si>
  <si>
    <t>Air Freight Transportation and Logistics</t>
  </si>
  <si>
    <t>Air Transportation - Airlines</t>
  </si>
  <si>
    <t>Air Transportation - Airport Services</t>
  </si>
  <si>
    <t>Automobiles and Components</t>
  </si>
  <si>
    <t>Banks, Diverse Financials, Insurance</t>
  </si>
  <si>
    <t>Building Products</t>
  </si>
  <si>
    <t>Chemicals</t>
  </si>
  <si>
    <t>Construction and Engineering</t>
  </si>
  <si>
    <t>Construction Materials</t>
  </si>
  <si>
    <t>Consumer Durables, Household and Personal Products</t>
  </si>
  <si>
    <t>Containers and Packaging</t>
  </si>
  <si>
    <t>Education Services</t>
  </si>
  <si>
    <t>Electric Utilities and Independent Power Producers and Energy Traders (including fossil, alternative and nuclear energy)</t>
  </si>
  <si>
    <t>Electrical Equipment and Machinery</t>
  </si>
  <si>
    <t>Food and Beverage Processing</t>
  </si>
  <si>
    <t>Food and Staples Retailing</t>
  </si>
  <si>
    <t>Food Production - Agricultural Production</t>
  </si>
  <si>
    <t>Food Production - Animal Source Food Production</t>
  </si>
  <si>
    <t>Forest and Paper Products - Forestry, Timber, Pulp and Paper, Rubber</t>
  </si>
  <si>
    <t>Ground Transportation - Highways and Railtracks</t>
  </si>
  <si>
    <t>Ground Transportation - Railroads Transportation</t>
  </si>
  <si>
    <t>Ground Transportation - Trucking Transportation</t>
  </si>
  <si>
    <t>Healthcare Equipment and Supplies</t>
  </si>
  <si>
    <t>Healthcare Providers and Services, and Healthcare Technology</t>
  </si>
  <si>
    <t>Homebuilding</t>
  </si>
  <si>
    <t>Hotels, Restaurants and Leisure, and Tourism Services</t>
  </si>
  <si>
    <t>Media</t>
  </si>
  <si>
    <t>Mining - Coal</t>
  </si>
  <si>
    <t>Mining - Iron, Aluminum, Other Metals</t>
  </si>
  <si>
    <t>Mining - Other (Rare Minerals, Precious Metals and Gems)</t>
  </si>
  <si>
    <t>Pharmaceuticals, Biotechnology and Life</t>
  </si>
  <si>
    <t>Professional Services</t>
  </si>
  <si>
    <t>Public Agencies</t>
  </si>
  <si>
    <t>Real Estate</t>
  </si>
  <si>
    <t>Retailing</t>
  </si>
  <si>
    <t>Semiconductors and Semiconductors Equipment</t>
  </si>
  <si>
    <t>Software and Services</t>
  </si>
  <si>
    <t>Solid Waste Management Utilities</t>
  </si>
  <si>
    <t>Specialized Consumer Services</t>
  </si>
  <si>
    <t>Specialized Financial Services, Consumer Finance, Insurance Brokerage Firms</t>
  </si>
  <si>
    <t>Technology Hardware and Equipment</t>
  </si>
  <si>
    <t>Telecommunication Services</t>
  </si>
  <si>
    <t>Textile Manufacturing, Spinning, Weaving &amp; Apparel</t>
  </si>
  <si>
    <t>Textiles, Apparel, Footwear and Luxury Goods</t>
  </si>
  <si>
    <t>Tires</t>
  </si>
  <si>
    <t>Tobacco</t>
  </si>
  <si>
    <t>Trading Companies and Distributors, and Commercial Services and Supplies</t>
  </si>
  <si>
    <t>Water Transportation - Ports and Services</t>
  </si>
  <si>
    <t>Water Transportation - Water Transportation</t>
  </si>
  <si>
    <t>Water Utilities</t>
  </si>
  <si>
    <t>Remaining companies</t>
  </si>
  <si>
    <t>#</t>
  </si>
  <si>
    <t>Namn</t>
  </si>
  <si>
    <t>Omsättning</t>
  </si>
  <si>
    <t>Ägare</t>
  </si>
  <si>
    <t xml:space="preserve">Rättfärdigande, dvs varför skulle detta vara med? </t>
  </si>
  <si>
    <t>Stiftelse</t>
  </si>
  <si>
    <t>Scania</t>
  </si>
  <si>
    <t>Luossavaara-Kiirunavaara AB</t>
  </si>
  <si>
    <t>Stockholm Exergi Holding AB</t>
  </si>
  <si>
    <t>Byggmax</t>
  </si>
  <si>
    <t>Antal anställda</t>
  </si>
  <si>
    <t>ARLA</t>
  </si>
  <si>
    <t>20 617</t>
  </si>
  <si>
    <t>113 643 000</t>
  </si>
  <si>
    <t>LANTMÄNNEN</t>
  </si>
  <si>
    <t>10 092</t>
  </si>
  <si>
    <t>48 183 000</t>
  </si>
  <si>
    <t>KF OCH KONSUMENTFÖRENINGARNA</t>
  </si>
  <si>
    <t>12 029</t>
  </si>
  <si>
    <t>46 088 000</t>
  </si>
  <si>
    <t>Dvs Coop</t>
  </si>
  <si>
    <t>SÖDRA SKOGSÄGARNA EKONOMISK FÖRENING</t>
  </si>
  <si>
    <t>3 118</t>
  </si>
  <si>
    <t>27 060 000</t>
  </si>
  <si>
    <t>OK-FÖRENINGARNA</t>
  </si>
  <si>
    <t>1 498</t>
  </si>
  <si>
    <t>13 040 287</t>
  </si>
  <si>
    <t>RIKSBYGGEN EKONOMISK FÖRENING</t>
  </si>
  <si>
    <t>2 641</t>
  </si>
  <si>
    <t>9 889 989</t>
  </si>
  <si>
    <t>HSB RIKSFÖRBUND OCH HSB-FÖRENINGARNA</t>
  </si>
  <si>
    <t>3 500</t>
  </si>
  <si>
    <t>7 184 000</t>
  </si>
  <si>
    <t>SKOGSÄGARNA NORRA SKOG, EKONOMISK FÖRENING</t>
  </si>
  <si>
    <t>5 049 977</t>
  </si>
  <si>
    <t>SKOGSÄGARNA MELLANSKOG EKONOMISK FÖRENING</t>
  </si>
  <si>
    <t>4 018 000</t>
  </si>
  <si>
    <t>Källa</t>
  </si>
  <si>
    <t>HUSBYGGNADSVAROR H.B.V. FÖRENING U.P.A.</t>
  </si>
  <si>
    <t>3 005 043</t>
  </si>
  <si>
    <t>SINFRA, SVENSK INKÖPSCENTRAL FÖR INFRASTRUKTUR EK FÖR</t>
  </si>
  <si>
    <t>2 343 275</t>
  </si>
  <si>
    <t>FÖREN SV TONSÄTTARES INTERN MUSIKBYRÅ /STIM/</t>
  </si>
  <si>
    <t>2 153 943</t>
  </si>
  <si>
    <t>SYDGRÖNT EKONOMISK FÖRENING</t>
  </si>
  <si>
    <t>2 153 012</t>
  </si>
  <si>
    <t>SVERIGES STÄRKELSEPRODUCENTER, FÖRENING U.P.A.</t>
  </si>
  <si>
    <t>2 079 148</t>
  </si>
  <si>
    <t>NORRMEJERIER EKONOMISK FÖRENING</t>
  </si>
  <si>
    <t>1 959 107</t>
  </si>
  <si>
    <t>COPYSWEDE EK. FÖR.</t>
  </si>
  <si>
    <t>1 853 048</t>
  </si>
  <si>
    <t>SKÅNEMEJERIER EK FÖR</t>
  </si>
  <si>
    <t>1 826 787</t>
  </si>
  <si>
    <t>FALKÖPINGS MEJERI EKONOMISK FÖRENING</t>
  </si>
  <si>
    <t>1 701 783</t>
  </si>
  <si>
    <t>FONUS EKF OCH FONUS ÖST</t>
  </si>
  <si>
    <t>1 227 723</t>
  </si>
  <si>
    <t>LANDSHYPOTEK, EK. FÖR.</t>
  </si>
  <si>
    <t>972 000</t>
  </si>
  <si>
    <t>GÖTEBORGS LASTBILCENTRAL EK FÖR, GLC</t>
  </si>
  <si>
    <t>926 768</t>
  </si>
  <si>
    <t>VARASLÄTTENS LAGERHUS EK.FÖR</t>
  </si>
  <si>
    <t>903 816</t>
  </si>
  <si>
    <t>BIOMETRIA EK. FÖR.</t>
  </si>
  <si>
    <t>856 037</t>
  </si>
  <si>
    <t>KRISTIANSTADSORTENS LAGERHUSFÖRENING EK FÖR</t>
  </si>
  <si>
    <t>814 29</t>
  </si>
  <si>
    <t>AKKAFRAKT I SKÅNE EK FÖR</t>
  </si>
  <si>
    <t>SKB, STOCKHOLMS KOOPERATIVA BOSTADSFÖRENING</t>
  </si>
  <si>
    <t>ÖRNFRAKT EKONOMISK FÖRENING</t>
  </si>
  <si>
    <t>VALLBERGA LANTMÄN EK FÖR</t>
  </si>
  <si>
    <t>TAXI TRAFIKFÖRENING U.P.A.</t>
  </si>
  <si>
    <t>VÄRMLANDSSCHAKT EKONOMISK FÖRENING</t>
  </si>
  <si>
    <t>NÄRKEFRAKT EK. FÖR.</t>
  </si>
  <si>
    <t>FLEXILAST EKONOMISK FÖRENING</t>
  </si>
  <si>
    <t>SVENSKA ODLARLAGET EK.FÖR.</t>
  </si>
  <si>
    <t>GÖTEBORGSKOOPERATIVET FÖR INDEPENDENT LIVING, GIL EK. FÖR.</t>
  </si>
  <si>
    <t xml:space="preserve">Omsättning (mrd) </t>
  </si>
  <si>
    <t>Källa: DI</t>
  </si>
  <si>
    <t>Volvo</t>
  </si>
  <si>
    <t xml:space="preserve">Sandvik </t>
  </si>
  <si>
    <t xml:space="preserve">Sampo </t>
  </si>
  <si>
    <t xml:space="preserve">Nokia </t>
  </si>
  <si>
    <t xml:space="preserve">Latour </t>
  </si>
  <si>
    <t xml:space="preserve">Alfa Laval </t>
  </si>
  <si>
    <t xml:space="preserve">Industrivärden </t>
  </si>
  <si>
    <t xml:space="preserve">Traton </t>
  </si>
  <si>
    <t>NIBE</t>
  </si>
  <si>
    <t>Telia</t>
  </si>
  <si>
    <t>Källa: Wikipedia</t>
  </si>
  <si>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</si>
  <si>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</si>
  <si>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</si>
  <si>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</si>
  <si>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</si>
  <si>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</si>
  <si>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</si>
  <si>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</si>
  <si>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</si>
  <si>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</si>
  <si>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Organization Type</t>
  </si>
  <si>
    <t>BA1.5</t>
  </si>
  <si>
    <t>BA1.5 Date</t>
  </si>
  <si>
    <t>Location</t>
  </si>
  <si>
    <t>Region</t>
  </si>
  <si>
    <t>Date</t>
  </si>
  <si>
    <t>Target Classification</t>
  </si>
  <si>
    <t>Extension</t>
  </si>
  <si>
    <t>&amp; Co.</t>
  </si>
  <si>
    <t>1.5°C</t>
  </si>
  <si>
    <t>Small or Medium Enterprise</t>
  </si>
  <si>
    <t>Denmark</t>
  </si>
  <si>
    <t>Europe</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</si>
  <si>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</si>
  <si>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</si>
  <si>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</si>
  <si>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</si>
  <si>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</si>
  <si>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</si>
  <si>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</si>
  <si>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</si>
  <si>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</si>
  <si>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</si>
  <si>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</si>
  <si>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</si>
  <si>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</si>
  <si>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</si>
  <si>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</si>
  <si>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</si>
  <si>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</si>
  <si>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</si>
  <si>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</si>
  <si>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</si>
  <si>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01/11/2022</t>
  </si>
  <si>
    <t>01/12/2022</t>
  </si>
  <si>
    <t>2-Connect</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</si>
  <si>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</si>
  <si>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</si>
  <si>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</si>
  <si>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</si>
  <si>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</si>
  <si>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</si>
  <si>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</si>
  <si>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</si>
  <si>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</si>
  <si>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</si>
  <si>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</si>
  <si>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</si>
  <si>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</si>
  <si>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</si>
  <si>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</si>
  <si>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</si>
  <si>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360 DEGREE CLOUD TECHNOLOGIES PVT LTD</t>
  </si>
  <si>
    <t>9845000F94F87A66H368</t>
  </si>
  <si>
    <t>India</t>
  </si>
  <si>
    <t>01/05/2023</t>
  </si>
  <si>
    <t>The targets covering greenhouse gas emissions from company operations (scopes 1 and 2) are consistent with reductions required to keep warming to .</t>
  </si>
  <si>
    <t>3B-Fibreglass</t>
  </si>
  <si>
    <t>529900UNERQOV61CA912</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</si>
  <si>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</si>
  <si>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</si>
  <si>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</si>
  <si>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</si>
  <si>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</si>
  <si>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</si>
  <si>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</si>
  <si>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</si>
  <si>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</si>
  <si>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</si>
  <si>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</si>
  <si>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01/05/2024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</si>
  <si>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</si>
  <si>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</si>
  <si>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</si>
  <si>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</si>
  <si>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01/11/2023</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</si>
  <si>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</si>
  <si>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</si>
  <si>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</si>
  <si>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</si>
  <si>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</si>
  <si>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</si>
  <si>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</si>
  <si>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</si>
  <si>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Netherlands</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</si>
  <si>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</si>
  <si>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</si>
  <si>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7R S.A.</t>
  </si>
  <si>
    <t>Poland</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</si>
  <si>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</si>
  <si>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</si>
  <si>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</si>
  <si>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</si>
  <si>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</si>
  <si>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</si>
  <si>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</si>
  <si>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</si>
  <si>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</si>
  <si>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</si>
  <si>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</si>
  <si>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01/03/2021</t>
  </si>
  <si>
    <t>Å Energi commits to reduce absolute scope 1 and 2 GHG emissions 50% by 2030 from a 2019 base year. Å Energi commits that 82% of its suppliers by emissions covering purchased goods and services, will have science-based targets by 2025</t>
  </si>
  <si>
    <t>A&amp;L Goodbody</t>
  </si>
  <si>
    <t>Ireland</t>
  </si>
  <si>
    <t>A-Insinöörit Oy</t>
  </si>
  <si>
    <t>743700WWG9QFS8KQ7R79</t>
  </si>
  <si>
    <t>Finland</t>
  </si>
  <si>
    <t>01/06/2022</t>
  </si>
  <si>
    <t>A-Star Alliance</t>
  </si>
  <si>
    <t>01/09/2023</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</si>
  <si>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</si>
  <si>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</si>
  <si>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</si>
  <si>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</si>
  <si>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</si>
  <si>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-Associazione Frutticoltori Estense SOC: COOP. AGRICOLA</t>
  </si>
  <si>
    <t>Italy</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</si>
  <si>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</si>
  <si>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</si>
  <si>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</si>
  <si>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</si>
  <si>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</si>
  <si>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</si>
  <si>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</si>
  <si>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</si>
  <si>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</si>
  <si>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</si>
  <si>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</si>
  <si>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</si>
  <si>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</si>
  <si>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</si>
  <si>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</si>
  <si>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</si>
  <si>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</si>
  <si>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</si>
  <si>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</si>
  <si>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</si>
  <si>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</si>
  <si>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</si>
  <si>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</si>
  <si>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</si>
  <si>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</si>
  <si>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</si>
  <si>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</si>
  <si>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</si>
  <si>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</si>
  <si>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</si>
  <si>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</si>
  <si>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</si>
  <si>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</si>
  <si>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</si>
  <si>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</si>
  <si>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</si>
  <si>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</si>
  <si>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</si>
  <si>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</si>
  <si>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</si>
  <si>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</si>
  <si>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</si>
  <si>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</si>
  <si>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</si>
  <si>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</si>
  <si>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</si>
  <si>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</si>
  <si>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</si>
  <si>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</si>
  <si>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</si>
  <si>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</si>
  <si>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</si>
  <si>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</si>
  <si>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</si>
  <si>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</si>
  <si>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</si>
  <si>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</si>
  <si>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</si>
  <si>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</si>
  <si>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</si>
  <si>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Aarti Industries</t>
  </si>
  <si>
    <t>INE769A01020</t>
  </si>
  <si>
    <t>335800JBE5SD89NH8831</t>
  </si>
  <si>
    <t>Aarti Pharmalabs Limited</t>
  </si>
  <si>
    <t>INE0LRU01027</t>
  </si>
  <si>
    <t>335800TTAKRBNDK5P363</t>
  </si>
  <si>
    <t>Pharmaceuticals, Biotechnology and Life Sciences</t>
  </si>
  <si>
    <t>Aasted ApS</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</si>
  <si>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</si>
  <si>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</si>
  <si>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</si>
  <si>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</si>
  <si>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</si>
  <si>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</si>
  <si>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</si>
  <si>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</si>
  <si>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</si>
  <si>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</si>
  <si>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</si>
  <si>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</si>
  <si>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</si>
  <si>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</si>
  <si>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</si>
  <si>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</si>
  <si>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</si>
  <si>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</si>
  <si>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</si>
  <si>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</si>
  <si>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</si>
  <si>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</si>
  <si>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</si>
  <si>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</si>
  <si>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</si>
  <si>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</si>
  <si>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</si>
  <si>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549300HGV012CNC8JD22</t>
  </si>
  <si>
    <t>2030, 2034</t>
  </si>
  <si>
    <t>01/06/2021</t>
  </si>
  <si>
    <t>Commitment extended - Automakers pathway</t>
  </si>
  <si>
    <t>AB World Foods</t>
  </si>
  <si>
    <t>ABA Chemicals Corporation</t>
  </si>
  <si>
    <t>China</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</si>
  <si>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</si>
  <si>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</si>
  <si>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</si>
  <si>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CH0012221716</t>
  </si>
  <si>
    <t>5493000LKVGOO9PELI61</t>
  </si>
  <si>
    <t>Switzerland</t>
  </si>
  <si>
    <t>ABB E-mobility Holding AG</t>
  </si>
  <si>
    <t>254900W4TLPHBSJ4PM11</t>
  </si>
  <si>
    <t>Abbott</t>
  </si>
  <si>
    <t>US0028241000</t>
  </si>
  <si>
    <t>HQD377W2YR662HK5JX27</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</si>
  <si>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</si>
  <si>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</si>
  <si>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</si>
  <si>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</si>
  <si>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</si>
  <si>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</si>
  <si>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</si>
  <si>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</si>
  <si>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</si>
  <si>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</si>
  <si>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</si>
  <si>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</si>
  <si>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</si>
  <si>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</si>
  <si>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</si>
  <si>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</si>
  <si>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Abenex Capital</t>
  </si>
  <si>
    <t>Abercrombie &amp; Fitch Co.</t>
  </si>
  <si>
    <t>US0028962076</t>
  </si>
  <si>
    <t>5493000J7LL72TOGT983</t>
  </si>
  <si>
    <t>Abertis Infraestructuras</t>
  </si>
  <si>
    <t>ES0111845014</t>
  </si>
  <si>
    <t>549300GKFVWI02JQ5332</t>
  </si>
  <si>
    <t>Spain</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</si>
  <si>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</si>
  <si>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</si>
  <si>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</si>
  <si>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</si>
  <si>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</si>
  <si>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</si>
  <si>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</si>
  <si>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</si>
  <si>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</si>
  <si>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</si>
  <si>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</si>
  <si>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</si>
  <si>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</si>
  <si>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</si>
  <si>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</si>
  <si>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</si>
  <si>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</si>
  <si>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</si>
  <si>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</si>
  <si>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01/12/2019</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</si>
  <si>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</si>
  <si>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Abt Global</t>
  </si>
  <si>
    <t>Overall Net-Zero Target 
Abt Global commits to reach net-zero greenhouse gas emissions across the value chain 
by 2050 from a 2019 base year. 
Near-Term Targets 
Abt Global commits to reduce absolute scope 1 and 2 GHG emissions 38.6% by 2027 
from a 2019 base year. Abt Global also commits to reduce absolute scope 3 GHG 
emissions from fuel and energy related activities, business travel, and employee commuting 
38.6% within the same timeframe. 
Long-Term Targets 
Abt Global commits to reduce absolute scope 1 and 2 GHG emissions 90% by 2050 from 
a 2019 base year. Abt Global commits to reduce absolute scope 3 GHG emissions from 
fuel and energy related activities, business travel, and employee commuting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</si>
  <si>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</si>
  <si>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</si>
  <si>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</si>
  <si>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</si>
  <si>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</si>
  <si>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</si>
  <si>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</si>
  <si>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</si>
  <si>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</si>
  <si>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</si>
  <si>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</si>
  <si>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</si>
  <si>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</si>
  <si>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</si>
  <si>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</si>
  <si>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</si>
  <si>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</si>
  <si>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</si>
  <si>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</si>
  <si>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</si>
  <si>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</si>
  <si>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</si>
  <si>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</si>
  <si>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</si>
  <si>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</si>
  <si>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</si>
  <si>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01/10/2020</t>
  </si>
  <si>
    <t>Accenture commits to reduce absolute scope 1 and 2 GHG emissions 80% by
FY2030 from a FY2019 base year. Accenture also commits to reduce scope 3
GHG emissions 55% per unit of revenue within the same timeframe.</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</si>
  <si>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</si>
  <si>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</si>
  <si>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</si>
  <si>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</si>
  <si>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</si>
  <si>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</si>
  <si>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</si>
  <si>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</si>
  <si>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</si>
  <si>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</si>
  <si>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</si>
  <si>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</si>
  <si>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</si>
  <si>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</si>
  <si>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</si>
  <si>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</si>
  <si>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</si>
  <si>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</si>
  <si>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</si>
  <si>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</si>
  <si>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</si>
  <si>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</si>
  <si>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</si>
  <si>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</si>
  <si>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</si>
  <si>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</si>
  <si>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</si>
  <si>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</si>
  <si>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</si>
  <si>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</si>
  <si>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</si>
  <si>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</si>
  <si>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</si>
  <si>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</si>
  <si>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</si>
  <si>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</si>
  <si>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</si>
  <si>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</si>
  <si>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</si>
  <si>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</si>
  <si>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</si>
  <si>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</si>
  <si>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</si>
  <si>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</si>
  <si>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</si>
  <si>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</si>
  <si>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</si>
  <si>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</si>
  <si>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</si>
  <si>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</si>
  <si>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</si>
  <si>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</si>
  <si>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</si>
  <si>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</si>
  <si>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</si>
  <si>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</si>
  <si>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</si>
  <si>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</si>
  <si>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</si>
  <si>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</si>
  <si>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</si>
  <si>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</si>
  <si>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</si>
  <si>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</si>
  <si>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</si>
  <si>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</si>
  <si>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</si>
  <si>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</si>
  <si>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</si>
  <si>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</si>
  <si>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</si>
  <si>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</si>
  <si>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</si>
  <si>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</si>
  <si>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</si>
  <si>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</si>
  <si>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</si>
  <si>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</si>
  <si>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</si>
  <si>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</si>
  <si>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</si>
  <si>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</si>
  <si>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</si>
  <si>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</si>
  <si>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</si>
  <si>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</si>
  <si>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</si>
  <si>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</si>
  <si>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</si>
  <si>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</si>
  <si>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</si>
  <si>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</si>
  <si>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</si>
  <si>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</si>
  <si>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</si>
  <si>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</si>
  <si>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</si>
  <si>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</si>
  <si>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</si>
  <si>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</si>
  <si>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</si>
  <si>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</si>
  <si>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</si>
  <si>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</si>
  <si>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</si>
  <si>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</si>
  <si>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Adecco Group AG</t>
  </si>
  <si>
    <t>CH0012138605</t>
  </si>
  <si>
    <t>NI14Y5UMU60O7JE9P611</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</si>
  <si>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</si>
  <si>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</si>
  <si>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</si>
  <si>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</si>
  <si>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</si>
  <si>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</si>
  <si>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</si>
  <si>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</si>
  <si>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</si>
  <si>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</si>
  <si>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</si>
  <si>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</si>
  <si>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</si>
  <si>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</si>
  <si>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</si>
  <si>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</si>
  <si>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</si>
  <si>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</si>
  <si>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</si>
  <si>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</si>
  <si>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</si>
  <si>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ADM</t>
  </si>
  <si>
    <t>US0394831020</t>
  </si>
  <si>
    <t>549300LO13MQ9HYSTR83</t>
  </si>
  <si>
    <t>01/04/2022</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</si>
  <si>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</si>
  <si>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</si>
  <si>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</si>
  <si>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</si>
  <si>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</si>
  <si>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</si>
  <si>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01/05/2020</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</si>
  <si>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</si>
  <si>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</si>
  <si>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</si>
  <si>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</si>
  <si>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Inc.</t>
  </si>
  <si>
    <t>US00738A1060</t>
  </si>
  <si>
    <t>549300XWTHXJVGKWU616</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</si>
  <si>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</si>
  <si>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</si>
  <si>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</si>
  <si>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</si>
  <si>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</si>
  <si>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</si>
  <si>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</si>
  <si>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</si>
  <si>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</si>
  <si>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</si>
  <si>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</si>
  <si>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</si>
  <si>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</si>
  <si>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</si>
  <si>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</si>
  <si>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</si>
  <si>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</si>
  <si>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</si>
  <si>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</si>
  <si>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</si>
  <si>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</si>
  <si>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</si>
  <si>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</si>
  <si>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</si>
  <si>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</si>
  <si>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</si>
  <si>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</si>
  <si>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</si>
  <si>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</si>
  <si>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</si>
  <si>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</si>
  <si>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</si>
  <si>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</si>
  <si>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</si>
  <si>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</si>
  <si>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</si>
  <si>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</si>
  <si>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</si>
  <si>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</si>
  <si>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</si>
  <si>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</si>
  <si>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</si>
  <si>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</si>
  <si>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</si>
  <si>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</si>
  <si>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</si>
  <si>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</si>
  <si>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</si>
  <si>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</si>
  <si>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</si>
  <si>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</si>
  <si>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</si>
  <si>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Aegon Nederland N.V.</t>
  </si>
  <si>
    <t>NL0000303709</t>
  </si>
  <si>
    <t>O4QK7KMMK83ITNTHUG69</t>
  </si>
  <si>
    <t>Financial Institution. Deadline to submit targets January 2024</t>
  </si>
  <si>
    <t>AENA S.M.E. S.A.</t>
  </si>
  <si>
    <t>ES0105046009</t>
  </si>
  <si>
    <t>959800R7QMXKF0NFMT29</t>
  </si>
  <si>
    <t>01/11/2021</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</si>
  <si>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</si>
  <si>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</si>
  <si>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</si>
  <si>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</si>
  <si>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</si>
  <si>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</si>
  <si>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</si>
  <si>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</si>
  <si>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</si>
  <si>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</si>
  <si>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</si>
  <si>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</si>
  <si>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</si>
  <si>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</si>
  <si>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</si>
  <si>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</si>
  <si>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</si>
  <si>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</si>
  <si>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</si>
  <si>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</si>
  <si>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</si>
  <si>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</si>
  <si>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</si>
  <si>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Affärsverken Karlskrona AB</t>
  </si>
  <si>
    <t>Afore SURA</t>
  </si>
  <si>
    <t>Mexico</t>
  </si>
  <si>
    <t>AFRY (ÅF Pöyry)</t>
  </si>
  <si>
    <t>SE0005999836</t>
  </si>
  <si>
    <t>549300Q87LKPPD4X9R30</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</si>
  <si>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</si>
  <si>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</si>
  <si>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</si>
  <si>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</si>
  <si>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</si>
  <si>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</si>
  <si>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</si>
  <si>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</si>
  <si>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</si>
  <si>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</si>
  <si>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</si>
  <si>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</si>
  <si>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</si>
  <si>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</si>
  <si>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</si>
  <si>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</si>
  <si>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</si>
  <si>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</si>
  <si>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</si>
  <si>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</si>
  <si>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</si>
  <si>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</si>
  <si>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</si>
  <si>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</si>
  <si>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</si>
  <si>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</si>
  <si>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</si>
  <si>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</si>
  <si>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</si>
  <si>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</si>
  <si>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</si>
  <si>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</si>
  <si>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</si>
  <si>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</si>
  <si>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</si>
  <si>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</si>
  <si>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</si>
  <si>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</si>
  <si>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</si>
  <si>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</si>
  <si>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</si>
  <si>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</si>
  <si>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</si>
  <si>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</si>
  <si>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</si>
  <si>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</si>
  <si>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</si>
  <si>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</si>
  <si>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</si>
  <si>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</si>
  <si>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</si>
  <si>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</si>
  <si>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</si>
  <si>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Ahlsell AB</t>
  </si>
  <si>
    <t>Ahlstrom-Munksjö Oyj</t>
  </si>
  <si>
    <t>FI4000048418</t>
  </si>
  <si>
    <t>213800F2MJ5Z2TAQ1726</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</si>
  <si>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</si>
  <si>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</si>
  <si>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</si>
  <si>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</si>
  <si>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</si>
  <si>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</si>
  <si>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</si>
  <si>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</si>
  <si>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</si>
  <si>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</si>
  <si>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</si>
  <si>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</si>
  <si>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</si>
  <si>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</si>
  <si>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</si>
  <si>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</si>
  <si>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</si>
  <si>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</si>
  <si>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</si>
  <si>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</si>
  <si>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</si>
  <si>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</si>
  <si>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</si>
  <si>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</si>
  <si>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</si>
  <si>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</si>
  <si>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</si>
  <si>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</si>
  <si>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</si>
  <si>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</si>
  <si>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</si>
  <si>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</si>
  <si>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</si>
  <si>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</si>
  <si>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</si>
  <si>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</si>
  <si>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</si>
  <si>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</si>
  <si>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</si>
  <si>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</si>
  <si>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</si>
  <si>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</si>
  <si>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</si>
  <si>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</si>
  <si>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</si>
  <si>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</si>
  <si>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</si>
  <si>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</si>
  <si>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</si>
  <si>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</si>
  <si>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</si>
  <si>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</si>
  <si>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</si>
  <si>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</si>
  <si>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</si>
  <si>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</si>
  <si>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</si>
  <si>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</si>
  <si>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</si>
  <si>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</si>
  <si>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</si>
  <si>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</si>
  <si>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</si>
  <si>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</si>
  <si>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</si>
  <si>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</si>
  <si>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</si>
  <si>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</si>
  <si>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</si>
  <si>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</si>
  <si>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</si>
  <si>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</si>
  <si>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</si>
  <si>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</si>
  <si>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</si>
  <si>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</si>
  <si>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</si>
  <si>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</si>
  <si>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</si>
  <si>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</si>
  <si>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</si>
  <si>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</si>
  <si>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</si>
  <si>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</si>
  <si>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</si>
  <si>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</si>
  <si>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</si>
  <si>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</si>
  <si>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</si>
  <si>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</si>
  <si>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</si>
  <si>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</si>
  <si>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</si>
  <si>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</si>
  <si>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</si>
  <si>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</si>
  <si>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</si>
  <si>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</si>
  <si>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</si>
  <si>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t>
  </si>
  <si>
    <t>Aker Horizons ASA</t>
  </si>
  <si>
    <t>NO0010921232</t>
  </si>
  <si>
    <t>549300SX4Z9T612Q0N59</t>
  </si>
  <si>
    <t>Aker Solutions</t>
  </si>
  <si>
    <t>NO0010716582</t>
  </si>
  <si>
    <t>Akila</t>
  </si>
  <si>
    <t>Unify social credit code 91340100MA8NK66Q90 and Registered No. 340171400002984 (License number)</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</si>
  <si>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</si>
  <si>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</si>
  <si>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</si>
  <si>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</si>
  <si>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</si>
  <si>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</si>
  <si>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</si>
  <si>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</si>
  <si>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</si>
  <si>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</si>
  <si>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</si>
  <si>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</si>
  <si>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</si>
  <si>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</si>
  <si>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</si>
  <si>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</si>
  <si>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Al-Karam Textile Mills (Pvt) Ltd</t>
  </si>
  <si>
    <t>AL-RAHIM TEXTILE INDUSTRIES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</si>
  <si>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</si>
  <si>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</si>
  <si>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</si>
  <si>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</si>
  <si>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</si>
  <si>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</si>
  <si>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</si>
  <si>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</si>
  <si>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</si>
  <si>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</si>
  <si>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</si>
  <si>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</si>
  <si>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</si>
  <si>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</si>
  <si>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</si>
  <si>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</si>
  <si>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</si>
  <si>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</si>
  <si>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</si>
  <si>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</si>
  <si>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</si>
  <si>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</si>
  <si>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</si>
  <si>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</si>
  <si>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</si>
  <si>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</si>
  <si>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</si>
  <si>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</si>
  <si>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</si>
  <si>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</si>
  <si>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</si>
  <si>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</si>
  <si>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</si>
  <si>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</si>
  <si>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</si>
  <si>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</si>
  <si>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</si>
  <si>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</si>
  <si>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</si>
  <si>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</si>
  <si>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DEXXXXXALDI0</t>
  </si>
  <si>
    <t>2025, 2024</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</si>
  <si>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</si>
  <si>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</si>
  <si>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</si>
  <si>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</si>
  <si>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</si>
  <si>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INTERNATIONAL SASU (GROUP)</t>
  </si>
  <si>
    <t>9695000UVVH809ZNWM50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</si>
  <si>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</si>
  <si>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</si>
  <si>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</si>
  <si>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</si>
  <si>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</si>
  <si>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</si>
  <si>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</si>
  <si>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</si>
  <si>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Alfred Kärcher SE &amp; Co. KG</t>
  </si>
  <si>
    <t>5299001537PU7RGC0E80</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</si>
  <si>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</si>
  <si>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</si>
  <si>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</si>
  <si>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</si>
  <si>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</si>
  <si>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</si>
  <si>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</si>
  <si>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01/12/2021</t>
  </si>
  <si>
    <t>Alight Solutions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</si>
  <si>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</si>
  <si>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</si>
  <si>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</si>
  <si>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</si>
  <si>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</si>
  <si>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</si>
  <si>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</si>
  <si>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</si>
  <si>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</si>
  <si>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</si>
  <si>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</si>
  <si>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</si>
  <si>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</si>
  <si>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</si>
  <si>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</si>
  <si>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</si>
  <si>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</si>
  <si>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</si>
  <si>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</si>
  <si>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</si>
  <si>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</si>
  <si>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</si>
  <si>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</si>
  <si>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</si>
  <si>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</si>
  <si>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</si>
  <si>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</si>
  <si>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</si>
  <si>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</si>
  <si>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</si>
  <si>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</si>
  <si>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</si>
  <si>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</si>
  <si>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</si>
  <si>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</si>
  <si>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</si>
  <si>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</si>
  <si>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</si>
  <si>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</si>
  <si>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</si>
  <si>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</si>
  <si>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</si>
  <si>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</si>
  <si>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</si>
  <si>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</si>
  <si>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</si>
  <si>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</si>
  <si>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</si>
  <si>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</si>
  <si>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</si>
  <si>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</si>
  <si>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</si>
  <si>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</si>
  <si>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</si>
  <si>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</si>
  <si>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</si>
  <si>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</si>
  <si>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</si>
  <si>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</si>
  <si>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</si>
  <si>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</si>
  <si>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</si>
  <si>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</si>
  <si>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</si>
  <si>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</si>
  <si>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</si>
  <si>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</si>
  <si>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</si>
  <si>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</si>
  <si>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</si>
  <si>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</si>
  <si>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</si>
  <si>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</si>
  <si>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</si>
  <si>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</si>
  <si>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</si>
  <si>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</si>
  <si>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</si>
  <si>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</si>
  <si>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</si>
  <si>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</si>
  <si>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</si>
  <si>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</si>
  <si>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</si>
  <si>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</si>
  <si>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</si>
  <si>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</si>
  <si>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</si>
  <si>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</si>
  <si>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ALPHA INDO NUSA</t>
  </si>
  <si>
    <t>894500C14C3EVQ5AJ139</t>
  </si>
  <si>
    <t>Indonesia</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</si>
  <si>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</si>
  <si>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</si>
  <si>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</si>
  <si>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</si>
  <si>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</si>
  <si>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</si>
  <si>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</si>
  <si>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</si>
  <si>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</si>
  <si>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</si>
  <si>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Alvin Lehner GmbH &amp; Co KG</t>
  </si>
  <si>
    <t>529900MM8TKUHQR3I631</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</si>
  <si>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</si>
  <si>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</si>
  <si>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</si>
  <si>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</si>
  <si>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</si>
  <si>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</si>
  <si>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</si>
  <si>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</si>
  <si>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</si>
  <si>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</si>
  <si>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</si>
  <si>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</si>
  <si>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</si>
  <si>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</si>
  <si>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</si>
  <si>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</si>
  <si>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</si>
  <si>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</si>
  <si>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</si>
  <si>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</si>
  <si>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</si>
  <si>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</si>
  <si>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</si>
  <si>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</si>
  <si>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</si>
  <si>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</si>
  <si>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</si>
  <si>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</si>
  <si>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</si>
  <si>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</si>
  <si>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</si>
  <si>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</si>
  <si>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</si>
  <si>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</si>
  <si>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</si>
  <si>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</si>
  <si>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</si>
  <si>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</si>
  <si>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</si>
  <si>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</si>
  <si>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</si>
  <si>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</si>
  <si>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</si>
  <si>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</si>
  <si>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</si>
  <si>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</si>
  <si>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</si>
  <si>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</si>
  <si>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</si>
  <si>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</si>
  <si>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</si>
  <si>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</si>
  <si>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</si>
  <si>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</si>
  <si>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</si>
  <si>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</si>
  <si>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</si>
  <si>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</si>
  <si>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</si>
  <si>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</si>
  <si>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</si>
  <si>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</si>
  <si>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</si>
  <si>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</si>
  <si>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</si>
  <si>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</si>
  <si>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</si>
  <si>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</si>
  <si>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</si>
  <si>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</si>
  <si>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</si>
  <si>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</si>
  <si>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</si>
  <si>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</si>
  <si>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</si>
  <si>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</si>
  <si>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</si>
  <si>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</si>
  <si>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</si>
  <si>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</si>
  <si>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</si>
  <si>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</si>
  <si>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</si>
  <si>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</si>
  <si>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</si>
  <si>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</si>
  <si>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</si>
  <si>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</si>
  <si>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</si>
  <si>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</si>
  <si>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</si>
  <si>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</si>
  <si>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</si>
  <si>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</si>
  <si>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</si>
  <si>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</si>
  <si>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</si>
  <si>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</si>
  <si>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</si>
  <si>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</si>
  <si>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</si>
  <si>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</si>
  <si>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</si>
  <si>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</si>
  <si>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</si>
  <si>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</si>
  <si>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</si>
  <si>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FY2033</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</si>
  <si>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</si>
  <si>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</si>
  <si>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</si>
  <si>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</si>
  <si>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</si>
  <si>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</si>
  <si>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</si>
  <si>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</si>
  <si>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</si>
  <si>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</si>
  <si>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</si>
  <si>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</si>
  <si>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</si>
  <si>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</si>
  <si>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</si>
  <si>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</si>
  <si>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</si>
  <si>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</si>
  <si>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</si>
  <si>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</si>
  <si>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</si>
  <si>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</si>
  <si>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</si>
  <si>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</si>
  <si>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</si>
  <si>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</si>
  <si>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</si>
  <si>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</si>
  <si>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</si>
  <si>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</si>
  <si>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</si>
  <si>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</si>
  <si>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American Packaging Corporation</t>
  </si>
  <si>
    <t>549300I9ORI8AHM9Z809</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</si>
  <si>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</si>
  <si>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</si>
  <si>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</si>
  <si>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</si>
  <si>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</si>
  <si>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</si>
  <si>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</si>
  <si>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</si>
  <si>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</si>
  <si>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</si>
  <si>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</si>
  <si>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</si>
  <si>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</si>
  <si>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</si>
  <si>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</si>
  <si>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</si>
  <si>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</si>
  <si>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</si>
  <si>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</si>
  <si>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</si>
  <si>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</si>
  <si>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</si>
  <si>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</si>
  <si>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</si>
  <si>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</si>
  <si>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</si>
  <si>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</si>
  <si>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</si>
  <si>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</si>
  <si>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</si>
  <si>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</si>
  <si>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</si>
  <si>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</si>
  <si>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</si>
  <si>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</si>
  <si>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</si>
  <si>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AMOREPACIFIC CORPORATION</t>
  </si>
  <si>
    <t>KR7090430000</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</si>
  <si>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</si>
  <si>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</si>
  <si>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</si>
  <si>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</si>
  <si>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</si>
  <si>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</si>
  <si>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</si>
  <si>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</si>
  <si>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</si>
  <si>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</si>
  <si>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</si>
  <si>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</si>
  <si>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</si>
  <si>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</si>
  <si>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</si>
  <si>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</si>
  <si>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</si>
  <si>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</si>
  <si>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</si>
  <si>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</si>
  <si>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</si>
  <si>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</si>
  <si>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</si>
  <si>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</si>
  <si>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</si>
  <si>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</si>
  <si>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</si>
  <si>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</si>
  <si>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</si>
  <si>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</si>
  <si>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</si>
  <si>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Anchor Glass Container Corporation</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</si>
  <si>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</si>
  <si>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</si>
  <si>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</si>
  <si>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</si>
  <si>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</si>
  <si>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</si>
  <si>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</si>
  <si>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</si>
  <si>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</si>
  <si>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</si>
  <si>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</si>
  <si>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</si>
  <si>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</si>
  <si>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</si>
  <si>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</si>
  <si>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</si>
  <si>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</si>
  <si>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ANHUI LEOCH POWER SUPPLY CORP</t>
  </si>
  <si>
    <t>ANHUI LEOCH RENEWABLE ENERGY DEVELOPMENT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</si>
  <si>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</si>
  <si>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</si>
  <si>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</si>
  <si>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</si>
  <si>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</si>
  <si>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</si>
  <si>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</si>
  <si>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</si>
  <si>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</si>
  <si>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</si>
  <si>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</si>
  <si>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</si>
  <si>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</si>
  <si>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</si>
  <si>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</si>
  <si>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</si>
  <si>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</si>
  <si>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</si>
  <si>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</si>
  <si>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</si>
  <si>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</si>
  <si>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</si>
  <si>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</si>
  <si>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</si>
  <si>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</si>
  <si>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</si>
  <si>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</si>
  <si>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</si>
  <si>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</si>
  <si>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</si>
  <si>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</si>
  <si>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</si>
  <si>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</si>
  <si>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</si>
  <si>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</si>
  <si>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</si>
  <si>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</si>
  <si>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</si>
  <si>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</si>
  <si>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</si>
  <si>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</si>
  <si>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</si>
  <si>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</si>
  <si>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</si>
  <si>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</si>
  <si>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</si>
  <si>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</si>
  <si>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</si>
  <si>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</si>
  <si>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</si>
  <si>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</si>
  <si>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</si>
  <si>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</si>
  <si>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</si>
  <si>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</si>
  <si>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</si>
  <si>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</si>
  <si>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</si>
  <si>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</si>
  <si>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</si>
  <si>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</si>
  <si>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APG|SGA Allgemeine Plakatgesellschaft AG</t>
  </si>
  <si>
    <t>CH0019107025</t>
  </si>
  <si>
    <t>API Restauration</t>
  </si>
  <si>
    <t>969500VSAQLIE8CYZB07</t>
  </si>
  <si>
    <t>APL Apollo Tubes Limited</t>
  </si>
  <si>
    <t>INE702C01027</t>
  </si>
  <si>
    <t>335800ZU4GXSB7Q4IU95</t>
  </si>
  <si>
    <t>APL Logistics LTD</t>
  </si>
  <si>
    <t>Singapore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</si>
  <si>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</si>
  <si>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</si>
  <si>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</si>
  <si>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</si>
  <si>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</si>
  <si>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</si>
  <si>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</si>
  <si>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</si>
  <si>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</si>
  <si>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APP Sinar Mas</t>
  </si>
  <si>
    <t>INKP, TKIM</t>
  </si>
  <si>
    <t>Apparel Group</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</si>
  <si>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</si>
  <si>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</si>
  <si>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</si>
  <si>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</si>
  <si>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</si>
  <si>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</si>
  <si>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</si>
  <si>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</si>
  <si>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</si>
  <si>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</si>
  <si>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</si>
  <si>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</si>
  <si>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</si>
  <si>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</si>
  <si>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</si>
  <si>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</si>
  <si>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</si>
  <si>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</si>
  <si>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</si>
  <si>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</si>
  <si>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</si>
  <si>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</si>
  <si>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</si>
  <si>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</si>
  <si>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</si>
  <si>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</si>
  <si>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</si>
  <si>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</si>
  <si>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</si>
  <si>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</si>
  <si>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</si>
  <si>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</si>
  <si>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</si>
  <si>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</si>
  <si>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</si>
  <si>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</si>
  <si>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</si>
  <si>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</si>
  <si>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</si>
  <si>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</si>
  <si>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</si>
  <si>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</si>
  <si>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</si>
  <si>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</si>
  <si>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</si>
  <si>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</si>
  <si>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</si>
  <si>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</si>
  <si>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</si>
  <si>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</si>
  <si>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</si>
  <si>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</si>
  <si>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</si>
  <si>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</si>
  <si>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</si>
  <si>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</si>
  <si>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</si>
  <si>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Arburg GmbH + Co KG</t>
  </si>
  <si>
    <t>529900JZOYVAI1IBOY42</t>
  </si>
  <si>
    <t>ARBURG GmbH + Co KG commits to reduce absolute scope 1 and 2 GHG emissions 42% by 2030 from a 2021 base year. 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</si>
  <si>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</si>
  <si>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</si>
  <si>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</si>
  <si>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</si>
  <si>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</si>
  <si>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</si>
  <si>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Inc.</t>
  </si>
  <si>
    <t>549300M1G5U1SZSG9S88</t>
  </si>
  <si>
    <t>01/04/2020</t>
  </si>
  <si>
    <t>Arc'teryx commits to reduce absolute scope 1 and 2 GHG emissions 65% by 2030 from a 2018 base year. Arc'teryx commits to reduce scope 3 GHG emissions 65% per unit of value added by 2030 from a 2018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</si>
  <si>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</si>
  <si>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</si>
  <si>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</si>
  <si>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</si>
  <si>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</si>
  <si>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</si>
  <si>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</si>
  <si>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</si>
  <si>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</si>
  <si>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</si>
  <si>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</si>
  <si>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</si>
  <si>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</si>
  <si>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</si>
  <si>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</si>
  <si>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</si>
  <si>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</si>
  <si>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</si>
  <si>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</si>
  <si>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</si>
  <si>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</si>
  <si>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</si>
  <si>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</si>
  <si>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</si>
  <si>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</si>
  <si>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</si>
  <si>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</si>
  <si>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</si>
  <si>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</si>
  <si>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</si>
  <si>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</si>
  <si>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</si>
  <si>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</si>
  <si>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</si>
  <si>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</si>
  <si>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</si>
  <si>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</si>
  <si>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</si>
  <si>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</si>
  <si>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</si>
  <si>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</si>
  <si>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</si>
  <si>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</si>
  <si>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</si>
  <si>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</si>
  <si>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</si>
  <si>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</si>
  <si>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</si>
  <si>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</si>
  <si>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</si>
  <si>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</si>
  <si>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</si>
  <si>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</si>
  <si>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</si>
  <si>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</si>
  <si>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</si>
  <si>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</si>
  <si>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IS0000028157</t>
  </si>
  <si>
    <t>RIL4VBPDB0M7Z3KXSF19</t>
  </si>
  <si>
    <t>ArisGlobal LLC</t>
  </si>
  <si>
    <t>Aristocrat Leisure Limited</t>
  </si>
  <si>
    <t>AU000000ALL7</t>
  </si>
  <si>
    <t>529900TE2HO3OZKYKC27</t>
  </si>
  <si>
    <t>Ariston Group</t>
  </si>
  <si>
    <t>815600346A1A8A8DF112</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</si>
  <si>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</si>
  <si>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</si>
  <si>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</si>
  <si>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</si>
  <si>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</si>
  <si>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</si>
  <si>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</si>
  <si>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</si>
  <si>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</si>
  <si>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</si>
  <si>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</si>
  <si>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</si>
  <si>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</si>
  <si>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</si>
  <si>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</si>
  <si>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</si>
  <si>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</si>
  <si>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</si>
  <si>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</si>
  <si>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</si>
  <si>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</si>
  <si>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</si>
  <si>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</si>
  <si>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</si>
  <si>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</si>
  <si>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</si>
  <si>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</si>
  <si>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</si>
  <si>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</si>
  <si>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</si>
  <si>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</si>
  <si>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</si>
  <si>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</si>
  <si>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</si>
  <si>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</si>
  <si>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</si>
  <si>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</si>
  <si>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</si>
  <si>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</si>
  <si>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</si>
  <si>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</si>
  <si>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</si>
  <si>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</si>
  <si>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</si>
  <si>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</si>
  <si>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</si>
  <si>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</si>
  <si>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</si>
  <si>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</si>
  <si>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</si>
  <si>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</si>
  <si>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Artistic Fabric Mills (Pvt.) Ltd.</t>
  </si>
  <si>
    <t>Artistic Garment Industries (AGI Denim)</t>
  </si>
  <si>
    <t>Artistic Milliners</t>
  </si>
  <si>
    <t>01/10/2019</t>
  </si>
  <si>
    <t>Artizen Interiors Private Limited</t>
  </si>
  <si>
    <t>Artwell Holdings Ltd</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</si>
  <si>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</si>
  <si>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</si>
  <si>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</si>
  <si>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</si>
  <si>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</si>
  <si>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</si>
  <si>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</si>
  <si>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</si>
  <si>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</si>
  <si>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</si>
  <si>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</si>
  <si>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</si>
  <si>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</si>
  <si>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</si>
  <si>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</si>
  <si>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</si>
  <si>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</si>
  <si>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</si>
  <si>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</si>
  <si>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</si>
  <si>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</si>
  <si>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</si>
  <si>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</si>
  <si>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</si>
  <si>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</si>
  <si>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</si>
  <si>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</si>
  <si>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</si>
  <si>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</si>
  <si>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t>
  </si>
  <si>
    <t>JP3116000005</t>
  </si>
  <si>
    <t>353800KAJ02XNHLCJW79</t>
  </si>
  <si>
    <t>01/09/2018</t>
  </si>
  <si>
    <t>Asahi Group Holdings Ltd. commits to reduce absolute scope 1 and 2 GHG emissions 50% by 2030 from a 2019 base year. Asahi Group Holdings Ltd. also commits to reduce absolute scope 3 GHG emissions 30% within the same timeframe.</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</si>
  <si>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</si>
  <si>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</si>
  <si>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</si>
  <si>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</si>
  <si>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</si>
  <si>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</si>
  <si>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</si>
  <si>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</si>
  <si>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</si>
  <si>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</si>
  <si>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</si>
  <si>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</si>
  <si>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</si>
  <si>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</si>
  <si>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</si>
  <si>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</si>
  <si>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</si>
  <si>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</si>
  <si>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</si>
  <si>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</si>
  <si>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</si>
  <si>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</si>
  <si>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</si>
  <si>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</si>
  <si>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</si>
  <si>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</si>
  <si>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</si>
  <si>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</si>
  <si>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</si>
  <si>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</si>
  <si>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</si>
  <si>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Ashland Inc</t>
  </si>
  <si>
    <t>US0441861046</t>
  </si>
  <si>
    <t>529900E4L9R04SB8HB11</t>
  </si>
  <si>
    <t>FY2032</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</si>
  <si>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</si>
  <si>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</si>
  <si>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</si>
  <si>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</si>
  <si>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</si>
  <si>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</si>
  <si>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</si>
  <si>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</si>
  <si>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</si>
  <si>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</si>
  <si>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</si>
  <si>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</si>
  <si>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</si>
  <si>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</si>
  <si>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</si>
  <si>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</si>
  <si>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</si>
  <si>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</si>
  <si>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(DongGuan) Co., LTD.</t>
  </si>
  <si>
    <t>Asia Vital Components (Shenzhen) Co., Ltd.</t>
  </si>
  <si>
    <t>TW0003017000</t>
  </si>
  <si>
    <t>Asian Apparels ltd</t>
  </si>
  <si>
    <t>Bangladesh</t>
  </si>
  <si>
    <t>Asian fabricx Private limited</t>
  </si>
  <si>
    <t>Asian Power Devices Inc.</t>
  </si>
  <si>
    <t>SE0001852419</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</si>
  <si>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</si>
  <si>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</si>
  <si>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</si>
  <si>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</si>
  <si>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</si>
  <si>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</si>
  <si>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</si>
  <si>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</si>
  <si>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</si>
  <si>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</si>
  <si>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</si>
  <si>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</si>
  <si>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</si>
  <si>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</si>
  <si>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</si>
  <si>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</si>
  <si>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</si>
  <si>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</si>
  <si>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</si>
  <si>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</si>
  <si>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</si>
  <si>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</si>
  <si>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</si>
  <si>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</si>
  <si>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</si>
  <si>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</si>
  <si>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</si>
  <si>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</si>
  <si>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</si>
  <si>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</si>
  <si>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</si>
  <si>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</si>
  <si>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</si>
  <si>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</si>
  <si>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</si>
  <si>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</si>
  <si>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</si>
  <si>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</si>
  <si>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</si>
  <si>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</si>
  <si>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</si>
  <si>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</si>
  <si>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</si>
  <si>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</si>
  <si>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</si>
  <si>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</si>
  <si>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Assa Abloy AB</t>
  </si>
  <si>
    <t>SE0007100581</t>
  </si>
  <si>
    <t>549300YECS8HKCIMMB67</t>
  </si>
  <si>
    <t>ASSYSTEM</t>
  </si>
  <si>
    <t>FR0000074148</t>
  </si>
  <si>
    <t>9695008GTTDJGF00CT88</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</si>
  <si>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</si>
  <si>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</si>
  <si>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</si>
  <si>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</si>
  <si>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</si>
  <si>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</si>
  <si>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</si>
  <si>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</si>
  <si>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</si>
  <si>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</si>
  <si>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</si>
  <si>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</si>
  <si>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</si>
  <si>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</si>
  <si>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GB0009895292</t>
  </si>
  <si>
    <t>PY6ZZQWO2IZFZC3IOL08</t>
  </si>
  <si>
    <t>FY2026, FY2030</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</si>
  <si>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</si>
  <si>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</si>
  <si>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</si>
  <si>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</si>
  <si>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</si>
  <si>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</si>
  <si>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</si>
  <si>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</si>
  <si>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</si>
  <si>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</si>
  <si>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</si>
  <si>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</si>
  <si>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</si>
  <si>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</si>
  <si>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</si>
  <si>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</si>
  <si>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</si>
  <si>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</si>
  <si>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</si>
  <si>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</si>
  <si>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</si>
  <si>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</si>
  <si>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</si>
  <si>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</si>
  <si>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</si>
  <si>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</si>
  <si>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</si>
  <si>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</si>
  <si>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</si>
  <si>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</si>
  <si>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</si>
  <si>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</si>
  <si>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</si>
  <si>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</si>
  <si>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</si>
  <si>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</si>
  <si>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</si>
  <si>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</si>
  <si>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</si>
  <si>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</si>
  <si>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</si>
  <si>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</si>
  <si>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</si>
  <si>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</si>
  <si>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</si>
  <si>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</si>
  <si>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</si>
  <si>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</si>
  <si>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</si>
  <si>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</si>
  <si>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</si>
  <si>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</si>
  <si>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</si>
  <si>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</si>
  <si>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</si>
  <si>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</si>
  <si>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</si>
  <si>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</si>
  <si>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</si>
  <si>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</si>
  <si>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</si>
  <si>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</si>
  <si>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</si>
  <si>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</si>
  <si>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</si>
  <si>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</si>
  <si>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</si>
  <si>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</si>
  <si>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</si>
  <si>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</si>
  <si>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</si>
  <si>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</si>
  <si>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</si>
  <si>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</si>
  <si>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</si>
  <si>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</si>
  <si>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</si>
  <si>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</si>
  <si>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</si>
  <si>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</si>
  <si>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</si>
  <si>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</si>
  <si>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</si>
  <si>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</si>
  <si>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</si>
  <si>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</si>
  <si>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</si>
  <si>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</si>
  <si>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</si>
  <si>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</si>
  <si>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</si>
  <si>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</si>
  <si>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</si>
  <si>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</si>
  <si>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</si>
  <si>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</si>
  <si>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</si>
  <si>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</si>
  <si>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</si>
  <si>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</si>
  <si>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</si>
  <si>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</si>
  <si>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</si>
  <si>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Auckland Airport</t>
  </si>
  <si>
    <t>NZAIAE0002S6</t>
  </si>
  <si>
    <t>549300HFZIZDJWB7AK60</t>
  </si>
  <si>
    <t>01/11/2017</t>
  </si>
  <si>
    <t>New Zealand airport, Auckland Airport commits to reduce scope 1 and 2 greenhouse gas emissions 45% per m2 by 2025 from a 2012 base-year.</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</si>
  <si>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</si>
  <si>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</si>
  <si>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</si>
  <si>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</si>
  <si>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</si>
  <si>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</si>
  <si>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</si>
  <si>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</si>
  <si>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</si>
  <si>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</si>
  <si>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</si>
  <si>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</si>
  <si>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</si>
  <si>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</si>
  <si>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AUO Corporation</t>
  </si>
  <si>
    <t>TW0002409000</t>
  </si>
  <si>
    <t>391200L7PIS4QXYJUQ72</t>
  </si>
  <si>
    <t>AUO commits to reduce absolute scope 1 and 2 GHG emissions 25% by 2025 from a 2018 base year.</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</si>
  <si>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</si>
  <si>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</si>
  <si>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</si>
  <si>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</si>
  <si>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</si>
  <si>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</si>
  <si>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</si>
  <si>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</si>
  <si>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</si>
  <si>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</si>
  <si>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2030 from a 2020 base year.
Long-Term Targets:
Ausgrid Group commits to reduce absolute scope 1 and 2 GHG emissions 97% by 2045 from a 2020 base year. Ausgrid Group also commits to reduce absolute scope 3 GHG emissions 90% by 2045 from a 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</si>
  <si>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</si>
  <si>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</si>
  <si>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</si>
  <si>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</si>
  <si>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</si>
  <si>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</si>
  <si>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</si>
  <si>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</si>
  <si>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</si>
  <si>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</si>
  <si>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</si>
  <si>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</si>
  <si>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</si>
  <si>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</si>
  <si>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</si>
  <si>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</si>
  <si>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</si>
  <si>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</si>
  <si>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</si>
  <si>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</si>
  <si>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</si>
  <si>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FY2030/2031</t>
  </si>
  <si>
    <t>FY2041</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</si>
  <si>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</si>
  <si>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</si>
  <si>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</si>
  <si>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</si>
  <si>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</si>
  <si>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</si>
  <si>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</si>
  <si>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</si>
  <si>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</si>
  <si>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</si>
  <si>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</si>
  <si>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</si>
  <si>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</si>
  <si>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</si>
  <si>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</si>
  <si>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</si>
  <si>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</si>
  <si>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</si>
  <si>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</si>
  <si>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</si>
  <si>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</si>
  <si>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</si>
  <si>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</si>
  <si>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</si>
  <si>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</si>
  <si>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</si>
  <si>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</si>
  <si>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</si>
  <si>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</si>
  <si>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</si>
  <si>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</si>
  <si>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</si>
  <si>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</si>
  <si>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t>
  </si>
  <si>
    <t>US05352A1007</t>
  </si>
  <si>
    <t>5493003VM0XB4U8YD238</t>
  </si>
  <si>
    <t>Avanza Bank Holding AB</t>
  </si>
  <si>
    <t>SE0012454072</t>
  </si>
  <si>
    <t>549300MBWR5H8SIJLE03</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</si>
  <si>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</si>
  <si>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</si>
  <si>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</si>
  <si>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</si>
  <si>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</si>
  <si>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</si>
  <si>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</si>
  <si>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</si>
  <si>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</si>
  <si>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</si>
  <si>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</si>
  <si>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</si>
  <si>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</si>
  <si>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</si>
  <si>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</si>
  <si>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</si>
  <si>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</si>
  <si>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</si>
  <si>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</si>
  <si>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</si>
  <si>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</si>
  <si>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</si>
  <si>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</si>
  <si>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</si>
  <si>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</si>
  <si>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</si>
  <si>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</si>
  <si>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</si>
  <si>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</si>
  <si>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</si>
  <si>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</si>
  <si>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</si>
  <si>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</si>
  <si>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</si>
  <si>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</si>
  <si>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</si>
  <si>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AVOCarbon Kunshan</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</si>
  <si>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</si>
  <si>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</si>
  <si>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</si>
  <si>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</si>
  <si>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</si>
  <si>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</si>
  <si>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</si>
  <si>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</si>
  <si>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</si>
  <si>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</si>
  <si>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</si>
  <si>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</si>
  <si>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</si>
  <si>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</si>
  <si>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</si>
  <si>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</si>
  <si>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Axfood AB</t>
  </si>
  <si>
    <t>SE0006993770</t>
  </si>
  <si>
    <t>549300QIXCZWZLHE8L05</t>
  </si>
  <si>
    <t>AXIAN ENERGY GREEN LTD</t>
  </si>
  <si>
    <t>Mauritius</t>
  </si>
  <si>
    <t>AXIAN TELECOM</t>
  </si>
  <si>
    <t>984500C6FIA50FZSE337</t>
  </si>
  <si>
    <t>Axiata Group Berhad</t>
  </si>
  <si>
    <t>MYL6888OO001</t>
  </si>
  <si>
    <t>254900DM0V7OCPDUUC55</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</si>
  <si>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</si>
  <si>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</si>
  <si>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</si>
  <si>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</si>
  <si>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</si>
  <si>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</si>
  <si>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</si>
  <si>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</si>
  <si>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</si>
  <si>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Axium Packaging LLC</t>
  </si>
  <si>
    <t>Ayala Land Inc</t>
  </si>
  <si>
    <t>PHY0488F1004</t>
  </si>
  <si>
    <t>254900EWT10TQ6DKTV34</t>
  </si>
  <si>
    <t>Philippines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</si>
  <si>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</si>
  <si>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</si>
  <si>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</si>
  <si>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</si>
  <si>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</si>
  <si>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</si>
  <si>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</si>
  <si>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</si>
  <si>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</si>
  <si>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Azenta, Inc.</t>
  </si>
  <si>
    <t>US1143401024</t>
  </si>
  <si>
    <t>35ZN6X1ANPH25YN32Y17</t>
  </si>
  <si>
    <t>Azul S.A</t>
  </si>
  <si>
    <t>BRAZULACNPR4</t>
  </si>
  <si>
    <t>549300Z0MWZ57Q9RR205</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</si>
  <si>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</si>
  <si>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</si>
  <si>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</si>
  <si>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</si>
  <si>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</si>
  <si>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</si>
  <si>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</si>
  <si>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</si>
  <si>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</si>
  <si>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</si>
  <si>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</si>
  <si>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</si>
  <si>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</si>
  <si>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</si>
  <si>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</si>
  <si>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</si>
  <si>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</si>
  <si>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</si>
  <si>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</si>
  <si>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</si>
  <si>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</si>
  <si>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</si>
  <si>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</si>
  <si>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</si>
  <si>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</si>
  <si>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</si>
  <si>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</si>
  <si>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</si>
  <si>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</si>
  <si>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</si>
  <si>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</si>
  <si>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</si>
  <si>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</si>
  <si>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</si>
  <si>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</si>
  <si>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</si>
  <si>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</si>
  <si>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</si>
  <si>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</si>
  <si>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</si>
  <si>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</si>
  <si>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</si>
  <si>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</si>
  <si>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</si>
  <si>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BAE Systems PLC</t>
  </si>
  <si>
    <t>GB0002634946</t>
  </si>
  <si>
    <t>8SVCSVKSGDWMW2QHOH83</t>
  </si>
  <si>
    <t>Bahlsen GmbH &amp; Co. KG</t>
  </si>
  <si>
    <t>BAI Communications Pty Ltd</t>
  </si>
  <si>
    <t>Baiada Pty Ltd</t>
  </si>
  <si>
    <t>Bain &amp; Company</t>
  </si>
  <si>
    <t>5493001J35BUFVBYEB57</t>
  </si>
  <si>
    <t>Bain &amp; Company commits to reduce absolute scope 1 and 2 GHG emissions 30% by 2026 from a 2019 base year. 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</si>
  <si>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</si>
  <si>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</si>
  <si>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</si>
  <si>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</si>
  <si>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</si>
  <si>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</si>
  <si>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</si>
  <si>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</si>
  <si>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</si>
  <si>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</si>
  <si>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</si>
  <si>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</si>
  <si>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</si>
  <si>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</si>
  <si>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</si>
  <si>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</si>
  <si>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</si>
  <si>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</si>
  <si>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</si>
  <si>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</si>
  <si>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</si>
  <si>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</si>
  <si>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</si>
  <si>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</si>
  <si>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</si>
  <si>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</si>
  <si>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</si>
  <si>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</si>
  <si>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</si>
  <si>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</si>
  <si>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</si>
  <si>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</si>
  <si>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</si>
  <si>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</si>
  <si>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</si>
  <si>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</si>
  <si>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</si>
  <si>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</si>
  <si>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</si>
  <si>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</si>
  <si>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</si>
  <si>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</si>
  <si>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</si>
  <si>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</si>
  <si>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</si>
  <si>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</si>
  <si>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</si>
  <si>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</si>
  <si>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</si>
  <si>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</si>
  <si>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</si>
  <si>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</si>
  <si>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</si>
  <si>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</si>
  <si>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</si>
  <si>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</si>
  <si>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</si>
  <si>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</si>
  <si>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</si>
  <si>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</si>
  <si>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</si>
  <si>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</si>
  <si>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</si>
  <si>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</si>
  <si>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</si>
  <si>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</si>
  <si>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</si>
  <si>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</si>
  <si>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</si>
  <si>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</si>
  <si>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</si>
  <si>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</si>
  <si>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</si>
  <si>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</si>
  <si>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</si>
  <si>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</si>
  <si>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</si>
  <si>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</si>
  <si>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</si>
  <si>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</si>
  <si>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</si>
  <si>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</si>
  <si>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</si>
  <si>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</si>
  <si>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</si>
  <si>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</si>
  <si>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</si>
  <si>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</si>
  <si>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</si>
  <si>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</si>
  <si>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</si>
  <si>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</si>
  <si>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</si>
  <si>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</si>
  <si>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</si>
  <si>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</si>
  <si>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</si>
  <si>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</si>
  <si>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</si>
  <si>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</si>
  <si>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</si>
  <si>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</si>
  <si>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</si>
  <si>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</si>
  <si>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</si>
  <si>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</si>
  <si>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</si>
  <si>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</si>
  <si>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</si>
  <si>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</si>
  <si>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</si>
  <si>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year*.”*The target boundary includes biogenic emissions and removals from bioenergy feedstocks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</si>
  <si>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</si>
  <si>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</si>
  <si>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</si>
  <si>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</si>
  <si>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</si>
  <si>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</si>
  <si>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</si>
  <si>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</si>
  <si>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</si>
  <si>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</si>
  <si>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</si>
  <si>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</si>
  <si>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</si>
  <si>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</si>
  <si>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</si>
  <si>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</si>
  <si>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</si>
  <si>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</si>
  <si>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</si>
  <si>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</si>
  <si>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</si>
  <si>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</si>
  <si>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</si>
  <si>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</si>
  <si>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 GmbH</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</si>
  <si>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</si>
  <si>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</si>
  <si>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</si>
  <si>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</si>
  <si>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</si>
  <si>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</si>
  <si>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</si>
  <si>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</si>
  <si>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</si>
  <si>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</si>
  <si>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</si>
  <si>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</si>
  <si>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</si>
  <si>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</si>
  <si>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</si>
  <si>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</si>
  <si>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</si>
  <si>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</si>
  <si>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</si>
  <si>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</si>
  <si>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</si>
  <si>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</si>
  <si>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France</t>
  </si>
  <si>
    <t>BDO Holding B.V.</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</si>
  <si>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</si>
  <si>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</si>
  <si>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</si>
  <si>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</si>
  <si>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Norway AS</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</si>
  <si>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</si>
  <si>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</si>
  <si>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</si>
  <si>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</si>
  <si>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</si>
  <si>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</si>
  <si>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</si>
  <si>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</si>
  <si>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</si>
  <si>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Beaulieu International Group</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</si>
  <si>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</si>
  <si>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</si>
  <si>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</si>
  <si>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</si>
  <si>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</si>
  <si>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</si>
  <si>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</si>
  <si>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</si>
  <si>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</si>
  <si>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</si>
  <si>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</si>
  <si>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</si>
  <si>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</si>
  <si>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</si>
  <si>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</si>
  <si>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</si>
  <si>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</si>
  <si>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</si>
  <si>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</si>
  <si>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</si>
  <si>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</si>
  <si>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</si>
  <si>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</si>
  <si>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</si>
  <si>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</si>
  <si>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Ref AB</t>
  </si>
  <si>
    <t>SE0015949748</t>
  </si>
  <si>
    <t>549300PZZEUVH08H4G75</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</si>
  <si>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</si>
  <si>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</si>
  <si>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</si>
  <si>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</si>
  <si>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</si>
  <si>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</si>
  <si>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</si>
  <si>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</si>
  <si>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</si>
  <si>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</si>
  <si>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</si>
  <si>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</si>
  <si>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</si>
  <si>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</si>
  <si>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</si>
  <si>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</si>
  <si>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</si>
  <si>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</si>
  <si>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</si>
  <si>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</si>
  <si>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</si>
  <si>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</si>
  <si>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</si>
  <si>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</si>
  <si>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</si>
  <si>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</si>
  <si>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</si>
  <si>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</si>
  <si>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</si>
  <si>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</si>
  <si>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</si>
  <si>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</si>
  <si>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</si>
  <si>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</si>
  <si>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</si>
  <si>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</si>
  <si>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</si>
  <si>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</si>
  <si>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</si>
  <si>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</si>
  <si>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</si>
  <si>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</si>
  <si>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</si>
  <si>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</si>
  <si>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</si>
  <si>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</si>
  <si>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</si>
  <si>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</si>
  <si>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</si>
  <si>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</si>
  <si>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</si>
  <si>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</si>
  <si>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</si>
  <si>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</si>
  <si>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</si>
  <si>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</si>
  <si>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</si>
  <si>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</si>
  <si>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</si>
  <si>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</si>
  <si>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</si>
  <si>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</si>
  <si>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</si>
  <si>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</si>
  <si>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</si>
  <si>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</si>
  <si>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</si>
  <si>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</si>
  <si>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</si>
  <si>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</si>
  <si>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</si>
  <si>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</si>
  <si>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</si>
  <si>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</si>
  <si>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</si>
  <si>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</si>
  <si>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</si>
  <si>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</si>
  <si>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</si>
  <si>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</si>
  <si>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</si>
  <si>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</si>
  <si>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</si>
  <si>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</si>
  <si>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</si>
  <si>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</si>
  <si>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</si>
  <si>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</si>
  <si>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</si>
  <si>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</si>
  <si>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</si>
  <si>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</si>
  <si>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</si>
  <si>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</si>
  <si>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</si>
  <si>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</si>
  <si>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</si>
  <si>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</si>
  <si>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</si>
  <si>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</si>
  <si>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</si>
  <si>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</si>
  <si>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</si>
  <si>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</si>
  <si>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</si>
  <si>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</si>
  <si>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</si>
  <si>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</si>
  <si>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</si>
  <si>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</si>
  <si>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</si>
  <si>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</si>
  <si>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</si>
  <si>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</si>
  <si>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</si>
  <si>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</si>
  <si>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</si>
  <si>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</si>
  <si>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</si>
  <si>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</si>
  <si>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</si>
  <si>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</si>
  <si>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</si>
  <si>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</si>
  <si>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</si>
  <si>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</si>
  <si>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</si>
  <si>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</si>
  <si>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</si>
  <si>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</si>
  <si>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</si>
  <si>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SE0014186532</t>
  </si>
  <si>
    <t>549300W61XW8OFGBG077</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</si>
  <si>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</si>
  <si>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</si>
  <si>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</si>
  <si>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</si>
  <si>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</si>
  <si>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</si>
  <si>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</si>
  <si>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</si>
  <si>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</si>
  <si>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</si>
  <si>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</si>
  <si>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</si>
  <si>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</si>
  <si>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</si>
  <si>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</si>
  <si>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</si>
  <si>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</si>
  <si>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</si>
  <si>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</si>
  <si>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</si>
  <si>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</si>
  <si>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</si>
  <si>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</si>
  <si>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</si>
  <si>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</si>
  <si>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</si>
  <si>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</si>
  <si>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</si>
  <si>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</si>
  <si>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</si>
  <si>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</si>
  <si>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</si>
  <si>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</si>
  <si>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</si>
  <si>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</si>
  <si>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</si>
  <si>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BIAL</t>
  </si>
  <si>
    <t>Bibby Marine Limited</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</si>
  <si>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</si>
  <si>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</si>
  <si>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</si>
  <si>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</si>
  <si>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</si>
  <si>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</si>
  <si>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</si>
  <si>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</si>
  <si>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</si>
  <si>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</si>
  <si>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</si>
  <si>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</si>
  <si>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</si>
  <si>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</si>
  <si>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</si>
  <si>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</si>
  <si>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</si>
  <si>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</si>
  <si>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</si>
  <si>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</si>
  <si>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</si>
  <si>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</si>
  <si>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</si>
  <si>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SE0000862997</t>
  </si>
  <si>
    <t>549300YJUYJ9A24RXL71</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</si>
  <si>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</si>
  <si>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</si>
  <si>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</si>
  <si>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</si>
  <si>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</si>
  <si>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</si>
  <si>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</si>
  <si>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</si>
  <si>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</si>
  <si>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BioAgilytix Labs, LLC</t>
  </si>
  <si>
    <t>Biofuel Express</t>
  </si>
  <si>
    <t>09/05/2024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</si>
  <si>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</si>
  <si>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</si>
  <si>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</si>
  <si>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</si>
  <si>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</si>
  <si>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</si>
  <si>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</si>
  <si>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</si>
  <si>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</si>
  <si>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</si>
  <si>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</si>
  <si>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</si>
  <si>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</si>
  <si>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</si>
  <si>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</si>
  <si>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</si>
  <si>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</si>
  <si>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</si>
  <si>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</si>
  <si>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</si>
  <si>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</si>
  <si>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</si>
  <si>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</si>
  <si>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</si>
  <si>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</si>
  <si>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</si>
  <si>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</si>
  <si>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</si>
  <si>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</si>
  <si>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</si>
  <si>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BIPROGY Inc.</t>
  </si>
  <si>
    <t>JP3754200008</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</si>
  <si>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</si>
  <si>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</si>
  <si>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</si>
  <si>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</si>
  <si>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</si>
  <si>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</si>
  <si>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</si>
  <si>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</si>
  <si>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</si>
  <si>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</si>
  <si>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</si>
  <si>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</si>
  <si>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</si>
  <si>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</si>
  <si>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</si>
  <si>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</si>
  <si>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</si>
  <si>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</si>
  <si>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</si>
  <si>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</si>
  <si>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</si>
  <si>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</si>
  <si>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</si>
  <si>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</si>
  <si>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</si>
  <si>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</si>
  <si>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</si>
  <si>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</si>
  <si>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</si>
  <si>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</si>
  <si>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</si>
  <si>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</si>
  <si>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</si>
  <si>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</si>
  <si>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</si>
  <si>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</si>
  <si>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</si>
  <si>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</si>
  <si>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</si>
  <si>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</si>
  <si>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</si>
  <si>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</si>
  <si>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</si>
  <si>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</si>
  <si>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</si>
  <si>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</si>
  <si>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</si>
  <si>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</si>
  <si>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</si>
  <si>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</si>
  <si>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</si>
  <si>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</si>
  <si>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</si>
  <si>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</si>
  <si>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</si>
  <si>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</si>
  <si>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</si>
  <si>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</si>
  <si>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</si>
  <si>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</si>
  <si>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</si>
  <si>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</si>
  <si>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</si>
  <si>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</si>
  <si>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</si>
  <si>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</si>
  <si>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</si>
  <si>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</si>
  <si>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</si>
  <si>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</si>
  <si>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</si>
  <si>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</si>
  <si>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</si>
  <si>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</si>
  <si>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</si>
  <si>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</si>
  <si>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</si>
  <si>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</si>
  <si>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</si>
  <si>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</si>
  <si>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</si>
  <si>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</si>
  <si>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</si>
  <si>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</si>
  <si>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</si>
  <si>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</si>
  <si>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</si>
  <si>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</si>
  <si>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</si>
  <si>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</si>
  <si>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</si>
  <si>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</si>
  <si>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</si>
  <si>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</si>
  <si>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</si>
  <si>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</si>
  <si>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</si>
  <si>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</si>
  <si>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</si>
  <si>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</si>
  <si>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</si>
  <si>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BOKE Technology Co., Ltd</t>
  </si>
  <si>
    <t>Bolia International A/S</t>
  </si>
  <si>
    <t>21380012D5V7YDNLHG56</t>
  </si>
  <si>
    <t>Boliden AB (publ)</t>
  </si>
  <si>
    <t>SE0017768716</t>
  </si>
  <si>
    <t>21380059QU7IM1ONDJ56</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</si>
  <si>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</si>
  <si>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</si>
  <si>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</si>
  <si>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</si>
  <si>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Bolsa Mexicana de Valores</t>
  </si>
  <si>
    <t>Bolsius International BV</t>
  </si>
  <si>
    <t>724500PY6QNASHPLNJ56</t>
  </si>
  <si>
    <t>Bolt Technology OÜ</t>
  </si>
  <si>
    <t>Estonia</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</si>
  <si>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</si>
  <si>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</si>
  <si>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</si>
  <si>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</si>
  <si>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</si>
  <si>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</si>
  <si>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</si>
  <si>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</si>
  <si>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</si>
  <si>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</si>
  <si>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</si>
  <si>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</si>
  <si>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</si>
  <si>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</si>
  <si>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</si>
  <si>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</si>
  <si>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</si>
  <si>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</si>
  <si>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</si>
  <si>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</si>
  <si>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</si>
  <si>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</si>
  <si>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</si>
  <si>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</si>
  <si>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</si>
  <si>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</si>
  <si>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</si>
  <si>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</si>
  <si>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</si>
  <si>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</si>
  <si>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</si>
  <si>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</si>
  <si>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</si>
  <si>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SE0009888738</t>
  </si>
  <si>
    <t>549300HOEUKTVLRKQQ57</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</si>
  <si>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</si>
  <si>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</si>
  <si>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</si>
  <si>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</si>
  <si>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</si>
  <si>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</si>
  <si>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</si>
  <si>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</si>
  <si>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</si>
  <si>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</si>
  <si>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Borgesius Holding BV</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</si>
  <si>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</si>
  <si>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</si>
  <si>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</si>
  <si>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</si>
  <si>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</si>
  <si>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</si>
  <si>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</si>
  <si>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</si>
  <si>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</si>
  <si>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</si>
  <si>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</si>
  <si>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</si>
  <si>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</si>
  <si>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</si>
  <si>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</si>
  <si>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</si>
  <si>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</si>
  <si>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</si>
  <si>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</si>
  <si>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</si>
  <si>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</si>
  <si>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</si>
  <si>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</si>
  <si>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</si>
  <si>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</si>
  <si>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</si>
  <si>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</si>
  <si>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</si>
  <si>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</si>
  <si>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</si>
  <si>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</si>
  <si>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</si>
  <si>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</si>
  <si>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</si>
  <si>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</si>
  <si>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</si>
  <si>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</si>
  <si>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</si>
  <si>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</si>
  <si>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</si>
  <si>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</si>
  <si>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</si>
  <si>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</si>
  <si>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</si>
  <si>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</si>
  <si>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</si>
  <si>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</si>
  <si>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</si>
  <si>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</si>
  <si>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</si>
  <si>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</si>
  <si>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</si>
  <si>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</si>
  <si>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</si>
  <si>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</si>
  <si>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</si>
  <si>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</si>
  <si>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</si>
  <si>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</si>
  <si>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</si>
  <si>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Limited</t>
  </si>
  <si>
    <t>PB 85</t>
  </si>
  <si>
    <t>Branston Ltd</t>
  </si>
  <si>
    <t>Bravida Holding AB</t>
  </si>
  <si>
    <t>SE0007491303</t>
  </si>
  <si>
    <t>549300H88IJGPNNL3T61</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</si>
  <si>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</si>
  <si>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</si>
  <si>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</si>
  <si>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</si>
  <si>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</si>
  <si>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</si>
  <si>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</si>
  <si>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</si>
  <si>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</si>
  <si>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</si>
  <si>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</si>
  <si>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</si>
  <si>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</si>
  <si>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</si>
  <si>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</si>
  <si>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</si>
  <si>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</si>
  <si>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</si>
  <si>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</si>
  <si>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</si>
  <si>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</si>
  <si>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</si>
  <si>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</si>
  <si>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</si>
  <si>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</si>
  <si>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</si>
  <si>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</si>
  <si>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</si>
  <si>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</si>
  <si>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</si>
  <si>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</si>
  <si>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</si>
  <si>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</si>
  <si>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</si>
  <si>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</si>
  <si>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</si>
  <si>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</si>
  <si>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</si>
  <si>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</si>
  <si>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</si>
  <si>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</si>
  <si>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</si>
  <si>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</si>
  <si>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</si>
  <si>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</si>
  <si>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</si>
  <si>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</si>
  <si>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</si>
  <si>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</si>
  <si>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</si>
  <si>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</si>
  <si>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</si>
  <si>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</si>
  <si>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</si>
  <si>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t>
  </si>
  <si>
    <t>RC000057</t>
  </si>
  <si>
    <t>5493000IBP32UQZ0KL24</t>
  </si>
  <si>
    <t>The British Broadcasting Corporation commits to reduce absolute scope 1 and 2 GHG emissions 46% by FY2030/31 from a FY2019/20 base year. The British Broadcasting Corporation also commits to reduce absolute scope 3 GHG emissions 28% over the same timeframe.</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</si>
  <si>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</si>
  <si>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</si>
  <si>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</si>
  <si>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</si>
  <si>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</si>
  <si>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</si>
  <si>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</si>
  <si>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</si>
  <si>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</si>
  <si>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</si>
  <si>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</si>
  <si>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</si>
  <si>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</si>
  <si>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</si>
  <si>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</si>
  <si>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</si>
  <si>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</si>
  <si>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</si>
  <si>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</si>
  <si>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</si>
  <si>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</si>
  <si>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Brompton Bicycle Limited</t>
  </si>
  <si>
    <t>2138009E6BP7J5PVZI62</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</si>
  <si>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</si>
  <si>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</si>
  <si>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</si>
  <si>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</si>
  <si>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</si>
  <si>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</si>
  <si>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</si>
  <si>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</si>
  <si>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</si>
  <si>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</si>
  <si>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</si>
  <si>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</si>
  <si>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</si>
  <si>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</si>
  <si>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</si>
  <si>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</si>
  <si>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</si>
  <si>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</si>
  <si>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</si>
  <si>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</si>
  <si>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</si>
  <si>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</si>
  <si>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</si>
  <si>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</si>
  <si>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</si>
  <si>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</si>
  <si>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</si>
  <si>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</si>
  <si>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</si>
  <si>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</si>
  <si>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</si>
  <si>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</si>
  <si>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</si>
  <si>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</si>
  <si>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</si>
  <si>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</si>
  <si>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</si>
  <si>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</si>
  <si>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</si>
  <si>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</si>
  <si>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</si>
  <si>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</si>
  <si>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</si>
  <si>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</si>
  <si>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</si>
  <si>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</si>
  <si>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</si>
  <si>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</si>
  <si>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</si>
  <si>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</si>
  <si>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</si>
  <si>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</si>
  <si>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</si>
  <si>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</si>
  <si>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</si>
  <si>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</si>
  <si>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</si>
  <si>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</si>
  <si>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</si>
  <si>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</si>
  <si>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</si>
  <si>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</si>
  <si>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</si>
  <si>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</si>
  <si>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</si>
  <si>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</si>
  <si>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</si>
  <si>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</si>
  <si>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</si>
  <si>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</si>
  <si>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</si>
  <si>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</si>
  <si>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</si>
  <si>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</si>
  <si>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</si>
  <si>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</si>
  <si>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</si>
  <si>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</si>
  <si>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</si>
  <si>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</si>
  <si>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</si>
  <si>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</si>
  <si>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</si>
  <si>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</si>
  <si>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</si>
  <si>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</si>
  <si>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</si>
  <si>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</si>
  <si>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</si>
  <si>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</si>
  <si>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</si>
  <si>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</si>
  <si>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</si>
  <si>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</si>
  <si>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</si>
  <si>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</si>
  <si>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</si>
  <si>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</si>
  <si>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</si>
  <si>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</si>
  <si>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</si>
  <si>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</si>
  <si>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</si>
  <si>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</si>
  <si>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</si>
  <si>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</si>
  <si>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</si>
  <si>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</si>
  <si>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</si>
  <si>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</si>
  <si>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</si>
  <si>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</si>
  <si>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</si>
  <si>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</si>
  <si>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</si>
  <si>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</si>
  <si>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</si>
  <si>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</si>
  <si>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</si>
  <si>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</si>
  <si>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</si>
  <si>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</si>
  <si>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</si>
  <si>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</si>
  <si>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</si>
  <si>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</si>
  <si>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</si>
  <si>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</si>
  <si>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</si>
  <si>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</si>
  <si>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</si>
  <si>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</si>
  <si>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</si>
  <si>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</si>
  <si>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</si>
  <si>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</si>
  <si>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</si>
  <si>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</si>
  <si>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</si>
  <si>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</si>
  <si>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</si>
  <si>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</si>
  <si>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</si>
  <si>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</si>
  <si>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</si>
  <si>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</si>
  <si>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</si>
  <si>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Boston Properties commits to reduce combined scope 1 and 2 GHG emissions 39% per m2 by 2024 from a 2018 base year. Boston Properties commits to reduce scope 3 GHG emissions 14% per m2 by 2025 from a 2018 base year.</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</si>
  <si>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</si>
  <si>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</si>
  <si>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</si>
  <si>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</si>
  <si>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</si>
  <si>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</si>
  <si>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Bystronic Laser AG</t>
  </si>
  <si>
    <t>CH0244017502</t>
  </si>
  <si>
    <t>529900I8OKXAH3J25782</t>
  </si>
  <si>
    <t>Bytes Technology Group Plc</t>
  </si>
  <si>
    <t>GB00BMH18Q19</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</si>
  <si>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</si>
  <si>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</si>
  <si>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</si>
  <si>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</si>
  <si>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</si>
  <si>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</si>
  <si>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</si>
  <si>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</si>
  <si>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</si>
  <si>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</si>
  <si>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</si>
  <si>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</si>
  <si>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</si>
  <si>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</si>
  <si>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</si>
  <si>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</si>
  <si>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</si>
  <si>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</si>
  <si>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</si>
  <si>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</si>
  <si>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</si>
  <si>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</si>
  <si>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</si>
  <si>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</si>
  <si>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 Inc.</t>
  </si>
  <si>
    <t>US1273871087</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</si>
  <si>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</si>
  <si>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</si>
  <si>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</si>
  <si>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</si>
  <si>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</si>
  <si>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</si>
  <si>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</si>
  <si>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</si>
  <si>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</si>
  <si>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</si>
  <si>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</si>
  <si>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</si>
  <si>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</si>
  <si>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</si>
  <si>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</si>
  <si>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</si>
  <si>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</si>
  <si>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</si>
  <si>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</si>
  <si>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</si>
  <si>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</si>
  <si>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</si>
  <si>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</si>
  <si>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</si>
  <si>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</si>
  <si>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</si>
  <si>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</si>
  <si>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</si>
  <si>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</si>
  <si>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</si>
  <si>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</si>
  <si>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</si>
  <si>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</si>
  <si>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</si>
  <si>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</si>
  <si>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</si>
  <si>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</si>
  <si>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</si>
  <si>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</si>
  <si>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</si>
  <si>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</si>
  <si>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</si>
  <si>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</si>
  <si>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</si>
  <si>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</si>
  <si>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</si>
  <si>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</si>
  <si>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</si>
  <si>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</si>
  <si>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</si>
  <si>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</si>
  <si>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</si>
  <si>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</si>
  <si>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</si>
  <si>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</si>
  <si>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</si>
  <si>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</si>
  <si>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</si>
  <si>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</si>
  <si>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</si>
  <si>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</si>
  <si>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</si>
  <si>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</si>
  <si>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</si>
  <si>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</si>
  <si>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</si>
  <si>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</si>
  <si>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</si>
  <si>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</si>
  <si>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</si>
  <si>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</si>
  <si>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</si>
  <si>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</si>
  <si>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</si>
  <si>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</si>
  <si>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</si>
  <si>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</si>
  <si>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</si>
  <si>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</si>
  <si>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</si>
  <si>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</si>
  <si>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</si>
  <si>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</si>
  <si>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</si>
  <si>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</si>
  <si>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</si>
  <si>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</si>
  <si>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</si>
  <si>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</si>
  <si>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</si>
  <si>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</si>
  <si>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</si>
  <si>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</si>
  <si>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</si>
  <si>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</si>
  <si>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</si>
  <si>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</si>
  <si>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</si>
  <si>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</si>
  <si>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</si>
  <si>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</si>
  <si>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</si>
  <si>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</si>
  <si>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</si>
  <si>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</si>
  <si>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</si>
  <si>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</si>
  <si>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</si>
  <si>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</si>
  <si>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</si>
  <si>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</si>
  <si>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</si>
  <si>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</si>
  <si>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</si>
  <si>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</si>
  <si>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</si>
  <si>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</si>
  <si>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</si>
  <si>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</si>
  <si>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</si>
  <si>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</si>
  <si>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</si>
  <si>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</si>
  <si>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</si>
  <si>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</si>
  <si>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</si>
  <si>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</si>
  <si>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</si>
  <si>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</si>
  <si>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</si>
  <si>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</si>
  <si>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</si>
  <si>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</si>
  <si>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</si>
  <si>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</si>
  <si>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</si>
  <si>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</si>
  <si>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</si>
  <si>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</si>
  <si>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</si>
  <si>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</si>
  <si>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</si>
  <si>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</si>
  <si>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</si>
  <si>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</si>
  <si>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</si>
  <si>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</si>
  <si>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</si>
  <si>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</si>
  <si>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</si>
  <si>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</si>
  <si>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</si>
  <si>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</si>
  <si>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</si>
  <si>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</si>
  <si>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</si>
  <si>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</si>
  <si>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</si>
  <si>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</si>
  <si>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</si>
  <si>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</si>
  <si>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</si>
  <si>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</si>
  <si>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</si>
  <si>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</si>
  <si>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</si>
  <si>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</si>
  <si>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</si>
  <si>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</si>
  <si>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Carcano Antonio S.p.A.</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</si>
  <si>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</si>
  <si>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</si>
  <si>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</si>
  <si>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</si>
  <si>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</si>
  <si>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</si>
  <si>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</si>
  <si>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</si>
  <si>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</si>
  <si>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</si>
  <si>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Carel Industries S.p.A.</t>
  </si>
  <si>
    <t>IT0005331019</t>
  </si>
  <si>
    <t>815600115DA6E507AE33</t>
  </si>
  <si>
    <t>CareNet,Inc.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</si>
  <si>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</si>
  <si>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</si>
  <si>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</si>
  <si>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</si>
  <si>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</si>
  <si>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</si>
  <si>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</si>
  <si>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</si>
  <si>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</si>
  <si>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</si>
  <si>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</si>
  <si>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</si>
  <si>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</si>
  <si>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</si>
  <si>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</si>
  <si>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</si>
  <si>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</si>
  <si>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</si>
  <si>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</si>
  <si>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</si>
  <si>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</si>
  <si>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</si>
  <si>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</si>
  <si>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</si>
  <si>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</si>
  <si>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</si>
  <si>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</si>
  <si>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</si>
  <si>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</si>
  <si>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</si>
  <si>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</si>
  <si>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</si>
  <si>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</si>
  <si>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</si>
  <si>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</si>
  <si>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</si>
  <si>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</si>
  <si>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</si>
  <si>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</si>
  <si>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</si>
  <si>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</si>
  <si>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</si>
  <si>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</si>
  <si>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</si>
  <si>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</si>
  <si>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</si>
  <si>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</si>
  <si>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</si>
  <si>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</si>
  <si>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</si>
  <si>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</si>
  <si>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</si>
  <si>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</si>
  <si>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</si>
  <si>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</si>
  <si>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</si>
  <si>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</si>
  <si>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</si>
  <si>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</si>
  <si>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</si>
  <si>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</si>
  <si>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</si>
  <si>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</si>
  <si>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</si>
  <si>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</si>
  <si>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</si>
  <si>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</si>
  <si>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</si>
  <si>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</si>
  <si>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</si>
  <si>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</si>
  <si>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</si>
  <si>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</si>
  <si>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</si>
  <si>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</si>
  <si>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</si>
  <si>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</si>
  <si>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</si>
  <si>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</si>
  <si>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</si>
  <si>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</si>
  <si>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</si>
  <si>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</si>
  <si>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</si>
  <si>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Thailand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</si>
  <si>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</si>
  <si>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</si>
  <si>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</si>
  <si>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</si>
  <si>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</si>
  <si>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</si>
  <si>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</si>
  <si>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</si>
  <si>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</si>
  <si>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</si>
  <si>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</si>
  <si>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</si>
  <si>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</si>
  <si>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</si>
  <si>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</si>
  <si>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</si>
  <si>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</si>
  <si>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</si>
  <si>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</si>
  <si>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</si>
  <si>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</si>
  <si>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</si>
  <si>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</si>
  <si>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</si>
  <si>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</si>
  <si>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</si>
  <si>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</si>
  <si>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</si>
  <si>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</si>
  <si>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</si>
  <si>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</si>
  <si>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</si>
  <si>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</si>
  <si>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</si>
  <si>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</si>
  <si>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</si>
  <si>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</si>
  <si>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</si>
  <si>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</si>
  <si>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</si>
  <si>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</si>
  <si>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</si>
  <si>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</si>
  <si>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</si>
  <si>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</si>
  <si>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</si>
  <si>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</si>
  <si>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</si>
  <si>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</si>
  <si>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</si>
  <si>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</si>
  <si>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</si>
  <si>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</si>
  <si>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</si>
  <si>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</si>
  <si>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CDS S.p.A</t>
  </si>
  <si>
    <t>CDW Corporation</t>
  </si>
  <si>
    <t>CECONOMY AG</t>
  </si>
  <si>
    <t>DE0007257503</t>
  </si>
  <si>
    <t>5299001X9L42HXEBCZ51</t>
  </si>
  <si>
    <t>Cedo Holdings Ltd</t>
  </si>
  <si>
    <t>Cegal AS</t>
  </si>
  <si>
    <t>CelcomDigi Berhad</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</si>
  <si>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</si>
  <si>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</si>
  <si>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</si>
  <si>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</si>
  <si>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</si>
  <si>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</si>
  <si>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</si>
  <si>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</si>
  <si>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</si>
  <si>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</si>
  <si>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</si>
  <si>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</si>
  <si>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</si>
  <si>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</si>
  <si>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</si>
  <si>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</si>
  <si>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</si>
  <si>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</si>
  <si>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</si>
  <si>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</si>
  <si>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</si>
  <si>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</si>
  <si>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</si>
  <si>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</si>
  <si>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</si>
  <si>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</si>
  <si>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</si>
  <si>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</si>
  <si>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</si>
  <si>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</si>
  <si>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</si>
  <si>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</si>
  <si>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</si>
  <si>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</si>
  <si>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</si>
  <si>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</si>
  <si>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</si>
  <si>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</si>
  <si>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</si>
  <si>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</si>
  <si>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</si>
  <si>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</si>
  <si>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</si>
  <si>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</si>
  <si>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</si>
  <si>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</si>
  <si>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</si>
  <si>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</si>
  <si>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</si>
  <si>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</si>
  <si>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</si>
  <si>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</si>
  <si>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</si>
  <si>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</si>
  <si>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</si>
  <si>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</si>
  <si>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</si>
  <si>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</si>
  <si>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</si>
  <si>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</si>
  <si>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</si>
  <si>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</si>
  <si>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</si>
  <si>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</si>
  <si>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</si>
  <si>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</si>
  <si>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</si>
  <si>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</si>
  <si>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</si>
  <si>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</si>
  <si>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</si>
  <si>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</si>
  <si>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</si>
  <si>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</si>
  <si>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</si>
  <si>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</si>
  <si>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</si>
  <si>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</si>
  <si>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</si>
  <si>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</si>
  <si>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</si>
  <si>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</si>
  <si>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</si>
  <si>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</si>
  <si>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</si>
  <si>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</si>
  <si>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</si>
  <si>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</si>
  <si>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</si>
  <si>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</si>
  <si>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</si>
  <si>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</si>
  <si>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</si>
  <si>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</si>
  <si>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</si>
  <si>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</si>
  <si>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</si>
  <si>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</si>
  <si>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</si>
  <si>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</si>
  <si>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</si>
  <si>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</si>
  <si>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</si>
  <si>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</si>
  <si>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</si>
  <si>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</si>
  <si>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</si>
  <si>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</si>
  <si>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</si>
  <si>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</si>
  <si>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</si>
  <si>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</si>
  <si>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</si>
  <si>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</si>
  <si>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</si>
  <si>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</si>
  <si>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</si>
  <si>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</si>
  <si>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</si>
  <si>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</si>
  <si>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</si>
  <si>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</si>
  <si>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</si>
  <si>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</si>
  <si>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</si>
  <si>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</si>
  <si>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</si>
  <si>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</si>
  <si>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</si>
  <si>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</si>
  <si>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</si>
  <si>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</si>
  <si>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</si>
  <si>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</si>
  <si>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</si>
  <si>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</si>
  <si>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</si>
  <si>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</si>
  <si>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</si>
  <si>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</si>
  <si>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</si>
  <si>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</si>
  <si>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</si>
  <si>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</si>
  <si>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</si>
  <si>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</si>
  <si>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</si>
  <si>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</si>
  <si>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</si>
  <si>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</si>
  <si>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</si>
  <si>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</si>
  <si>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</si>
  <si>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</si>
  <si>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</si>
  <si>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</si>
  <si>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</si>
  <si>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</si>
  <si>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</si>
  <si>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</si>
  <si>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</si>
  <si>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</si>
  <si>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</si>
  <si>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</si>
  <si>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</si>
  <si>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</si>
  <si>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</si>
  <si>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</si>
  <si>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</si>
  <si>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</si>
  <si>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</si>
  <si>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</si>
  <si>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</si>
  <si>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</si>
  <si>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</si>
  <si>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</si>
  <si>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</si>
  <si>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</si>
  <si>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</si>
  <si>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</si>
  <si>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</si>
  <si>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</si>
  <si>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</si>
  <si>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</si>
  <si>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</si>
  <si>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</si>
  <si>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</si>
  <si>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</si>
  <si>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</si>
  <si>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</si>
  <si>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</si>
  <si>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</si>
  <si>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</si>
  <si>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</si>
  <si>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</si>
  <si>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</si>
  <si>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</si>
  <si>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</si>
  <si>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</si>
  <si>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</si>
  <si>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</si>
  <si>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</si>
  <si>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</si>
  <si>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</si>
  <si>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</si>
  <si>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</si>
  <si>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</si>
  <si>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</si>
  <si>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</si>
  <si>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</si>
  <si>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</si>
  <si>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</si>
  <si>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</si>
  <si>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</si>
  <si>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</si>
  <si>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</si>
  <si>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</si>
  <si>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</si>
  <si>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</si>
  <si>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</si>
  <si>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</si>
  <si>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</si>
  <si>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</si>
  <si>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</si>
  <si>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</si>
  <si>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</si>
  <si>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</si>
  <si>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</si>
  <si>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</si>
  <si>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</si>
  <si>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</si>
  <si>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</si>
  <si>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</si>
  <si>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</si>
  <si>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</si>
  <si>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</si>
  <si>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</si>
  <si>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Chow Sang Sang</t>
  </si>
  <si>
    <t>BMG2113M1203</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</si>
  <si>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</si>
  <si>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</si>
  <si>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</si>
  <si>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</si>
  <si>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</si>
  <si>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</si>
  <si>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</si>
  <si>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</si>
  <si>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</si>
  <si>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</si>
  <si>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 represented by CHT Germany GmbH as headquarters</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</si>
  <si>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</si>
  <si>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</si>
  <si>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</si>
  <si>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</si>
  <si>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</si>
  <si>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</si>
  <si>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</si>
  <si>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</si>
  <si>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</si>
  <si>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</si>
  <si>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</si>
  <si>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</si>
  <si>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</si>
  <si>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</si>
  <si>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</si>
  <si>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</si>
  <si>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</si>
  <si>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</si>
  <si>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</si>
  <si>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Chunghwa Telecom commits to reduce absolute scope 1 and 2 GHG
emissions 50% by 2030 from a 2020 base year. Chunghwa Telecom also commits to reduce absolute scope 3 GHG emissions 22.5% by 2030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</si>
  <si>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</si>
  <si>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</si>
  <si>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</si>
  <si>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</si>
  <si>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</si>
  <si>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</si>
  <si>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</si>
  <si>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</si>
  <si>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</si>
  <si>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</si>
  <si>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</si>
  <si>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</si>
  <si>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</si>
  <si>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</si>
  <si>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</si>
  <si>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</si>
  <si>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</si>
  <si>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</si>
  <si>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</si>
  <si>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</si>
  <si>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</si>
  <si>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</si>
  <si>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</si>
  <si>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</si>
  <si>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</si>
  <si>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</si>
  <si>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</si>
  <si>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</si>
  <si>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</si>
  <si>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</si>
  <si>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</si>
  <si>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</si>
  <si>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</si>
  <si>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</si>
  <si>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</si>
  <si>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</si>
  <si>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</si>
  <si>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</si>
  <si>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</si>
  <si>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</si>
  <si>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</si>
  <si>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</si>
  <si>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</si>
  <si>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</si>
  <si>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</si>
  <si>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Cirka</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</si>
  <si>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</si>
  <si>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</si>
  <si>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</si>
  <si>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</si>
  <si>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</si>
  <si>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</si>
  <si>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</si>
  <si>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</si>
  <si>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</si>
  <si>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</si>
  <si>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</si>
  <si>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</si>
  <si>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</si>
  <si>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</si>
  <si>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</si>
  <si>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</si>
  <si>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</si>
  <si>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</si>
  <si>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</si>
  <si>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</si>
  <si>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</si>
  <si>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</si>
  <si>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</si>
  <si>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</si>
  <si>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</si>
  <si>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</si>
  <si>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</si>
  <si>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</si>
  <si>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</si>
  <si>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</si>
  <si>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</si>
  <si>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</si>
  <si>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CJ SELECTA S.A.</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</si>
  <si>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</si>
  <si>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</si>
  <si>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</si>
  <si>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</si>
  <si>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</si>
  <si>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</si>
  <si>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</si>
  <si>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</si>
  <si>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</si>
  <si>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</si>
  <si>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</si>
  <si>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</si>
  <si>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</si>
  <si>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</si>
  <si>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</si>
  <si>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</si>
  <si>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</si>
  <si>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</si>
  <si>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</si>
  <si>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</si>
  <si>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</si>
  <si>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</si>
  <si>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</si>
  <si>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</si>
  <si>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</si>
  <si>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</si>
  <si>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</si>
  <si>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</si>
  <si>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</si>
  <si>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</si>
  <si>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</si>
  <si>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</si>
  <si>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</si>
  <si>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</si>
  <si>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</si>
  <si>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</si>
  <si>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</si>
  <si>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</si>
  <si>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</si>
  <si>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</si>
  <si>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</si>
  <si>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</si>
  <si>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</si>
  <si>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</si>
  <si>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</si>
  <si>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</si>
  <si>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</si>
  <si>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</si>
  <si>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</si>
  <si>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</si>
  <si>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</si>
  <si>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</si>
  <si>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</si>
  <si>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</si>
  <si>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</si>
  <si>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</si>
  <si>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</si>
  <si>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</si>
  <si>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</si>
  <si>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</si>
  <si>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</si>
  <si>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</si>
  <si>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</si>
  <si>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</si>
  <si>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</si>
  <si>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</si>
  <si>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</si>
  <si>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</si>
  <si>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</si>
  <si>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</si>
  <si>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</si>
  <si>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</si>
  <si>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Clifford Chance LLP commits to reduce absolute scope 1 and 2 GHG emissions 80% by FY2030 from a FY2020 base year. 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</si>
  <si>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</si>
  <si>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</si>
  <si>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</si>
  <si>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</si>
  <si>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Clinigen Limited</t>
  </si>
  <si>
    <t>213800OBIKGI2JYYS227</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</si>
  <si>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</si>
  <si>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</si>
  <si>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</si>
  <si>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</si>
  <si>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</si>
  <si>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</si>
  <si>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</si>
  <si>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</si>
  <si>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</si>
  <si>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</si>
  <si>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</si>
  <si>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</si>
  <si>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</si>
  <si>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</si>
  <si>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</si>
  <si>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</si>
  <si>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</si>
  <si>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</si>
  <si>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</si>
  <si>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</si>
  <si>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</si>
  <si>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</si>
  <si>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</si>
  <si>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</si>
  <si>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</si>
  <si>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</si>
  <si>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</si>
  <si>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</si>
  <si>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</si>
  <si>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</si>
  <si>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</si>
  <si>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</si>
  <si>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</si>
  <si>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</si>
  <si>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</si>
  <si>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</si>
  <si>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</si>
  <si>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</si>
  <si>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</si>
  <si>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</si>
  <si>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</si>
  <si>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</si>
  <si>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</si>
  <si>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</si>
  <si>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</si>
  <si>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</si>
  <si>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</si>
  <si>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</si>
  <si>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</si>
  <si>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</si>
  <si>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</si>
  <si>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</si>
  <si>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</si>
  <si>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</si>
  <si>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</si>
  <si>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</si>
  <si>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</si>
  <si>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</si>
  <si>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</si>
  <si>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</si>
  <si>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</si>
  <si>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</si>
  <si>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</si>
  <si>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</si>
  <si>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</si>
  <si>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</si>
  <si>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</si>
  <si>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</si>
  <si>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</si>
  <si>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</si>
  <si>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</si>
  <si>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</si>
  <si>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</si>
  <si>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</si>
  <si>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</si>
  <si>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</si>
  <si>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</si>
  <si>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</si>
  <si>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</si>
  <si>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</si>
  <si>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</si>
  <si>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</si>
  <si>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</si>
  <si>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</si>
  <si>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</si>
  <si>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</si>
  <si>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</si>
  <si>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</si>
  <si>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</si>
  <si>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</si>
  <si>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</si>
  <si>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</si>
  <si>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</si>
  <si>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</si>
  <si>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</si>
  <si>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</si>
  <si>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</si>
  <si>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</si>
  <si>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</si>
  <si>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</si>
  <si>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</si>
  <si>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</si>
  <si>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</si>
  <si>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</si>
  <si>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</si>
  <si>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</si>
  <si>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</si>
  <si>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</si>
  <si>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</si>
  <si>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</si>
  <si>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</si>
  <si>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Cohu, Inc.</t>
  </si>
  <si>
    <t>US1925761066</t>
  </si>
  <si>
    <t>529900FJPORJ3JJ2XS33</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</si>
  <si>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</si>
  <si>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</si>
  <si>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</si>
  <si>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</si>
  <si>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</si>
  <si>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</si>
  <si>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</si>
  <si>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</si>
  <si>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</si>
  <si>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</si>
  <si>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</si>
  <si>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</si>
  <si>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</si>
  <si>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</si>
  <si>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</si>
  <si>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</si>
  <si>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</si>
  <si>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</si>
  <si>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</si>
  <si>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</si>
  <si>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</si>
  <si>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</si>
  <si>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</si>
  <si>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</si>
  <si>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</si>
  <si>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</si>
  <si>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</si>
  <si>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</si>
  <si>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</si>
  <si>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</si>
  <si>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</si>
  <si>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</si>
  <si>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</si>
  <si>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</si>
  <si>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</si>
  <si>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</si>
  <si>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</si>
  <si>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</si>
  <si>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</si>
  <si>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</si>
  <si>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</si>
  <si>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</si>
  <si>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</si>
  <si>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</si>
  <si>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</si>
  <si>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</si>
  <si>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</si>
  <si>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</si>
  <si>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</si>
  <si>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Comba Network Systems Company Limited</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</si>
  <si>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</si>
  <si>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</si>
  <si>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</si>
  <si>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</si>
  <si>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</si>
  <si>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</si>
  <si>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</si>
  <si>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</si>
  <si>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</si>
  <si>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</si>
  <si>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</si>
  <si>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</si>
  <si>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</si>
  <si>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</si>
  <si>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</si>
  <si>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</si>
  <si>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</si>
  <si>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</si>
  <si>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</si>
  <si>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</si>
  <si>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</si>
  <si>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</si>
  <si>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</si>
  <si>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</si>
  <si>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</si>
  <si>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</si>
  <si>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</si>
  <si>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</si>
  <si>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</si>
  <si>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</si>
  <si>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</si>
  <si>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</si>
  <si>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</si>
  <si>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</si>
  <si>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</si>
  <si>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</si>
  <si>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</si>
  <si>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</si>
  <si>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</si>
  <si>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</si>
  <si>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</si>
  <si>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</si>
  <si>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</si>
  <si>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</si>
  <si>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</si>
  <si>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</si>
  <si>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</si>
  <si>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</si>
  <si>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</si>
  <si>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</si>
  <si>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</si>
  <si>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</si>
  <si>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</si>
  <si>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</si>
  <si>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</si>
  <si>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</si>
  <si>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</si>
  <si>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</si>
  <si>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</si>
  <si>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</si>
  <si>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</si>
  <si>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</si>
  <si>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</si>
  <si>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</si>
  <si>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</si>
  <si>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</si>
  <si>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</si>
  <si>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</si>
  <si>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</si>
  <si>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</si>
  <si>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</si>
  <si>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</si>
  <si>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</si>
  <si>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</si>
  <si>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</si>
  <si>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</si>
  <si>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</si>
  <si>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</si>
  <si>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</si>
  <si>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</si>
  <si>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</si>
  <si>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</si>
  <si>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</si>
  <si>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</si>
  <si>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</si>
  <si>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</si>
  <si>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</si>
  <si>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</si>
  <si>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</si>
  <si>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</si>
  <si>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</si>
  <si>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</si>
  <si>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</si>
  <si>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</si>
  <si>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</si>
  <si>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</si>
  <si>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</si>
  <si>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</si>
  <si>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</si>
  <si>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</si>
  <si>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</si>
  <si>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</si>
  <si>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</si>
  <si>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</si>
  <si>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</si>
  <si>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Latin American wine producer Concha y Toro commits to reduce absolute scope 1, 2 and 3 GHG emissions 55% by 2030 from a 2017 base year.</t>
  </si>
  <si>
    <t>Condé Nast</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</si>
  <si>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</si>
  <si>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</si>
  <si>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</si>
  <si>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</si>
  <si>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</si>
  <si>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</si>
  <si>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</si>
  <si>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</si>
  <si>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</si>
  <si>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</si>
  <si>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</si>
  <si>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</si>
  <si>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</si>
  <si>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t>
  </si>
  <si>
    <t>Consolidated Property Services (Australia) Pty Ltd</t>
  </si>
  <si>
    <t>CONSOLIS GROUP SAS</t>
  </si>
  <si>
    <t>9695008OTJYZWV83M282</t>
  </si>
  <si>
    <t>Constantia Flexibles International GmbH</t>
  </si>
  <si>
    <t>AT0000A13JT9</t>
  </si>
  <si>
    <t>529900MLZV0A5V34S328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</si>
  <si>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</si>
  <si>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</si>
  <si>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</si>
  <si>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</si>
  <si>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</si>
  <si>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</si>
  <si>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</si>
  <si>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</si>
  <si>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</si>
  <si>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</si>
  <si>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</si>
  <si>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</si>
  <si>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</si>
  <si>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</si>
  <si>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</si>
  <si>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</si>
  <si>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</si>
  <si>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</si>
  <si>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</si>
  <si>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</si>
  <si>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</si>
  <si>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</si>
  <si>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</si>
  <si>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</si>
  <si>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</si>
  <si>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</si>
  <si>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</si>
  <si>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</si>
  <si>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</si>
  <si>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</si>
  <si>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</si>
  <si>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</si>
  <si>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</si>
  <si>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</si>
  <si>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</si>
  <si>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</si>
  <si>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</si>
  <si>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</si>
  <si>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</si>
  <si>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</si>
  <si>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</si>
  <si>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</si>
  <si>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</si>
  <si>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</si>
  <si>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</si>
  <si>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</si>
  <si>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</si>
  <si>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</si>
  <si>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</si>
  <si>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</si>
  <si>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5493005SBSHXL62IBL63</t>
  </si>
  <si>
    <t>Coop-Gruppe Genossenschaft</t>
  </si>
  <si>
    <t>39120001HPAHKCHJAI75</t>
  </si>
  <si>
    <t>Cooper Parry Group Holdings Limited</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</si>
  <si>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</si>
  <si>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</si>
  <si>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</si>
  <si>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</si>
  <si>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</si>
  <si>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</si>
  <si>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</si>
  <si>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</si>
  <si>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</si>
  <si>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</si>
  <si>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</si>
  <si>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</si>
  <si>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</si>
  <si>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</si>
  <si>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</si>
  <si>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</si>
  <si>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</si>
  <si>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</si>
  <si>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</si>
  <si>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</si>
  <si>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</si>
  <si>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</si>
  <si>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</si>
  <si>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</si>
  <si>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</si>
  <si>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</si>
  <si>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</si>
  <si>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</si>
  <si>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</si>
  <si>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</si>
  <si>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</si>
  <si>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</si>
  <si>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</si>
  <si>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</si>
  <si>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</si>
  <si>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</si>
  <si>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</si>
  <si>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</si>
  <si>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</si>
  <si>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</si>
  <si>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</si>
  <si>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</si>
  <si>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</si>
  <si>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</si>
  <si>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</si>
  <si>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</si>
  <si>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</si>
  <si>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</si>
  <si>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</si>
  <si>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</si>
  <si>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</si>
  <si>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</si>
  <si>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</si>
  <si>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</si>
  <si>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</si>
  <si>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</si>
  <si>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</si>
  <si>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</si>
  <si>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</si>
  <si>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</si>
  <si>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</si>
  <si>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</si>
  <si>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</si>
  <si>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</si>
  <si>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</si>
  <si>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</si>
  <si>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</si>
  <si>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</si>
  <si>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</si>
  <si>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</si>
  <si>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</si>
  <si>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</si>
  <si>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</si>
  <si>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</si>
  <si>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</si>
  <si>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</si>
  <si>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</si>
  <si>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</si>
  <si>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</si>
  <si>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</si>
  <si>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</si>
  <si>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</si>
  <si>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</si>
  <si>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</si>
  <si>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</si>
  <si>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</si>
  <si>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</si>
  <si>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</si>
  <si>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</si>
  <si>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</si>
  <si>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</si>
  <si>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</si>
  <si>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</si>
  <si>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</si>
  <si>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</si>
  <si>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</si>
  <si>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</si>
  <si>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</si>
  <si>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</si>
  <si>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</si>
  <si>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</si>
  <si>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</si>
  <si>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</si>
  <si>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</si>
  <si>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</si>
  <si>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</si>
  <si>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</si>
  <si>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</si>
  <si>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</si>
  <si>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</si>
  <si>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</si>
  <si>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</si>
  <si>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</si>
  <si>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</si>
  <si>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</si>
  <si>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</si>
  <si>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</si>
  <si>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</si>
  <si>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</si>
  <si>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</si>
  <si>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</si>
  <si>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</si>
  <si>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</si>
  <si>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</si>
  <si>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</si>
  <si>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</si>
  <si>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</si>
  <si>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</si>
  <si>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</si>
  <si>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</si>
  <si>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</si>
  <si>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</si>
  <si>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</si>
  <si>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</si>
  <si>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</si>
  <si>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</si>
  <si>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</si>
  <si>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</si>
  <si>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</si>
  <si>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</si>
  <si>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</si>
  <si>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</si>
  <si>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</si>
  <si>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</si>
  <si>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</si>
  <si>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</si>
  <si>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</si>
  <si>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</si>
  <si>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</si>
  <si>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</si>
  <si>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</si>
  <si>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</si>
  <si>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</si>
  <si>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</si>
  <si>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</si>
  <si>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</si>
  <si>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</si>
  <si>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</si>
  <si>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</si>
  <si>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</si>
  <si>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</si>
  <si>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</si>
  <si>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</si>
  <si>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</si>
  <si>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</si>
  <si>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Credit Agricole</t>
  </si>
  <si>
    <t>FR0000045072</t>
  </si>
  <si>
    <t>969500TJ5KRTCJQWXH05</t>
  </si>
  <si>
    <t>01/05/2016</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</si>
  <si>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</si>
  <si>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</si>
  <si>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</si>
  <si>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</si>
  <si>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</si>
  <si>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</si>
  <si>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</si>
  <si>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</si>
  <si>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</si>
  <si>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</si>
  <si>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</si>
  <si>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</si>
  <si>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</si>
  <si>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</si>
  <si>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</si>
  <si>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</si>
  <si>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</si>
  <si>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</si>
  <si>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</si>
  <si>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</si>
  <si>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</si>
  <si>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</si>
  <si>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</si>
  <si>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</si>
  <si>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</si>
  <si>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</si>
  <si>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</si>
  <si>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</si>
  <si>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</si>
  <si>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</si>
  <si>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</si>
  <si>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</si>
  <si>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</si>
  <si>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</si>
  <si>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</si>
  <si>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</si>
  <si>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</si>
  <si>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</si>
  <si>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</si>
  <si>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</si>
  <si>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</si>
  <si>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</si>
  <si>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</si>
  <si>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</si>
  <si>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</si>
  <si>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</si>
  <si>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</si>
  <si>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</si>
  <si>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</si>
  <si>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</si>
  <si>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</si>
  <si>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</si>
  <si>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</si>
  <si>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CSafe</t>
  </si>
  <si>
    <t>CSG International</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</si>
  <si>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</si>
  <si>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</si>
  <si>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</si>
  <si>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</si>
  <si>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</si>
  <si>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</si>
  <si>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</si>
  <si>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</si>
  <si>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</si>
  <si>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</si>
  <si>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</si>
  <si>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</si>
  <si>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</si>
  <si>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</si>
  <si>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</si>
  <si>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</si>
  <si>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</si>
  <si>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</si>
  <si>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</si>
  <si>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</si>
  <si>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</si>
  <si>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</si>
  <si>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</si>
  <si>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</si>
  <si>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2030, 2028</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</si>
  <si>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</si>
  <si>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</si>
  <si>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</si>
  <si>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</si>
  <si>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</si>
  <si>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</si>
  <si>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</si>
  <si>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</si>
  <si>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</si>
  <si>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</si>
  <si>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</si>
  <si>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</si>
  <si>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</si>
  <si>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</si>
  <si>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</si>
  <si>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</si>
  <si>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</si>
  <si>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</si>
  <si>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</si>
  <si>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</si>
  <si>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</si>
  <si>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</si>
  <si>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Curefit Services Pvt. Ltd.</t>
  </si>
  <si>
    <t>335800QUF486G5RI5K79</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</si>
  <si>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</si>
  <si>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</si>
  <si>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</si>
  <si>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</si>
  <si>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</si>
  <si>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</si>
  <si>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</si>
  <si>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</si>
  <si>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</si>
  <si>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</si>
  <si>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</si>
  <si>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</si>
  <si>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</si>
  <si>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</si>
  <si>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</si>
  <si>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</si>
  <si>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</si>
  <si>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</si>
  <si>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</si>
  <si>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</si>
  <si>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</si>
  <si>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</si>
  <si>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</si>
  <si>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</si>
  <si>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</si>
  <si>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</si>
  <si>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</si>
  <si>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</si>
  <si>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</si>
  <si>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</si>
  <si>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</si>
  <si>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</si>
  <si>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</si>
  <si>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</si>
  <si>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</si>
  <si>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</si>
  <si>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</si>
  <si>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</si>
  <si>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</si>
  <si>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</si>
  <si>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</si>
  <si>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</si>
  <si>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</si>
  <si>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</si>
  <si>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</si>
  <si>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</si>
  <si>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</si>
  <si>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</si>
  <si>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</si>
  <si>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</si>
  <si>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</si>
  <si>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</si>
  <si>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</si>
  <si>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</si>
  <si>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</si>
  <si>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</si>
  <si>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</si>
  <si>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</si>
  <si>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</si>
  <si>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</si>
  <si>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</si>
  <si>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</si>
  <si>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</si>
  <si>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</si>
  <si>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</si>
  <si>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</si>
  <si>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</si>
  <si>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</si>
  <si>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</si>
  <si>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</si>
  <si>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</si>
  <si>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</si>
  <si>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</si>
  <si>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</si>
  <si>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</si>
  <si>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</si>
  <si>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</si>
  <si>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</si>
  <si>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</si>
  <si>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</si>
  <si>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</si>
  <si>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</si>
  <si>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</si>
  <si>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</si>
  <si>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</si>
  <si>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</si>
  <si>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</si>
  <si>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</si>
  <si>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</si>
  <si>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</si>
  <si>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</si>
  <si>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</si>
  <si>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</si>
  <si>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</si>
  <si>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</si>
  <si>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</si>
  <si>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</si>
  <si>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</si>
  <si>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</si>
  <si>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</si>
  <si>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</si>
  <si>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</si>
  <si>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</si>
  <si>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</si>
  <si>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</si>
  <si>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</si>
  <si>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</si>
  <si>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</si>
  <si>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</si>
  <si>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</si>
  <si>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</si>
  <si>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</si>
  <si>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</si>
  <si>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</si>
  <si>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</si>
  <si>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</si>
  <si>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</si>
  <si>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</si>
  <si>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</si>
  <si>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</si>
  <si>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</si>
  <si>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</si>
  <si>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</si>
  <si>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</si>
  <si>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</si>
  <si>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</si>
  <si>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</si>
  <si>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</si>
  <si>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</si>
  <si>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</si>
  <si>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</si>
  <si>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</si>
  <si>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</si>
  <si>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</si>
  <si>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</si>
  <si>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</si>
  <si>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</si>
  <si>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</si>
  <si>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</si>
  <si>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</si>
  <si>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Dalian Neusoft Technology Services Co.,Ltd.</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</si>
  <si>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</si>
  <si>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</si>
  <si>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</si>
  <si>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</si>
  <si>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</si>
  <si>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</si>
  <si>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</si>
  <si>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</si>
  <si>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</si>
  <si>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</si>
  <si>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</si>
  <si>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</si>
  <si>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</si>
  <si>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</si>
  <si>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</si>
  <si>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</si>
  <si>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</si>
  <si>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</si>
  <si>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</si>
  <si>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</si>
  <si>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</si>
  <si>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</si>
  <si>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</si>
  <si>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</si>
  <si>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</si>
  <si>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</si>
  <si>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</si>
  <si>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</si>
  <si>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</si>
  <si>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</si>
  <si>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</si>
  <si>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</si>
  <si>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</si>
  <si>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</si>
  <si>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</si>
  <si>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</si>
  <si>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</si>
  <si>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</si>
  <si>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</si>
  <si>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</si>
  <si>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</si>
  <si>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</si>
  <si>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</si>
  <si>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</si>
  <si>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</si>
  <si>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</si>
  <si>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</si>
  <si>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</si>
  <si>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</si>
  <si>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</si>
  <si>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</si>
  <si>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</si>
  <si>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</si>
  <si>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</si>
  <si>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</si>
  <si>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</si>
  <si>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</si>
  <si>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</si>
  <si>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Corp.</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</si>
  <si>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</si>
  <si>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</si>
  <si>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</si>
  <si>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</si>
  <si>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</si>
  <si>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</si>
  <si>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</si>
  <si>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</si>
  <si>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</si>
  <si>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</si>
  <si>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</si>
  <si>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</si>
  <si>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DAVA Foods Denmark A/S</t>
  </si>
  <si>
    <t>David Brown Santasalo</t>
  </si>
  <si>
    <t>David Lloyd Leisure Ltd</t>
  </si>
  <si>
    <t>984500DE78CC060F1475</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</si>
  <si>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</si>
  <si>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</si>
  <si>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</si>
  <si>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</si>
  <si>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</si>
  <si>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</si>
  <si>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</si>
  <si>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</si>
  <si>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</si>
  <si>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</si>
  <si>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</si>
  <si>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</si>
  <si>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</si>
  <si>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</si>
  <si>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</si>
  <si>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</si>
  <si>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</si>
  <si>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</si>
  <si>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</si>
  <si>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</si>
  <si>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</si>
  <si>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</si>
  <si>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</si>
  <si>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</si>
  <si>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</si>
  <si>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</si>
  <si>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</si>
  <si>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</si>
  <si>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</si>
  <si>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</si>
  <si>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</si>
  <si>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</si>
  <si>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</si>
  <si>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</si>
  <si>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</si>
  <si>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</si>
  <si>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</si>
  <si>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</si>
  <si>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</si>
  <si>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</si>
  <si>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</si>
  <si>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</si>
  <si>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</si>
  <si>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</si>
  <si>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</si>
  <si>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</si>
  <si>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</si>
  <si>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</si>
  <si>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</si>
  <si>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</si>
  <si>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</si>
  <si>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</si>
  <si>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</si>
  <si>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</si>
  <si>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Dechra Pharmaceuticals commits to reduce absolute scope 1 and 2 GHG
emissions 42% by 2030 from a 2021 base year. 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</si>
  <si>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</si>
  <si>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</si>
  <si>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</si>
  <si>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</si>
  <si>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</si>
  <si>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</si>
  <si>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</si>
  <si>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</si>
  <si>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</si>
  <si>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</si>
  <si>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</si>
  <si>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</si>
  <si>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</si>
  <si>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</si>
  <si>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</si>
  <si>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</si>
  <si>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</si>
  <si>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</si>
  <si>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</si>
  <si>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</si>
  <si>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DEIF A/S</t>
  </si>
  <si>
    <t>213800Z18XGV1538LC97</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</si>
  <si>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</si>
  <si>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</si>
  <si>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</si>
  <si>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</si>
  <si>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Del Monte Foods, Inc.</t>
  </si>
  <si>
    <t>US24521TAC09</t>
  </si>
  <si>
    <t>549300U9K7TD84Q24R17</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</si>
  <si>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</si>
  <si>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</si>
  <si>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</si>
  <si>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</si>
  <si>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</si>
  <si>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</si>
  <si>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</si>
  <si>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</si>
  <si>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</si>
  <si>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</si>
  <si>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</si>
  <si>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</si>
  <si>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</si>
  <si>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</si>
  <si>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Dell Technologies commits to reduce absolute scope 1 and 2 GHG emissions 50% by FY2031 from an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</si>
  <si>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</si>
  <si>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</si>
  <si>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</si>
  <si>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</si>
  <si>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</si>
  <si>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</si>
  <si>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</si>
  <si>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</si>
  <si>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</si>
  <si>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</si>
  <si>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</si>
  <si>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</si>
  <si>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</si>
  <si>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</si>
  <si>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</si>
  <si>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</si>
  <si>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</si>
  <si>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</si>
  <si>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</si>
  <si>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</si>
  <si>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</si>
  <si>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</si>
  <si>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</si>
  <si>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</si>
  <si>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</si>
  <si>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</si>
  <si>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</si>
  <si>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</si>
  <si>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</si>
  <si>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</si>
  <si>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</si>
  <si>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</si>
  <si>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</si>
  <si>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</si>
  <si>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</si>
  <si>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</si>
  <si>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</si>
  <si>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</si>
  <si>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</si>
  <si>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</si>
  <si>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</si>
  <si>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</si>
  <si>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</si>
  <si>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</si>
  <si>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</si>
  <si>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Denave India Private Limited</t>
  </si>
  <si>
    <t>335800PVWS3DFV4DKS08</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</si>
  <si>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</si>
  <si>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</si>
  <si>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</si>
  <si>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</si>
  <si>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</si>
  <si>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</si>
  <si>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</si>
  <si>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</si>
  <si>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</si>
  <si>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</si>
  <si>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</si>
  <si>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</si>
  <si>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</si>
  <si>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</si>
  <si>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</si>
  <si>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</si>
  <si>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</si>
  <si>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</si>
  <si>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</si>
  <si>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</si>
  <si>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</si>
  <si>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</si>
  <si>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</si>
  <si>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</si>
  <si>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</si>
  <si>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</si>
  <si>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</si>
  <si>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</si>
  <si>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</si>
  <si>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</si>
  <si>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</si>
  <si>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</si>
  <si>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</si>
  <si>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</si>
  <si>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</si>
  <si>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</si>
  <si>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</si>
  <si>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</si>
  <si>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</si>
  <si>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</si>
  <si>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</si>
  <si>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</si>
  <si>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</si>
  <si>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</si>
  <si>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</si>
  <si>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</si>
  <si>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</si>
  <si>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</si>
  <si>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</si>
  <si>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</si>
  <si>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</si>
  <si>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</si>
  <si>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</si>
  <si>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</si>
  <si>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</si>
  <si>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</si>
  <si>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</si>
  <si>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</si>
  <si>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</si>
  <si>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</si>
  <si>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</si>
  <si>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</si>
  <si>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</si>
  <si>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</si>
  <si>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</si>
  <si>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</si>
  <si>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</si>
  <si>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</si>
  <si>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</si>
  <si>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</si>
  <si>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Post DHL Group</t>
  </si>
  <si>
    <t>DE0005552004</t>
  </si>
  <si>
    <t>8ER8GIG7CSMVD8VUFE78</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</si>
  <si>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</si>
  <si>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Aviation sector development</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</si>
  <si>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</si>
  <si>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</si>
  <si>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</si>
  <si>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</si>
  <si>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</si>
  <si>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</si>
  <si>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</si>
  <si>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</si>
  <si>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</si>
  <si>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</si>
  <si>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</si>
  <si>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</si>
  <si>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</si>
  <si>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</si>
  <si>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</si>
  <si>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</si>
  <si>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</si>
  <si>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</si>
  <si>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</si>
  <si>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</si>
  <si>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</si>
  <si>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</si>
  <si>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</si>
  <si>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</si>
  <si>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</si>
  <si>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</si>
  <si>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</si>
  <si>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</si>
  <si>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</si>
  <si>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</si>
  <si>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</si>
  <si>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</si>
  <si>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</si>
  <si>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</si>
  <si>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</si>
  <si>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</si>
  <si>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</si>
  <si>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</si>
  <si>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</si>
  <si>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</si>
  <si>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</si>
  <si>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</si>
  <si>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</si>
  <si>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</si>
  <si>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</si>
  <si>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</si>
  <si>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</si>
  <si>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</si>
  <si>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</si>
  <si>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</si>
  <si>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</si>
  <si>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</si>
  <si>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</si>
  <si>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</si>
  <si>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</si>
  <si>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</si>
  <si>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</si>
  <si>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</si>
  <si>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</si>
  <si>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</si>
  <si>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</si>
  <si>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</si>
  <si>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</si>
  <si>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</si>
  <si>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</si>
  <si>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</si>
  <si>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</si>
  <si>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</si>
  <si>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</si>
  <si>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</si>
  <si>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</si>
  <si>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</si>
  <si>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</si>
  <si>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</si>
  <si>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</si>
  <si>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</si>
  <si>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</si>
  <si>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</si>
  <si>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</si>
  <si>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</si>
  <si>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</si>
  <si>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</si>
  <si>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</si>
  <si>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</si>
  <si>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</si>
  <si>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</si>
  <si>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</si>
  <si>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</si>
  <si>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</si>
  <si>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</si>
  <si>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</si>
  <si>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</si>
  <si>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</si>
  <si>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</si>
  <si>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</si>
  <si>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</si>
  <si>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</si>
  <si>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</si>
  <si>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</si>
  <si>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</si>
  <si>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SE0001634262</t>
  </si>
  <si>
    <t>549300G3VF7LZQ9IW435</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</si>
  <si>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</si>
  <si>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</si>
  <si>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</si>
  <si>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</si>
  <si>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</si>
  <si>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</si>
  <si>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</si>
  <si>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</si>
  <si>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</si>
  <si>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</si>
  <si>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</si>
  <si>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</si>
  <si>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</si>
  <si>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</si>
  <si>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</si>
  <si>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</si>
  <si>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</si>
  <si>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</si>
  <si>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</si>
  <si>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</si>
  <si>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</si>
  <si>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</si>
  <si>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</si>
  <si>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</si>
  <si>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</si>
  <si>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</si>
  <si>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</si>
  <si>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</si>
  <si>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</si>
  <si>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</si>
  <si>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</si>
  <si>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</si>
  <si>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</si>
  <si>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</si>
  <si>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</si>
  <si>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</si>
  <si>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</si>
  <si>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</si>
  <si>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</si>
  <si>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</si>
  <si>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</si>
  <si>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</si>
  <si>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</si>
  <si>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</si>
  <si>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</si>
  <si>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</si>
  <si>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</si>
  <si>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DMG MORI CO., LTD. commits to reduce absolute scope 1 and 2 GHG emissions 46.2% by 2030 from a 2019 base year. DMG MORI CO.,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</si>
  <si>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</si>
  <si>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</si>
  <si>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</si>
  <si>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</si>
  <si>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</si>
  <si>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DNV AS</t>
  </si>
  <si>
    <t>549300PTOBLL508Z5444</t>
  </si>
  <si>
    <t>DO &amp; CO AG</t>
  </si>
  <si>
    <t>AT0000818802</t>
  </si>
  <si>
    <t>5299002NFQKOBT1E8569</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</si>
  <si>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</si>
  <si>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</si>
  <si>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</si>
  <si>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</si>
  <si>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</si>
  <si>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</si>
  <si>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</si>
  <si>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</si>
  <si>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</si>
  <si>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</si>
  <si>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</si>
  <si>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</si>
  <si>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</si>
  <si>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</si>
  <si>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</si>
  <si>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</si>
  <si>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</si>
  <si>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</si>
  <si>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</si>
  <si>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</si>
  <si>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</si>
  <si>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</si>
  <si>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</si>
  <si>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</si>
  <si>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</si>
  <si>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</si>
  <si>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</si>
  <si>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</si>
  <si>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LLC</t>
  </si>
  <si>
    <t>US25754A2015</t>
  </si>
  <si>
    <t>25490005ZWM1IF9UXU57</t>
  </si>
  <si>
    <t>DOMUSVI (HOMEVI SAS)</t>
  </si>
  <si>
    <t>9695001URJB6VUATPK20</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</si>
  <si>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</si>
  <si>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</si>
  <si>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</si>
  <si>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</si>
  <si>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DONGGUAN AOHAI TECHNOLOGY CO., LTD</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</si>
  <si>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</si>
  <si>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</si>
  <si>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</si>
  <si>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</si>
  <si>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</si>
  <si>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</si>
  <si>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</si>
  <si>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</si>
  <si>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</si>
  <si>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</si>
  <si>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</si>
  <si>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</si>
  <si>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</si>
  <si>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</si>
  <si>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</si>
  <si>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Dongjin Textile Co., Ltd.</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</si>
  <si>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</si>
  <si>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</si>
  <si>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</si>
  <si>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</si>
  <si>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</si>
  <si>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</si>
  <si>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</si>
  <si>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</si>
  <si>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</si>
  <si>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</si>
  <si>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</si>
  <si>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</si>
  <si>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</si>
  <si>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</si>
  <si>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</si>
  <si>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</si>
  <si>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</si>
  <si>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</si>
  <si>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</si>
  <si>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</si>
  <si>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</si>
  <si>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</si>
  <si>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</si>
  <si>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</si>
  <si>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</si>
  <si>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</si>
  <si>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</si>
  <si>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</si>
  <si>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</si>
  <si>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</si>
  <si>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t>
  </si>
  <si>
    <t>XS1078764302</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</si>
  <si>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</si>
  <si>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</si>
  <si>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</si>
  <si>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</si>
  <si>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</si>
  <si>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</si>
  <si>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</si>
  <si>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</si>
  <si>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</si>
  <si>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</si>
  <si>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</si>
  <si>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</si>
  <si>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</si>
  <si>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</si>
  <si>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</si>
  <si>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</si>
  <si>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</si>
  <si>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Software, LLC</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</si>
  <si>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</si>
  <si>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</si>
  <si>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</si>
  <si>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</si>
  <si>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</si>
  <si>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</si>
  <si>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</si>
  <si>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</si>
  <si>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</si>
  <si>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</si>
  <si>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</si>
  <si>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</si>
  <si>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</si>
  <si>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</si>
  <si>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</si>
  <si>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</si>
  <si>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</si>
  <si>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</si>
  <si>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</si>
  <si>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</si>
  <si>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</si>
  <si>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</si>
  <si>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</si>
  <si>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</si>
  <si>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</si>
  <si>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</si>
  <si>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</si>
  <si>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</si>
  <si>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</si>
  <si>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</si>
  <si>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</si>
  <si>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</si>
  <si>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</si>
  <si>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</si>
  <si>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</si>
  <si>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</si>
  <si>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</si>
  <si>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</si>
  <si>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</si>
  <si>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</si>
  <si>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</si>
  <si>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</si>
  <si>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</si>
  <si>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</si>
  <si>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</si>
  <si>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</si>
  <si>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</si>
  <si>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</si>
  <si>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</si>
  <si>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</si>
  <si>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</si>
  <si>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</si>
  <si>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</si>
  <si>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</si>
  <si>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</si>
  <si>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</si>
  <si>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</si>
  <si>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</si>
  <si>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</si>
  <si>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</si>
  <si>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</si>
  <si>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</si>
  <si>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</si>
  <si>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</si>
  <si>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</si>
  <si>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</si>
  <si>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</si>
  <si>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</si>
  <si>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</si>
  <si>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</si>
  <si>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</si>
  <si>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</si>
  <si>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</si>
  <si>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</si>
  <si>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</si>
  <si>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</si>
  <si>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</si>
  <si>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</si>
  <si>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</si>
  <si>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</si>
  <si>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</si>
  <si>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</si>
  <si>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</si>
  <si>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</si>
  <si>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</si>
  <si>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</si>
  <si>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Dutch Flower Group</t>
  </si>
  <si>
    <t>Dutch-Bangla Pack Ltd.</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</si>
  <si>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</si>
  <si>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</si>
  <si>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</si>
  <si>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</si>
  <si>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</si>
  <si>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</si>
  <si>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</si>
  <si>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</si>
  <si>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</si>
  <si>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</si>
  <si>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</si>
  <si>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</si>
  <si>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</si>
  <si>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</si>
  <si>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</si>
  <si>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</si>
  <si>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</si>
  <si>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</si>
  <si>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</si>
  <si>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</si>
  <si>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</si>
  <si>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</si>
  <si>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</si>
  <si>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</si>
  <si>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</si>
  <si>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</si>
  <si>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</si>
  <si>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</si>
  <si>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</si>
  <si>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</si>
  <si>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</si>
  <si>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</si>
  <si>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</si>
  <si>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</si>
  <si>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</si>
  <si>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</si>
  <si>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</si>
  <si>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</si>
  <si>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</si>
  <si>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</si>
  <si>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</si>
  <si>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</si>
  <si>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</si>
  <si>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</si>
  <si>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</si>
  <si>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</si>
  <si>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</si>
  <si>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</si>
  <si>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</si>
  <si>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</si>
  <si>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Earls Court Development Company</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</si>
  <si>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</si>
  <si>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</si>
  <si>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</si>
  <si>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</si>
  <si>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</si>
  <si>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</si>
  <si>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</si>
  <si>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</si>
  <si>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</si>
  <si>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</si>
  <si>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</si>
  <si>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</si>
  <si>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</si>
  <si>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</si>
  <si>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</si>
  <si>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</si>
  <si>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PVT LTD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</si>
  <si>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</si>
  <si>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</si>
  <si>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</si>
  <si>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</si>
  <si>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</si>
  <si>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</si>
  <si>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</si>
  <si>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</si>
  <si>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</si>
  <si>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</si>
  <si>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</si>
  <si>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</si>
  <si>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</si>
  <si>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</si>
  <si>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</si>
  <si>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</si>
  <si>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</si>
  <si>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</si>
  <si>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</si>
  <si>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</si>
  <si>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</si>
  <si>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</si>
  <si>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</si>
  <si>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</si>
  <si>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</si>
  <si>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</si>
  <si>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</si>
  <si>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</si>
  <si>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</si>
  <si>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</si>
  <si>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</si>
  <si>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</si>
  <si>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</si>
  <si>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</si>
  <si>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</si>
  <si>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</si>
  <si>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</si>
  <si>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</si>
  <si>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</si>
  <si>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</si>
  <si>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</si>
  <si>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</si>
  <si>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</si>
  <si>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</si>
  <si>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</si>
  <si>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</si>
  <si>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</si>
  <si>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</si>
  <si>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</si>
  <si>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</si>
  <si>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</si>
  <si>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</si>
  <si>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</si>
  <si>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</si>
  <si>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SA</t>
  </si>
  <si>
    <t>BE0974313455</t>
  </si>
  <si>
    <t>5493006G5O9JP185PU76</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</si>
  <si>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</si>
  <si>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</si>
  <si>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</si>
  <si>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</si>
  <si>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</si>
  <si>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</si>
  <si>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</si>
  <si>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</si>
  <si>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</si>
  <si>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</si>
  <si>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</si>
  <si>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</si>
  <si>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</si>
  <si>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</si>
  <si>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</si>
  <si>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</si>
  <si>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</si>
  <si>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</si>
  <si>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</si>
  <si>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</si>
  <si>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</si>
  <si>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</si>
  <si>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</si>
  <si>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</si>
  <si>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</si>
  <si>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</si>
  <si>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</si>
  <si>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</si>
  <si>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</si>
  <si>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</si>
  <si>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</si>
  <si>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</si>
  <si>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</si>
  <si>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</si>
  <si>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</si>
  <si>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</si>
  <si>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</si>
  <si>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</si>
  <si>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</si>
  <si>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</si>
  <si>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</si>
  <si>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</si>
  <si>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</si>
  <si>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</si>
  <si>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</si>
  <si>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</si>
  <si>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</si>
  <si>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</si>
  <si>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</si>
  <si>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</si>
  <si>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</si>
  <si>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</si>
  <si>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</si>
  <si>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</si>
  <si>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</si>
  <si>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</si>
  <si>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</si>
  <si>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</si>
  <si>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</si>
  <si>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</si>
  <si>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</si>
  <si>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</si>
  <si>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</si>
  <si>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</si>
  <si>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</si>
  <si>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</si>
  <si>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</si>
  <si>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</si>
  <si>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</si>
  <si>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</si>
  <si>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</si>
  <si>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</si>
  <si>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</si>
  <si>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</si>
  <si>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</si>
  <si>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</si>
  <si>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</si>
  <si>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</si>
  <si>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</si>
  <si>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</si>
  <si>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</si>
  <si>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</si>
  <si>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</si>
  <si>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</si>
  <si>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</si>
  <si>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</si>
  <si>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</si>
  <si>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</si>
  <si>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</si>
  <si>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</si>
  <si>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</si>
  <si>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</si>
  <si>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</si>
  <si>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</si>
  <si>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</si>
  <si>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SA</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</si>
  <si>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</si>
  <si>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</si>
  <si>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</si>
  <si>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</si>
  <si>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</si>
  <si>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eGroup Holding GmbH</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</si>
  <si>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</si>
  <si>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</si>
  <si>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</si>
  <si>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Eiffage</t>
  </si>
  <si>
    <t>FR0000130452</t>
  </si>
  <si>
    <t>969500OQXKE5WDM9M994</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</si>
  <si>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</si>
  <si>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</si>
  <si>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</si>
  <si>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</si>
  <si>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</si>
  <si>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</si>
  <si>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</si>
  <si>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</si>
  <si>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</si>
  <si>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</si>
  <si>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</si>
  <si>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</si>
  <si>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</si>
  <si>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</si>
  <si>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</si>
  <si>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</si>
  <si>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</si>
  <si>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</si>
  <si>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</si>
  <si>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</si>
  <si>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</si>
  <si>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</si>
  <si>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</si>
  <si>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</si>
  <si>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</si>
  <si>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</si>
  <si>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</si>
  <si>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</si>
  <si>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</si>
  <si>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</si>
  <si>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</si>
  <si>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</si>
  <si>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</si>
  <si>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</si>
  <si>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</si>
  <si>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</si>
  <si>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</si>
  <si>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</si>
  <si>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</si>
  <si>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</si>
  <si>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</si>
  <si>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</si>
  <si>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</si>
  <si>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</si>
  <si>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</si>
  <si>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</si>
  <si>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</si>
  <si>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</si>
  <si>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</si>
  <si>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</si>
  <si>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</si>
  <si>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</si>
  <si>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</si>
  <si>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</si>
  <si>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</si>
  <si>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</si>
  <si>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</si>
  <si>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</si>
  <si>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</si>
  <si>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</si>
  <si>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 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</si>
  <si>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</si>
  <si>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</si>
  <si>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</si>
  <si>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</si>
  <si>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SE0000103814</t>
  </si>
  <si>
    <t>549300Y3HHZB1ZGFPJ93</t>
  </si>
  <si>
    <t>Electrolux Professional AB</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</si>
  <si>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</si>
  <si>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</si>
  <si>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</si>
  <si>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</si>
  <si>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</si>
  <si>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</si>
  <si>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</si>
  <si>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</si>
  <si>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</si>
  <si>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</si>
  <si>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</si>
  <si>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</si>
  <si>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</si>
  <si>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</si>
  <si>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</si>
  <si>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</si>
  <si>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</si>
  <si>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</si>
  <si>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</si>
  <si>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</si>
  <si>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</si>
  <si>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</si>
  <si>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</si>
  <si>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</si>
  <si>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</si>
  <si>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</si>
  <si>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</si>
  <si>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</si>
  <si>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</si>
  <si>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</si>
  <si>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</si>
  <si>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</si>
  <si>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</si>
  <si>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</si>
  <si>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</si>
  <si>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</si>
  <si>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</si>
  <si>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</si>
  <si>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</si>
  <si>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</si>
  <si>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</si>
  <si>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</si>
  <si>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</si>
  <si>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</si>
  <si>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</si>
  <si>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</si>
  <si>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</si>
  <si>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</si>
  <si>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</si>
  <si>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</si>
  <si>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</si>
  <si>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</si>
  <si>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</si>
  <si>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</si>
  <si>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</si>
  <si>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</si>
  <si>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</si>
  <si>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</si>
  <si>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</si>
  <si>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</si>
  <si>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</si>
  <si>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</si>
  <si>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</si>
  <si>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</si>
  <si>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</si>
  <si>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</si>
  <si>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</si>
  <si>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</si>
  <si>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</si>
  <si>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</si>
  <si>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</si>
  <si>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</si>
  <si>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</si>
  <si>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</si>
  <si>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</si>
  <si>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</si>
  <si>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</si>
  <si>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</si>
  <si>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</si>
  <si>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</si>
  <si>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</si>
  <si>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</si>
  <si>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</si>
  <si>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</si>
  <si>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</si>
  <si>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</si>
  <si>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SE0013121589</t>
  </si>
  <si>
    <t>549300RFXXKT652HB549</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</si>
  <si>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</si>
  <si>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</si>
  <si>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</si>
  <si>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</si>
  <si>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</si>
  <si>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</si>
  <si>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</si>
  <si>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</si>
  <si>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</si>
  <si>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</si>
  <si>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</si>
  <si>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</si>
  <si>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</si>
  <si>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</si>
  <si>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</si>
  <si>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</si>
  <si>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</si>
  <si>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</si>
  <si>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</si>
  <si>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</si>
  <si>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</si>
  <si>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</si>
  <si>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</si>
  <si>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</si>
  <si>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</si>
  <si>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</si>
  <si>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</si>
  <si>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</si>
  <si>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</si>
  <si>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</si>
  <si>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</si>
  <si>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</si>
  <si>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</si>
  <si>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</si>
  <si>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</si>
  <si>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</si>
  <si>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</si>
  <si>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</si>
  <si>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</si>
  <si>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</si>
  <si>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</si>
  <si>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</si>
  <si>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</si>
  <si>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</si>
  <si>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</si>
  <si>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</si>
  <si>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</si>
  <si>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</si>
  <si>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</si>
  <si>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</si>
  <si>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</si>
  <si>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</si>
  <si>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</si>
  <si>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</si>
  <si>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</si>
  <si>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</si>
  <si>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</si>
  <si>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</si>
  <si>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</si>
  <si>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</si>
  <si>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</si>
  <si>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</si>
  <si>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</si>
  <si>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</si>
  <si>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</si>
  <si>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</si>
  <si>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</si>
  <si>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</si>
  <si>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</si>
  <si>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</si>
  <si>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</si>
  <si>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</si>
  <si>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</si>
  <si>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</si>
  <si>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</si>
  <si>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</si>
  <si>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</si>
  <si>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</si>
  <si>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</si>
  <si>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</si>
  <si>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</si>
  <si>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</si>
  <si>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</si>
  <si>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</si>
  <si>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</si>
  <si>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</si>
  <si>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</si>
  <si>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</si>
  <si>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</si>
  <si>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</si>
  <si>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</si>
  <si>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</si>
  <si>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</si>
  <si>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</si>
  <si>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</si>
  <si>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</si>
  <si>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</si>
  <si>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</si>
  <si>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</si>
  <si>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</si>
  <si>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</si>
  <si>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</si>
  <si>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</si>
  <si>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</si>
  <si>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</si>
  <si>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</si>
  <si>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</si>
  <si>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</si>
  <si>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</si>
  <si>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</si>
  <si>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</si>
  <si>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</si>
  <si>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</si>
  <si>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</si>
  <si>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</si>
  <si>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</si>
  <si>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</si>
  <si>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</si>
  <si>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</si>
  <si>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</si>
  <si>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</si>
  <si>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</si>
  <si>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</si>
  <si>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</si>
  <si>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</si>
  <si>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</si>
  <si>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</si>
  <si>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</si>
  <si>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</si>
  <si>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</si>
  <si>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</si>
  <si>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</si>
  <si>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</si>
  <si>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</si>
  <si>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Envision Digital International</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</si>
  <si>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</si>
  <si>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</si>
  <si>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</si>
  <si>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</si>
  <si>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</si>
  <si>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</si>
  <si>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</si>
  <si>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</si>
  <si>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</si>
  <si>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</si>
  <si>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</si>
  <si>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</si>
  <si>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Epic Staffing Group Inc.</t>
  </si>
  <si>
    <t>Epidemic Sound</t>
  </si>
  <si>
    <t>Epiq Systems, Inc.</t>
  </si>
  <si>
    <t>US26882D1090</t>
  </si>
  <si>
    <t>I5PAA1AT6EWYG27J8V27</t>
  </si>
  <si>
    <t>Epiroc AB</t>
  </si>
  <si>
    <t>SE0011166933</t>
  </si>
  <si>
    <t>5493004Q73OEYW1SPE91</t>
  </si>
  <si>
    <t>EPL Ltd.</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</si>
  <si>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</si>
  <si>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</si>
  <si>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</si>
  <si>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</si>
  <si>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</si>
  <si>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</si>
  <si>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</si>
  <si>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EPSO-G UAB</t>
  </si>
  <si>
    <t>EQT AB</t>
  </si>
  <si>
    <t>SE0012853455</t>
  </si>
  <si>
    <t>213800U7P9GOIRKCTB34</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</si>
  <si>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</si>
  <si>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</si>
  <si>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</si>
  <si>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</si>
  <si>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</si>
  <si>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</si>
  <si>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</si>
  <si>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</si>
  <si>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</si>
  <si>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</si>
  <si>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</si>
  <si>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</si>
  <si>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</si>
  <si>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</si>
  <si>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</si>
  <si>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</si>
  <si>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</si>
  <si>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</si>
  <si>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</si>
  <si>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</si>
  <si>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</si>
  <si>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</si>
  <si>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</si>
  <si>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</si>
  <si>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</si>
  <si>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</si>
  <si>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</si>
  <si>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</si>
  <si>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</si>
  <si>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</si>
  <si>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</si>
  <si>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</si>
  <si>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</si>
  <si>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</si>
  <si>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</si>
  <si>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</si>
  <si>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</si>
  <si>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</si>
  <si>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</si>
  <si>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SE0000108656</t>
  </si>
  <si>
    <t>549300W9JLPW15XIFM52</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</si>
  <si>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</si>
  <si>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</si>
  <si>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</si>
  <si>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</si>
  <si>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</si>
  <si>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</si>
  <si>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</si>
  <si>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</si>
  <si>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</si>
  <si>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</si>
  <si>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</si>
  <si>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</si>
  <si>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</si>
  <si>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</si>
  <si>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</si>
  <si>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</si>
  <si>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</si>
  <si>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</si>
  <si>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</si>
  <si>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</si>
  <si>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</si>
  <si>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</si>
  <si>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</si>
  <si>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</si>
  <si>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</si>
  <si>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</si>
  <si>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</si>
  <si>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</si>
  <si>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</si>
  <si>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</si>
  <si>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</si>
  <si>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</si>
  <si>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</si>
  <si>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</si>
  <si>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</si>
  <si>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</si>
  <si>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</si>
  <si>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</si>
  <si>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</si>
  <si>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</si>
  <si>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</si>
  <si>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</si>
  <si>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</si>
  <si>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</si>
  <si>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</si>
  <si>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</si>
  <si>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</si>
  <si>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</si>
  <si>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</si>
  <si>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</si>
  <si>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</si>
  <si>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</si>
  <si>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</si>
  <si>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</si>
  <si>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</si>
  <si>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</si>
  <si>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</si>
  <si>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</si>
  <si>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</si>
  <si>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</si>
  <si>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</si>
  <si>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</si>
  <si>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</si>
  <si>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</si>
  <si>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</si>
  <si>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</si>
  <si>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</si>
  <si>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</si>
  <si>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</si>
  <si>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</si>
  <si>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</si>
  <si>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</si>
  <si>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</si>
  <si>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</si>
  <si>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</si>
  <si>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</si>
  <si>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</si>
  <si>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</si>
  <si>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</si>
  <si>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</si>
  <si>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</si>
  <si>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</si>
  <si>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</si>
  <si>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</si>
  <si>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</si>
  <si>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</si>
  <si>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</si>
  <si>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</si>
  <si>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</si>
  <si>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</si>
  <si>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</si>
  <si>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</si>
  <si>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</si>
  <si>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</si>
  <si>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</si>
  <si>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</si>
  <si>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</si>
  <si>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</si>
  <si>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</si>
  <si>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</si>
  <si>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</si>
  <si>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</si>
  <si>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</si>
  <si>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</si>
  <si>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</si>
  <si>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</si>
  <si>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</si>
  <si>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</si>
  <si>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</si>
  <si>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</si>
  <si>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</si>
  <si>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</si>
  <si>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</si>
  <si>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</si>
  <si>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</si>
  <si>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</si>
  <si>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</si>
  <si>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</si>
  <si>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</si>
  <si>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</si>
  <si>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</si>
  <si>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</si>
  <si>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</si>
  <si>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</si>
  <si>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</si>
  <si>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</si>
  <si>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</si>
  <si>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</si>
  <si>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</si>
  <si>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Cargo</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</si>
  <si>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</si>
  <si>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</si>
  <si>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</si>
  <si>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</si>
  <si>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</si>
  <si>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</si>
  <si>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</si>
  <si>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</si>
  <si>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</si>
  <si>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</si>
  <si>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</si>
  <si>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</si>
  <si>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</si>
  <si>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</si>
  <si>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</si>
  <si>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</si>
  <si>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</si>
  <si>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</si>
  <si>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</si>
  <si>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</si>
  <si>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</si>
  <si>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</si>
  <si>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</si>
  <si>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</si>
  <si>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</si>
  <si>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</si>
  <si>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</si>
  <si>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</si>
  <si>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</si>
  <si>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(US) LLP</t>
  </si>
  <si>
    <t>Eversource</t>
  </si>
  <si>
    <t>Evertis</t>
  </si>
  <si>
    <t>Evervan International Cambodia ,Limited</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</si>
  <si>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</si>
  <si>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</si>
  <si>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</si>
  <si>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</si>
  <si>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</si>
  <si>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</si>
  <si>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</si>
  <si>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</si>
  <si>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</si>
  <si>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</si>
  <si>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</si>
  <si>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</si>
  <si>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</si>
  <si>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</si>
  <si>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</si>
  <si>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</si>
  <si>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</si>
  <si>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</si>
  <si>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</si>
  <si>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</si>
  <si>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</si>
  <si>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</si>
  <si>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</si>
  <si>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</si>
  <si>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</si>
  <si>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</si>
  <si>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</si>
  <si>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</si>
  <si>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</si>
  <si>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</si>
  <si>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</si>
  <si>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</si>
  <si>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</si>
  <si>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</si>
  <si>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</si>
  <si>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</si>
  <si>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</si>
  <si>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</si>
  <si>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</si>
  <si>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</si>
  <si>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</si>
  <si>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</si>
  <si>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</si>
  <si>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</si>
  <si>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</si>
  <si>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</si>
  <si>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</si>
  <si>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</si>
  <si>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</si>
  <si>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</si>
  <si>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</si>
  <si>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</si>
  <si>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</si>
  <si>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</si>
  <si>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</si>
  <si>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</si>
  <si>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</si>
  <si>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</si>
  <si>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</si>
  <si>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</si>
  <si>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Exponent Private Equity</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</si>
  <si>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</si>
  <si>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</si>
  <si>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</si>
  <si>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</si>
  <si>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</si>
  <si>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</si>
  <si>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</si>
  <si>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</si>
  <si>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</si>
  <si>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</si>
  <si>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</si>
  <si>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</si>
  <si>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</si>
  <si>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</si>
  <si>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</si>
  <si>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</si>
  <si>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</si>
  <si>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</si>
  <si>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</si>
  <si>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</si>
  <si>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</si>
  <si>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</si>
  <si>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</si>
  <si>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</si>
  <si>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</si>
  <si>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</si>
  <si>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</si>
  <si>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</si>
  <si>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</si>
  <si>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</si>
  <si>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</si>
  <si>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Faber Group B.V.</t>
  </si>
  <si>
    <t>Fábrica de Papel e Papelão Nossa Senhora da Penha S/A</t>
  </si>
  <si>
    <t>FACIL Corporate BV</t>
  </si>
  <si>
    <t>FactSet Research Systems Inc</t>
  </si>
  <si>
    <t>US3030751057</t>
  </si>
  <si>
    <t>549300ZSJE7NBK6K9P30</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</si>
  <si>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</si>
  <si>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</si>
  <si>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</si>
  <si>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</si>
  <si>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</si>
  <si>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</si>
  <si>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</si>
  <si>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</si>
  <si>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</si>
  <si>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</si>
  <si>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</si>
  <si>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</si>
  <si>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</si>
  <si>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</si>
  <si>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</si>
  <si>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</si>
  <si>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</si>
  <si>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</si>
  <si>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</si>
  <si>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</si>
  <si>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</si>
  <si>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</si>
  <si>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</si>
  <si>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</si>
  <si>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</si>
  <si>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</si>
  <si>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</si>
  <si>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</si>
  <si>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</si>
  <si>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</si>
  <si>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</si>
  <si>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</si>
  <si>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</si>
  <si>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</si>
  <si>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</si>
  <si>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</si>
  <si>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t>
  </si>
  <si>
    <t>TW0001402006</t>
  </si>
  <si>
    <t>254900CDLU5OS06M6K24</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</si>
  <si>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</si>
  <si>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</si>
  <si>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</si>
  <si>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</si>
  <si>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</si>
  <si>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</si>
  <si>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</si>
  <si>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</si>
  <si>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</si>
  <si>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</si>
  <si>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</si>
  <si>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</si>
  <si>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</si>
  <si>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</si>
  <si>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</si>
  <si>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</si>
  <si>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</si>
  <si>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</si>
  <si>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</si>
  <si>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</si>
  <si>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</si>
  <si>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</si>
  <si>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</si>
  <si>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</si>
  <si>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</si>
  <si>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</si>
  <si>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</si>
  <si>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</si>
  <si>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</si>
  <si>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</si>
  <si>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</si>
  <si>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SE0000455057</t>
  </si>
  <si>
    <t>549300GHKJCEZOAEUU82</t>
  </si>
  <si>
    <t>Fastighets AB Regio</t>
  </si>
  <si>
    <t>549300W2IYHQ67CHN664</t>
  </si>
  <si>
    <t>Fastpartner AB</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</si>
  <si>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</si>
  <si>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</si>
  <si>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</si>
  <si>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</si>
  <si>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</si>
  <si>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</si>
  <si>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</si>
  <si>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</si>
  <si>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</si>
  <si>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</si>
  <si>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</si>
  <si>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</si>
  <si>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</si>
  <si>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</si>
  <si>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</si>
  <si>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</si>
  <si>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</si>
  <si>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</si>
  <si>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</si>
  <si>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</si>
  <si>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</si>
  <si>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</si>
  <si>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</si>
  <si>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</si>
  <si>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</si>
  <si>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</si>
  <si>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</si>
  <si>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</si>
  <si>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</si>
  <si>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</si>
  <si>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</si>
  <si>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</si>
  <si>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</si>
  <si>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</si>
  <si>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</si>
  <si>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</si>
  <si>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</si>
  <si>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</si>
  <si>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</si>
  <si>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</si>
  <si>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</si>
  <si>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</si>
  <si>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</si>
  <si>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</si>
  <si>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</si>
  <si>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</si>
  <si>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</si>
  <si>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</si>
  <si>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</si>
  <si>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</si>
  <si>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</si>
  <si>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</si>
  <si>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</si>
  <si>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</si>
  <si>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</si>
  <si>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</si>
  <si>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</si>
  <si>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</si>
  <si>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</si>
  <si>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</si>
  <si>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</si>
  <si>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</si>
  <si>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</si>
  <si>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</si>
  <si>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</si>
  <si>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</si>
  <si>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</si>
  <si>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</si>
  <si>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</si>
  <si>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</si>
  <si>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</si>
  <si>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</si>
  <si>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</si>
  <si>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</si>
  <si>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</si>
  <si>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</si>
  <si>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</si>
  <si>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</si>
  <si>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</si>
  <si>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</si>
  <si>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</si>
  <si>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</si>
  <si>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</si>
  <si>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</si>
  <si>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</si>
  <si>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</si>
  <si>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</si>
  <si>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</si>
  <si>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</si>
  <si>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</si>
  <si>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</si>
  <si>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</si>
  <si>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</si>
  <si>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</si>
  <si>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</si>
  <si>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</si>
  <si>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</si>
  <si>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</si>
  <si>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</si>
  <si>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</si>
  <si>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</si>
  <si>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</si>
  <si>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</si>
  <si>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</si>
  <si>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</si>
  <si>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</si>
  <si>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</si>
  <si>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</si>
  <si>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</si>
  <si>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</si>
  <si>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</si>
  <si>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</si>
  <si>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</si>
  <si>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</si>
  <si>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</si>
  <si>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</si>
  <si>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</si>
  <si>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</si>
  <si>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</si>
  <si>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</si>
  <si>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</si>
  <si>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</si>
  <si>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</si>
  <si>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</si>
  <si>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</si>
  <si>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</si>
  <si>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</si>
  <si>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</si>
  <si>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</si>
  <si>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</si>
  <si>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</si>
  <si>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</si>
  <si>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</si>
  <si>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</si>
  <si>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</si>
  <si>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</si>
  <si>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</si>
  <si>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</si>
  <si>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</si>
  <si>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</si>
  <si>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</si>
  <si>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</si>
  <si>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</si>
  <si>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</si>
  <si>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</si>
  <si>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</si>
  <si>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</si>
  <si>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</si>
  <si>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</si>
  <si>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</si>
  <si>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</si>
  <si>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</si>
  <si>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</si>
  <si>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</si>
  <si>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</si>
  <si>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</si>
  <si>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</si>
  <si>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</si>
  <si>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</si>
  <si>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</si>
  <si>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</si>
  <si>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</si>
  <si>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</si>
  <si>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</si>
  <si>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</si>
  <si>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</si>
  <si>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</si>
  <si>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</si>
  <si>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</si>
  <si>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</si>
  <si>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</si>
  <si>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</si>
  <si>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</si>
  <si>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</si>
  <si>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</si>
  <si>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</si>
  <si>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</si>
  <si>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</si>
  <si>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</si>
  <si>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</si>
  <si>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</si>
  <si>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</si>
  <si>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</si>
  <si>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</si>
  <si>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</si>
  <si>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</si>
  <si>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</si>
  <si>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</si>
  <si>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</si>
  <si>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</si>
  <si>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</si>
  <si>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</si>
  <si>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</si>
  <si>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</si>
  <si>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</si>
  <si>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</si>
  <si>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</si>
  <si>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</si>
  <si>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FLEXITECH (Daled Bidco SAS)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</si>
  <si>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</si>
  <si>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</si>
  <si>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</si>
  <si>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</si>
  <si>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</si>
  <si>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</si>
  <si>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</si>
  <si>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</si>
  <si>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</si>
  <si>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</si>
  <si>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</si>
  <si>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</si>
  <si>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</si>
  <si>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</si>
  <si>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</si>
  <si>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</si>
  <si>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</si>
  <si>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</si>
  <si>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</si>
  <si>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</si>
  <si>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</si>
  <si>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</si>
  <si>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</si>
  <si>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</si>
  <si>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</si>
  <si>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</si>
  <si>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</si>
  <si>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</si>
  <si>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</si>
  <si>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</si>
  <si>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</si>
  <si>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</si>
  <si>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</si>
  <si>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</si>
  <si>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</si>
  <si>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</si>
  <si>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</si>
  <si>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</si>
  <si>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</si>
  <si>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</si>
  <si>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</si>
  <si>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</si>
  <si>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</si>
  <si>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</si>
  <si>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</si>
  <si>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</si>
  <si>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</si>
  <si>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</si>
  <si>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</si>
  <si>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Ltd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</si>
  <si>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</si>
  <si>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</si>
  <si>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</si>
  <si>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</si>
  <si>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</si>
  <si>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</si>
  <si>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</si>
  <si>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</si>
  <si>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</si>
  <si>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</si>
  <si>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</si>
  <si>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</si>
  <si>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</si>
  <si>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</si>
  <si>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</si>
  <si>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</si>
  <si>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</si>
  <si>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</si>
  <si>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2024.**The target boundary includes biogenic emissions and removals from bioenergy feedstocks.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</si>
  <si>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</si>
  <si>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</si>
  <si>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</si>
  <si>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</si>
  <si>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</si>
  <si>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</si>
  <si>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</si>
  <si>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</si>
  <si>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</si>
  <si>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</si>
  <si>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</si>
  <si>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</si>
  <si>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</si>
  <si>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</si>
  <si>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</si>
  <si>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</si>
  <si>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</si>
  <si>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</si>
  <si>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</si>
  <si>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</si>
  <si>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</si>
  <si>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</si>
  <si>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</si>
  <si>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</si>
  <si>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</si>
  <si>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</si>
  <si>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</si>
  <si>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</si>
  <si>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</si>
  <si>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</si>
  <si>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</si>
  <si>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</si>
  <si>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</si>
  <si>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</si>
  <si>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</si>
  <si>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</si>
  <si>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</si>
  <si>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</si>
  <si>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</si>
  <si>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</si>
  <si>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</si>
  <si>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</si>
  <si>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</si>
  <si>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</si>
  <si>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</si>
  <si>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</si>
  <si>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</si>
  <si>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</si>
  <si>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</si>
  <si>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</si>
  <si>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</si>
  <si>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</si>
  <si>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</si>
  <si>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</si>
  <si>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</si>
  <si>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</si>
  <si>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</si>
  <si>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</si>
  <si>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</si>
  <si>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</si>
  <si>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</si>
  <si>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</si>
  <si>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</si>
  <si>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</si>
  <si>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</si>
  <si>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</si>
  <si>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</si>
  <si>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</si>
  <si>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</si>
  <si>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</si>
  <si>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</si>
  <si>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</si>
  <si>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</si>
  <si>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</si>
  <si>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Fortum Corporation</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</si>
  <si>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</si>
  <si>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</si>
  <si>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</si>
  <si>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</si>
  <si>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</si>
  <si>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</si>
  <si>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</si>
  <si>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</si>
  <si>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</si>
  <si>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</si>
  <si>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</si>
  <si>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</si>
  <si>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</si>
  <si>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</si>
  <si>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Forza Transportation Services, Inc.</t>
  </si>
  <si>
    <t>Foseco India Limited</t>
  </si>
  <si>
    <t>INE519A01011</t>
  </si>
  <si>
    <t>335800Q3IO94JTZ4WC76</t>
  </si>
  <si>
    <t>Fossil Group, Inc.</t>
  </si>
  <si>
    <t>US34988V1061</t>
  </si>
  <si>
    <t>DDMY8YZ6L8UEMS1FDM73</t>
  </si>
  <si>
    <t>Foster + Partners</t>
  </si>
  <si>
    <t>213800DILP2HWHPHJN05</t>
  </si>
  <si>
    <t>Foster Refrigerator UK a division of ITW</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</si>
  <si>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</si>
  <si>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</si>
  <si>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</si>
  <si>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</si>
  <si>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</si>
  <si>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</si>
  <si>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</si>
  <si>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</si>
  <si>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</si>
  <si>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</si>
  <si>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</si>
  <si>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</si>
  <si>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</si>
  <si>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</si>
  <si>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</si>
  <si>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</si>
  <si>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</si>
  <si>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</si>
  <si>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</si>
  <si>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</si>
  <si>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Frank Recruitment Group Ltd</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</si>
  <si>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</si>
  <si>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</si>
  <si>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</si>
  <si>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</si>
  <si>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</si>
  <si>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</si>
  <si>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</si>
  <si>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</si>
  <si>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</si>
  <si>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</si>
  <si>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</si>
  <si>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</si>
  <si>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</si>
  <si>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</si>
  <si>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(Thailand) Public Company Limited</t>
  </si>
  <si>
    <t>TH0675010Y00</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</si>
  <si>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</si>
  <si>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</si>
  <si>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</si>
  <si>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</si>
  <si>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</si>
  <si>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</si>
  <si>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</si>
  <si>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</si>
  <si>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</si>
  <si>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</si>
  <si>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</si>
  <si>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</si>
  <si>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</si>
  <si>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</si>
  <si>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</si>
  <si>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</si>
  <si>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</si>
  <si>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</si>
  <si>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</si>
  <si>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</si>
  <si>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</si>
  <si>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</si>
  <si>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</si>
  <si>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</si>
  <si>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</si>
  <si>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</si>
  <si>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</si>
  <si>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</si>
  <si>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</si>
  <si>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</si>
  <si>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</si>
  <si>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</si>
  <si>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</si>
  <si>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</si>
  <si>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</si>
  <si>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</si>
  <si>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</si>
  <si>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</si>
  <si>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</si>
  <si>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</si>
  <si>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</si>
  <si>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</si>
  <si>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</si>
  <si>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</si>
  <si>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</si>
  <si>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</si>
  <si>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</si>
  <si>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</si>
  <si>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</si>
  <si>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</si>
  <si>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</si>
  <si>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</si>
  <si>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</si>
  <si>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</si>
  <si>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</si>
  <si>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</si>
  <si>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</si>
  <si>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</si>
  <si>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</si>
  <si>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</si>
  <si>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</si>
  <si>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</si>
  <si>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</si>
  <si>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</si>
  <si>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</si>
  <si>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</si>
  <si>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</si>
  <si>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</si>
  <si>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</si>
  <si>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</si>
  <si>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</si>
  <si>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</si>
  <si>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</si>
  <si>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</si>
  <si>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</si>
  <si>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</si>
  <si>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</si>
  <si>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</si>
  <si>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</si>
  <si>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</si>
  <si>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</si>
  <si>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</si>
  <si>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</si>
  <si>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</si>
  <si>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</si>
  <si>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</si>
  <si>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</si>
  <si>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</si>
  <si>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</si>
  <si>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</si>
  <si>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</si>
  <si>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</si>
  <si>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</si>
  <si>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Fuji Seal International, INC.</t>
  </si>
  <si>
    <t>JP3813800004</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</si>
  <si>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</si>
  <si>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</si>
  <si>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</si>
  <si>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</si>
  <si>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</si>
  <si>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</si>
  <si>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</si>
  <si>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</si>
  <si>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</si>
  <si>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</si>
  <si>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</si>
  <si>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</si>
  <si>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</si>
  <si>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</si>
  <si>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</si>
  <si>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</si>
  <si>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</si>
  <si>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</si>
  <si>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</si>
  <si>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</si>
  <si>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</si>
  <si>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</si>
  <si>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</si>
  <si>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</si>
  <si>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</si>
  <si>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</si>
  <si>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</si>
  <si>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</si>
  <si>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</si>
  <si>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</si>
  <si>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</si>
  <si>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</si>
  <si>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</si>
  <si>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</si>
  <si>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</si>
  <si>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</si>
  <si>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</si>
  <si>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</si>
  <si>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</si>
  <si>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</si>
  <si>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</si>
  <si>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</si>
  <si>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</si>
  <si>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</si>
  <si>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</si>
  <si>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</si>
  <si>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</si>
  <si>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</si>
  <si>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</si>
  <si>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</si>
  <si>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</si>
  <si>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</si>
  <si>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</si>
  <si>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</si>
  <si>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</si>
  <si>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</si>
  <si>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</si>
  <si>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</si>
  <si>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</si>
  <si>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</si>
  <si>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</si>
  <si>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</si>
  <si>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</si>
  <si>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</si>
  <si>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</si>
  <si>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</si>
  <si>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</si>
  <si>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</si>
  <si>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</si>
  <si>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</si>
  <si>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</si>
  <si>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</si>
  <si>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</si>
  <si>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</si>
  <si>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</si>
  <si>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</si>
  <si>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</si>
  <si>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</si>
  <si>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</si>
  <si>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t>
  </si>
  <si>
    <t>GB00BC9ZLX92</t>
  </si>
  <si>
    <t>2138007NXVPPRAXXHT76</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</si>
  <si>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</si>
  <si>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</si>
  <si>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</si>
  <si>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</si>
  <si>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</si>
  <si>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</si>
  <si>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</si>
  <si>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</si>
  <si>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</si>
  <si>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</si>
  <si>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</si>
  <si>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</si>
  <si>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</si>
  <si>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</si>
  <si>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</si>
  <si>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</si>
  <si>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</si>
  <si>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</si>
  <si>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</si>
  <si>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</si>
  <si>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</si>
  <si>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</si>
  <si>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</si>
  <si>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</si>
  <si>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</si>
  <si>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</si>
  <si>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</si>
  <si>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</si>
  <si>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</si>
  <si>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</si>
  <si>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</si>
  <si>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</si>
  <si>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</si>
  <si>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</si>
  <si>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</si>
  <si>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</si>
  <si>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</si>
  <si>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</si>
  <si>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</si>
  <si>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</si>
  <si>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</si>
  <si>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</si>
  <si>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</si>
  <si>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</si>
  <si>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</si>
  <si>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</si>
  <si>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</si>
  <si>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</si>
  <si>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</si>
  <si>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</si>
  <si>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</si>
  <si>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</si>
  <si>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</si>
  <si>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</si>
  <si>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</si>
  <si>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</si>
  <si>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</si>
  <si>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</si>
  <si>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</si>
  <si>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</si>
  <si>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</si>
  <si>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</si>
  <si>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</si>
  <si>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Garda Sikring Group AS</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</si>
  <si>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</si>
  <si>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</si>
  <si>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</si>
  <si>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</si>
  <si>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</si>
  <si>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</si>
  <si>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</si>
  <si>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</si>
  <si>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</si>
  <si>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</si>
  <si>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</si>
  <si>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</si>
  <si>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</si>
  <si>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</si>
  <si>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</si>
  <si>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</si>
  <si>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</si>
  <si>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</si>
  <si>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</si>
  <si>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</si>
  <si>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</si>
  <si>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</si>
  <si>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</si>
  <si>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</si>
  <si>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</si>
  <si>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</si>
  <si>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</si>
  <si>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</si>
  <si>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</si>
  <si>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</si>
  <si>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</si>
  <si>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</si>
  <si>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GE Healthcare</t>
  </si>
  <si>
    <t>US3696043013</t>
  </si>
  <si>
    <t>3C7474T6CDKPR9K6YT90</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</si>
  <si>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</si>
  <si>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</si>
  <si>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</si>
  <si>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</si>
  <si>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</si>
  <si>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</si>
  <si>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</si>
  <si>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</si>
  <si>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</si>
  <si>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</si>
  <si>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</si>
  <si>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</si>
  <si>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</si>
  <si>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</si>
  <si>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</si>
  <si>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</si>
  <si>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</si>
  <si>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</si>
  <si>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</si>
  <si>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</si>
  <si>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</si>
  <si>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</si>
  <si>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</si>
  <si>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</si>
  <si>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</si>
  <si>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</si>
  <si>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</si>
  <si>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</si>
  <si>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</si>
  <si>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</si>
  <si>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</si>
  <si>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</si>
  <si>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</si>
  <si>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</si>
  <si>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</si>
  <si>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</si>
  <si>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</si>
  <si>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</si>
  <si>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</si>
  <si>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</si>
  <si>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</si>
  <si>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</si>
  <si>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</si>
  <si>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</si>
  <si>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</si>
  <si>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</si>
  <si>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timeframe.*The target boundary includes biogenic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</si>
  <si>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</si>
  <si>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</si>
  <si>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</si>
  <si>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</si>
  <si>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</si>
  <si>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</si>
  <si>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</si>
  <si>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</si>
  <si>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</si>
  <si>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</si>
  <si>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</si>
  <si>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</si>
  <si>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</si>
  <si>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</si>
  <si>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</si>
  <si>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</si>
  <si>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</si>
  <si>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</si>
  <si>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</si>
  <si>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</si>
  <si>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</si>
  <si>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</si>
  <si>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</si>
  <si>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</si>
  <si>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</si>
  <si>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</si>
  <si>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</si>
  <si>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</si>
  <si>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</si>
  <si>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</si>
  <si>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</si>
  <si>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Genpact commits to reduce absolute scope 1 and 2 GHG emissions 69.5% by 2032 from a 2019 base year. Genpact also commits to reduce absolute scope 3 GHG emissions 54.6%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</si>
  <si>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</si>
  <si>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</si>
  <si>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</si>
  <si>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</si>
  <si>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</si>
  <si>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</si>
  <si>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</si>
  <si>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</si>
  <si>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</si>
  <si>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</si>
  <si>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</si>
  <si>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</si>
  <si>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</si>
  <si>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</si>
  <si>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</si>
  <si>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</si>
  <si>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</si>
  <si>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</si>
  <si>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</si>
  <si>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</si>
  <si>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</si>
  <si>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</si>
  <si>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</si>
  <si>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</si>
  <si>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</si>
  <si>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</si>
  <si>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</si>
  <si>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</si>
  <si>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</si>
  <si>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</si>
  <si>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</si>
  <si>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</si>
  <si>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</si>
  <si>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</si>
  <si>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</si>
  <si>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</si>
  <si>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</si>
  <si>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</si>
  <si>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</si>
  <si>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</si>
  <si>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</si>
  <si>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</si>
  <si>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</si>
  <si>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</si>
  <si>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</si>
  <si>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</si>
  <si>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</si>
  <si>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</si>
  <si>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</si>
  <si>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</si>
  <si>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</si>
  <si>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</si>
  <si>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</si>
  <si>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</si>
  <si>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</si>
  <si>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</si>
  <si>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</si>
  <si>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</si>
  <si>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</si>
  <si>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</si>
  <si>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</si>
  <si>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</si>
  <si>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</si>
  <si>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</si>
  <si>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</si>
  <si>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</si>
  <si>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</si>
  <si>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</si>
  <si>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</si>
  <si>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</si>
  <si>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</si>
  <si>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</si>
  <si>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</si>
  <si>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</si>
  <si>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</si>
  <si>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</si>
  <si>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</si>
  <si>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</si>
  <si>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</si>
  <si>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</si>
  <si>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</si>
  <si>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</si>
  <si>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</si>
  <si>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</si>
  <si>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</si>
  <si>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</si>
  <si>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</si>
  <si>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</si>
  <si>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</si>
  <si>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</si>
  <si>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</si>
  <si>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</si>
  <si>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</si>
  <si>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</si>
  <si>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</si>
  <si>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</si>
  <si>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</si>
  <si>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</si>
  <si>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Glanbia Ireland DAC</t>
  </si>
  <si>
    <t>IE0000669501</t>
  </si>
  <si>
    <t>NA</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</si>
  <si>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</si>
  <si>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</si>
  <si>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</si>
  <si>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</si>
  <si>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</si>
  <si>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</si>
  <si>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</si>
  <si>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</si>
  <si>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</si>
  <si>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</si>
  <si>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</si>
  <si>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</si>
  <si>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</si>
  <si>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</si>
  <si>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</si>
  <si>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</si>
  <si>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</si>
  <si>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</si>
  <si>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</si>
  <si>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</si>
  <si>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</si>
  <si>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</si>
  <si>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</si>
  <si>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</si>
  <si>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</si>
  <si>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</si>
  <si>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</si>
  <si>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</si>
  <si>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</si>
  <si>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</si>
  <si>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</si>
  <si>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</si>
  <si>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</si>
  <si>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</si>
  <si>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</si>
  <si>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</si>
  <si>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</si>
  <si>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</si>
  <si>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</si>
  <si>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</si>
  <si>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</si>
  <si>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</si>
  <si>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</si>
  <si>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</si>
  <si>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</si>
  <si>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</si>
  <si>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</si>
  <si>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</si>
  <si>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</si>
  <si>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</si>
  <si>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</si>
  <si>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</si>
  <si>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</si>
  <si>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</si>
  <si>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</si>
  <si>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</si>
  <si>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</si>
  <si>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</si>
  <si>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</si>
  <si>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</si>
  <si>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</si>
  <si>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</si>
  <si>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</si>
  <si>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</si>
  <si>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</si>
  <si>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</si>
  <si>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</si>
  <si>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</si>
  <si>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</si>
  <si>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</si>
  <si>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</si>
  <si>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</si>
  <si>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</si>
  <si>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</si>
  <si>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</si>
  <si>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</si>
  <si>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</si>
  <si>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</si>
  <si>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</si>
  <si>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</si>
  <si>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</si>
  <si>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</si>
  <si>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</si>
  <si>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</si>
  <si>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</si>
  <si>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</si>
  <si>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</si>
  <si>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</si>
  <si>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</si>
  <si>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</si>
  <si>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</si>
  <si>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</si>
  <si>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</si>
  <si>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</si>
  <si>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</si>
  <si>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</si>
  <si>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</si>
  <si>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</si>
  <si>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</si>
  <si>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</si>
  <si>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</si>
  <si>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</si>
  <si>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</si>
  <si>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</si>
  <si>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</si>
  <si>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</si>
  <si>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</si>
  <si>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</si>
  <si>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</si>
  <si>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</si>
  <si>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</si>
  <si>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</si>
  <si>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</si>
  <si>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</si>
  <si>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</si>
  <si>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</si>
  <si>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</si>
  <si>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</si>
  <si>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</si>
  <si>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</si>
  <si>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</si>
  <si>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</si>
  <si>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</si>
  <si>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</si>
  <si>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</si>
  <si>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</si>
  <si>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</si>
  <si>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</si>
  <si>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</si>
  <si>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</si>
  <si>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</si>
  <si>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</si>
  <si>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</si>
  <si>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</si>
  <si>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</si>
  <si>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</si>
  <si>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</si>
  <si>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Goodman CE commits to reduce absolute scope 1 and 2 GHG emissions 70% by 2030 from a 2019 base year. Goodman CE also commits to reduce scope 3 GHG emissions 55% per unit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</si>
  <si>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</si>
  <si>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</si>
  <si>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</si>
  <si>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</si>
  <si>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</si>
  <si>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</si>
  <si>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</si>
  <si>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</si>
  <si>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</si>
  <si>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</si>
  <si>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</si>
  <si>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</si>
  <si>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</si>
  <si>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Gowling WLG (UK) Ltd</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</si>
  <si>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</si>
  <si>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</si>
  <si>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GRAHAM</t>
  </si>
  <si>
    <t>US3845561063</t>
  </si>
  <si>
    <t>254900EI9P4LTY524J77</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</si>
  <si>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</si>
  <si>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</si>
  <si>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</si>
  <si>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Grand China Express International Business Travel Co., Ltd.</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</si>
  <si>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</si>
  <si>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</si>
  <si>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</si>
  <si>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</si>
  <si>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</si>
  <si>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</si>
  <si>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</si>
  <si>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</si>
  <si>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</si>
  <si>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</si>
  <si>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</si>
  <si>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</si>
  <si>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</si>
  <si>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</si>
  <si>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</si>
  <si>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</si>
  <si>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</si>
  <si>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</si>
  <si>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</si>
  <si>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</si>
  <si>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</si>
  <si>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</si>
  <si>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</si>
  <si>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</si>
  <si>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</si>
  <si>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</si>
  <si>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</si>
  <si>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</si>
  <si>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</si>
  <si>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</si>
  <si>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</si>
  <si>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</si>
  <si>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</si>
  <si>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</si>
  <si>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</si>
  <si>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</si>
  <si>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</si>
  <si>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</si>
  <si>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</si>
  <si>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</si>
  <si>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</si>
  <si>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</si>
  <si>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</si>
  <si>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</si>
  <si>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</si>
  <si>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</si>
  <si>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</si>
  <si>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</si>
  <si>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</si>
  <si>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</si>
  <si>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</si>
  <si>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</si>
  <si>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</si>
  <si>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</si>
  <si>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</si>
  <si>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</si>
  <si>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</si>
  <si>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</si>
  <si>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</si>
  <si>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</si>
  <si>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</si>
  <si>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</si>
  <si>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</si>
  <si>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</si>
  <si>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</si>
  <si>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</si>
  <si>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</si>
  <si>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</si>
  <si>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</si>
  <si>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</si>
  <si>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</si>
  <si>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</si>
  <si>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</si>
  <si>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</si>
  <si>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</si>
  <si>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GreenFlex</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</si>
  <si>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</si>
  <si>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</si>
  <si>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</si>
  <si>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</si>
  <si>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</si>
  <si>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</si>
  <si>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</si>
  <si>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</si>
  <si>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</si>
  <si>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</si>
  <si>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</si>
  <si>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</si>
  <si>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</si>
  <si>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</si>
  <si>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</si>
  <si>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</si>
  <si>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</si>
  <si>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</si>
  <si>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</si>
  <si>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</si>
  <si>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</si>
  <si>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</si>
  <si>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</si>
  <si>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</si>
  <si>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</si>
  <si>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</si>
  <si>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</si>
  <si>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</si>
  <si>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</si>
  <si>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</si>
  <si>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</si>
  <si>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</si>
  <si>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</si>
  <si>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</si>
  <si>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</si>
  <si>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</si>
  <si>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</si>
  <si>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</si>
  <si>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</si>
  <si>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</si>
  <si>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</si>
  <si>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</si>
  <si>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</si>
  <si>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</si>
  <si>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</si>
  <si>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</si>
  <si>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</si>
  <si>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</si>
  <si>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</si>
  <si>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</si>
  <si>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</si>
  <si>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</si>
  <si>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</si>
  <si>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</si>
  <si>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</si>
  <si>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</si>
  <si>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</si>
  <si>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</si>
  <si>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</si>
  <si>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</si>
  <si>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</si>
  <si>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</si>
  <si>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</si>
  <si>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</si>
  <si>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</si>
  <si>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</si>
  <si>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</si>
  <si>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</si>
  <si>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</si>
  <si>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</si>
  <si>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</si>
  <si>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</si>
  <si>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</si>
  <si>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</si>
  <si>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</si>
  <si>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</si>
  <si>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</si>
  <si>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</si>
  <si>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</si>
  <si>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</si>
  <si>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Group O Inc.</t>
  </si>
  <si>
    <t>Group of Butchers BV</t>
  </si>
  <si>
    <t>Group One</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</si>
  <si>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</si>
  <si>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</si>
  <si>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</si>
  <si>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</si>
  <si>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</si>
  <si>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</si>
  <si>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</si>
  <si>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</si>
  <si>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</si>
  <si>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</si>
  <si>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</si>
  <si>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</si>
  <si>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</si>
  <si>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</si>
  <si>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</si>
  <si>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Groupe FEHR</t>
  </si>
  <si>
    <t>Groupe FSD</t>
  </si>
  <si>
    <t>969500MJJRYZDH701N11</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</si>
  <si>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</si>
  <si>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</si>
  <si>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</si>
  <si>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</si>
  <si>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</si>
  <si>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</si>
  <si>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</si>
  <si>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</si>
  <si>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</si>
  <si>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</si>
  <si>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</si>
  <si>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</si>
  <si>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</si>
  <si>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</si>
  <si>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</si>
  <si>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</si>
  <si>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</si>
  <si>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Rosa Holding</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</si>
  <si>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</si>
  <si>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</si>
  <si>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</si>
  <si>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</si>
  <si>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</si>
  <si>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</si>
  <si>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</si>
  <si>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</si>
  <si>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</si>
  <si>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</si>
  <si>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</si>
  <si>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GROUPEMENT LES MOUSQUETAIRES - SILVE</t>
  </si>
  <si>
    <t>Grove Collaborative</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</si>
  <si>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</si>
  <si>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</si>
  <si>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</si>
  <si>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</si>
  <si>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</si>
  <si>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</si>
  <si>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</si>
  <si>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</si>
  <si>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</si>
  <si>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</si>
  <si>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</si>
  <si>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</si>
  <si>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</si>
  <si>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Alucaps</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</si>
  <si>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</si>
  <si>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</si>
  <si>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</si>
  <si>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</si>
  <si>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</si>
  <si>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</si>
  <si>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</si>
  <si>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</si>
  <si>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</si>
  <si>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</si>
  <si>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</si>
  <si>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</si>
  <si>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</si>
  <si>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</si>
  <si>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</si>
  <si>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</si>
  <si>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</si>
  <si>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</si>
  <si>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</si>
  <si>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</si>
  <si>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</si>
  <si>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</si>
  <si>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</si>
  <si>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</si>
  <si>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</si>
  <si>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</si>
  <si>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</si>
  <si>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</si>
  <si>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</si>
  <si>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</si>
  <si>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</si>
  <si>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</si>
  <si>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</si>
  <si>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</si>
  <si>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</si>
  <si>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</si>
  <si>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</si>
  <si>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</si>
  <si>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</si>
  <si>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Sesé</t>
  </si>
  <si>
    <t>Grupo SOMA</t>
  </si>
  <si>
    <t>BRSOMAACNOR3</t>
  </si>
  <si>
    <t>Grupo Televisa, S.A.B.</t>
  </si>
  <si>
    <t>MXP4987V1378</t>
  </si>
  <si>
    <t>549300O4AF0C816ILN62</t>
  </si>
  <si>
    <t>GRUPO TRANSFESA LOGISTICS</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</si>
  <si>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</si>
  <si>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</si>
  <si>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</si>
  <si>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</si>
  <si>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</si>
  <si>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</si>
  <si>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</si>
  <si>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</si>
  <si>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</si>
  <si>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</si>
  <si>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</si>
  <si>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</si>
  <si>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</si>
  <si>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</si>
  <si>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</si>
  <si>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</si>
  <si>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</si>
  <si>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</si>
  <si>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</si>
  <si>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</si>
  <si>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</si>
  <si>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</si>
  <si>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</si>
  <si>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</si>
  <si>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</si>
  <si>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</si>
  <si>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</si>
  <si>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</si>
  <si>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</si>
  <si>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</si>
  <si>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</si>
  <si>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</si>
  <si>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</si>
  <si>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</si>
  <si>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</si>
  <si>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</si>
  <si>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</si>
  <si>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</si>
  <si>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</si>
  <si>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</si>
  <si>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</si>
  <si>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</si>
  <si>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</si>
  <si>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</si>
  <si>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</si>
  <si>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</si>
  <si>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</si>
  <si>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</si>
  <si>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</si>
  <si>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</si>
  <si>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</si>
  <si>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</si>
  <si>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</si>
  <si>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</si>
  <si>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</si>
  <si>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</si>
  <si>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</si>
  <si>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</si>
  <si>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</si>
  <si>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</si>
  <si>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</si>
  <si>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</si>
  <si>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</si>
  <si>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Guilin Salcomp Electronic Technology Co.,Ltd.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</si>
  <si>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</si>
  <si>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</si>
  <si>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</si>
  <si>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</si>
  <si>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</si>
  <si>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</si>
  <si>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</si>
  <si>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</si>
  <si>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</si>
  <si>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</si>
  <si>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</si>
  <si>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</si>
  <si>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</si>
  <si>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</si>
  <si>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</si>
  <si>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</si>
  <si>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</si>
  <si>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</si>
  <si>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</si>
  <si>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</si>
  <si>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</si>
  <si>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</si>
  <si>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</si>
  <si>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</si>
  <si>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</si>
  <si>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SE0000106270</t>
  </si>
  <si>
    <t>529900O5RR7R39FRDM42</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</si>
  <si>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</si>
  <si>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</si>
  <si>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</si>
  <si>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</si>
  <si>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</si>
  <si>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</si>
  <si>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</si>
  <si>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</si>
  <si>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</si>
  <si>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</si>
  <si>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</si>
  <si>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</si>
  <si>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</si>
  <si>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H.U. Group Holdings, Inc.</t>
  </si>
  <si>
    <t>JP3822000000</t>
  </si>
  <si>
    <t>Haarslev Group A/S</t>
  </si>
  <si>
    <t>5299000X7SAZRXONM521</t>
  </si>
  <si>
    <t>Haberkorn Holding AG</t>
  </si>
  <si>
    <t>Habitus Fashion Limited</t>
  </si>
  <si>
    <t>Hachette UK LTD</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</si>
  <si>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</si>
  <si>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</si>
  <si>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</si>
  <si>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</si>
  <si>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</si>
  <si>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</si>
  <si>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</si>
  <si>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</si>
  <si>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</si>
  <si>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</si>
  <si>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</si>
  <si>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</si>
  <si>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</si>
  <si>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</si>
  <si>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</si>
  <si>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</si>
  <si>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</si>
  <si>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</si>
  <si>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</si>
  <si>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</si>
  <si>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</si>
  <si>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</si>
  <si>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</si>
  <si>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</si>
  <si>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</si>
  <si>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</si>
  <si>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</si>
  <si>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</si>
  <si>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</si>
  <si>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</si>
  <si>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</si>
  <si>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</si>
  <si>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</si>
  <si>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</si>
  <si>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</si>
  <si>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</si>
  <si>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</si>
  <si>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</si>
  <si>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</si>
  <si>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</si>
  <si>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</si>
  <si>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</si>
  <si>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</si>
  <si>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</si>
  <si>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</si>
  <si>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</si>
  <si>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</si>
  <si>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</si>
  <si>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</si>
  <si>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</si>
  <si>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</si>
  <si>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</si>
  <si>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</si>
  <si>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</si>
  <si>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</si>
  <si>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</si>
  <si>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</si>
  <si>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</si>
  <si>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</si>
  <si>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</si>
  <si>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</si>
  <si>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</si>
  <si>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</si>
  <si>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</si>
  <si>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</si>
  <si>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</si>
  <si>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</si>
  <si>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</si>
  <si>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</si>
  <si>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</si>
  <si>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</si>
  <si>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</si>
  <si>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</si>
  <si>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</si>
  <si>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</si>
  <si>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</si>
  <si>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</si>
  <si>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</si>
  <si>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</si>
  <si>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</si>
  <si>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</si>
  <si>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</si>
  <si>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</si>
  <si>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</si>
  <si>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</si>
  <si>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</si>
  <si>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</si>
  <si>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</si>
  <si>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</si>
  <si>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</si>
  <si>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</si>
  <si>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</si>
  <si>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</si>
  <si>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</si>
  <si>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</si>
  <si>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</si>
  <si>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</si>
  <si>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</si>
  <si>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</si>
  <si>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</si>
  <si>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</si>
  <si>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</si>
  <si>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</si>
  <si>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</si>
  <si>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</si>
  <si>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</si>
  <si>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</si>
  <si>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</si>
  <si>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</si>
  <si>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</si>
  <si>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</si>
  <si>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</si>
  <si>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</si>
  <si>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</si>
  <si>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</si>
  <si>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</si>
  <si>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</si>
  <si>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</si>
  <si>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</si>
  <si>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</si>
  <si>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</si>
  <si>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</si>
  <si>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</si>
  <si>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</si>
  <si>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</si>
  <si>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</si>
  <si>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</si>
  <si>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</si>
  <si>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</si>
  <si>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</si>
  <si>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</si>
  <si>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</si>
  <si>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</si>
  <si>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</si>
  <si>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</si>
  <si>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</si>
  <si>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</si>
  <si>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</si>
  <si>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</si>
  <si>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</si>
  <si>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</si>
  <si>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</si>
  <si>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</si>
  <si>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</si>
  <si>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</si>
  <si>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</si>
  <si>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</si>
  <si>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</si>
  <si>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</si>
  <si>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</si>
  <si>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</si>
  <si>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</si>
  <si>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</si>
  <si>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</si>
  <si>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</si>
  <si>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</si>
  <si>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</si>
  <si>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</si>
  <si>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</si>
  <si>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</si>
  <si>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</si>
  <si>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</si>
  <si>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</si>
  <si>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</si>
  <si>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</si>
  <si>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</si>
  <si>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</si>
  <si>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</si>
  <si>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</si>
  <si>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</si>
  <si>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</si>
  <si>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</si>
  <si>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</si>
  <si>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</si>
  <si>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</si>
  <si>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</si>
  <si>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</si>
  <si>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Hauff-Technik GmbH &amp; Co.KG</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</si>
  <si>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</si>
  <si>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</si>
  <si>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</si>
  <si>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</si>
  <si>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</si>
  <si>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</si>
  <si>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</si>
  <si>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</si>
  <si>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</si>
  <si>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</si>
  <si>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</si>
  <si>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</si>
  <si>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</si>
  <si>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</si>
  <si>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</si>
  <si>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</si>
  <si>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</si>
  <si>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</si>
  <si>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</si>
  <si>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</si>
  <si>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</si>
  <si>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</si>
  <si>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</si>
  <si>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</si>
  <si>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</si>
  <si>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</si>
  <si>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</si>
  <si>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</si>
  <si>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</si>
  <si>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</si>
  <si>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</si>
  <si>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</si>
  <si>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</si>
  <si>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</si>
  <si>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</si>
  <si>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</si>
  <si>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</si>
  <si>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</si>
  <si>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</si>
  <si>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</si>
  <si>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</si>
  <si>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</si>
  <si>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</si>
  <si>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</si>
  <si>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</si>
  <si>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</si>
  <si>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</si>
  <si>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</si>
  <si>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</si>
  <si>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</si>
  <si>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</si>
  <si>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</si>
  <si>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</si>
  <si>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</si>
  <si>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</si>
  <si>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</si>
  <si>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</si>
  <si>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</si>
  <si>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</si>
  <si>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</si>
  <si>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</si>
  <si>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</si>
  <si>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</si>
  <si>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</si>
  <si>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</si>
  <si>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</si>
  <si>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</si>
  <si>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</si>
  <si>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</si>
  <si>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</si>
  <si>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</si>
  <si>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</si>
  <si>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</si>
  <si>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</si>
  <si>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</si>
  <si>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</si>
  <si>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</si>
  <si>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</si>
  <si>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</si>
  <si>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</si>
  <si>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</si>
  <si>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</si>
  <si>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</si>
  <si>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</si>
  <si>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</si>
  <si>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</si>
  <si>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</si>
  <si>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</si>
  <si>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</si>
  <si>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</si>
  <si>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</si>
  <si>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</si>
  <si>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</si>
  <si>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</si>
  <si>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</si>
  <si>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</si>
  <si>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</si>
  <si>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</si>
  <si>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</si>
  <si>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</si>
  <si>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</si>
  <si>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</si>
  <si>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</si>
  <si>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</si>
  <si>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</si>
  <si>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</si>
  <si>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</si>
  <si>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</si>
  <si>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</si>
  <si>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</si>
  <si>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</si>
  <si>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</si>
  <si>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</si>
  <si>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</si>
  <si>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</si>
  <si>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</si>
  <si>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</si>
  <si>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</si>
  <si>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</si>
  <si>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</si>
  <si>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</si>
  <si>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</si>
  <si>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</si>
  <si>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</si>
  <si>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</si>
  <si>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</si>
  <si>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Hemmersbach Holding GmbH</t>
  </si>
  <si>
    <t>Hemnet AB</t>
  </si>
  <si>
    <t>SE0015671995</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</si>
  <si>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</si>
  <si>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</si>
  <si>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</si>
  <si>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</si>
  <si>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</si>
  <si>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</si>
  <si>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</si>
  <si>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</si>
  <si>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</si>
  <si>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</si>
  <si>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</si>
  <si>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</si>
  <si>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</si>
  <si>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</si>
  <si>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</si>
  <si>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Hutin</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</si>
  <si>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</si>
  <si>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</si>
  <si>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</si>
  <si>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</si>
  <si>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</si>
  <si>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</si>
  <si>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</si>
  <si>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</si>
  <si>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</si>
  <si>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</si>
  <si>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</si>
  <si>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</si>
  <si>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</si>
  <si>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</si>
  <si>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</si>
  <si>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</si>
  <si>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</si>
  <si>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</si>
  <si>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</si>
  <si>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</si>
  <si>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</si>
  <si>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</si>
  <si>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</si>
  <si>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</si>
  <si>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</si>
  <si>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</si>
  <si>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</si>
  <si>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</si>
  <si>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</si>
  <si>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</si>
  <si>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</si>
  <si>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</si>
  <si>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</si>
  <si>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</si>
  <si>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</si>
  <si>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</si>
  <si>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</si>
  <si>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</si>
  <si>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</si>
  <si>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</si>
  <si>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</si>
  <si>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</si>
  <si>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</si>
  <si>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</si>
  <si>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</si>
  <si>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</si>
  <si>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</si>
  <si>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</si>
  <si>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</si>
  <si>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</si>
  <si>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</si>
  <si>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</si>
  <si>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Heubach</t>
  </si>
  <si>
    <t>INE492A01029</t>
  </si>
  <si>
    <t>391200RB5OH0KY7ABU70</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</si>
  <si>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</si>
  <si>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</si>
  <si>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</si>
  <si>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</si>
  <si>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</si>
  <si>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</si>
  <si>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</si>
  <si>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Hexagon Composites ASA</t>
  </si>
  <si>
    <t>NO0003067902</t>
  </si>
  <si>
    <t>5967007LIEEXZXJWMW49</t>
  </si>
  <si>
    <t>Hexatronic Group AB</t>
  </si>
  <si>
    <t>HEXAWARE TECHNOLOGIES Limited</t>
  </si>
  <si>
    <t>335800ZHALNQ1Q2JCP43</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</si>
  <si>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</si>
  <si>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</si>
  <si>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</si>
  <si>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</si>
  <si>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</si>
  <si>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</si>
  <si>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</si>
  <si>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</si>
  <si>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</si>
  <si>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</si>
  <si>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</si>
  <si>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</si>
  <si>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</si>
  <si>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</si>
  <si>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</si>
  <si>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</si>
  <si>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</si>
  <si>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</si>
  <si>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</si>
  <si>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</si>
  <si>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</si>
  <si>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</si>
  <si>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</si>
  <si>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</si>
  <si>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</si>
  <si>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</si>
  <si>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</si>
  <si>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</si>
  <si>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</si>
  <si>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</si>
  <si>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</si>
  <si>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</si>
  <si>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</si>
  <si>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</si>
  <si>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</si>
  <si>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</si>
  <si>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</si>
  <si>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</si>
  <si>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</si>
  <si>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</si>
  <si>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</si>
  <si>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</si>
  <si>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</si>
  <si>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</si>
  <si>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</si>
  <si>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</si>
  <si>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</si>
  <si>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</si>
  <si>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</si>
  <si>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</si>
  <si>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</si>
  <si>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</si>
  <si>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</si>
  <si>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</si>
  <si>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</si>
  <si>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</si>
  <si>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</si>
  <si>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</si>
  <si>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</si>
  <si>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</si>
  <si>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</si>
  <si>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</si>
  <si>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</si>
  <si>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</si>
  <si>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</si>
  <si>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Hinojosa Packaging Group</t>
  </si>
  <si>
    <t>95980099H8JMM36WDN05</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</si>
  <si>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</si>
  <si>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</si>
  <si>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</si>
  <si>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</si>
  <si>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</si>
  <si>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</si>
  <si>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</si>
  <si>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</si>
  <si>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</si>
  <si>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</si>
  <si>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</si>
  <si>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</si>
  <si>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</si>
  <si>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</si>
  <si>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</si>
  <si>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</si>
  <si>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</si>
  <si>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Holding GmbH</t>
  </si>
  <si>
    <t>529900FFQO16B66HBP60</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</si>
  <si>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</si>
  <si>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</si>
  <si>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</si>
  <si>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</si>
  <si>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</si>
  <si>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</si>
  <si>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</si>
  <si>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</si>
  <si>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</si>
  <si>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</si>
  <si>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</si>
  <si>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</si>
  <si>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</si>
  <si>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</si>
  <si>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</si>
  <si>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</si>
  <si>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</si>
  <si>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</si>
  <si>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</si>
  <si>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</si>
  <si>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</si>
  <si>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</si>
  <si>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</si>
  <si>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</si>
  <si>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</si>
  <si>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</si>
  <si>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</si>
  <si>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</si>
  <si>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</si>
  <si>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</si>
  <si>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</si>
  <si>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</si>
  <si>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</si>
  <si>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</si>
  <si>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</si>
  <si>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</si>
  <si>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</si>
  <si>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</si>
  <si>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</si>
  <si>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</si>
  <si>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</si>
  <si>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</si>
  <si>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</si>
  <si>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</si>
  <si>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</si>
  <si>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</si>
  <si>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</si>
  <si>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</si>
  <si>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</si>
  <si>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</si>
  <si>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</si>
  <si>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</si>
  <si>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</si>
  <si>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</si>
  <si>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</si>
  <si>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</si>
  <si>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</si>
  <si>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</si>
  <si>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</si>
  <si>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</si>
  <si>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</si>
  <si>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</si>
  <si>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</si>
  <si>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</si>
  <si>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</si>
  <si>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</si>
  <si>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</si>
  <si>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</si>
  <si>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</si>
  <si>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</si>
  <si>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</si>
  <si>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Province of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</si>
  <si>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</si>
  <si>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</si>
  <si>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</si>
  <si>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</si>
  <si>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</si>
  <si>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</si>
  <si>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</si>
  <si>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</si>
  <si>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</si>
  <si>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</si>
  <si>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</si>
  <si>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</si>
  <si>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</si>
  <si>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</si>
  <si>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</si>
  <si>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</si>
  <si>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</si>
  <si>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</si>
  <si>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</si>
  <si>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</si>
  <si>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</si>
  <si>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</si>
  <si>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</si>
  <si>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</si>
  <si>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</si>
  <si>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Holland Casino</t>
  </si>
  <si>
    <t>Hollywood Bowl Group Plc</t>
  </si>
  <si>
    <t>Holmen AB</t>
  </si>
  <si>
    <t>SE0011090018</t>
  </si>
  <si>
    <t>52990080SH3454F0QE68</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</si>
  <si>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</si>
  <si>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</si>
  <si>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</si>
  <si>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</si>
  <si>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</si>
  <si>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</si>
  <si>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</si>
  <si>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</si>
  <si>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</si>
  <si>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</si>
  <si>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</si>
  <si>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</si>
  <si>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</si>
  <si>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</si>
  <si>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</si>
  <si>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</si>
  <si>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</si>
  <si>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</si>
  <si>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</si>
  <si>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</si>
  <si>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</si>
  <si>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</si>
  <si>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</si>
  <si>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</si>
  <si>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</si>
  <si>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</si>
  <si>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</si>
  <si>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</si>
  <si>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</si>
  <si>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</si>
  <si>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</si>
  <si>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</si>
  <si>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</si>
  <si>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</si>
  <si>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</si>
  <si>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</si>
  <si>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</si>
  <si>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</si>
  <si>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</si>
  <si>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</si>
  <si>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</si>
  <si>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</si>
  <si>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</si>
  <si>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</si>
  <si>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</si>
  <si>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</si>
  <si>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</si>
  <si>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</si>
  <si>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</si>
  <si>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</si>
  <si>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</si>
  <si>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</si>
  <si>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</si>
  <si>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Horwich Farrelly Limited</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</si>
  <si>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</si>
  <si>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</si>
  <si>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</si>
  <si>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</si>
  <si>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</si>
  <si>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</si>
  <si>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</si>
  <si>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</si>
  <si>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</si>
  <si>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</si>
  <si>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</si>
  <si>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</si>
  <si>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</si>
  <si>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</si>
  <si>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</si>
  <si>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</si>
  <si>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</si>
  <si>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</si>
  <si>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</si>
  <si>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</si>
  <si>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Howdens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</si>
  <si>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</si>
  <si>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</si>
  <si>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</si>
  <si>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</si>
  <si>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</si>
  <si>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</si>
  <si>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</si>
  <si>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</si>
  <si>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</si>
  <si>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</si>
  <si>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</si>
  <si>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</si>
  <si>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</si>
  <si>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</si>
  <si>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</si>
  <si>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</si>
  <si>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</si>
  <si>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</si>
  <si>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</si>
  <si>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</si>
  <si>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</si>
  <si>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</si>
  <si>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</si>
  <si>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</si>
  <si>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</si>
  <si>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</si>
  <si>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</si>
  <si>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</si>
  <si>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</si>
  <si>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</si>
  <si>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HTC Global Services, Inc.</t>
  </si>
  <si>
    <t>254900RIQPRHD4IN6Z46</t>
  </si>
  <si>
    <t>Huaqin Technology Co., Ltd</t>
  </si>
  <si>
    <t>Huawei Digital Power Technologies Co., Ltd.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</si>
  <si>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</si>
  <si>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</si>
  <si>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</si>
  <si>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</si>
  <si>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</si>
  <si>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</si>
  <si>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</si>
  <si>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</si>
  <si>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</si>
  <si>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</si>
  <si>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</si>
  <si>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</si>
  <si>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</si>
  <si>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</si>
  <si>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</si>
  <si>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</si>
  <si>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</si>
  <si>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</si>
  <si>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</si>
  <si>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</si>
  <si>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</si>
  <si>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</si>
  <si>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Hufvudstaden AB</t>
  </si>
  <si>
    <t>SE0000170375</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</si>
  <si>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</si>
  <si>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</si>
  <si>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</si>
  <si>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</si>
  <si>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</si>
  <si>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</si>
  <si>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</si>
  <si>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</si>
  <si>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</si>
  <si>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</si>
  <si>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</si>
  <si>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</si>
  <si>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</si>
  <si>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</si>
  <si>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</si>
  <si>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</si>
  <si>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</si>
  <si>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</si>
  <si>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</si>
  <si>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</si>
  <si>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</si>
  <si>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</si>
  <si>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</si>
  <si>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</si>
  <si>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</si>
  <si>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</si>
  <si>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</si>
  <si>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</si>
  <si>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</si>
  <si>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</si>
  <si>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</si>
  <si>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</si>
  <si>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</si>
  <si>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</si>
  <si>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</si>
  <si>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</si>
  <si>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</si>
  <si>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</si>
  <si>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</si>
  <si>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</si>
  <si>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</si>
  <si>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</si>
  <si>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</si>
  <si>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</si>
  <si>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</si>
  <si>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</si>
  <si>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</si>
  <si>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</si>
  <si>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</si>
  <si>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</si>
  <si>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</si>
  <si>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</si>
  <si>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</si>
  <si>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</si>
  <si>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</si>
  <si>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</si>
  <si>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</si>
  <si>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</si>
  <si>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</si>
  <si>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</si>
  <si>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</si>
  <si>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</si>
  <si>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</si>
  <si>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</si>
  <si>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</si>
  <si>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</si>
  <si>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</si>
  <si>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</si>
  <si>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</si>
  <si>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</si>
  <si>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</si>
  <si>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</si>
  <si>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</si>
  <si>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</si>
  <si>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</si>
  <si>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</si>
  <si>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</si>
  <si>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</si>
  <si>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</si>
  <si>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</si>
  <si>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</si>
  <si>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</si>
  <si>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</si>
  <si>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</si>
  <si>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</si>
  <si>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</si>
  <si>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</si>
  <si>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</si>
  <si>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</si>
  <si>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</si>
  <si>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</si>
  <si>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</si>
  <si>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</si>
  <si>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</si>
  <si>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</si>
  <si>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</si>
  <si>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</si>
  <si>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</si>
  <si>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</si>
  <si>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</si>
  <si>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</si>
  <si>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</si>
  <si>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</si>
  <si>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</si>
  <si>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</si>
  <si>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</si>
  <si>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</si>
  <si>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</si>
  <si>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</si>
  <si>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</si>
  <si>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</si>
  <si>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</si>
  <si>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</si>
  <si>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</si>
  <si>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</si>
  <si>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</si>
  <si>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</si>
  <si>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</si>
  <si>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</si>
  <si>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</si>
  <si>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</si>
  <si>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</si>
  <si>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</si>
  <si>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</si>
  <si>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</si>
  <si>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</si>
  <si>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</si>
  <si>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SE0000652216</t>
  </si>
  <si>
    <t>549300ZEFN8VKPK9I111</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</si>
  <si>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</si>
  <si>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</si>
  <si>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</si>
  <si>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</si>
  <si>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</si>
  <si>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</si>
  <si>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</si>
  <si>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</si>
  <si>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</si>
  <si>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</si>
  <si>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</si>
  <si>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</si>
  <si>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</si>
  <si>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</si>
  <si>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</si>
  <si>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</si>
  <si>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</si>
  <si>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</si>
  <si>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</si>
  <si>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Icon Construction</t>
  </si>
  <si>
    <t>Icon Group</t>
  </si>
  <si>
    <t>ICON Plc</t>
  </si>
  <si>
    <t>IE0005711209</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</si>
  <si>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</si>
  <si>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</si>
  <si>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</si>
  <si>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</si>
  <si>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</si>
  <si>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</si>
  <si>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</si>
  <si>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</si>
  <si>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</si>
  <si>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</si>
  <si>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</si>
  <si>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</si>
  <si>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</si>
  <si>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</si>
  <si>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</si>
  <si>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</si>
  <si>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</si>
  <si>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</si>
  <si>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</si>
  <si>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</si>
  <si>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</si>
  <si>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</si>
  <si>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</si>
  <si>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</si>
  <si>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</si>
  <si>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</si>
  <si>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</si>
  <si>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</si>
  <si>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</si>
  <si>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</si>
  <si>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</si>
  <si>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</si>
  <si>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</si>
  <si>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</si>
  <si>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</si>
  <si>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</si>
  <si>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</si>
  <si>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</si>
  <si>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</si>
  <si>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</si>
  <si>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</si>
  <si>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</si>
  <si>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</si>
  <si>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</si>
  <si>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</si>
  <si>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</si>
  <si>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</si>
  <si>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</si>
  <si>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</si>
  <si>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</si>
  <si>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</si>
  <si>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</si>
  <si>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</si>
  <si>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</si>
  <si>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</si>
  <si>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</si>
  <si>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</si>
  <si>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</si>
  <si>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</si>
  <si>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</si>
  <si>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</si>
  <si>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</si>
  <si>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</si>
  <si>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</si>
  <si>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</si>
  <si>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</si>
  <si>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</si>
  <si>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</si>
  <si>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</si>
  <si>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</si>
  <si>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</si>
  <si>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</si>
  <si>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</si>
  <si>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</si>
  <si>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</si>
  <si>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</si>
  <si>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</si>
  <si>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</si>
  <si>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</si>
  <si>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</si>
  <si>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</si>
  <si>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</si>
  <si>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</si>
  <si>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</si>
  <si>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</si>
  <si>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</si>
  <si>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</si>
  <si>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</si>
  <si>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</si>
  <si>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</si>
  <si>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</si>
  <si>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</si>
  <si>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IMBERA S.A DE C.V.</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</si>
  <si>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</si>
  <si>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</si>
  <si>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</si>
  <si>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</si>
  <si>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</si>
  <si>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</si>
  <si>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</si>
  <si>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</si>
  <si>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</si>
  <si>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</si>
  <si>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</si>
  <si>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</si>
  <si>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</si>
  <si>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</si>
  <si>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</si>
  <si>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</si>
  <si>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</si>
  <si>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</si>
  <si>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</si>
  <si>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</si>
  <si>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</si>
  <si>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</si>
  <si>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</si>
  <si>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</si>
  <si>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</si>
  <si>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</si>
  <si>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</si>
  <si>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</si>
  <si>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</si>
  <si>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</si>
  <si>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</si>
  <si>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</si>
  <si>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</si>
  <si>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</si>
  <si>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</si>
  <si>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</si>
  <si>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</si>
  <si>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</si>
  <si>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</si>
  <si>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</si>
  <si>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</si>
  <si>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</si>
  <si>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</si>
  <si>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</si>
  <si>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</si>
  <si>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</si>
  <si>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</si>
  <si>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</si>
  <si>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</si>
  <si>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</si>
  <si>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</si>
  <si>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</si>
  <si>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</si>
  <si>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</si>
  <si>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</si>
  <si>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</si>
  <si>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</si>
  <si>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</si>
  <si>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</si>
  <si>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</si>
  <si>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</si>
  <si>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</si>
  <si>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</si>
  <si>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</si>
  <si>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</si>
  <si>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</si>
  <si>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</si>
  <si>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</si>
  <si>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</si>
  <si>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</si>
  <si>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</si>
  <si>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</si>
  <si>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</si>
  <si>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</si>
  <si>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</si>
  <si>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</si>
  <si>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</si>
  <si>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</si>
  <si>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</si>
  <si>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</si>
  <si>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</si>
  <si>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</si>
  <si>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</si>
  <si>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</si>
  <si>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</si>
  <si>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</si>
  <si>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</si>
  <si>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</si>
  <si>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</si>
  <si>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Industrie Cartarie Tronchetti Spa</t>
  </si>
  <si>
    <t>8156000B0266B9DAD918</t>
  </si>
  <si>
    <t>Indutrade AB</t>
  </si>
  <si>
    <t>SE0001515552</t>
  </si>
  <si>
    <t>549300FISLQ6CEFP1867</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</si>
  <si>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</si>
  <si>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</si>
  <si>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</si>
  <si>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</si>
  <si>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</si>
  <si>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</si>
  <si>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</si>
  <si>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</si>
  <si>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</si>
  <si>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</si>
  <si>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</si>
  <si>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</si>
  <si>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</si>
  <si>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</si>
  <si>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</si>
  <si>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</si>
  <si>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</si>
  <si>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</si>
  <si>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</si>
  <si>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</si>
  <si>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</si>
  <si>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</si>
  <si>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</si>
  <si>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</si>
  <si>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</si>
  <si>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</si>
  <si>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</si>
  <si>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</si>
  <si>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</si>
  <si>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</si>
  <si>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</si>
  <si>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</si>
  <si>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</si>
  <si>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</si>
  <si>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</si>
  <si>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</si>
  <si>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</si>
  <si>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</si>
  <si>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</si>
  <si>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</si>
  <si>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</si>
  <si>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</si>
  <si>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</si>
  <si>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</si>
  <si>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</si>
  <si>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</si>
  <si>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</si>
  <si>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</si>
  <si>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</si>
  <si>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</si>
  <si>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</si>
  <si>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</si>
  <si>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</si>
  <si>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</si>
  <si>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</si>
  <si>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</si>
  <si>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</si>
  <si>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</si>
  <si>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</si>
  <si>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</si>
  <si>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</si>
  <si>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</si>
  <si>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</si>
  <si>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Inghams Group Ltd commits to reduce absolute scope 1 and 2 GHG emissions 46.2% by FY2030 from a FY2019 base year. Inghams Group Ltd commits to reduce absolute scope 3 GHG emissions 27.5% by FY2030 from a FY2019 base year.</t>
  </si>
  <si>
    <t>INGKA Holding B.V.  (IKEA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</si>
  <si>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</si>
  <si>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</si>
  <si>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</si>
  <si>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</si>
  <si>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</si>
  <si>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</si>
  <si>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</si>
  <si>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</si>
  <si>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</si>
  <si>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</si>
  <si>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</si>
  <si>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</si>
  <si>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</si>
  <si>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</si>
  <si>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</si>
  <si>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</si>
  <si>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</si>
  <si>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</si>
  <si>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</si>
  <si>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</si>
  <si>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</si>
  <si>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</si>
  <si>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</si>
  <si>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</si>
  <si>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</si>
  <si>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</si>
  <si>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</si>
  <si>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</si>
  <si>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</si>
  <si>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</si>
  <si>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</si>
  <si>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</si>
  <si>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</si>
  <si>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</si>
  <si>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</si>
  <si>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</si>
  <si>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</si>
  <si>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</si>
  <si>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</si>
  <si>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</si>
  <si>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</si>
  <si>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</si>
  <si>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</si>
  <si>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</si>
  <si>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</si>
  <si>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</si>
  <si>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</si>
  <si>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</si>
  <si>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</si>
  <si>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</si>
  <si>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</si>
  <si>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</si>
  <si>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</si>
  <si>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</si>
  <si>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</si>
  <si>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</si>
  <si>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</si>
  <si>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</si>
  <si>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</si>
  <si>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</si>
  <si>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</si>
  <si>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</si>
  <si>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</si>
  <si>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</si>
  <si>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</si>
  <si>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</si>
  <si>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</si>
  <si>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</si>
  <si>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</si>
  <si>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</si>
  <si>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</si>
  <si>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</si>
  <si>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</si>
  <si>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</si>
  <si>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</si>
  <si>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</si>
  <si>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</si>
  <si>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</si>
  <si>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</si>
  <si>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</si>
  <si>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</si>
  <si>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</si>
  <si>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</si>
  <si>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</si>
  <si>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</si>
  <si>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</si>
  <si>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</si>
  <si>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</si>
  <si>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</si>
  <si>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</si>
  <si>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</si>
  <si>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</si>
  <si>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</si>
  <si>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</si>
  <si>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</si>
  <si>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</si>
  <si>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 MEDICAL GROUP</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</si>
  <si>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</si>
  <si>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</si>
  <si>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</si>
  <si>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</si>
  <si>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</si>
  <si>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</si>
  <si>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</si>
  <si>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</si>
  <si>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</si>
  <si>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</si>
  <si>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</si>
  <si>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</si>
  <si>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</si>
  <si>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</si>
  <si>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</si>
  <si>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</si>
  <si>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</si>
  <si>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</si>
  <si>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</si>
  <si>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</si>
  <si>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</si>
  <si>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</si>
  <si>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</si>
  <si>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</si>
  <si>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</si>
  <si>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</si>
  <si>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</si>
  <si>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</si>
  <si>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</si>
  <si>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</si>
  <si>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</si>
  <si>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</si>
  <si>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</si>
  <si>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</si>
  <si>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</si>
  <si>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</si>
  <si>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</si>
  <si>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</si>
  <si>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</si>
  <si>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</si>
  <si>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</si>
  <si>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</si>
  <si>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</si>
  <si>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</si>
  <si>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</si>
  <si>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</si>
  <si>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</si>
  <si>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</si>
  <si>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</si>
  <si>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</si>
  <si>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</si>
  <si>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</si>
  <si>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</si>
  <si>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</si>
  <si>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</si>
  <si>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</si>
  <si>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</si>
  <si>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</si>
  <si>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</si>
  <si>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</si>
  <si>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</si>
  <si>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</si>
  <si>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</si>
  <si>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</si>
  <si>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</si>
  <si>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</si>
  <si>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</si>
  <si>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</si>
  <si>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</si>
  <si>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</si>
  <si>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</si>
  <si>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</si>
  <si>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</si>
  <si>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</si>
  <si>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</si>
  <si>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</si>
  <si>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</si>
  <si>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</si>
  <si>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</si>
  <si>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</si>
  <si>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</si>
  <si>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</si>
  <si>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</si>
  <si>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</si>
  <si>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</si>
  <si>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</si>
  <si>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</si>
  <si>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</si>
  <si>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</si>
  <si>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</si>
  <si>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</si>
  <si>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</si>
  <si>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</si>
  <si>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</si>
  <si>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</si>
  <si>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</si>
  <si>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</si>
  <si>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</si>
  <si>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</si>
  <si>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</si>
  <si>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</si>
  <si>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</si>
  <si>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</si>
  <si>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</si>
  <si>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</si>
  <si>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</si>
  <si>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</si>
  <si>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</si>
  <si>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</si>
  <si>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</si>
  <si>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</si>
  <si>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</si>
  <si>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</si>
  <si>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</si>
  <si>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</si>
  <si>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</si>
  <si>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</si>
  <si>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</si>
  <si>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</si>
  <si>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</si>
  <si>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</si>
  <si>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</si>
  <si>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</si>
  <si>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</si>
  <si>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</si>
  <si>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</si>
  <si>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</si>
  <si>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</si>
  <si>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</si>
  <si>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</si>
  <si>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</si>
  <si>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</si>
  <si>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</si>
  <si>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</si>
  <si>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</si>
  <si>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</si>
  <si>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</si>
  <si>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</si>
  <si>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</si>
  <si>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chemcials and pharmaceuticals Ltd</t>
  </si>
  <si>
    <t>INE485C01011</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</si>
  <si>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</si>
  <si>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</si>
  <si>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</si>
  <si>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</si>
  <si>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</si>
  <si>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</si>
  <si>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</si>
  <si>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</si>
  <si>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</si>
  <si>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</si>
  <si>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</si>
  <si>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</si>
  <si>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</si>
  <si>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</si>
  <si>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</si>
  <si>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</si>
  <si>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</si>
  <si>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</si>
  <si>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</si>
  <si>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</si>
  <si>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</si>
  <si>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</si>
  <si>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</si>
  <si>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</si>
  <si>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</si>
  <si>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</si>
  <si>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</si>
  <si>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</si>
  <si>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</si>
  <si>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</si>
  <si>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</si>
  <si>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</si>
  <si>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</si>
  <si>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</si>
  <si>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</si>
  <si>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</si>
  <si>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</si>
  <si>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</si>
  <si>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</si>
  <si>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</si>
  <si>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</si>
  <si>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</si>
  <si>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</si>
  <si>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</si>
  <si>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</si>
  <si>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</si>
  <si>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</si>
  <si>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</si>
  <si>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</si>
  <si>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</si>
  <si>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</si>
  <si>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</si>
  <si>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</si>
  <si>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</si>
  <si>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</si>
  <si>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</si>
  <si>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</si>
  <si>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</si>
  <si>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</si>
  <si>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</si>
  <si>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</si>
  <si>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</si>
  <si>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</si>
  <si>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</si>
  <si>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</si>
  <si>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</si>
  <si>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</si>
  <si>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</si>
  <si>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</si>
  <si>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</si>
  <si>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</si>
  <si>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</si>
  <si>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</si>
  <si>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</si>
  <si>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</si>
  <si>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</si>
  <si>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</si>
  <si>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</si>
  <si>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</si>
  <si>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</si>
  <si>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</si>
  <si>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</si>
  <si>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</si>
  <si>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</si>
  <si>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</si>
  <si>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</si>
  <si>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</si>
  <si>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</si>
  <si>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</si>
  <si>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</si>
  <si>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</si>
  <si>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</si>
  <si>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</si>
  <si>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</si>
  <si>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</si>
  <si>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</si>
  <si>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</si>
  <si>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</si>
  <si>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</si>
  <si>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</si>
  <si>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</si>
  <si>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</si>
  <si>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</si>
  <si>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</si>
  <si>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</si>
  <si>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</si>
  <si>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</si>
  <si>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</si>
  <si>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</si>
  <si>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</si>
  <si>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</si>
  <si>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</si>
  <si>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</si>
  <si>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</si>
  <si>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</si>
  <si>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Italmobiliare</t>
  </si>
  <si>
    <t>IT0005253205</t>
  </si>
  <si>
    <t>529900EDYRQ6K25JEC80</t>
  </si>
  <si>
    <t>ITALO - Nuovo Trasporto Viaggiatori S.p.A.</t>
  </si>
  <si>
    <t>815600B12D8B57532713</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</si>
  <si>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</si>
  <si>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</si>
  <si>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</si>
  <si>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</si>
  <si>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</si>
  <si>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</si>
  <si>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</si>
  <si>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</si>
  <si>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</si>
  <si>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</si>
  <si>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</si>
  <si>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</si>
  <si>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</si>
  <si>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</si>
  <si>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</si>
  <si>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</si>
  <si>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</si>
  <si>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</si>
  <si>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</si>
  <si>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</si>
  <si>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</si>
  <si>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</si>
  <si>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</si>
  <si>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</si>
  <si>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</si>
  <si>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</si>
  <si>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</si>
  <si>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</si>
  <si>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</si>
  <si>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</si>
  <si>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</si>
  <si>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</si>
  <si>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</si>
  <si>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</si>
  <si>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</si>
  <si>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</si>
  <si>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</si>
  <si>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</si>
  <si>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</si>
  <si>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</si>
  <si>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</si>
  <si>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</si>
  <si>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</si>
  <si>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</si>
  <si>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</si>
  <si>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</si>
  <si>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</si>
  <si>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</si>
  <si>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</si>
  <si>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</si>
  <si>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</si>
  <si>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</si>
  <si>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</si>
  <si>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</si>
  <si>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</si>
  <si>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</si>
  <si>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</si>
  <si>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</si>
  <si>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</si>
  <si>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</si>
  <si>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</si>
  <si>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</si>
  <si>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</si>
  <si>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</si>
  <si>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</si>
  <si>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</si>
  <si>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</si>
  <si>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</si>
  <si>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</si>
  <si>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</si>
  <si>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</si>
  <si>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</si>
  <si>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C Bamford Excavators Ltd (JCB)</t>
  </si>
  <si>
    <t>21380047VBTA5SCGTM06</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</si>
  <si>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</si>
  <si>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</si>
  <si>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</si>
  <si>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</si>
  <si>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</si>
  <si>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</si>
  <si>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</si>
  <si>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</si>
  <si>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</si>
  <si>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</si>
  <si>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</si>
  <si>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</si>
  <si>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</si>
  <si>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</si>
  <si>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</si>
  <si>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</si>
  <si>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</si>
  <si>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</si>
  <si>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</si>
  <si>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</si>
  <si>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</si>
  <si>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</si>
  <si>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</si>
  <si>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</si>
  <si>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</si>
  <si>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</si>
  <si>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</si>
  <si>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</si>
  <si>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</si>
  <si>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</si>
  <si>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</si>
  <si>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</si>
  <si>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</si>
  <si>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</si>
  <si>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</si>
  <si>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</si>
  <si>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</si>
  <si>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</si>
  <si>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</si>
  <si>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</si>
  <si>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</si>
  <si>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</si>
  <si>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</si>
  <si>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</si>
  <si>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</si>
  <si>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</si>
  <si>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</si>
  <si>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</si>
  <si>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</si>
  <si>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</si>
  <si>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</si>
  <si>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</si>
  <si>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</si>
  <si>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</si>
  <si>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</si>
  <si>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</si>
  <si>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</si>
  <si>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</si>
  <si>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</si>
  <si>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</si>
  <si>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</si>
  <si>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</si>
  <si>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</si>
  <si>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</si>
  <si>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</si>
  <si>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</si>
  <si>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</si>
  <si>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</si>
  <si>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</si>
  <si>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</si>
  <si>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</si>
  <si>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</si>
  <si>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</si>
  <si>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</si>
  <si>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</si>
  <si>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</si>
  <si>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</si>
  <si>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</si>
  <si>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</si>
  <si>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</si>
  <si>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</si>
  <si>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</si>
  <si>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</si>
  <si>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</si>
  <si>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</si>
  <si>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</si>
  <si>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</si>
  <si>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</si>
  <si>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</si>
  <si>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</si>
  <si>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</si>
  <si>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</si>
  <si>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</si>
  <si>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</si>
  <si>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</si>
  <si>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</si>
  <si>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</si>
  <si>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</si>
  <si>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</si>
  <si>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</si>
  <si>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</si>
  <si>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 Limited</t>
  </si>
  <si>
    <t>Jardine Motors Group</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</si>
  <si>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</si>
  <si>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</si>
  <si>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</si>
  <si>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</si>
  <si>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</si>
  <si>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</si>
  <si>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</si>
  <si>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</si>
  <si>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JBS</t>
  </si>
  <si>
    <t>BRJBSSACNOR8</t>
  </si>
  <si>
    <t>529900RM0MTMZL9O5050</t>
  </si>
  <si>
    <t>JCDecaux SA.</t>
  </si>
  <si>
    <t>FR0000077919</t>
  </si>
  <si>
    <t>9695009KV7AFPDEI5S30</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</si>
  <si>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</si>
  <si>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</si>
  <si>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</si>
  <si>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</si>
  <si>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</si>
  <si>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</si>
  <si>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</si>
  <si>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</si>
  <si>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</si>
  <si>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</si>
  <si>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</si>
  <si>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</si>
  <si>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</si>
  <si>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</si>
  <si>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</si>
  <si>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</si>
  <si>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</si>
  <si>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</si>
  <si>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</si>
  <si>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</si>
  <si>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</si>
  <si>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</si>
  <si>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</si>
  <si>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</si>
  <si>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</si>
  <si>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</si>
  <si>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</si>
  <si>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</si>
  <si>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</si>
  <si>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</si>
  <si>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</si>
  <si>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</si>
  <si>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</si>
  <si>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</si>
  <si>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</si>
  <si>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</si>
  <si>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</si>
  <si>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JIANGSU HONGBANG CHEMICAL TECHNOLOGY CO., LTD</t>
  </si>
  <si>
    <t>JIANGSU JILONG SPORT AND LEISURE PRODUCTS CO., 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</si>
  <si>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</si>
  <si>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</si>
  <si>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</si>
  <si>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</si>
  <si>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</si>
  <si>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</si>
  <si>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</si>
  <si>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</si>
  <si>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</si>
  <si>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</si>
  <si>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</si>
  <si>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</si>
  <si>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</si>
  <si>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</si>
  <si>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</si>
  <si>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</si>
  <si>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</si>
  <si>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</si>
  <si>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</si>
  <si>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</si>
  <si>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</si>
  <si>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</si>
  <si>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</si>
  <si>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</si>
  <si>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</si>
  <si>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</si>
  <si>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</si>
  <si>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</si>
  <si>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</si>
  <si>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</si>
  <si>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</si>
  <si>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</si>
  <si>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</si>
  <si>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</si>
  <si>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</si>
  <si>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</si>
  <si>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</si>
  <si>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</si>
  <si>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</si>
  <si>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</si>
  <si>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</si>
  <si>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</si>
  <si>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</si>
  <si>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</si>
  <si>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</si>
  <si>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</si>
  <si>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</si>
  <si>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</si>
  <si>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</si>
  <si>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</si>
  <si>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</si>
  <si>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</si>
  <si>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</si>
  <si>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</si>
  <si>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</si>
  <si>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</si>
  <si>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</si>
  <si>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</si>
  <si>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</si>
  <si>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</si>
  <si>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</si>
  <si>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</si>
  <si>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</si>
  <si>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</si>
  <si>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</si>
  <si>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</si>
  <si>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</si>
  <si>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</si>
  <si>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</si>
  <si>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</si>
  <si>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</si>
  <si>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</si>
  <si>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</si>
  <si>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</si>
  <si>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</si>
  <si>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</si>
  <si>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</si>
  <si>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</si>
  <si>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</si>
  <si>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</si>
  <si>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</si>
  <si>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</si>
  <si>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</si>
  <si>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</si>
  <si>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</si>
  <si>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</si>
  <si>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</si>
  <si>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</si>
  <si>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</si>
  <si>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</si>
  <si>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</si>
  <si>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</si>
  <si>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</si>
  <si>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</si>
  <si>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</si>
  <si>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</si>
  <si>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</si>
  <si>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</si>
  <si>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</si>
  <si>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</si>
  <si>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</si>
  <si>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</si>
  <si>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</si>
  <si>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</si>
  <si>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</si>
  <si>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</si>
  <si>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</si>
  <si>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</si>
  <si>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</si>
  <si>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JSC ECO BALTIA</t>
  </si>
  <si>
    <t>LV0000860120</t>
  </si>
  <si>
    <t>984500F3ETBEAC0E2D46</t>
  </si>
  <si>
    <t>JSR Corporation</t>
  </si>
  <si>
    <t>JP3385980002</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</si>
  <si>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</si>
  <si>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</si>
  <si>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</si>
  <si>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</si>
  <si>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</si>
  <si>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</si>
  <si>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</si>
  <si>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</si>
  <si>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</si>
  <si>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</si>
  <si>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</si>
  <si>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</si>
  <si>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</si>
  <si>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</si>
  <si>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</si>
  <si>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</si>
  <si>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</si>
  <si>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</si>
  <si>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</si>
  <si>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</si>
  <si>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</si>
  <si>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</si>
  <si>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</si>
  <si>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</si>
  <si>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</si>
  <si>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</si>
  <si>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</si>
  <si>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</si>
  <si>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</si>
  <si>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</si>
  <si>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</si>
  <si>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</si>
  <si>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</si>
  <si>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</si>
  <si>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</si>
  <si>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</si>
  <si>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</si>
  <si>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</si>
  <si>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</si>
  <si>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</si>
  <si>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</si>
  <si>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</si>
  <si>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</si>
  <si>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</si>
  <si>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</si>
  <si>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</si>
  <si>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K-9 Internacional</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</si>
  <si>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</si>
  <si>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</si>
  <si>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</si>
  <si>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</si>
  <si>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</si>
  <si>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</si>
  <si>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</si>
  <si>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</si>
  <si>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</si>
  <si>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</si>
  <si>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</si>
  <si>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</si>
  <si>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</si>
  <si>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</si>
  <si>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</si>
  <si>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</si>
  <si>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</si>
  <si>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</si>
  <si>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</si>
  <si>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</si>
  <si>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</si>
  <si>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</si>
  <si>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</si>
  <si>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</si>
  <si>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</si>
  <si>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</si>
  <si>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</si>
  <si>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</si>
  <si>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</si>
  <si>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</si>
  <si>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</si>
  <si>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</si>
  <si>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</si>
  <si>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</si>
  <si>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</si>
  <si>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</si>
  <si>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</si>
  <si>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</si>
  <si>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</si>
  <si>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</si>
  <si>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</si>
  <si>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</si>
  <si>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</si>
  <si>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</si>
  <si>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</si>
  <si>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</si>
  <si>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</si>
  <si>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</si>
  <si>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</si>
  <si>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</si>
  <si>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</si>
  <si>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</si>
  <si>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</si>
  <si>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</si>
  <si>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</si>
  <si>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</si>
  <si>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</si>
  <si>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</si>
  <si>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</si>
  <si>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</si>
  <si>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</si>
  <si>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</si>
  <si>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</si>
  <si>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</si>
  <si>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</si>
  <si>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</si>
  <si>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</si>
  <si>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</si>
  <si>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</si>
  <si>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</si>
  <si>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</si>
  <si>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</si>
  <si>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</si>
  <si>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</si>
  <si>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</si>
  <si>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</si>
  <si>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</si>
  <si>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</si>
  <si>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</si>
  <si>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</si>
  <si>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</si>
  <si>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</si>
  <si>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</si>
  <si>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</si>
  <si>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</si>
  <si>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</si>
  <si>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</si>
  <si>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</si>
  <si>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</si>
  <si>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</si>
  <si>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</si>
  <si>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</si>
  <si>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</si>
  <si>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</si>
  <si>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</si>
  <si>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</si>
  <si>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</si>
  <si>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</si>
  <si>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</si>
  <si>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</si>
  <si>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</si>
  <si>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</si>
  <si>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</si>
  <si>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</si>
  <si>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</si>
  <si>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</si>
  <si>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</si>
  <si>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</si>
  <si>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</si>
  <si>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</si>
  <si>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</si>
  <si>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</si>
  <si>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</si>
  <si>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</si>
  <si>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</si>
  <si>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</si>
  <si>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</si>
  <si>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</si>
  <si>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</si>
  <si>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</si>
  <si>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</si>
  <si>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</si>
  <si>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</si>
  <si>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</si>
  <si>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</si>
  <si>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</si>
  <si>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</si>
  <si>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</si>
  <si>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</si>
  <si>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</si>
  <si>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</si>
  <si>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</si>
  <si>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</si>
  <si>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</si>
  <si>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</si>
  <si>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</si>
  <si>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</si>
  <si>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</si>
  <si>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</si>
  <si>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</si>
  <si>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</si>
  <si>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</si>
  <si>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</si>
  <si>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</si>
  <si>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</si>
  <si>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</si>
  <si>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</si>
  <si>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</si>
  <si>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</si>
  <si>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</si>
  <si>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</si>
  <si>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</si>
  <si>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</si>
  <si>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</si>
  <si>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</si>
  <si>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</si>
  <si>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</si>
  <si>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</si>
  <si>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</si>
  <si>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</si>
  <si>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</si>
  <si>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</si>
  <si>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</si>
  <si>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</si>
  <si>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</si>
  <si>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</si>
  <si>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</si>
  <si>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</si>
  <si>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</si>
  <si>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</si>
  <si>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</si>
  <si>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</si>
  <si>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</si>
  <si>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</si>
  <si>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</si>
  <si>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</si>
  <si>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</si>
  <si>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</si>
  <si>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</si>
  <si>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</si>
  <si>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</si>
  <si>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</si>
  <si>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</si>
  <si>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</si>
  <si>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</si>
  <si>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</si>
  <si>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</si>
  <si>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</si>
  <si>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</si>
  <si>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</si>
  <si>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</si>
  <si>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</si>
  <si>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</si>
  <si>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</si>
  <si>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</si>
  <si>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</si>
  <si>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</si>
  <si>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</si>
  <si>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</si>
  <si>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</si>
  <si>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</si>
  <si>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</si>
  <si>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</si>
  <si>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</si>
  <si>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</si>
  <si>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</si>
  <si>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</si>
  <si>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</si>
  <si>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</si>
  <si>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</si>
  <si>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</si>
  <si>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</si>
  <si>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</si>
  <si>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</si>
  <si>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</si>
  <si>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</si>
  <si>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</si>
  <si>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</si>
  <si>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</si>
  <si>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</si>
  <si>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</si>
  <si>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</si>
  <si>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</si>
  <si>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</si>
  <si>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</si>
  <si>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</si>
  <si>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</si>
  <si>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</si>
  <si>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</si>
  <si>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</si>
  <si>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</si>
  <si>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</si>
  <si>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</si>
  <si>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</si>
  <si>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</si>
  <si>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</si>
  <si>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</si>
  <si>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</si>
  <si>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</si>
  <si>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</si>
  <si>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</si>
  <si>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</si>
  <si>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</si>
  <si>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</si>
  <si>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</si>
  <si>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</si>
  <si>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</si>
  <si>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</si>
  <si>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</si>
  <si>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</si>
  <si>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</si>
  <si>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</si>
  <si>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</si>
  <si>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</si>
  <si>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</si>
  <si>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</si>
  <si>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</si>
  <si>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</si>
  <si>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</si>
  <si>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</si>
  <si>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</si>
  <si>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</si>
  <si>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</si>
  <si>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</si>
  <si>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</si>
  <si>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</si>
  <si>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</si>
  <si>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</si>
  <si>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</si>
  <si>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</si>
  <si>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</si>
  <si>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</si>
  <si>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</si>
  <si>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</si>
  <si>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</si>
  <si>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</si>
  <si>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</si>
  <si>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</si>
  <si>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</si>
  <si>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</si>
  <si>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</si>
  <si>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</si>
  <si>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</si>
  <si>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</si>
  <si>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</si>
  <si>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</si>
  <si>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</si>
  <si>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</si>
  <si>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</si>
  <si>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</si>
  <si>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</si>
  <si>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</si>
  <si>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</si>
  <si>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</si>
  <si>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</si>
  <si>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</si>
  <si>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</si>
  <si>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</si>
  <si>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</si>
  <si>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</si>
  <si>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</si>
  <si>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</si>
  <si>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</si>
  <si>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</si>
  <si>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</si>
  <si>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</si>
  <si>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</si>
  <si>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</si>
  <si>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</si>
  <si>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</si>
  <si>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</si>
  <si>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</si>
  <si>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</si>
  <si>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</si>
  <si>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</si>
  <si>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</si>
  <si>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</si>
  <si>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</si>
  <si>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</si>
  <si>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</si>
  <si>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</si>
  <si>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</si>
  <si>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</si>
  <si>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</si>
  <si>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</si>
  <si>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</si>
  <si>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</si>
  <si>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</si>
  <si>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</si>
  <si>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</si>
  <si>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</si>
  <si>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</si>
  <si>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</si>
  <si>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</si>
  <si>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</si>
  <si>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</si>
  <si>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</si>
  <si>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</si>
  <si>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</si>
  <si>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</si>
  <si>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</si>
  <si>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</si>
  <si>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</si>
  <si>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</si>
  <si>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</si>
  <si>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</si>
  <si>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</si>
  <si>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</si>
  <si>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King &amp; Wood Mallesons, Australia</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</si>
  <si>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</si>
  <si>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</si>
  <si>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</si>
  <si>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</si>
  <si>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</si>
  <si>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</si>
  <si>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</si>
  <si>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</si>
  <si>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</si>
  <si>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</si>
  <si>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</si>
  <si>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</si>
  <si>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</si>
  <si>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</si>
  <si>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</si>
  <si>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</si>
  <si>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</si>
  <si>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</si>
  <si>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</si>
  <si>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</si>
  <si>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</si>
  <si>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</si>
  <si>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</si>
  <si>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</si>
  <si>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</si>
  <si>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KION GROUP AG</t>
  </si>
  <si>
    <t>DE000KGX8881</t>
  </si>
  <si>
    <t>5299005KY91C4C6U9H17</t>
  </si>
  <si>
    <t>Kioo Limited</t>
  </si>
  <si>
    <t>Tanzania</t>
  </si>
  <si>
    <t>Kirby Group Engineering</t>
  </si>
  <si>
    <t>635400YYNIEVIQEQEP83</t>
  </si>
  <si>
    <t>KIRCHHOFF Automotive GmbH</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</si>
  <si>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</si>
  <si>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</si>
  <si>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</si>
  <si>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</si>
  <si>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</si>
  <si>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</si>
  <si>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</si>
  <si>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</si>
  <si>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</si>
  <si>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</si>
  <si>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</si>
  <si>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</si>
  <si>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</si>
  <si>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</si>
  <si>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</si>
  <si>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</si>
  <si>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</si>
  <si>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</si>
  <si>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</si>
  <si>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</si>
  <si>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</si>
  <si>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</si>
  <si>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</si>
  <si>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</si>
  <si>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</si>
  <si>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</si>
  <si>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</si>
  <si>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</si>
  <si>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</si>
  <si>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</si>
  <si>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</si>
  <si>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</si>
  <si>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</si>
  <si>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</si>
  <si>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</si>
  <si>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</si>
  <si>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</si>
  <si>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</si>
  <si>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</si>
  <si>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</si>
  <si>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</si>
  <si>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</si>
  <si>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</si>
  <si>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</si>
  <si>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</si>
  <si>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</si>
  <si>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</si>
  <si>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</si>
  <si>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</si>
  <si>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</si>
  <si>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</si>
  <si>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</si>
  <si>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</si>
  <si>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</si>
  <si>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</si>
  <si>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</si>
  <si>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</si>
  <si>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</si>
  <si>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</si>
  <si>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</si>
  <si>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</si>
  <si>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</si>
  <si>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</si>
  <si>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</si>
  <si>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</si>
  <si>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</si>
  <si>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</si>
  <si>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</si>
  <si>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</si>
  <si>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</si>
  <si>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</si>
  <si>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</si>
  <si>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</si>
  <si>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</si>
  <si>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</si>
  <si>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</si>
  <si>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</si>
  <si>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</si>
  <si>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</si>
  <si>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</si>
  <si>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</si>
  <si>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</si>
  <si>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</si>
  <si>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</si>
  <si>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</si>
  <si>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</si>
  <si>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</si>
  <si>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</si>
  <si>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</si>
  <si>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</si>
  <si>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FY2026</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</si>
  <si>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</si>
  <si>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</si>
  <si>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</si>
  <si>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</si>
  <si>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</si>
  <si>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</si>
  <si>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</si>
  <si>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</si>
  <si>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</si>
  <si>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</si>
  <si>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</si>
  <si>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</si>
  <si>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</si>
  <si>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</si>
  <si>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</si>
  <si>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</si>
  <si>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</si>
  <si>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</si>
  <si>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</si>
  <si>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KOCEL MACHINERY LIMITED</t>
  </si>
  <si>
    <t>KOCEL STEEL FOUNDRY CO., LTD</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</si>
  <si>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</si>
  <si>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</si>
  <si>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</si>
  <si>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</si>
  <si>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</si>
  <si>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Inc.</t>
  </si>
  <si>
    <t>US5002551043</t>
  </si>
  <si>
    <t>549300JF6LPRTRJ0FH50</t>
  </si>
  <si>
    <t>Kohn Pedersen Fox PC Associates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</si>
  <si>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</si>
  <si>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</si>
  <si>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</si>
  <si>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</si>
  <si>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</si>
  <si>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</si>
  <si>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</si>
  <si>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</si>
  <si>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</si>
  <si>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</si>
  <si>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</si>
  <si>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</si>
  <si>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</si>
  <si>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</si>
  <si>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</si>
  <si>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</si>
  <si>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</si>
  <si>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</si>
  <si>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</si>
  <si>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</si>
  <si>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</si>
  <si>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</si>
  <si>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</si>
  <si>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</si>
  <si>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</si>
  <si>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</si>
  <si>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</si>
  <si>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</si>
  <si>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</si>
  <si>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</si>
  <si>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</si>
  <si>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</si>
  <si>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</si>
  <si>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</si>
  <si>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</si>
  <si>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</si>
  <si>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</si>
  <si>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</si>
  <si>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</si>
  <si>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</si>
  <si>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</si>
  <si>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</si>
  <si>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</si>
  <si>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</si>
  <si>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</si>
  <si>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</si>
  <si>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</si>
  <si>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</si>
  <si>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</si>
  <si>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</si>
  <si>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</si>
  <si>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</si>
  <si>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</si>
  <si>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</si>
  <si>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</si>
  <si>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</si>
  <si>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</si>
  <si>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</si>
  <si>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</si>
  <si>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</si>
  <si>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Koninklijke KPN NV (Royal KPN)</t>
  </si>
  <si>
    <t>NL0000009082</t>
  </si>
  <si>
    <t>549300YO0JZHAL7FVP81</t>
  </si>
  <si>
    <t>01/04/2017</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</si>
  <si>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</si>
  <si>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</si>
  <si>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</si>
  <si>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</si>
  <si>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</si>
  <si>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</si>
  <si>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</si>
  <si>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</si>
  <si>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</si>
  <si>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</si>
  <si>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</si>
  <si>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</si>
  <si>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</si>
  <si>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</si>
  <si>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</si>
  <si>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</si>
  <si>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</si>
  <si>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</si>
  <si>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</si>
  <si>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</si>
  <si>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Korea Agro-Fisheries &amp; Food Trade Corporation</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</si>
  <si>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</si>
  <si>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</si>
  <si>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</si>
  <si>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</si>
  <si>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</si>
  <si>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</si>
  <si>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</si>
  <si>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</si>
  <si>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</si>
  <si>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</si>
  <si>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</si>
  <si>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</si>
  <si>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</si>
  <si>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</si>
  <si>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</si>
  <si>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</si>
  <si>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</si>
  <si>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</si>
  <si>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</si>
  <si>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</si>
  <si>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</si>
  <si>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</si>
  <si>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</si>
  <si>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</si>
  <si>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</si>
  <si>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</si>
  <si>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</si>
  <si>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</si>
  <si>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</si>
  <si>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</si>
  <si>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</si>
  <si>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</si>
  <si>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</si>
  <si>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</si>
  <si>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</si>
  <si>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</si>
  <si>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</si>
  <si>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</si>
  <si>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</si>
  <si>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</si>
  <si>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</si>
  <si>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</si>
  <si>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</si>
  <si>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</si>
  <si>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</si>
  <si>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</si>
  <si>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</si>
  <si>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</si>
  <si>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</si>
  <si>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</si>
  <si>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</si>
  <si>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</si>
  <si>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KronosNet Topco, SL</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</si>
  <si>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</si>
  <si>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</si>
  <si>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</si>
  <si>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</si>
  <si>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</si>
  <si>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</si>
  <si>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</si>
  <si>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</si>
  <si>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</si>
  <si>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</si>
  <si>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</si>
  <si>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</si>
  <si>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</si>
  <si>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</si>
  <si>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</si>
  <si>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</si>
  <si>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</si>
  <si>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</si>
  <si>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</si>
  <si>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</si>
  <si>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</si>
  <si>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</si>
  <si>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</si>
  <si>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</si>
  <si>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</si>
  <si>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</si>
  <si>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</si>
  <si>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</si>
  <si>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</si>
  <si>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</si>
  <si>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</si>
  <si>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</si>
  <si>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</si>
  <si>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</si>
  <si>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</si>
  <si>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</si>
  <si>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</si>
  <si>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</si>
  <si>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</si>
  <si>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</si>
  <si>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</si>
  <si>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</si>
  <si>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</si>
  <si>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</si>
  <si>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</si>
  <si>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</si>
  <si>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</si>
  <si>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</si>
  <si>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</si>
  <si>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</si>
  <si>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</si>
  <si>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</si>
  <si>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</si>
  <si>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</si>
  <si>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</si>
  <si>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</si>
  <si>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</si>
  <si>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Kyndryl</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</si>
  <si>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</si>
  <si>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</si>
  <si>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</si>
  <si>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</si>
  <si>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</si>
  <si>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</si>
  <si>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</si>
  <si>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</si>
  <si>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</si>
  <si>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</si>
  <si>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</si>
  <si>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</si>
  <si>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</si>
  <si>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</si>
  <si>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</si>
  <si>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</si>
  <si>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</si>
  <si>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</si>
  <si>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</si>
  <si>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</si>
  <si>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</si>
  <si>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</si>
  <si>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</si>
  <si>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</si>
  <si>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</si>
  <si>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</si>
  <si>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</si>
  <si>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</si>
  <si>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</si>
  <si>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</si>
  <si>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</si>
  <si>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</si>
  <si>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</si>
  <si>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</si>
  <si>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</si>
  <si>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</si>
  <si>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</si>
  <si>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</si>
  <si>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</si>
  <si>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</si>
  <si>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</si>
  <si>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</si>
  <si>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</si>
  <si>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</si>
  <si>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</si>
  <si>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</si>
  <si>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</si>
  <si>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</si>
  <si>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</si>
  <si>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</si>
  <si>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</si>
  <si>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</si>
  <si>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</si>
  <si>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</si>
  <si>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</si>
  <si>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</si>
  <si>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</si>
  <si>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</si>
  <si>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</si>
  <si>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</si>
  <si>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</si>
  <si>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</si>
  <si>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</si>
  <si>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</si>
  <si>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t>
  </si>
  <si>
    <t>BE0002209758</t>
  </si>
  <si>
    <t>549300B08PWLU1PL0N63</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</si>
  <si>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</si>
  <si>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</si>
  <si>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</si>
  <si>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</si>
  <si>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</si>
  <si>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</si>
  <si>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</si>
  <si>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</si>
  <si>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Incorporated</t>
  </si>
  <si>
    <t>US5053361078</t>
  </si>
  <si>
    <t>549300WNO1WMN9ZG2519</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</si>
  <si>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</si>
  <si>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</si>
  <si>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</si>
  <si>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</si>
  <si>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</si>
  <si>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</si>
  <si>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</si>
  <si>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</si>
  <si>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</si>
  <si>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</si>
  <si>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</si>
  <si>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</si>
  <si>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</si>
  <si>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</si>
  <si>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</si>
  <si>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</si>
  <si>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</si>
  <si>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</si>
  <si>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</si>
  <si>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</si>
  <si>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</si>
  <si>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</si>
  <si>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</si>
  <si>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</si>
  <si>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</si>
  <si>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</si>
  <si>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</si>
  <si>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</si>
  <si>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</si>
  <si>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</si>
  <si>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</si>
  <si>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</si>
  <si>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</si>
  <si>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</si>
  <si>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</si>
  <si>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</si>
  <si>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</si>
  <si>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</si>
  <si>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</si>
  <si>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</si>
  <si>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</si>
  <si>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</si>
  <si>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</si>
  <si>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</si>
  <si>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</si>
  <si>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</si>
  <si>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</si>
  <si>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</si>
  <si>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</si>
  <si>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</si>
  <si>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</si>
  <si>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</si>
  <si>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</si>
  <si>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</si>
  <si>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</si>
  <si>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</si>
  <si>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</si>
  <si>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</si>
  <si>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</si>
  <si>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</si>
  <si>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</si>
  <si>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</si>
  <si>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</si>
  <si>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</si>
  <si>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</si>
  <si>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</si>
  <si>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</si>
  <si>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</si>
  <si>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</si>
  <si>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</si>
  <si>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</si>
  <si>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</si>
  <si>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</si>
  <si>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</si>
  <si>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</si>
  <si>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</si>
  <si>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</si>
  <si>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</si>
  <si>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</si>
  <si>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</si>
  <si>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</si>
  <si>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</si>
  <si>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</si>
  <si>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</si>
  <si>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</si>
  <si>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</si>
  <si>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</si>
  <si>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</si>
  <si>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</si>
  <si>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</si>
  <si>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</si>
  <si>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</si>
  <si>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</si>
  <si>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</si>
  <si>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</si>
  <si>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</si>
  <si>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</si>
  <si>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</si>
  <si>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</si>
  <si>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</si>
  <si>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</si>
  <si>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</si>
  <si>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</si>
  <si>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</si>
  <si>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</si>
  <si>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</si>
  <si>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</si>
  <si>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</si>
  <si>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</si>
  <si>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</si>
  <si>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</si>
  <si>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</si>
  <si>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</si>
  <si>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</si>
  <si>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</si>
  <si>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</si>
  <si>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</si>
  <si>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</si>
  <si>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</si>
  <si>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</si>
  <si>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</si>
  <si>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</si>
  <si>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</si>
  <si>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</si>
  <si>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</si>
  <si>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</si>
  <si>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</si>
  <si>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</si>
  <si>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</si>
  <si>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</si>
  <si>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</si>
  <si>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</si>
  <si>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</si>
  <si>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</si>
  <si>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</si>
  <si>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</si>
  <si>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</si>
  <si>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</si>
  <si>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</si>
  <si>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</si>
  <si>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</si>
  <si>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</si>
  <si>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</si>
  <si>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</si>
  <si>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</si>
  <si>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</si>
  <si>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</si>
  <si>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</si>
  <si>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</si>
  <si>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</si>
  <si>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</si>
  <si>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</si>
  <si>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</si>
  <si>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</si>
  <si>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</si>
  <si>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</si>
  <si>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</si>
  <si>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</si>
  <si>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</si>
  <si>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</si>
  <si>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</si>
  <si>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</si>
  <si>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</si>
  <si>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</si>
  <si>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</si>
  <si>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</si>
  <si>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</si>
  <si>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</si>
  <si>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</si>
  <si>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</si>
  <si>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</si>
  <si>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</si>
  <si>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</si>
  <si>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</si>
  <si>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</si>
  <si>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</si>
  <si>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</si>
  <si>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</si>
  <si>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</si>
  <si>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</si>
  <si>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</si>
  <si>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</si>
  <si>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</si>
  <si>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</si>
  <si>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</si>
  <si>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</si>
  <si>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</si>
  <si>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</si>
  <si>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</si>
  <si>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</si>
  <si>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</si>
  <si>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</si>
  <si>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</si>
  <si>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</si>
  <si>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</si>
  <si>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</si>
  <si>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</si>
  <si>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</si>
  <si>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</si>
  <si>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</si>
  <si>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</si>
  <si>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</si>
  <si>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</si>
  <si>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</si>
  <si>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</si>
  <si>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</si>
  <si>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</si>
  <si>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</si>
  <si>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</si>
  <si>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</si>
  <si>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</si>
  <si>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</si>
  <si>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</si>
  <si>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</si>
  <si>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</si>
  <si>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</si>
  <si>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</si>
  <si>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Lernia AB</t>
  </si>
  <si>
    <t>Leroy Merlin Companhia Brasileira de Bricolagem</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</si>
  <si>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</si>
  <si>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</si>
  <si>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</si>
  <si>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</si>
  <si>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</si>
  <si>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</si>
  <si>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</si>
  <si>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</si>
  <si>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</si>
  <si>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</si>
  <si>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</si>
  <si>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</si>
  <si>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</si>
  <si>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</si>
  <si>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</si>
  <si>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</si>
  <si>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</si>
  <si>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</si>
  <si>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</si>
  <si>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</si>
  <si>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</si>
  <si>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</si>
  <si>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</si>
  <si>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</si>
  <si>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</si>
  <si>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</si>
  <si>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</si>
  <si>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</si>
  <si>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</si>
  <si>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</si>
  <si>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</si>
  <si>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</si>
  <si>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</si>
  <si>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</si>
  <si>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</si>
  <si>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</si>
  <si>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</si>
  <si>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</si>
  <si>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</si>
  <si>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</si>
  <si>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</si>
  <si>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Chemical Technology(Taizhou)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</si>
  <si>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</si>
  <si>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</si>
  <si>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</si>
  <si>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</si>
  <si>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</si>
  <si>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</si>
  <si>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</si>
  <si>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</si>
  <si>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</si>
  <si>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</si>
  <si>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</si>
  <si>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</si>
  <si>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</si>
  <si>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</si>
  <si>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</si>
  <si>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</si>
  <si>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</si>
  <si>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</si>
  <si>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</si>
  <si>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</si>
  <si>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</si>
  <si>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</si>
  <si>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</si>
  <si>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</si>
  <si>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</si>
  <si>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</si>
  <si>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</si>
  <si>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</si>
  <si>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</si>
  <si>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</si>
  <si>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</si>
  <si>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</si>
  <si>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</si>
  <si>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</si>
  <si>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</si>
  <si>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</si>
  <si>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</si>
  <si>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</si>
  <si>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</si>
  <si>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</si>
  <si>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</si>
  <si>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</si>
  <si>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</si>
  <si>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</si>
  <si>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</si>
  <si>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</si>
  <si>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</si>
  <si>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</si>
  <si>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</si>
  <si>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</si>
  <si>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</si>
  <si>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</si>
  <si>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</si>
  <si>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</si>
  <si>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</si>
  <si>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</si>
  <si>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</si>
  <si>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</si>
  <si>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</si>
  <si>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</si>
  <si>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</si>
  <si>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</si>
  <si>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</si>
  <si>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</si>
  <si>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</si>
  <si>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</si>
  <si>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</si>
  <si>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</si>
  <si>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</si>
  <si>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</si>
  <si>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</si>
  <si>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</si>
  <si>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</si>
  <si>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</si>
  <si>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</si>
  <si>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</si>
  <si>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</si>
  <si>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</si>
  <si>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</si>
  <si>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</si>
  <si>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</si>
  <si>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</si>
  <si>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</si>
  <si>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</si>
  <si>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</si>
  <si>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</si>
  <si>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</si>
  <si>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</si>
  <si>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</si>
  <si>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</si>
  <si>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</si>
  <si>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</si>
  <si>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</si>
  <si>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</si>
  <si>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</si>
  <si>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</si>
  <si>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</si>
  <si>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</si>
  <si>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</si>
  <si>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</si>
  <si>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</si>
  <si>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</si>
  <si>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</si>
  <si>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</si>
  <si>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</si>
  <si>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</si>
  <si>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</si>
  <si>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</si>
  <si>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</si>
  <si>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</si>
  <si>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</si>
  <si>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</si>
  <si>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</si>
  <si>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</si>
  <si>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</si>
  <si>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</si>
  <si>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</si>
  <si>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</si>
  <si>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</si>
  <si>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</si>
  <si>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</si>
  <si>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</si>
  <si>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</si>
  <si>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</si>
  <si>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</si>
  <si>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</si>
  <si>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</si>
  <si>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</si>
  <si>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</si>
  <si>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</si>
  <si>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</si>
  <si>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</si>
  <si>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</si>
  <si>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</si>
  <si>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</si>
  <si>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</si>
  <si>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</si>
  <si>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</si>
  <si>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</si>
  <si>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</si>
  <si>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</si>
  <si>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</si>
  <si>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</si>
  <si>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</si>
  <si>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</si>
  <si>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</si>
  <si>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</si>
  <si>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</si>
  <si>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</si>
  <si>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Lojas Renner S.A.</t>
  </si>
  <si>
    <t>BRLRENACNOR1</t>
  </si>
  <si>
    <t>Brazilian retailer Lojas Renner S.A. commits to reduce absolute scope 1 and 2 GHG emissions 46.2% by 2030 from a 2019 base year. Lojas Renner S.A also commits to reduce scope 3 GHG emissions from purchased goods and services 75% per piece of apparel and footwear within the same timeframe.</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</si>
  <si>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</si>
  <si>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</si>
  <si>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</si>
  <si>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</si>
  <si>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</si>
  <si>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</si>
  <si>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</si>
  <si>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</si>
  <si>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</si>
  <si>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</si>
  <si>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</si>
  <si>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</si>
  <si>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</si>
  <si>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</si>
  <si>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</si>
  <si>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</si>
  <si>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</si>
  <si>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</si>
  <si>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</si>
  <si>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</si>
  <si>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</si>
  <si>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</si>
  <si>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</si>
  <si>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</si>
  <si>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 Foods</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</si>
  <si>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</si>
  <si>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</si>
  <si>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</si>
  <si>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</si>
  <si>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</si>
  <si>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</si>
  <si>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</si>
  <si>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</si>
  <si>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</si>
  <si>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</si>
  <si>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</si>
  <si>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</si>
  <si>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</si>
  <si>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</si>
  <si>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</si>
  <si>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</si>
  <si>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</si>
  <si>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</si>
  <si>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</si>
  <si>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</si>
  <si>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</si>
  <si>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</si>
  <si>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</si>
  <si>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</si>
  <si>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</si>
  <si>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</si>
  <si>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</si>
  <si>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</si>
  <si>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</si>
  <si>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</si>
  <si>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</si>
  <si>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</si>
  <si>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</si>
  <si>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</si>
  <si>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</si>
  <si>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</si>
  <si>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</si>
  <si>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</si>
  <si>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</si>
  <si>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</si>
  <si>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</si>
  <si>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</si>
  <si>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</si>
  <si>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</si>
  <si>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</si>
  <si>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</si>
  <si>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</si>
  <si>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</si>
  <si>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</si>
  <si>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</si>
  <si>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</si>
  <si>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</si>
  <si>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</si>
  <si>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</si>
  <si>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</si>
  <si>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</si>
  <si>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</si>
  <si>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</si>
  <si>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</si>
  <si>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</si>
  <si>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</si>
  <si>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</si>
  <si>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</si>
  <si>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</si>
  <si>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</si>
  <si>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</si>
  <si>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</si>
  <si>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</si>
  <si>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Ltd</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</si>
  <si>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</si>
  <si>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</si>
  <si>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</si>
  <si>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</si>
  <si>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</si>
  <si>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</si>
  <si>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</si>
  <si>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</si>
  <si>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</si>
  <si>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</si>
  <si>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</si>
  <si>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Luis Simões, S.G.P.S., S.A.</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</si>
  <si>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</si>
  <si>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</si>
  <si>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</si>
  <si>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</si>
  <si>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</si>
  <si>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</si>
  <si>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</si>
  <si>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</si>
  <si>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</si>
  <si>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</si>
  <si>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</si>
  <si>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</si>
  <si>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</si>
  <si>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</si>
  <si>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</si>
  <si>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</si>
  <si>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</si>
  <si>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</si>
  <si>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Luminor Bank AS</t>
  </si>
  <si>
    <t>213800JD2L89GGG7LF07</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</si>
  <si>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</si>
  <si>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</si>
  <si>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</si>
  <si>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</si>
  <si>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</si>
  <si>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</si>
  <si>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</si>
  <si>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</si>
  <si>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</si>
  <si>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</si>
  <si>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</si>
  <si>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</si>
  <si>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</si>
  <si>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</si>
  <si>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</si>
  <si>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</si>
  <si>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</si>
  <si>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</si>
  <si>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</si>
  <si>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</si>
  <si>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</si>
  <si>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</si>
  <si>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</si>
  <si>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</si>
  <si>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</si>
  <si>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</si>
  <si>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</si>
  <si>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</si>
  <si>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</si>
  <si>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</si>
  <si>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</si>
  <si>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</si>
  <si>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</si>
  <si>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</si>
  <si>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</si>
  <si>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</si>
  <si>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</si>
  <si>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</si>
  <si>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</si>
  <si>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</si>
  <si>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</si>
  <si>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</si>
  <si>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</si>
  <si>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</si>
  <si>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</si>
  <si>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</si>
  <si>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</si>
  <si>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</si>
  <si>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</si>
  <si>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</si>
  <si>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</si>
  <si>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</si>
  <si>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</si>
  <si>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</si>
  <si>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</si>
  <si>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</si>
  <si>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</si>
  <si>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</si>
  <si>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</si>
  <si>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</si>
  <si>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</si>
  <si>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</si>
  <si>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</si>
  <si>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</si>
  <si>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</si>
  <si>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</si>
  <si>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</si>
  <si>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Macmillan Publishers Inc.</t>
  </si>
  <si>
    <t>CA57776F1080</t>
  </si>
  <si>
    <t>549300SLO18FAIZHUU83</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</si>
  <si>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</si>
  <si>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</si>
  <si>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</si>
  <si>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</si>
  <si>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</si>
  <si>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</si>
  <si>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</si>
  <si>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</si>
  <si>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</si>
  <si>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</si>
  <si>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</si>
  <si>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</si>
  <si>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</si>
  <si>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</si>
  <si>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</si>
  <si>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</si>
  <si>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</si>
  <si>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</si>
  <si>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</si>
  <si>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</si>
  <si>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</si>
  <si>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</si>
  <si>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</si>
  <si>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</si>
  <si>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</si>
  <si>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</si>
  <si>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</si>
  <si>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</si>
  <si>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</si>
  <si>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</si>
  <si>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</si>
  <si>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</si>
  <si>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</si>
  <si>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</si>
  <si>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</si>
  <si>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</si>
  <si>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</si>
  <si>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</si>
  <si>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</si>
  <si>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</si>
  <si>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</si>
  <si>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</si>
  <si>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</si>
  <si>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</si>
  <si>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</si>
  <si>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</si>
  <si>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</si>
  <si>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</si>
  <si>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</si>
  <si>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</si>
  <si>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</si>
  <si>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</si>
  <si>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</si>
  <si>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</si>
  <si>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</si>
  <si>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</si>
  <si>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</si>
  <si>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</si>
  <si>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</si>
  <si>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</si>
  <si>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</si>
  <si>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</si>
  <si>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</si>
  <si>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</si>
  <si>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</si>
  <si>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</si>
  <si>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</si>
  <si>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</si>
  <si>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</si>
  <si>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</si>
  <si>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</si>
  <si>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</si>
  <si>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</si>
  <si>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</si>
  <si>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</si>
  <si>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</si>
  <si>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</si>
  <si>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</si>
  <si>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</si>
  <si>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</si>
  <si>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</si>
  <si>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</si>
  <si>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</si>
  <si>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</si>
  <si>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</si>
  <si>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</si>
  <si>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</si>
  <si>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</si>
  <si>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</si>
  <si>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</si>
  <si>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</si>
  <si>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</si>
  <si>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</si>
  <si>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</si>
  <si>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</si>
  <si>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</si>
  <si>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</si>
  <si>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</si>
  <si>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Mail Solutions UK Ltd</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</si>
  <si>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</si>
  <si>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</si>
  <si>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</si>
  <si>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</si>
  <si>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</si>
  <si>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</si>
  <si>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</si>
  <si>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</si>
  <si>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</si>
  <si>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</si>
  <si>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</si>
  <si>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</si>
  <si>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</si>
  <si>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</si>
  <si>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</si>
  <si>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</si>
  <si>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</si>
  <si>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</si>
  <si>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</si>
  <si>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</si>
  <si>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</si>
  <si>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</si>
  <si>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</si>
  <si>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</si>
  <si>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</si>
  <si>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</si>
  <si>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</si>
  <si>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</si>
  <si>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</si>
  <si>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</si>
  <si>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</si>
  <si>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</si>
  <si>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</si>
  <si>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</si>
  <si>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</si>
  <si>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</si>
  <si>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</si>
  <si>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</si>
  <si>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</si>
  <si>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</si>
  <si>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</si>
  <si>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</si>
  <si>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</si>
  <si>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</si>
  <si>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</si>
  <si>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</si>
  <si>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</si>
  <si>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</si>
  <si>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</si>
  <si>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</si>
  <si>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</si>
  <si>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</si>
  <si>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</si>
  <si>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</si>
  <si>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</si>
  <si>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</si>
  <si>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</si>
  <si>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</si>
  <si>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</si>
  <si>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</si>
  <si>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</si>
  <si>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</si>
  <si>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</si>
  <si>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</si>
  <si>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</si>
  <si>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</si>
  <si>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</si>
  <si>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</si>
  <si>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</si>
  <si>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</si>
  <si>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</si>
  <si>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</si>
  <si>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</si>
  <si>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</si>
  <si>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</si>
  <si>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</si>
  <si>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</si>
  <si>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</si>
  <si>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</si>
  <si>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</si>
  <si>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</si>
  <si>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</si>
  <si>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</si>
  <si>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</si>
  <si>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</si>
  <si>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</si>
  <si>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</si>
  <si>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</si>
  <si>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</si>
  <si>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</si>
  <si>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</si>
  <si>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NV</t>
  </si>
  <si>
    <t>Manucor S.p.A.</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</si>
  <si>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</si>
  <si>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</si>
  <si>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</si>
  <si>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</si>
  <si>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</si>
  <si>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</si>
  <si>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</si>
  <si>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</si>
  <si>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</si>
  <si>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</si>
  <si>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</si>
  <si>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</si>
  <si>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</si>
  <si>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</si>
  <si>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</si>
  <si>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</si>
  <si>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</si>
  <si>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</si>
  <si>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</si>
  <si>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</si>
  <si>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</si>
  <si>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</si>
  <si>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</si>
  <si>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</si>
  <si>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</si>
  <si>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</si>
  <si>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</si>
  <si>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</si>
  <si>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</si>
  <si>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</si>
  <si>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</si>
  <si>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</si>
  <si>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</si>
  <si>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</si>
  <si>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</si>
  <si>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</si>
  <si>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</si>
  <si>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</si>
  <si>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</si>
  <si>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</si>
  <si>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</si>
  <si>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</si>
  <si>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</si>
  <si>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</si>
  <si>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</si>
  <si>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</si>
  <si>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</si>
  <si>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</si>
  <si>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</si>
  <si>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</si>
  <si>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</si>
  <si>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</si>
  <si>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</si>
  <si>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</si>
  <si>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</si>
  <si>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</si>
  <si>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</si>
  <si>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</si>
  <si>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</si>
  <si>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</si>
  <si>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</si>
  <si>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</si>
  <si>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</si>
  <si>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</si>
  <si>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</si>
  <si>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</si>
  <si>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</si>
  <si>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</si>
  <si>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</si>
  <si>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</si>
  <si>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</si>
  <si>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</si>
  <si>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</si>
  <si>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</si>
  <si>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</si>
  <si>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</si>
  <si>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</si>
  <si>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</si>
  <si>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</si>
  <si>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</si>
  <si>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</si>
  <si>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</si>
  <si>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</si>
  <si>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</si>
  <si>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</si>
  <si>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</si>
  <si>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</si>
  <si>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</si>
  <si>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</si>
  <si>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</si>
  <si>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</si>
  <si>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</si>
  <si>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</si>
  <si>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</si>
  <si>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</si>
  <si>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</si>
  <si>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</si>
  <si>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</si>
  <si>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</si>
  <si>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</si>
  <si>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</si>
  <si>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</si>
  <si>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</si>
  <si>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</si>
  <si>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</si>
  <si>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</si>
  <si>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</si>
  <si>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</si>
  <si>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</si>
  <si>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</si>
  <si>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</si>
  <si>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</si>
  <si>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</si>
  <si>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</si>
  <si>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</si>
  <si>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</si>
  <si>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</si>
  <si>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</si>
  <si>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</si>
  <si>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</si>
  <si>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</si>
  <si>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</si>
  <si>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</si>
  <si>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</si>
  <si>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</si>
  <si>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</si>
  <si>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</si>
  <si>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</si>
  <si>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</si>
  <si>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</si>
  <si>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</si>
  <si>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</si>
  <si>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</si>
  <si>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</si>
  <si>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</si>
  <si>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</si>
  <si>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</si>
  <si>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</si>
  <si>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</si>
  <si>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</si>
  <si>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</si>
  <si>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</si>
  <si>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</si>
  <si>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</si>
  <si>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</si>
  <si>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</si>
  <si>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</si>
  <si>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</si>
  <si>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</si>
  <si>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</si>
  <si>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</si>
  <si>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</si>
  <si>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</si>
  <si>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</si>
  <si>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</si>
  <si>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</si>
  <si>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</si>
  <si>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</si>
  <si>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</si>
  <si>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</si>
  <si>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</si>
  <si>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</si>
  <si>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</si>
  <si>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</si>
  <si>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</si>
  <si>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</si>
  <si>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</si>
  <si>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</si>
  <si>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</si>
  <si>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</si>
  <si>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</si>
  <si>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</si>
  <si>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</si>
  <si>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</si>
  <si>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</si>
  <si>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</si>
  <si>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</si>
  <si>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</si>
  <si>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</si>
  <si>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</si>
  <si>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</si>
  <si>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</si>
  <si>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</si>
  <si>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</si>
  <si>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</si>
  <si>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</si>
  <si>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</si>
  <si>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</si>
  <si>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</si>
  <si>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</si>
  <si>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f</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</si>
  <si>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</si>
  <si>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Mayer-network</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</si>
  <si>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</si>
  <si>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</si>
  <si>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</si>
  <si>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</si>
  <si>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</si>
  <si>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</si>
  <si>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</si>
  <si>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</si>
  <si>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</si>
  <si>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</si>
  <si>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</si>
  <si>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</si>
  <si>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</si>
  <si>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</si>
  <si>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</si>
  <si>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</si>
  <si>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</si>
  <si>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</si>
  <si>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</si>
  <si>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</si>
  <si>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</si>
  <si>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</si>
  <si>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</si>
  <si>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</si>
  <si>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</si>
  <si>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</si>
  <si>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</si>
  <si>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</si>
  <si>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</si>
  <si>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</si>
  <si>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</si>
  <si>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</si>
  <si>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</si>
  <si>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</si>
  <si>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</si>
  <si>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</si>
  <si>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</si>
  <si>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</si>
  <si>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</si>
  <si>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</si>
  <si>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</si>
  <si>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</si>
  <si>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</si>
  <si>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</si>
  <si>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</si>
  <si>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</si>
  <si>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</si>
  <si>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</si>
  <si>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</si>
  <si>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</si>
  <si>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</si>
  <si>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</si>
  <si>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</si>
  <si>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</si>
  <si>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</si>
  <si>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</si>
  <si>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</si>
  <si>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</si>
  <si>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</si>
  <si>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</si>
  <si>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</si>
  <si>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</si>
  <si>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</si>
  <si>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</si>
  <si>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</si>
  <si>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</si>
  <si>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</si>
  <si>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</si>
  <si>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</si>
  <si>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</si>
  <si>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</si>
  <si>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</si>
  <si>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</si>
  <si>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</si>
  <si>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</si>
  <si>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</si>
  <si>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</si>
  <si>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</si>
  <si>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</si>
  <si>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</si>
  <si>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</si>
  <si>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</si>
  <si>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</si>
  <si>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</si>
  <si>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</si>
  <si>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</si>
  <si>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</si>
  <si>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</si>
  <si>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</si>
  <si>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</si>
  <si>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</si>
  <si>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</si>
  <si>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</si>
  <si>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</si>
  <si>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</si>
  <si>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</si>
  <si>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</si>
  <si>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</si>
  <si>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</si>
  <si>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Medical University-Shuang Ho Hospital, Ministry of Health and Welfare</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</si>
  <si>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</si>
  <si>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</si>
  <si>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</si>
  <si>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</si>
  <si>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</si>
  <si>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Medochemie (Far East) Co., Ltd.</t>
  </si>
  <si>
    <t>MedPeer, Inc.</t>
  </si>
  <si>
    <t>JP3921240002</t>
  </si>
  <si>
    <t>353800ORAK2PGV4HEZ88</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</si>
  <si>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</si>
  <si>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</si>
  <si>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</si>
  <si>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</si>
  <si>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Medtronic PLC</t>
  </si>
  <si>
    <t>IE00BTN1Y115</t>
  </si>
  <si>
    <t>Medux International B.V.</t>
  </si>
  <si>
    <t>Mega Financial Holding Company</t>
  </si>
  <si>
    <t>TW0002886009</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</si>
  <si>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</si>
  <si>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</si>
  <si>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</si>
  <si>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</si>
  <si>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</si>
  <si>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</si>
  <si>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</si>
  <si>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</si>
  <si>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</si>
  <si>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</si>
  <si>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</si>
  <si>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</si>
  <si>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</si>
  <si>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</si>
  <si>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Meiji Holdings Co., Ltd.f</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</si>
  <si>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</si>
  <si>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</si>
  <si>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</si>
  <si>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</si>
  <si>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</si>
  <si>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</si>
  <si>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</si>
  <si>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</si>
  <si>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</si>
  <si>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</si>
  <si>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</si>
  <si>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</si>
  <si>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</si>
  <si>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</si>
  <si>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</si>
  <si>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</si>
  <si>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</si>
  <si>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</si>
  <si>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</si>
  <si>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</si>
  <si>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</si>
  <si>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</si>
  <si>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</si>
  <si>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</si>
  <si>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</si>
  <si>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</si>
  <si>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</si>
  <si>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</si>
  <si>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</si>
  <si>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</si>
  <si>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</si>
  <si>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</si>
  <si>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</si>
  <si>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</si>
  <si>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</si>
  <si>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</si>
  <si>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</si>
  <si>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</si>
  <si>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</si>
  <si>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</si>
  <si>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</si>
  <si>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</si>
  <si>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</si>
  <si>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</si>
  <si>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</si>
  <si>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</si>
  <si>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</si>
  <si>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</si>
  <si>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</si>
  <si>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</si>
  <si>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</si>
  <si>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</si>
  <si>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</si>
  <si>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</si>
  <si>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</si>
  <si>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</si>
  <si>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</si>
  <si>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</si>
  <si>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</si>
  <si>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</si>
  <si>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</si>
  <si>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</si>
  <si>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</si>
  <si>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</si>
  <si>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</si>
  <si>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</si>
  <si>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</si>
  <si>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</si>
  <si>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</si>
  <si>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</si>
  <si>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</si>
  <si>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</si>
  <si>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</si>
  <si>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</si>
  <si>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</si>
  <si>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</si>
  <si>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</si>
  <si>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</si>
  <si>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</si>
  <si>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</si>
  <si>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</si>
  <si>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</si>
  <si>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</si>
  <si>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</si>
  <si>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</si>
  <si>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</si>
  <si>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</si>
  <si>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</si>
  <si>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</si>
  <si>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</si>
  <si>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</si>
  <si>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</si>
  <si>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</si>
  <si>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</si>
  <si>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</si>
  <si>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</si>
  <si>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</si>
  <si>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</si>
  <si>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</si>
  <si>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</si>
  <si>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</si>
  <si>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</si>
  <si>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</si>
  <si>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</si>
  <si>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</si>
  <si>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</si>
  <si>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</si>
  <si>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BRFRIOACNOR2</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</si>
  <si>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</si>
  <si>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</si>
  <si>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</si>
  <si>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</si>
  <si>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</si>
  <si>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</si>
  <si>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</si>
  <si>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</si>
  <si>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</si>
  <si>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</si>
  <si>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</si>
  <si>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</si>
  <si>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</si>
  <si>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</si>
  <si>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</si>
  <si>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</si>
  <si>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</si>
  <si>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</si>
  <si>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</si>
  <si>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</si>
  <si>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</si>
  <si>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</si>
  <si>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</si>
  <si>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</si>
  <si>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</si>
  <si>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</si>
  <si>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</si>
  <si>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</si>
  <si>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</si>
  <si>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</si>
  <si>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</si>
  <si>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</si>
  <si>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</si>
  <si>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</si>
  <si>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</si>
  <si>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</si>
  <si>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</si>
  <si>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</si>
  <si>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</si>
  <si>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</si>
  <si>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</si>
  <si>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</si>
  <si>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</si>
  <si>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</si>
  <si>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</si>
  <si>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</si>
  <si>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</si>
  <si>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Apparel</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</si>
  <si>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</si>
  <si>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</si>
  <si>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</si>
  <si>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</si>
  <si>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</si>
  <si>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</si>
  <si>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</si>
  <si>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</si>
  <si>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</si>
  <si>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</si>
  <si>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</si>
  <si>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</si>
  <si>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</si>
  <si>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</si>
  <si>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</si>
  <si>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</si>
  <si>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</si>
  <si>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</si>
  <si>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</si>
  <si>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</si>
  <si>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</si>
  <si>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</si>
  <si>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</si>
  <si>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</si>
  <si>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</si>
  <si>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</si>
  <si>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</si>
  <si>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</si>
  <si>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</si>
  <si>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</si>
  <si>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</si>
  <si>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</si>
  <si>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</si>
  <si>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</si>
  <si>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</si>
  <si>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</si>
  <si>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</si>
  <si>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Meat International</t>
  </si>
  <si>
    <t>549300RKNQSYFZU5V638</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</si>
  <si>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</si>
  <si>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</si>
  <si>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</si>
  <si>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</si>
  <si>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</si>
  <si>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</si>
  <si>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</si>
  <si>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</si>
  <si>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</si>
  <si>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</si>
  <si>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</si>
  <si>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</si>
  <si>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</si>
  <si>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</si>
  <si>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</si>
  <si>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</si>
  <si>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</si>
  <si>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</si>
  <si>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</si>
  <si>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</si>
  <si>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</si>
  <si>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</si>
  <si>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</si>
  <si>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</si>
  <si>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</si>
  <si>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</si>
  <si>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</si>
  <si>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</si>
  <si>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</si>
  <si>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</si>
  <si>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</si>
  <si>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</si>
  <si>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</si>
  <si>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</si>
  <si>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</si>
  <si>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</si>
  <si>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</si>
  <si>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</si>
  <si>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</si>
  <si>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</si>
  <si>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</si>
  <si>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</si>
  <si>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</si>
  <si>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</si>
  <si>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</si>
  <si>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</si>
  <si>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</si>
  <si>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</si>
  <si>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</si>
  <si>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</si>
  <si>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</si>
  <si>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</si>
  <si>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</si>
  <si>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</si>
  <si>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</si>
  <si>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</si>
  <si>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</si>
  <si>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</si>
  <si>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</si>
  <si>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</si>
  <si>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</si>
  <si>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</si>
  <si>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</si>
  <si>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</si>
  <si>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</si>
  <si>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</si>
  <si>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</si>
  <si>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</si>
  <si>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</si>
  <si>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</si>
  <si>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</si>
  <si>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</si>
  <si>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</si>
  <si>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</si>
  <si>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</si>
  <si>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</si>
  <si>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</si>
  <si>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</si>
  <si>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Minor International Public Company Limited</t>
  </si>
  <si>
    <t>TH0128B10Z09</t>
  </si>
  <si>
    <t>Minor, Weir and Willis Ltd</t>
  </si>
  <si>
    <t>Mintel Group Limited</t>
  </si>
  <si>
    <t>5493003B0QLSQ1QURL96</t>
  </si>
  <si>
    <t>Minto Apartment REIT</t>
  </si>
  <si>
    <t>Minto Properties Inc</t>
  </si>
  <si>
    <t>549300HQ9QY56V0PYH93</t>
  </si>
  <si>
    <t>Mips AB</t>
  </si>
  <si>
    <t>SE0009216278</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</si>
  <si>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</si>
  <si>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</si>
  <si>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</si>
  <si>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</si>
  <si>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</si>
  <si>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</si>
  <si>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</si>
  <si>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</si>
  <si>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</si>
  <si>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</si>
  <si>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</si>
  <si>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</si>
  <si>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</si>
  <si>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</si>
  <si>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</si>
  <si>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</si>
  <si>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</si>
  <si>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</si>
  <si>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</si>
  <si>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</si>
  <si>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</si>
  <si>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</si>
  <si>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</si>
  <si>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</si>
  <si>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</si>
  <si>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</si>
  <si>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</si>
  <si>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</si>
  <si>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</si>
  <si>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</si>
  <si>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</si>
  <si>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</si>
  <si>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</si>
  <si>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</si>
  <si>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</si>
  <si>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</si>
  <si>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</si>
  <si>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</si>
  <si>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</si>
  <si>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</si>
  <si>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</si>
  <si>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</si>
  <si>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</si>
  <si>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</si>
  <si>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</si>
  <si>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</si>
  <si>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</si>
  <si>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</si>
  <si>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</si>
  <si>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</si>
  <si>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</si>
  <si>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</si>
  <si>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</si>
  <si>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</si>
  <si>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</si>
  <si>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</si>
  <si>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</si>
  <si>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</si>
  <si>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</si>
  <si>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</si>
  <si>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</si>
  <si>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</si>
  <si>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</si>
  <si>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</si>
  <si>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</si>
  <si>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</si>
  <si>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</si>
  <si>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</si>
  <si>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</si>
  <si>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</si>
  <si>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</si>
  <si>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</si>
  <si>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</si>
  <si>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</si>
  <si>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</si>
  <si>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</si>
  <si>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</si>
  <si>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</si>
  <si>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</si>
  <si>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</si>
  <si>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</si>
  <si>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</si>
  <si>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</si>
  <si>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</si>
  <si>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</si>
  <si>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</si>
  <si>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</si>
  <si>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</si>
  <si>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</si>
  <si>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</si>
  <si>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</si>
  <si>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</si>
  <si>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</si>
  <si>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</si>
  <si>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</si>
  <si>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</si>
  <si>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</si>
  <si>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</si>
  <si>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</si>
  <si>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</si>
  <si>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</si>
  <si>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</si>
  <si>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</si>
  <si>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</si>
  <si>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</si>
  <si>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</si>
  <si>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</si>
  <si>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</si>
  <si>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</si>
  <si>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</si>
  <si>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</si>
  <si>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</si>
  <si>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</si>
  <si>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</si>
  <si>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</si>
  <si>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</si>
  <si>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</si>
  <si>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</si>
  <si>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</si>
  <si>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</si>
  <si>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</si>
  <si>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</si>
  <si>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</si>
  <si>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</si>
  <si>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</si>
  <si>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Telecommunications Company (Zain)</t>
  </si>
  <si>
    <t>KW0EQ0601058</t>
  </si>
  <si>
    <t>Mobileum, Inc</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</si>
  <si>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</si>
  <si>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</si>
  <si>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</si>
  <si>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</si>
  <si>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</si>
  <si>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</si>
  <si>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</si>
  <si>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</si>
  <si>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</si>
  <si>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</si>
  <si>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</si>
  <si>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</si>
  <si>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</si>
  <si>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</si>
  <si>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</si>
  <si>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</si>
  <si>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</si>
  <si>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</si>
  <si>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</si>
  <si>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</si>
  <si>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</si>
  <si>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</si>
  <si>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</si>
  <si>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</si>
  <si>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</si>
  <si>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</si>
  <si>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</si>
  <si>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</si>
  <si>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</si>
  <si>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</si>
  <si>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</si>
  <si>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</si>
  <si>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</si>
  <si>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</si>
  <si>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</si>
  <si>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</si>
  <si>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</si>
  <si>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</si>
  <si>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</si>
  <si>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</si>
  <si>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</si>
  <si>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</si>
  <si>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</si>
  <si>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</si>
  <si>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</si>
  <si>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</si>
  <si>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</si>
  <si>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</si>
  <si>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</si>
  <si>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</si>
  <si>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</si>
  <si>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</si>
  <si>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</si>
  <si>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</si>
  <si>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</si>
  <si>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</si>
  <si>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</si>
  <si>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</si>
  <si>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</si>
  <si>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</si>
  <si>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</si>
  <si>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</si>
  <si>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</si>
  <si>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</si>
  <si>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</si>
  <si>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</si>
  <si>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</si>
  <si>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</si>
  <si>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</si>
  <si>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</si>
  <si>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</si>
  <si>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</si>
  <si>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</si>
  <si>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</si>
  <si>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</si>
  <si>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</si>
  <si>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</si>
  <si>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</si>
  <si>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</si>
  <si>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</si>
  <si>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</si>
  <si>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</si>
  <si>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</si>
  <si>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</si>
  <si>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</si>
  <si>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</si>
  <si>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</si>
  <si>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</si>
  <si>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</si>
  <si>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</si>
  <si>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</si>
  <si>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</si>
  <si>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</si>
  <si>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</si>
  <si>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</si>
  <si>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</si>
  <si>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</si>
  <si>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</si>
  <si>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</si>
  <si>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</si>
  <si>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</si>
  <si>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</si>
  <si>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</si>
  <si>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</si>
  <si>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</si>
  <si>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</si>
  <si>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</si>
  <si>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</si>
  <si>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</si>
  <si>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</si>
  <si>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</si>
  <si>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</si>
  <si>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</si>
  <si>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</si>
  <si>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</si>
  <si>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</si>
  <si>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</si>
  <si>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</si>
  <si>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</si>
  <si>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</si>
  <si>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</si>
  <si>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</si>
  <si>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</si>
  <si>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</si>
  <si>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Morrison &amp; Co</t>
  </si>
  <si>
    <t>Morrison Foerster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</si>
  <si>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</si>
  <si>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</si>
  <si>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</si>
  <si>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</si>
  <si>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</si>
  <si>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</si>
  <si>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</si>
  <si>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</si>
  <si>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</si>
  <si>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</si>
  <si>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</si>
  <si>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</si>
  <si>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</si>
  <si>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</si>
  <si>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</si>
  <si>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</si>
  <si>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</si>
  <si>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</si>
  <si>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</si>
  <si>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</si>
  <si>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</si>
  <si>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</si>
  <si>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</si>
  <si>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</si>
  <si>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</si>
  <si>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</si>
  <si>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</si>
  <si>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</si>
  <si>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</si>
  <si>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</si>
  <si>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</si>
  <si>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</si>
  <si>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</si>
  <si>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</si>
  <si>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</si>
  <si>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</si>
  <si>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</si>
  <si>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</si>
  <si>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</si>
  <si>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</si>
  <si>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</si>
  <si>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</si>
  <si>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</si>
  <si>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</si>
  <si>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</si>
  <si>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</si>
  <si>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</si>
  <si>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</si>
  <si>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</si>
  <si>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</si>
  <si>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</si>
  <si>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</si>
  <si>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</si>
  <si>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</si>
  <si>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</si>
  <si>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</si>
  <si>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</si>
  <si>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</si>
  <si>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</si>
  <si>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</si>
  <si>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</si>
  <si>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</si>
  <si>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</si>
  <si>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</si>
  <si>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</si>
  <si>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</si>
  <si>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</si>
  <si>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</si>
  <si>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</si>
  <si>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</si>
  <si>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</si>
  <si>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</si>
  <si>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</si>
  <si>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</si>
  <si>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</si>
  <si>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</si>
  <si>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</si>
  <si>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</si>
  <si>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</si>
  <si>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</si>
  <si>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</si>
  <si>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</si>
  <si>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</si>
  <si>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</si>
  <si>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</si>
  <si>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</si>
  <si>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</si>
  <si>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</si>
  <si>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</si>
  <si>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</si>
  <si>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</si>
  <si>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</si>
  <si>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</si>
  <si>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</si>
  <si>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</si>
  <si>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</si>
  <si>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</si>
  <si>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</si>
  <si>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</si>
  <si>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</si>
  <si>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</si>
  <si>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</si>
  <si>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</si>
  <si>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</si>
  <si>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</si>
  <si>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</si>
  <si>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</si>
  <si>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</si>
  <si>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</si>
  <si>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</si>
  <si>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</si>
  <si>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</si>
  <si>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</si>
  <si>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</si>
  <si>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</si>
  <si>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</si>
  <si>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</si>
  <si>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</si>
  <si>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</si>
  <si>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</si>
  <si>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</si>
  <si>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</si>
  <si>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</si>
  <si>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</si>
  <si>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</si>
  <si>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</si>
  <si>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</si>
  <si>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</si>
  <si>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</si>
  <si>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</si>
  <si>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</si>
  <si>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</si>
  <si>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</si>
  <si>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</si>
  <si>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</si>
  <si>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SE0000375115</t>
  </si>
  <si>
    <t>549300S5CCFESE4C6Y07</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</si>
  <si>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</si>
  <si>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</si>
  <si>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</si>
  <si>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</si>
  <si>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</si>
  <si>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</si>
  <si>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</si>
  <si>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</si>
  <si>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</si>
  <si>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</si>
  <si>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</si>
  <si>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</si>
  <si>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</si>
  <si>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</si>
  <si>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</si>
  <si>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</si>
  <si>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</si>
  <si>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</si>
  <si>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</si>
  <si>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</si>
  <si>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</si>
  <si>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</si>
  <si>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</si>
  <si>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</si>
  <si>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</si>
  <si>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</si>
  <si>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</si>
  <si>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</si>
  <si>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</si>
  <si>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</si>
  <si>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</si>
  <si>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</si>
  <si>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</si>
  <si>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</si>
  <si>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</si>
  <si>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</si>
  <si>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</si>
  <si>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</si>
  <si>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</si>
  <si>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</si>
  <si>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</si>
  <si>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</si>
  <si>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</si>
  <si>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</si>
  <si>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</si>
  <si>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</si>
  <si>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</si>
  <si>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</si>
  <si>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</si>
  <si>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</si>
  <si>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</si>
  <si>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</si>
  <si>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</si>
  <si>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</si>
  <si>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</si>
  <si>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</si>
  <si>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</si>
  <si>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</si>
  <si>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</si>
  <si>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</si>
  <si>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</si>
  <si>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</si>
  <si>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</si>
  <si>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</si>
  <si>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</si>
  <si>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</si>
  <si>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</si>
  <si>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</si>
  <si>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</si>
  <si>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</si>
  <si>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</si>
  <si>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</si>
  <si>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</si>
  <si>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</si>
  <si>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</si>
  <si>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</si>
  <si>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</si>
  <si>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</si>
  <si>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</si>
  <si>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</si>
  <si>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</si>
  <si>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</si>
  <si>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</si>
  <si>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</si>
  <si>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</si>
  <si>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</si>
  <si>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</si>
  <si>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</si>
  <si>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</si>
  <si>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</si>
  <si>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</si>
  <si>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</si>
  <si>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</si>
  <si>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</si>
  <si>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</si>
  <si>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</si>
  <si>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</si>
  <si>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</si>
  <si>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</si>
  <si>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</si>
  <si>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</si>
  <si>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</si>
  <si>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</si>
  <si>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</si>
  <si>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</si>
  <si>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</si>
  <si>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</si>
  <si>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</si>
  <si>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</si>
  <si>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</si>
  <si>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</si>
  <si>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</si>
  <si>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</si>
  <si>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</si>
  <si>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</si>
  <si>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</si>
  <si>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</si>
  <si>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</si>
  <si>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</si>
  <si>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</si>
  <si>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</si>
  <si>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</si>
  <si>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</si>
  <si>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</si>
  <si>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</si>
  <si>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</si>
  <si>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</si>
  <si>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</si>
  <si>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</si>
  <si>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</si>
  <si>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</si>
  <si>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</si>
  <si>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</si>
  <si>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</si>
  <si>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</si>
  <si>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</si>
  <si>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</si>
  <si>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</si>
  <si>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</si>
  <si>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Distribution (NGED)</t>
  </si>
  <si>
    <t>549300HFCD0G1TPU4N09</t>
  </si>
  <si>
    <t>National Grid Electricity Distribution (NGED) commits to reduce absolute scope 1 and 2 GHG emissions 63% by FY2035 from a FY2020 base year.</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</si>
  <si>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</si>
  <si>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</si>
  <si>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</si>
  <si>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</si>
  <si>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</si>
  <si>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</si>
  <si>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</si>
  <si>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</si>
  <si>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</si>
  <si>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</si>
  <si>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</si>
  <si>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</si>
  <si>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</si>
  <si>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</si>
  <si>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</si>
  <si>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</si>
  <si>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</si>
  <si>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</si>
  <si>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</si>
  <si>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</si>
  <si>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</si>
  <si>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</si>
  <si>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</si>
  <si>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</si>
  <si>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</si>
  <si>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</si>
  <si>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</si>
  <si>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</si>
  <si>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</si>
  <si>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</si>
  <si>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</si>
  <si>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</si>
  <si>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</si>
  <si>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</si>
  <si>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</si>
  <si>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</si>
  <si>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</si>
  <si>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</si>
  <si>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</si>
  <si>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</si>
  <si>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</si>
  <si>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</si>
  <si>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</si>
  <si>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</si>
  <si>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Nchiei kogyo Co., Ltd.</t>
  </si>
  <si>
    <t>This target was approved using a streamlined target validation route exclusive to small and medium-sized enterprises (SMEs). https://sciencebasedtargets.org/faqs-for-smes/ Nchiei kogyo Co., Ltd. commits to reduce scope 1 and scope 2 GHG emissions 42% by 2030 from a 2022 base year, and to measure and reduce its scope 3 emissions.</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</si>
  <si>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</si>
  <si>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</si>
  <si>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</si>
  <si>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</si>
  <si>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</si>
  <si>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</si>
  <si>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</si>
  <si>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</si>
  <si>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</si>
  <si>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</si>
  <si>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</si>
  <si>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</si>
  <si>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</si>
  <si>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</si>
  <si>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</si>
  <si>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</si>
  <si>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</si>
  <si>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</si>
  <si>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</si>
  <si>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Nederman Holding AB</t>
  </si>
  <si>
    <t>SE0011204510</t>
  </si>
  <si>
    <t>54930030A8V6LH0G1Z92</t>
  </si>
  <si>
    <t>Needle Craft for Clothing Industry</t>
  </si>
  <si>
    <t>NEFAB AB</t>
  </si>
  <si>
    <t>Neiman Marcus Group</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</si>
  <si>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</si>
  <si>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</si>
  <si>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</si>
  <si>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</si>
  <si>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</si>
  <si>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</si>
  <si>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</si>
  <si>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</si>
  <si>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</si>
  <si>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</si>
  <si>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</si>
  <si>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</si>
  <si>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</si>
  <si>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</si>
  <si>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</si>
  <si>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</si>
  <si>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</si>
  <si>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</si>
  <si>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</si>
  <si>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</si>
  <si>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</si>
  <si>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</si>
  <si>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</si>
  <si>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</si>
  <si>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</si>
  <si>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</si>
  <si>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</si>
  <si>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</si>
  <si>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</si>
  <si>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</si>
  <si>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</si>
  <si>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</si>
  <si>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</si>
  <si>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</si>
  <si>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</si>
  <si>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</si>
  <si>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</si>
  <si>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</si>
  <si>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</si>
  <si>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</si>
  <si>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</si>
  <si>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</si>
  <si>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</si>
  <si>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</si>
  <si>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</si>
  <si>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</si>
  <si>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</si>
  <si>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</si>
  <si>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</si>
  <si>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</si>
  <si>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</si>
  <si>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</si>
  <si>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</si>
  <si>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</si>
  <si>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</si>
  <si>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</si>
  <si>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</si>
  <si>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</si>
  <si>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</si>
  <si>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</si>
  <si>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</si>
  <si>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</si>
  <si>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</si>
  <si>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</si>
  <si>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</si>
  <si>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</si>
  <si>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</si>
  <si>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</si>
  <si>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</si>
  <si>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</si>
  <si>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</si>
  <si>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</si>
  <si>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</si>
  <si>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Kinpo Group</t>
  </si>
  <si>
    <t>TW0002312006</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</si>
  <si>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</si>
  <si>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</si>
  <si>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</si>
  <si>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</si>
  <si>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</si>
  <si>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</si>
  <si>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</si>
  <si>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</si>
  <si>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</si>
  <si>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</si>
  <si>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</si>
  <si>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</si>
  <si>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</si>
  <si>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</si>
  <si>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</si>
  <si>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</si>
  <si>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</si>
  <si>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</si>
  <si>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</si>
  <si>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</si>
  <si>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</si>
  <si>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</si>
  <si>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</si>
  <si>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</si>
  <si>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</si>
  <si>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</si>
  <si>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</si>
  <si>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</si>
  <si>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</si>
  <si>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</si>
  <si>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</si>
  <si>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</si>
  <si>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</si>
  <si>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</si>
  <si>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</si>
  <si>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</si>
  <si>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</si>
  <si>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</si>
  <si>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</si>
  <si>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</si>
  <si>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</si>
  <si>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</si>
  <si>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</si>
  <si>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</si>
  <si>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</si>
  <si>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</si>
  <si>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</si>
  <si>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</si>
  <si>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</si>
  <si>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</si>
  <si>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</si>
  <si>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</si>
  <si>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</si>
  <si>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</si>
  <si>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</si>
  <si>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</si>
  <si>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</si>
  <si>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</si>
  <si>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</si>
  <si>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</si>
  <si>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</si>
  <si>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</si>
  <si>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</si>
  <si>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</si>
  <si>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</si>
  <si>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</si>
  <si>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</si>
  <si>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</si>
  <si>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</si>
  <si>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</si>
  <si>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</si>
  <si>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NGE</t>
  </si>
  <si>
    <t>969500B2FUJ5DH639689</t>
  </si>
  <si>
    <t>NGK INSULATORS, LTD.</t>
  </si>
  <si>
    <t>JP3695200000</t>
  </si>
  <si>
    <t>353800701BNCL25VYY16</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</si>
  <si>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</si>
  <si>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</si>
  <si>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</si>
  <si>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</si>
  <si>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</si>
  <si>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</si>
  <si>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NH Hotel Group</t>
  </si>
  <si>
    <t>ES0161560018</t>
  </si>
  <si>
    <t>959800LM1RW3PKJ4A296</t>
  </si>
  <si>
    <t>Overall Net-Zero Target
NH Hotel Group S.A. commits to reach net-zero greenhouse gas emissions across the value
chain by 2050.
Near-Term Targets
NH HOTEL GROUP commits to reduce absolute scope 1 and 2 GHG emissions 46.2% by 2030 from a 2019 base year. NH HOTEL GROUP also commits to reduce absolute scope 3 GHG emissions from purchased goods and services, capital goods, fuel and energy related activities, waste generated in operations and franchises 28% within the same timeframe.
Long-Term Targets
NH Hotel Group commits to reduce absolute scopes 1 and 2 GHG emissions 90% by 2050 from a 2019 base year. NH Hotel Group also commits to reduce absolute scopes 3 GHG emissions 90% within the same timeframe.</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</si>
  <si>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</si>
  <si>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</si>
  <si>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</si>
  <si>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</si>
  <si>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</si>
  <si>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</si>
  <si>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</si>
  <si>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</si>
  <si>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</si>
  <si>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Nichirin Co., Ltd.</t>
  </si>
  <si>
    <t>JP3665000000</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</si>
  <si>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</si>
  <si>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</si>
  <si>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</si>
  <si>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</si>
  <si>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</si>
  <si>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</si>
  <si>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</si>
  <si>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</si>
  <si>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</si>
  <si>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</si>
  <si>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</si>
  <si>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</si>
  <si>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</si>
  <si>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</si>
  <si>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</si>
  <si>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</si>
  <si>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</si>
  <si>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</si>
  <si>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</si>
  <si>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</si>
  <si>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</si>
  <si>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</si>
  <si>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</si>
  <si>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</si>
  <si>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</si>
  <si>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</si>
  <si>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</si>
  <si>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</si>
  <si>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</si>
  <si>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</si>
  <si>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</si>
  <si>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</si>
  <si>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</si>
  <si>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</si>
  <si>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</si>
  <si>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</si>
  <si>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</si>
  <si>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</si>
  <si>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</si>
  <si>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</si>
  <si>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</si>
  <si>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</si>
  <si>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</si>
  <si>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</si>
  <si>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</si>
  <si>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</si>
  <si>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</si>
  <si>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Orient Wires &amp; Cables Co. Ltd</t>
  </si>
  <si>
    <t>CNE100001T23</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</si>
  <si>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</si>
  <si>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</si>
  <si>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</si>
  <si>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</si>
  <si>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Sunrise ELC Technology Co., Ltd</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</si>
  <si>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</si>
  <si>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</si>
  <si>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</si>
  <si>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</si>
  <si>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</si>
  <si>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</si>
  <si>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</si>
  <si>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</si>
  <si>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</si>
  <si>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</si>
  <si>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</si>
  <si>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</si>
  <si>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</si>
  <si>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</si>
  <si>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</si>
  <si>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</si>
  <si>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</si>
  <si>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</si>
  <si>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</si>
  <si>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</si>
  <si>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</si>
  <si>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</si>
  <si>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</si>
  <si>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</si>
  <si>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</si>
  <si>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</si>
  <si>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</si>
  <si>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</si>
  <si>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</si>
  <si>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</si>
  <si>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</si>
  <si>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</si>
  <si>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</si>
  <si>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</si>
  <si>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</si>
  <si>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</si>
  <si>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</si>
  <si>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</si>
  <si>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</si>
  <si>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</si>
  <si>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</si>
  <si>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</si>
  <si>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</si>
  <si>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</si>
  <si>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</si>
  <si>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</si>
  <si>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</si>
  <si>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</si>
  <si>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</si>
  <si>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</si>
  <si>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</si>
  <si>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</si>
  <si>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</si>
  <si>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</si>
  <si>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</si>
  <si>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</si>
  <si>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</si>
  <si>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</si>
  <si>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</si>
  <si>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</si>
  <si>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</si>
  <si>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</si>
  <si>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</si>
  <si>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</si>
  <si>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</si>
  <si>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</si>
  <si>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</si>
  <si>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</si>
  <si>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</si>
  <si>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</si>
  <si>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</si>
  <si>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HK0000376142</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</si>
  <si>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</si>
  <si>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</si>
  <si>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</si>
  <si>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</si>
  <si>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</si>
  <si>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</si>
  <si>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</si>
  <si>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</si>
  <si>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</si>
  <si>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NITTOBO MEDICAL Co.,Ltd</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</si>
  <si>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</si>
  <si>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</si>
  <si>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</si>
  <si>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</si>
  <si>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</si>
  <si>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</si>
  <si>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</si>
  <si>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</si>
  <si>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</si>
  <si>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</si>
  <si>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</si>
  <si>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</si>
  <si>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</si>
  <si>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</si>
  <si>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</si>
  <si>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</si>
  <si>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t>
  </si>
  <si>
    <t>724500A3W9V2GSWAD738</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</si>
  <si>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</si>
  <si>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</si>
  <si>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</si>
  <si>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</si>
  <si>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</si>
  <si>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</si>
  <si>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</si>
  <si>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</si>
  <si>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</si>
  <si>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</si>
  <si>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</si>
  <si>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</si>
  <si>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</si>
  <si>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</si>
  <si>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</si>
  <si>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</si>
  <si>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</si>
  <si>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</si>
  <si>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</si>
  <si>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</si>
  <si>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</si>
  <si>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</si>
  <si>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</si>
  <si>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</si>
  <si>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</si>
  <si>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</si>
  <si>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</si>
  <si>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</si>
  <si>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</si>
  <si>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</si>
  <si>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</si>
  <si>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</si>
  <si>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</si>
  <si>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</si>
  <si>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</si>
  <si>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</si>
  <si>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</si>
  <si>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</si>
  <si>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</si>
  <si>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</si>
  <si>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</si>
  <si>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</si>
  <si>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</si>
  <si>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</si>
  <si>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</si>
  <si>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</si>
  <si>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</si>
  <si>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</si>
  <si>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</si>
  <si>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</si>
  <si>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</si>
  <si>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</si>
  <si>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</si>
  <si>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</si>
  <si>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</si>
  <si>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</si>
  <si>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</si>
  <si>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</si>
  <si>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</si>
  <si>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</si>
  <si>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</si>
  <si>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</si>
  <si>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</si>
  <si>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</si>
  <si>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</si>
  <si>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</si>
  <si>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</si>
  <si>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</si>
  <si>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</si>
  <si>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Nord-Lock Group</t>
  </si>
  <si>
    <t>Nordex SE</t>
  </si>
  <si>
    <t>DE000A0D6554</t>
  </si>
  <si>
    <t>529900HVDYCUWVD0OE76</t>
  </si>
  <si>
    <t>Nordic Capital</t>
  </si>
  <si>
    <t>Nordic Climate Group AB</t>
  </si>
  <si>
    <t>Nordic Ferry Infrastructure AS</t>
  </si>
  <si>
    <t>894500TRYOIQB5SHVX12</t>
  </si>
  <si>
    <t>Nordic Investment Bank</t>
  </si>
  <si>
    <t>213800HYL1S7VAXG6Z48</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</si>
  <si>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</si>
  <si>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</si>
  <si>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</si>
  <si>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</si>
  <si>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</si>
  <si>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</si>
  <si>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</si>
  <si>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</si>
  <si>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</si>
  <si>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</si>
  <si>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</si>
  <si>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</si>
  <si>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</si>
  <si>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</si>
  <si>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</si>
  <si>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</si>
  <si>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</si>
  <si>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</si>
  <si>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</si>
  <si>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</si>
  <si>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</si>
  <si>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</si>
  <si>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</si>
  <si>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</si>
  <si>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</si>
  <si>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</si>
  <si>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</si>
  <si>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</si>
  <si>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</si>
  <si>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</si>
  <si>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</si>
  <si>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</si>
  <si>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</si>
  <si>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</si>
  <si>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</si>
  <si>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</si>
  <si>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</si>
  <si>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</si>
  <si>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</si>
  <si>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</si>
  <si>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</si>
  <si>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</si>
  <si>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</si>
  <si>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</si>
  <si>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</si>
  <si>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</si>
  <si>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</si>
  <si>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</si>
  <si>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</si>
  <si>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</si>
  <si>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</si>
  <si>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</si>
  <si>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</si>
  <si>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</si>
  <si>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</si>
  <si>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</si>
  <si>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</si>
  <si>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</si>
  <si>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</si>
  <si>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</si>
  <si>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</si>
  <si>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</si>
  <si>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</si>
  <si>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</si>
  <si>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</si>
  <si>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</si>
  <si>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</si>
  <si>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</si>
  <si>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</si>
  <si>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</si>
  <si>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</si>
  <si>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</si>
  <si>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</si>
  <si>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</si>
  <si>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</si>
  <si>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Novartis</t>
  </si>
  <si>
    <t>CH0012005267</t>
  </si>
  <si>
    <t>5493007HIVTX6SY6XD66</t>
  </si>
  <si>
    <t>Swiss multinational pharmaceutical company Novartis commits to reduce absolute scope 1, 2 and 3 GHG emissions 35% by 2030 from a 2016 base-year.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</si>
  <si>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</si>
  <si>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</si>
  <si>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</si>
  <si>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</si>
  <si>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</si>
  <si>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</si>
  <si>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</si>
  <si>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</si>
  <si>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</si>
  <si>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</si>
  <si>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</si>
  <si>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</si>
  <si>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</si>
  <si>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</si>
  <si>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</si>
  <si>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</si>
  <si>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</si>
  <si>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</si>
  <si>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</si>
  <si>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</si>
  <si>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</si>
  <si>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</si>
  <si>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</si>
  <si>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</si>
  <si>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</si>
  <si>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</si>
  <si>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</si>
  <si>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</si>
  <si>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</si>
  <si>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</si>
  <si>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</si>
  <si>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</si>
  <si>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</si>
  <si>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</si>
  <si>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</si>
  <si>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</si>
  <si>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</si>
  <si>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</si>
  <si>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</si>
  <si>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</si>
  <si>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</si>
  <si>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</si>
  <si>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</si>
  <si>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</si>
  <si>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</si>
  <si>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</si>
  <si>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</si>
  <si>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</si>
  <si>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</si>
  <si>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</si>
  <si>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</si>
  <si>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</si>
  <si>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</si>
  <si>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</si>
  <si>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</si>
  <si>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</si>
  <si>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</si>
  <si>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</si>
  <si>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</si>
  <si>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</si>
  <si>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</si>
  <si>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</si>
  <si>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</si>
  <si>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</si>
  <si>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</si>
  <si>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</si>
  <si>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</si>
  <si>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</si>
  <si>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</si>
  <si>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</si>
  <si>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</si>
  <si>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</si>
  <si>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</si>
  <si>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</si>
  <si>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</si>
  <si>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</si>
  <si>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</si>
  <si>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</si>
  <si>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</si>
  <si>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</si>
  <si>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</si>
  <si>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</si>
  <si>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</si>
  <si>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</si>
  <si>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</si>
  <si>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</si>
  <si>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</si>
  <si>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</si>
  <si>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</si>
  <si>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</si>
  <si>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</si>
  <si>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</si>
  <si>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</si>
  <si>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</si>
  <si>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</si>
  <si>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</si>
  <si>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</si>
  <si>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</si>
  <si>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</si>
  <si>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</si>
  <si>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</si>
  <si>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</si>
  <si>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NXT Netcare Services GmbH</t>
  </si>
  <si>
    <t>Nykredit</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</si>
  <si>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</si>
  <si>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</si>
  <si>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</si>
  <si>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</si>
  <si>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</si>
  <si>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</si>
  <si>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</si>
  <si>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</si>
  <si>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</si>
  <si>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</si>
  <si>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</si>
  <si>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</si>
  <si>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</si>
  <si>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</si>
  <si>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</si>
  <si>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</si>
  <si>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</si>
  <si>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</si>
  <si>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</si>
  <si>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</si>
  <si>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</si>
  <si>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</si>
  <si>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</si>
  <si>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</si>
  <si>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</si>
  <si>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</si>
  <si>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</si>
  <si>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</si>
  <si>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</si>
  <si>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</si>
  <si>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</si>
  <si>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</si>
  <si>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</si>
  <si>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</si>
  <si>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</si>
  <si>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</si>
  <si>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</si>
  <si>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</si>
  <si>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</si>
  <si>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</si>
  <si>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</si>
  <si>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</si>
  <si>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</si>
  <si>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</si>
  <si>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</si>
  <si>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</si>
  <si>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</si>
  <si>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</si>
  <si>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</si>
  <si>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</si>
  <si>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 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</si>
  <si>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</si>
  <si>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</si>
  <si>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</si>
  <si>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OCEA Smart Building</t>
  </si>
  <si>
    <t>OCEA Smart Building commits to reduce absolute scope 1 and 2 GHG emissions 42% by 2030 from a 2021 base year. OCEA Smart Building also commits to reduce absolute scope 3 GHG emissions 25% within the same timeframe.</t>
  </si>
  <si>
    <t>Oceania Healthcare Limited</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</si>
  <si>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</si>
  <si>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</si>
  <si>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</si>
  <si>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</si>
  <si>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</si>
  <si>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</si>
  <si>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</si>
  <si>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</si>
  <si>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</si>
  <si>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</si>
  <si>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</si>
  <si>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</si>
  <si>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</si>
  <si>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</si>
  <si>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</si>
  <si>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</si>
  <si>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</si>
  <si>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</si>
  <si>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</si>
  <si>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</si>
  <si>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</si>
  <si>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</si>
  <si>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</si>
  <si>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</si>
  <si>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</si>
  <si>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</si>
  <si>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</si>
  <si>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</si>
  <si>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</si>
  <si>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</si>
  <si>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</si>
  <si>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</si>
  <si>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</si>
  <si>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</si>
  <si>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</si>
  <si>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</si>
  <si>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</si>
  <si>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Management</t>
  </si>
  <si>
    <t>This target was approved using a streamlined target validation route exclusive to small and medium-sized enterprises (SMEs). https://sciencebasedtargets.org/faqs-for-smes/ Office Management commits to reduce scope 1 and scope 2 GHG emissions 42% by 2030 from a 2021 base year, and to measure and reduce its scope 3 emissions.  Office Management commits to reach net-zero by 2045. As part of this, Office Management commits to reduce scope 1+2+3 emissions 90% by 2045 from a 2021 base year.</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</si>
  <si>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</si>
  <si>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</si>
  <si>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</si>
  <si>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</si>
  <si>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</si>
  <si>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</si>
  <si>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</si>
  <si>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</si>
  <si>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</si>
  <si>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</si>
  <si>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</si>
  <si>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</si>
  <si>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</si>
  <si>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</si>
  <si>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</si>
  <si>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</si>
  <si>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</si>
  <si>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</si>
  <si>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</si>
  <si>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</si>
  <si>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</si>
  <si>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</si>
  <si>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</si>
  <si>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</si>
  <si>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</si>
  <si>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</si>
  <si>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</si>
  <si>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</si>
  <si>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</si>
  <si>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</si>
  <si>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</si>
  <si>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</si>
  <si>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</si>
  <si>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</si>
  <si>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</si>
  <si>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</si>
  <si>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</si>
  <si>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</si>
  <si>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</si>
  <si>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</si>
  <si>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</si>
  <si>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</si>
  <si>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</si>
  <si>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</si>
  <si>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</si>
  <si>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</si>
  <si>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</si>
  <si>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</si>
  <si>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</si>
  <si>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</si>
  <si>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</si>
  <si>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</si>
  <si>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</si>
  <si>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Olam</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</si>
  <si>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</si>
  <si>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</si>
  <si>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</si>
  <si>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olam food ingredients (ofi)</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</si>
  <si>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</si>
  <si>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</si>
  <si>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</si>
  <si>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</si>
  <si>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</si>
  <si>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</si>
  <si>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</si>
  <si>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</si>
  <si>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</si>
  <si>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</si>
  <si>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</si>
  <si>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</si>
  <si>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</si>
  <si>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</si>
  <si>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</si>
  <si>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</si>
  <si>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</si>
  <si>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</si>
  <si>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</si>
  <si>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</si>
  <si>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</si>
  <si>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</si>
  <si>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</si>
  <si>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</si>
  <si>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</si>
  <si>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</si>
  <si>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</si>
  <si>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</si>
  <si>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</si>
  <si>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</si>
  <si>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</si>
  <si>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</si>
  <si>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</si>
  <si>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</si>
  <si>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</si>
  <si>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</si>
  <si>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</si>
  <si>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</si>
  <si>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</si>
  <si>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</si>
  <si>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</si>
  <si>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</si>
  <si>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</si>
  <si>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</si>
  <si>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</si>
  <si>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</si>
  <si>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</si>
  <si>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</si>
  <si>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</si>
  <si>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</si>
  <si>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</si>
  <si>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</si>
  <si>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</si>
  <si>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</si>
  <si>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</si>
  <si>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</si>
  <si>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</si>
  <si>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Onepoint</t>
  </si>
  <si>
    <t>8945007TRUIQ6OBZWV08</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</si>
  <si>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</si>
  <si>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</si>
  <si>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</si>
  <si>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</si>
  <si>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</si>
  <si>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</si>
  <si>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</si>
  <si>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</si>
  <si>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</si>
  <si>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</si>
  <si>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</si>
  <si>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</si>
  <si>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</si>
  <si>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</si>
  <si>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</si>
  <si>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</si>
  <si>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</si>
  <si>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</si>
  <si>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</si>
  <si>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</si>
  <si>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</si>
  <si>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</si>
  <si>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</si>
  <si>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</si>
  <si>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</si>
  <si>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</si>
  <si>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</si>
  <si>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</si>
  <si>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</si>
  <si>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</si>
  <si>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</si>
  <si>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</si>
  <si>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</si>
  <si>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</si>
  <si>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</si>
  <si>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</si>
  <si>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</si>
  <si>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</si>
  <si>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</si>
  <si>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</si>
  <si>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</si>
  <si>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</si>
  <si>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</si>
  <si>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</si>
  <si>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</si>
  <si>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</si>
  <si>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</si>
  <si>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</si>
  <si>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</si>
  <si>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</si>
  <si>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</si>
  <si>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</si>
  <si>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</si>
  <si>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</si>
  <si>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</si>
  <si>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</si>
  <si>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</si>
  <si>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</si>
  <si>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</si>
  <si>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</si>
  <si>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</si>
  <si>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</si>
  <si>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</si>
  <si>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</si>
  <si>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</si>
  <si>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Orange commits to reduce absolute scope 1 and 2 GHG emissions by 29.6% by 2025 from a 2018 base year. Orange commits to reduce its scope 3 emissions 14% by 2025 from a 2018 base year.</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</si>
  <si>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</si>
  <si>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</si>
  <si>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</si>
  <si>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</si>
  <si>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</si>
  <si>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</si>
  <si>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</si>
  <si>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</si>
  <si>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</si>
  <si>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</si>
  <si>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</si>
  <si>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</si>
  <si>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</si>
  <si>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</si>
  <si>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</si>
  <si>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</si>
  <si>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Orient Fashion Exports (India) Pvt. Ltd.</t>
  </si>
  <si>
    <t>Oriental Aromatics Ltd</t>
  </si>
  <si>
    <t>INE959C01023</t>
  </si>
  <si>
    <t>335800H8FLHTWT9G5311</t>
  </si>
  <si>
    <t>Oriental Carbon and Chemicals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</si>
  <si>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</si>
  <si>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</si>
  <si>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</si>
  <si>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</si>
  <si>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</si>
  <si>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</si>
  <si>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</si>
  <si>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</si>
  <si>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</si>
  <si>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</si>
  <si>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</si>
  <si>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</si>
  <si>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</si>
  <si>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</si>
  <si>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</si>
  <si>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</si>
  <si>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</si>
  <si>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</si>
  <si>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</si>
  <si>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</si>
  <si>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</si>
  <si>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</si>
  <si>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</si>
  <si>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</si>
  <si>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</si>
  <si>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</si>
  <si>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</si>
  <si>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</si>
  <si>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</si>
  <si>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</si>
  <si>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</si>
  <si>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</si>
  <si>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</si>
  <si>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</si>
  <si>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</si>
  <si>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</si>
  <si>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</si>
  <si>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</si>
  <si>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</si>
  <si>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</si>
  <si>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</si>
  <si>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</si>
  <si>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</si>
  <si>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</si>
  <si>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</si>
  <si>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</si>
  <si>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</si>
  <si>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</si>
  <si>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</si>
  <si>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</si>
  <si>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</si>
  <si>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</si>
  <si>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</si>
  <si>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</si>
  <si>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</si>
  <si>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</si>
  <si>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</si>
  <si>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</si>
  <si>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</si>
  <si>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</si>
  <si>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</si>
  <si>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Össur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</si>
  <si>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</si>
  <si>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</si>
  <si>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</si>
  <si>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Österbergs Industrihandel AB</t>
  </si>
  <si>
    <t>Österreichische Post AG</t>
  </si>
  <si>
    <t>529900MVUWACNUTK8467</t>
  </si>
  <si>
    <t>The company responsible for postal service in Austria Österreichische Post AG commits to reduce absolute Scope 1, 2 and 3 GHG emissions 14% by 2025 from a 2013 base-year.</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</si>
  <si>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</si>
  <si>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</si>
  <si>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</si>
  <si>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</si>
  <si>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</si>
  <si>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</si>
  <si>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</si>
  <si>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</si>
  <si>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</si>
  <si>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</si>
  <si>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</si>
  <si>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</si>
  <si>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</si>
  <si>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</si>
  <si>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</si>
  <si>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</si>
  <si>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</si>
  <si>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</si>
  <si>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Otolift Upstairs B.V.</t>
  </si>
  <si>
    <t>724500Z3MLQCJ2A1PC20</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</si>
  <si>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</si>
  <si>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</si>
  <si>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</si>
  <si>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</si>
  <si>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</si>
  <si>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</si>
  <si>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</si>
  <si>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</si>
  <si>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</si>
  <si>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</si>
  <si>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</si>
  <si>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</si>
  <si>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</si>
  <si>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</si>
  <si>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</si>
  <si>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</si>
  <si>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</si>
  <si>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</si>
  <si>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</si>
  <si>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</si>
  <si>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</si>
  <si>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</si>
  <si>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</si>
  <si>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</si>
  <si>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</si>
  <si>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</si>
  <si>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</si>
  <si>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</si>
  <si>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OVO Energy</t>
  </si>
  <si>
    <t>213800EUSSUPB2XDQZ45</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</si>
  <si>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</si>
  <si>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</si>
  <si>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</si>
  <si>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</si>
  <si>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</si>
  <si>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</si>
  <si>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</si>
  <si>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</si>
  <si>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</si>
  <si>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</si>
  <si>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</si>
  <si>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</si>
  <si>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Oxford Biomedica Plc</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</si>
  <si>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</si>
  <si>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</si>
  <si>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</si>
  <si>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</si>
  <si>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</si>
  <si>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</si>
  <si>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</si>
  <si>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</si>
  <si>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</si>
  <si>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</si>
  <si>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</si>
  <si>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</si>
  <si>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</si>
  <si>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</si>
  <si>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</si>
  <si>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</si>
  <si>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</si>
  <si>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</si>
  <si>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</si>
  <si>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</si>
  <si>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</si>
  <si>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</si>
  <si>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</si>
  <si>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</si>
  <si>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</si>
  <si>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</si>
  <si>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</si>
  <si>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</si>
  <si>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</si>
  <si>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</si>
  <si>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</si>
  <si>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</si>
  <si>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</si>
  <si>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</si>
  <si>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</si>
  <si>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</si>
  <si>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</si>
  <si>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</si>
  <si>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</si>
  <si>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</si>
  <si>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</si>
  <si>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</si>
  <si>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</si>
  <si>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</si>
  <si>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</si>
  <si>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</si>
  <si>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</si>
  <si>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</si>
  <si>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</si>
  <si>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PagerDuty</t>
  </si>
  <si>
    <t>US69553P1003</t>
  </si>
  <si>
    <t>549300U1SB749EDAGH21</t>
  </si>
  <si>
    <t>Pagero AB</t>
  </si>
  <si>
    <t>PAIHO SHIH HOLDINGS CORPORATION</t>
  </si>
  <si>
    <t>KYG684631016</t>
  </si>
  <si>
    <t>Paihong Vietnam company limited</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</si>
  <si>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</si>
  <si>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</si>
  <si>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</si>
  <si>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</si>
  <si>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</si>
  <si>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</si>
  <si>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</si>
  <si>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</si>
  <si>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</si>
  <si>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</si>
  <si>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</si>
  <si>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</si>
  <si>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</si>
  <si>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</si>
  <si>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</si>
  <si>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</si>
  <si>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</si>
  <si>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</si>
  <si>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</si>
  <si>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</si>
  <si>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</si>
  <si>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</si>
  <si>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</si>
  <si>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</si>
  <si>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</si>
  <si>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</si>
  <si>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</si>
  <si>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</si>
  <si>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</si>
  <si>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</si>
  <si>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</si>
  <si>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</si>
  <si>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</si>
  <si>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</si>
  <si>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</si>
  <si>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</si>
  <si>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</si>
  <si>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</si>
  <si>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</si>
  <si>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Pandora A/S commits to reduce absolute scope 1, 2, and 3 greenhouse gas emissions 50% by 2030 from a 2019 baseline.</t>
  </si>
  <si>
    <t>Pandox AB</t>
  </si>
  <si>
    <t>SE0007100359</t>
  </si>
  <si>
    <t>549300K4HA8EBLSL3B97</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</si>
  <si>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</si>
  <si>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</si>
  <si>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</si>
  <si>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</si>
  <si>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</si>
  <si>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</si>
  <si>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</si>
  <si>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</si>
  <si>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</si>
  <si>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</si>
  <si>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</si>
  <si>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</si>
  <si>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</si>
  <si>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</si>
  <si>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</si>
  <si>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</si>
  <si>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</si>
  <si>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</si>
  <si>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</si>
  <si>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</si>
  <si>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</si>
  <si>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</si>
  <si>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</si>
  <si>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</si>
  <si>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</si>
  <si>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</si>
  <si>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</si>
  <si>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</si>
  <si>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</si>
  <si>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</si>
  <si>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</si>
  <si>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</si>
  <si>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</si>
  <si>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</si>
  <si>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</si>
  <si>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</si>
  <si>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</si>
  <si>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</si>
  <si>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</si>
  <si>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</si>
  <si>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</si>
  <si>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</si>
  <si>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</si>
  <si>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</si>
  <si>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</si>
  <si>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</si>
  <si>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</si>
  <si>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</si>
  <si>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</si>
  <si>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</si>
  <si>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</si>
  <si>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</si>
  <si>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</si>
  <si>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</si>
  <si>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</si>
  <si>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</si>
  <si>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</si>
  <si>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</si>
  <si>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</si>
  <si>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</si>
  <si>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</si>
  <si>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</si>
  <si>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</si>
  <si>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</si>
  <si>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</si>
  <si>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</si>
  <si>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</si>
  <si>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</si>
  <si>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</si>
  <si>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</si>
  <si>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</si>
  <si>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</si>
  <si>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</si>
  <si>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</si>
  <si>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</si>
  <si>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</si>
  <si>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</si>
  <si>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</si>
  <si>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</si>
  <si>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</si>
  <si>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</si>
  <si>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</si>
  <si>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</si>
  <si>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</si>
  <si>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</si>
  <si>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</si>
  <si>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</si>
  <si>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</si>
  <si>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</si>
  <si>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</si>
  <si>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</si>
  <si>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</si>
  <si>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</si>
  <si>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</si>
  <si>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</si>
  <si>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</si>
  <si>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</si>
  <si>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</si>
  <si>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</si>
  <si>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</si>
  <si>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year.The targets covering greenhouse gas emissions from company operations (scopes 1 and 2) are consistent with reductions required to keep warming to 1.5°C</t>
  </si>
  <si>
    <t>Peartree Cleaning Services Limited</t>
  </si>
  <si>
    <t>Peco Foods, Inc.</t>
  </si>
  <si>
    <t>Peel Plastic Products Limited</t>
  </si>
  <si>
    <t>Pegasystems Inc</t>
  </si>
  <si>
    <t>US7055731035</t>
  </si>
  <si>
    <t>549300D8IG2HEUD9CT26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</si>
  <si>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</si>
  <si>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</si>
  <si>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</si>
  <si>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</si>
  <si>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</si>
  <si>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</si>
  <si>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</si>
  <si>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</si>
  <si>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</si>
  <si>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</si>
  <si>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</si>
  <si>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</si>
  <si>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</si>
  <si>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</si>
  <si>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PennEngineering</t>
  </si>
  <si>
    <t>Penningtons Manches Cooper LLP</t>
  </si>
  <si>
    <t>254900ZALEIIP23A1Y44</t>
  </si>
  <si>
    <t>Pennon Group</t>
  </si>
  <si>
    <t>GB00B18V8630</t>
  </si>
  <si>
    <t>213800V1CCTS41GWH423</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</si>
  <si>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</si>
  <si>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</si>
  <si>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</si>
  <si>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</si>
  <si>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</si>
  <si>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</si>
  <si>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</si>
  <si>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</si>
  <si>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</si>
  <si>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</si>
  <si>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</si>
  <si>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</si>
  <si>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</si>
  <si>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</si>
  <si>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</si>
  <si>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</si>
  <si>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</si>
  <si>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</si>
  <si>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</si>
  <si>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</si>
  <si>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</si>
  <si>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PerkinElmer</t>
  </si>
  <si>
    <t>US7140461093</t>
  </si>
  <si>
    <t>549300IKL1SDPFI7N655</t>
  </si>
  <si>
    <t>PerkinElmer U.S. LLC</t>
  </si>
  <si>
    <t>Perkins &amp; Will UK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</si>
  <si>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</si>
  <si>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</si>
  <si>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</si>
  <si>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</si>
  <si>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</si>
  <si>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</si>
  <si>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</si>
  <si>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</si>
  <si>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</si>
  <si>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</si>
  <si>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</si>
  <si>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</si>
  <si>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</si>
  <si>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</si>
  <si>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</si>
  <si>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</si>
  <si>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</si>
  <si>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</si>
  <si>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</si>
  <si>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</si>
  <si>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</si>
  <si>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</si>
  <si>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</si>
  <si>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</si>
  <si>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</si>
  <si>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</si>
  <si>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</si>
  <si>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</si>
  <si>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</si>
  <si>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</si>
  <si>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</si>
  <si>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</si>
  <si>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</si>
  <si>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</si>
  <si>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</si>
  <si>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</si>
  <si>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</si>
  <si>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</si>
  <si>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</si>
  <si>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</si>
  <si>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</si>
  <si>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</si>
  <si>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</si>
  <si>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</si>
  <si>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</si>
  <si>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</si>
  <si>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</si>
  <si>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</si>
  <si>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</si>
  <si>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</si>
  <si>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</si>
  <si>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</si>
  <si>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</si>
  <si>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Pvt. Ltd.</t>
  </si>
  <si>
    <t>INE0JCC01013</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</si>
  <si>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</si>
  <si>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</si>
  <si>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</si>
  <si>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</si>
  <si>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</si>
  <si>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</si>
  <si>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</si>
  <si>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</si>
  <si>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</si>
  <si>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</si>
  <si>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</si>
  <si>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</si>
  <si>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</si>
  <si>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</si>
  <si>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</si>
  <si>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</si>
  <si>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</si>
  <si>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</si>
  <si>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</si>
  <si>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</si>
  <si>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</si>
  <si>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</si>
  <si>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</si>
  <si>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</si>
  <si>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</si>
  <si>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</si>
  <si>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</si>
  <si>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</si>
  <si>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</si>
  <si>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</si>
  <si>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</si>
  <si>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</si>
  <si>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</si>
  <si>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</si>
  <si>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</si>
  <si>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</si>
  <si>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</si>
  <si>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</si>
  <si>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</si>
  <si>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</si>
  <si>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</si>
  <si>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</si>
  <si>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</si>
  <si>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</si>
  <si>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</si>
  <si>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</si>
  <si>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</si>
  <si>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</si>
  <si>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</si>
  <si>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</si>
  <si>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</si>
  <si>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</si>
  <si>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</si>
  <si>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</si>
  <si>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</si>
  <si>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</si>
  <si>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</si>
  <si>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</si>
  <si>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</si>
  <si>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</si>
  <si>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</si>
  <si>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</si>
  <si>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</si>
  <si>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</si>
  <si>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</si>
  <si>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</si>
  <si>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</si>
  <si>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</si>
  <si>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</si>
  <si>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</si>
  <si>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</si>
  <si>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</si>
  <si>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</si>
  <si>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</si>
  <si>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</si>
  <si>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</si>
  <si>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</si>
  <si>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</si>
  <si>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</si>
  <si>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</si>
  <si>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</si>
  <si>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</si>
  <si>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</si>
  <si>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</si>
  <si>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</si>
  <si>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</si>
  <si>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</si>
  <si>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</si>
  <si>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</si>
  <si>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</si>
  <si>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</si>
  <si>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</si>
  <si>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</si>
  <si>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</si>
  <si>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</si>
  <si>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</si>
  <si>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</si>
  <si>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</si>
  <si>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</si>
  <si>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</si>
  <si>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</si>
  <si>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</si>
  <si>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</si>
  <si>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</si>
  <si>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</si>
  <si>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</si>
  <si>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</si>
  <si>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</si>
  <si>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</si>
  <si>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</si>
  <si>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</si>
  <si>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</si>
  <si>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</si>
  <si>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</si>
  <si>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</si>
  <si>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</si>
  <si>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</si>
  <si>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</si>
  <si>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</si>
  <si>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</si>
  <si>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</si>
  <si>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</si>
  <si>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</si>
  <si>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</si>
  <si>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</si>
  <si>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</si>
  <si>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</si>
  <si>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</si>
  <si>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</si>
  <si>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</si>
  <si>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</si>
  <si>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</si>
  <si>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</si>
  <si>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</si>
  <si>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</si>
  <si>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</si>
  <si>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</si>
  <si>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</si>
  <si>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</si>
  <si>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</si>
  <si>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</si>
  <si>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</si>
  <si>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</si>
  <si>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</si>
  <si>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</si>
  <si>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</si>
  <si>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</si>
  <si>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</si>
  <si>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</si>
  <si>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</si>
  <si>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</si>
  <si>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</si>
  <si>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</si>
  <si>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</si>
  <si>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</si>
  <si>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</si>
  <si>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</si>
  <si>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</si>
  <si>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</si>
  <si>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</si>
  <si>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</si>
  <si>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</si>
  <si>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</si>
  <si>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</si>
  <si>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</si>
  <si>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</si>
  <si>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</si>
  <si>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</si>
  <si>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</si>
  <si>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</si>
  <si>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</si>
  <si>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</si>
  <si>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</si>
  <si>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</si>
  <si>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</si>
  <si>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</si>
  <si>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</si>
  <si>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</si>
  <si>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</si>
  <si>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</si>
  <si>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</si>
  <si>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</si>
  <si>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</si>
  <si>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</si>
  <si>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</si>
  <si>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</si>
  <si>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</si>
  <si>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Polymetal International plc</t>
  </si>
  <si>
    <t>JE00B6T5S470</t>
  </si>
  <si>
    <t>213800JKJ5HJWYS4GR61</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</si>
  <si>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</si>
  <si>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</si>
  <si>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</si>
  <si>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</si>
  <si>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</si>
  <si>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</si>
  <si>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</si>
  <si>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</si>
  <si>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</si>
  <si>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</si>
  <si>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</si>
  <si>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</si>
  <si>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</si>
  <si>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</si>
  <si>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</si>
  <si>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</si>
  <si>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</si>
  <si>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</si>
  <si>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</si>
  <si>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</si>
  <si>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</si>
  <si>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</si>
  <si>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</si>
  <si>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</si>
  <si>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</si>
  <si>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</si>
  <si>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</si>
  <si>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</si>
  <si>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</si>
  <si>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</si>
  <si>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</si>
  <si>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</si>
  <si>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</si>
  <si>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</si>
  <si>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</si>
  <si>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</si>
  <si>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</si>
  <si>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</si>
  <si>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</si>
  <si>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</si>
  <si>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</si>
  <si>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</si>
  <si>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</si>
  <si>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</si>
  <si>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</si>
  <si>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</si>
  <si>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</si>
  <si>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</si>
  <si>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</si>
  <si>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</si>
  <si>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</si>
  <si>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</si>
  <si>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</si>
  <si>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</si>
  <si>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</si>
  <si>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</si>
  <si>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</si>
  <si>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</si>
  <si>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</si>
  <si>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</si>
  <si>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</si>
  <si>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</si>
  <si>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</si>
  <si>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</si>
  <si>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</si>
  <si>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</si>
  <si>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</si>
  <si>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</si>
  <si>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</si>
  <si>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</si>
  <si>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</si>
  <si>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</si>
  <si>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</si>
  <si>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</si>
  <si>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</si>
  <si>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</si>
  <si>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</si>
  <si>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</si>
  <si>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</si>
  <si>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</si>
  <si>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</si>
  <si>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</si>
  <si>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</si>
  <si>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</si>
  <si>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</si>
  <si>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</si>
  <si>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</si>
  <si>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</si>
  <si>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</si>
  <si>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</si>
  <si>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</si>
  <si>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</si>
  <si>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</si>
  <si>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</si>
  <si>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</si>
  <si>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</si>
  <si>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</si>
  <si>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</si>
  <si>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</si>
  <si>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</si>
  <si>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</si>
  <si>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</si>
  <si>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</si>
  <si>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</si>
  <si>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</si>
  <si>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</si>
  <si>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</si>
  <si>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</si>
  <si>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</si>
  <si>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</si>
  <si>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</si>
  <si>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</si>
  <si>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</si>
  <si>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</si>
  <si>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</si>
  <si>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</si>
  <si>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</si>
  <si>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</si>
  <si>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</si>
  <si>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</si>
  <si>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</si>
  <si>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</si>
  <si>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</si>
  <si>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</si>
  <si>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</si>
  <si>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</si>
  <si>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</si>
  <si>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</si>
  <si>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</si>
  <si>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</si>
  <si>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</si>
  <si>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</si>
  <si>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</si>
  <si>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</si>
  <si>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</si>
  <si>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</si>
  <si>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Printpack, Inc.</t>
  </si>
  <si>
    <t>Prinzhorn Holding GmbH</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</si>
  <si>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</si>
  <si>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</si>
  <si>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</si>
  <si>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</si>
  <si>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</si>
  <si>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</si>
  <si>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</si>
  <si>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</si>
  <si>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Packaging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</si>
  <si>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</si>
  <si>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</si>
  <si>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</si>
  <si>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</si>
  <si>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</si>
  <si>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</si>
  <si>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</si>
  <si>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</si>
  <si>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</si>
  <si>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</si>
  <si>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</si>
  <si>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</si>
  <si>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</si>
  <si>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</si>
  <si>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</si>
  <si>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</si>
  <si>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</si>
  <si>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</si>
  <si>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</si>
  <si>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</si>
  <si>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</si>
  <si>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</si>
  <si>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</si>
  <si>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</si>
  <si>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</si>
  <si>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</si>
  <si>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</si>
  <si>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</si>
  <si>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</si>
  <si>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</si>
  <si>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</si>
  <si>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</si>
  <si>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</si>
  <si>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</si>
  <si>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</si>
  <si>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</si>
  <si>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</si>
  <si>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</si>
  <si>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</si>
  <si>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</si>
  <si>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</si>
  <si>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</si>
  <si>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</si>
  <si>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</si>
  <si>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</si>
  <si>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</si>
  <si>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</si>
  <si>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</si>
  <si>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</si>
  <si>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</si>
  <si>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</si>
  <si>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</si>
  <si>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</si>
  <si>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PROMOTORA DE INFORMACIONES, S.A.</t>
  </si>
  <si>
    <t>959800U3NGPXSCQHQW54</t>
  </si>
  <si>
    <t>ProPharma Group, LLC</t>
  </si>
  <si>
    <t>549300O1L8OQKG3GLI32</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</si>
  <si>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</si>
  <si>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</si>
  <si>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</si>
  <si>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</si>
  <si>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</si>
  <si>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</si>
  <si>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</si>
  <si>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</si>
  <si>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</si>
  <si>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</si>
  <si>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</si>
  <si>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</si>
  <si>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</si>
  <si>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</si>
  <si>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</si>
  <si>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</si>
  <si>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</si>
  <si>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</si>
  <si>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</si>
  <si>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</si>
  <si>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</si>
  <si>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</si>
  <si>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</si>
  <si>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</si>
  <si>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</si>
  <si>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</si>
  <si>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</si>
  <si>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</si>
  <si>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</si>
  <si>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</si>
  <si>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</si>
  <si>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</si>
  <si>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</si>
  <si>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</si>
  <si>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</si>
  <si>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</si>
  <si>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</si>
  <si>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</si>
  <si>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</si>
  <si>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</si>
  <si>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</si>
  <si>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</si>
  <si>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</si>
  <si>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</si>
  <si>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</si>
  <si>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</si>
  <si>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</si>
  <si>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</si>
  <si>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</si>
  <si>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</si>
  <si>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</si>
  <si>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</si>
  <si>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</si>
  <si>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</si>
  <si>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</si>
  <si>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</si>
  <si>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</si>
  <si>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</si>
  <si>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</si>
  <si>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</si>
  <si>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</si>
  <si>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</si>
  <si>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</si>
  <si>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PT. PROKEMAS ADHIKARI KREASI</t>
  </si>
  <si>
    <t>PT. Sugar Labinta</t>
  </si>
  <si>
    <t>PT. TAH SUNG HUNG</t>
  </si>
  <si>
    <t>PT. United Can</t>
  </si>
  <si>
    <t>PTC Inc.</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</si>
  <si>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</si>
  <si>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</si>
  <si>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</si>
  <si>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</si>
  <si>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</si>
  <si>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</si>
  <si>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</si>
  <si>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</si>
  <si>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</si>
  <si>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</si>
  <si>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</si>
  <si>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</si>
  <si>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</si>
  <si>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</si>
  <si>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</si>
  <si>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</si>
  <si>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</si>
  <si>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</si>
  <si>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Puig Brands S.A. commits to reduce absolute scope 1 and 2 GHG emissions 50% by 2030 from a 2019 base year*. Additionally, Puig Brands S.A. commits to reduce absolute scope 3 GHG emissions from purchased goods and services 30%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</si>
  <si>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</si>
  <si>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</si>
  <si>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</si>
  <si>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</si>
  <si>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</si>
  <si>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</si>
  <si>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</si>
  <si>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</si>
  <si>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</si>
  <si>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</si>
  <si>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</si>
  <si>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PLC</t>
  </si>
  <si>
    <t>743700HSIESZ75X06H10</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</si>
  <si>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</si>
  <si>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</si>
  <si>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</si>
  <si>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</si>
  <si>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</si>
  <si>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</si>
  <si>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</si>
  <si>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Storage, Inc.</t>
  </si>
  <si>
    <t>US74624M102</t>
  </si>
  <si>
    <t>549300NPDB0BZTK3WO90</t>
  </si>
  <si>
    <t>PureHealth Holding LLC</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</si>
  <si>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</si>
  <si>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</si>
  <si>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Purmo Group Plc</t>
  </si>
  <si>
    <t>FI4000507488</t>
  </si>
  <si>
    <t>743700JHE9365SIHRE72</t>
  </si>
  <si>
    <t>Purolator Inc.</t>
  </si>
  <si>
    <t>549300KVU8FW2TQPT393</t>
  </si>
  <si>
    <t>Putian Baiho Footwear Co., Ltd.</t>
  </si>
  <si>
    <t>Putian Max Xin Footwear Co.,Ltd.</t>
  </si>
  <si>
    <t>Putian Xin Multi Footwear Co., Ltd.</t>
  </si>
  <si>
    <t>Putian XinLong Footwear Co.,LTd.</t>
  </si>
  <si>
    <t>PVH Corp.</t>
  </si>
  <si>
    <t>US6936561009</t>
  </si>
  <si>
    <t>123WALMHY1GZXG2YDL90</t>
  </si>
  <si>
    <t>American clothing company PVH commits to reduce absolute scope 1, 2 and 3 GHG emissions by 30% by 2030 from a 2017 base year. PVH also commits to increase annual sourcing of renewable electricity from 22% in 2018 to 100% by 2030.</t>
  </si>
  <si>
    <t>Pyxus International, INC</t>
  </si>
  <si>
    <t>US74737V2051</t>
  </si>
  <si>
    <t>8YFRT44YTZ40IQKXOL79</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</si>
  <si>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</si>
  <si>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</si>
  <si>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</si>
  <si>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</si>
  <si>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</si>
  <si>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</si>
  <si>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</si>
  <si>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</si>
  <si>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</si>
  <si>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</si>
  <si>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</si>
  <si>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</si>
  <si>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</si>
  <si>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</si>
  <si>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</si>
  <si>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</si>
  <si>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</si>
  <si>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</si>
  <si>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</si>
  <si>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</si>
  <si>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</si>
  <si>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</si>
  <si>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</si>
  <si>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</si>
  <si>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</si>
  <si>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</si>
  <si>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</si>
  <si>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Qol Holdings Co., Ltd.</t>
  </si>
  <si>
    <t>JP3266160005</t>
  </si>
  <si>
    <t>Qontigo GmbH</t>
  </si>
  <si>
    <t>QPS Holdings</t>
  </si>
  <si>
    <t>QTerminals LLC</t>
  </si>
  <si>
    <t>Qatar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</si>
  <si>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</si>
  <si>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</si>
  <si>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</si>
  <si>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</si>
  <si>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</si>
  <si>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</si>
  <si>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</si>
  <si>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</si>
  <si>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</si>
  <si>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</si>
  <si>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</si>
  <si>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</si>
  <si>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</si>
  <si>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</si>
  <si>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</si>
  <si>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</si>
  <si>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</si>
  <si>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</si>
  <si>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</si>
  <si>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Quanxing Machining Group Co., Ltd.</t>
  </si>
  <si>
    <t>Quattro Plant Ltd</t>
  </si>
  <si>
    <t>Quess Corp Limited</t>
  </si>
  <si>
    <t>US83421A1043</t>
  </si>
  <si>
    <t>335800IMP1C9KOQZDK11</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</si>
  <si>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</si>
  <si>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</si>
  <si>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</si>
  <si>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</si>
  <si>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</si>
  <si>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</si>
  <si>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</si>
  <si>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</si>
  <si>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</si>
  <si>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</si>
  <si>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</si>
  <si>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</si>
  <si>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</si>
  <si>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</si>
  <si>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</si>
  <si>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</si>
  <si>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R.E.A. Holdings plc</t>
  </si>
  <si>
    <t>GB0002349065</t>
  </si>
  <si>
    <t>213800YXL94R94RYG150</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</si>
  <si>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</si>
  <si>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</si>
  <si>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</si>
  <si>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</si>
  <si>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</si>
  <si>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</si>
  <si>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</si>
  <si>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</si>
  <si>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</si>
  <si>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</si>
  <si>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</si>
  <si>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</si>
  <si>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</si>
  <si>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</si>
  <si>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</si>
  <si>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</si>
  <si>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</si>
  <si>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</si>
  <si>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</si>
  <si>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Radley Engineering Ltd.</t>
  </si>
  <si>
    <t>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</si>
  <si>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</si>
  <si>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</si>
  <si>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</si>
  <si>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</si>
  <si>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</si>
  <si>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</si>
  <si>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</si>
  <si>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</si>
  <si>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</si>
  <si>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</si>
  <si>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</si>
  <si>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</si>
  <si>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</si>
  <si>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</si>
  <si>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</si>
  <si>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t>
  </si>
  <si>
    <t>Raj Overseas</t>
  </si>
  <si>
    <t>3358007D4EMSE3YNB590</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</si>
  <si>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</si>
  <si>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</si>
  <si>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</si>
  <si>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</si>
  <si>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Raksystems Group</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</si>
  <si>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</si>
  <si>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</si>
  <si>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</si>
  <si>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</si>
  <si>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</si>
  <si>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</si>
  <si>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</si>
  <si>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</si>
  <si>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</si>
  <si>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</si>
  <si>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</si>
  <si>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t>
  </si>
  <si>
    <t>Ramatex Industrial (Suzhou) Ltd commits to reduce absolute scope 1+2+3 GHG emissions 25% by 2025 from a 2019 base year.</t>
  </si>
  <si>
    <t>Ramaxel Technology Electronic (Huizhou) Limited</t>
  </si>
  <si>
    <t>Ramboll Group A/S</t>
  </si>
  <si>
    <t>2138008CZUJQKEQKVZ11</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</si>
  <si>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</si>
  <si>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</si>
  <si>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</si>
  <si>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</si>
  <si>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</si>
  <si>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</si>
  <si>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</si>
  <si>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</si>
  <si>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</si>
  <si>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</si>
  <si>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</si>
  <si>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</si>
  <si>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</si>
  <si>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</si>
  <si>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</si>
  <si>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</si>
  <si>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</si>
  <si>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</si>
  <si>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</si>
  <si>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</si>
  <si>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</si>
  <si>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</si>
  <si>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</si>
  <si>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</si>
  <si>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</si>
  <si>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</si>
  <si>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</si>
  <si>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</si>
  <si>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</si>
  <si>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</si>
  <si>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</si>
  <si>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</si>
  <si>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</si>
  <si>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RCP LLC</t>
  </si>
  <si>
    <t>US76171L1061</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</si>
  <si>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</si>
  <si>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</si>
  <si>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</si>
  <si>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</si>
  <si>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ReAcción / Alva</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</si>
  <si>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</si>
  <si>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</si>
  <si>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</si>
  <si>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</si>
  <si>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</si>
  <si>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</si>
  <si>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</si>
  <si>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</si>
  <si>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</si>
  <si>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</si>
  <si>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</si>
  <si>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</si>
  <si>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</si>
  <si>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</si>
  <si>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</si>
  <si>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</si>
  <si>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</si>
  <si>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</si>
  <si>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</si>
  <si>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</si>
  <si>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</si>
  <si>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</si>
  <si>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</si>
  <si>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</si>
  <si>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</si>
  <si>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</si>
  <si>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</si>
  <si>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</si>
  <si>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</si>
  <si>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</si>
  <si>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</si>
  <si>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</si>
  <si>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</si>
  <si>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</si>
  <si>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</si>
  <si>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</si>
  <si>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</si>
  <si>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</si>
  <si>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</si>
  <si>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</si>
  <si>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</si>
  <si>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</si>
  <si>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</si>
  <si>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</si>
  <si>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</si>
  <si>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</si>
  <si>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</si>
  <si>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</si>
  <si>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</si>
  <si>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</si>
  <si>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</si>
  <si>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Redrow plc</t>
  </si>
  <si>
    <t>GB00BG11K365</t>
  </si>
  <si>
    <t>2138008WJZBBA7EYEL28</t>
  </si>
  <si>
    <t>Redrow plc commits to reduce absolute scope 1 and 2 GHG emissions 42% by 2030 from a 2021 base year. Redrow plc commits to reduce absolute scope 3 GHG emissions 25% within the same timeframe.</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</si>
  <si>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</si>
  <si>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</si>
  <si>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</si>
  <si>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</si>
  <si>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</si>
  <si>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</si>
  <si>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</si>
  <si>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</si>
  <si>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</si>
  <si>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</si>
  <si>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</si>
  <si>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</si>
  <si>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</si>
  <si>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</si>
  <si>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</si>
  <si>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</si>
  <si>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</si>
  <si>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</si>
  <si>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</si>
  <si>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</si>
  <si>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</si>
  <si>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</si>
  <si>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</si>
  <si>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 Group ) Limited</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</si>
  <si>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</si>
  <si>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</si>
  <si>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</si>
  <si>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</si>
  <si>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</si>
  <si>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</si>
  <si>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</si>
  <si>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</si>
  <si>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</si>
  <si>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</si>
  <si>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</si>
  <si>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</si>
  <si>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</si>
  <si>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</si>
  <si>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</si>
  <si>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</si>
  <si>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</si>
  <si>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</si>
  <si>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</si>
  <si>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</si>
  <si>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</si>
  <si>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</si>
  <si>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</si>
  <si>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</si>
  <si>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</si>
  <si>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</si>
  <si>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</si>
  <si>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</si>
  <si>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</si>
  <si>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</si>
  <si>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</si>
  <si>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</si>
  <si>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</si>
  <si>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</si>
  <si>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</si>
  <si>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</si>
  <si>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</si>
  <si>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</si>
  <si>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</si>
  <si>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</si>
  <si>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</si>
  <si>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</si>
  <si>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</si>
  <si>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</si>
  <si>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</si>
  <si>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</si>
  <si>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</si>
  <si>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</si>
  <si>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</si>
  <si>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</si>
  <si>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</si>
  <si>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</si>
  <si>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</si>
  <si>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</si>
  <si>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</si>
  <si>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</si>
  <si>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</si>
  <si>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</si>
  <si>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</si>
  <si>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</si>
  <si>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</si>
  <si>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</si>
  <si>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</si>
  <si>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</si>
  <si>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</si>
  <si>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</si>
  <si>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</si>
  <si>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</si>
  <si>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</si>
  <si>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</si>
  <si>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</si>
  <si>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</si>
  <si>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</si>
  <si>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</si>
  <si>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</si>
  <si>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</si>
  <si>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RENK Group</t>
  </si>
  <si>
    <t>XS2199445193</t>
  </si>
  <si>
    <t>894500DAJJ2W78HOJY11</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</si>
  <si>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</si>
  <si>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</si>
  <si>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</si>
  <si>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</si>
  <si>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</si>
  <si>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</si>
  <si>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</si>
  <si>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</si>
  <si>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</si>
  <si>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</si>
  <si>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</si>
  <si>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</si>
  <si>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</si>
  <si>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</si>
  <si>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</si>
  <si>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</si>
  <si>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</si>
  <si>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</si>
  <si>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</si>
  <si>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</si>
  <si>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</si>
  <si>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</si>
  <si>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</si>
  <si>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</si>
  <si>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</si>
  <si>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</si>
  <si>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</si>
  <si>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</si>
  <si>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</si>
  <si>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</si>
  <si>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</si>
  <si>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</si>
  <si>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</si>
  <si>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</si>
  <si>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</si>
  <si>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</si>
  <si>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</si>
  <si>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</si>
  <si>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</si>
  <si>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</si>
  <si>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</si>
  <si>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</si>
  <si>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</si>
  <si>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</si>
  <si>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</si>
  <si>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</si>
  <si>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</si>
  <si>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</si>
  <si>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</si>
  <si>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</si>
  <si>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</si>
  <si>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</si>
  <si>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</si>
  <si>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</si>
  <si>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</si>
  <si>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</si>
  <si>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</si>
  <si>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</si>
  <si>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</si>
  <si>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</si>
  <si>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</si>
  <si>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</si>
  <si>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</si>
  <si>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</si>
  <si>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</si>
  <si>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</si>
  <si>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</si>
  <si>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</si>
  <si>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</si>
  <si>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</si>
  <si>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</si>
  <si>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</si>
  <si>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</si>
  <si>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</si>
  <si>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</si>
  <si>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</si>
  <si>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</si>
  <si>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</si>
  <si>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</si>
  <si>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</si>
  <si>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</si>
  <si>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</si>
  <si>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</si>
  <si>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</si>
  <si>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</si>
  <si>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</si>
  <si>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</si>
  <si>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</si>
  <si>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</si>
  <si>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</si>
  <si>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</si>
  <si>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</si>
  <si>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</si>
  <si>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</si>
  <si>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</si>
  <si>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</si>
  <si>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</si>
  <si>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</si>
  <si>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</si>
  <si>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</si>
  <si>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</si>
  <si>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</si>
  <si>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</si>
  <si>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</si>
  <si>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</si>
  <si>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</si>
  <si>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</si>
  <si>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</si>
  <si>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</si>
  <si>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</si>
  <si>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</si>
  <si>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</si>
  <si>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</si>
  <si>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</si>
  <si>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</si>
  <si>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</si>
  <si>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RINA S.p.A.</t>
  </si>
  <si>
    <t>Rinchem Company, LLC</t>
  </si>
  <si>
    <t>54930042IOIOS5JGJ259</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</si>
  <si>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</si>
  <si>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</si>
  <si>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</si>
  <si>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</si>
  <si>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</si>
  <si>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</si>
  <si>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</si>
  <si>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</si>
  <si>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</si>
  <si>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</si>
  <si>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</si>
  <si>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</si>
  <si>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</si>
  <si>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</si>
  <si>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</si>
  <si>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</si>
  <si>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</si>
  <si>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</si>
  <si>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</si>
  <si>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</si>
  <si>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</si>
  <si>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</si>
  <si>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</si>
  <si>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</si>
  <si>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</si>
  <si>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</si>
  <si>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</si>
  <si>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</si>
  <si>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</si>
  <si>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</si>
  <si>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</si>
  <si>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</si>
  <si>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</si>
  <si>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</si>
  <si>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</si>
  <si>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</si>
  <si>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</si>
  <si>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</si>
  <si>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</si>
  <si>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</si>
  <si>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</si>
  <si>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</si>
  <si>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</si>
  <si>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</si>
  <si>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</si>
  <si>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</si>
  <si>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</si>
  <si>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</si>
  <si>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</si>
  <si>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</si>
  <si>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</si>
  <si>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</si>
  <si>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</si>
  <si>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</si>
  <si>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</si>
  <si>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</si>
  <si>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</si>
  <si>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</si>
  <si>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</si>
  <si>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</si>
  <si>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</si>
  <si>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</si>
  <si>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</si>
  <si>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</si>
  <si>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</si>
  <si>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</si>
  <si>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</si>
  <si>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</si>
  <si>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</si>
  <si>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</si>
  <si>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</si>
  <si>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</si>
  <si>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</si>
  <si>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</si>
  <si>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</si>
  <si>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</si>
  <si>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</si>
  <si>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</si>
  <si>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</si>
  <si>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</si>
  <si>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</si>
  <si>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</si>
  <si>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</si>
  <si>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</si>
  <si>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</si>
  <si>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</si>
  <si>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</si>
  <si>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</si>
  <si>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</si>
  <si>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</si>
  <si>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</si>
  <si>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</si>
  <si>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</si>
  <si>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</si>
  <si>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Rolex SA</t>
  </si>
  <si>
    <t>506700KOZ1A1V0IY7741</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</si>
  <si>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</si>
  <si>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</si>
  <si>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</si>
  <si>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</si>
  <si>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</si>
  <si>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</si>
  <si>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</si>
  <si>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</si>
  <si>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</si>
  <si>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</si>
  <si>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</si>
  <si>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</si>
  <si>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Romark Logistics</t>
  </si>
  <si>
    <t>5493005WPUR9BO752O72</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</si>
  <si>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</si>
  <si>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</si>
  <si>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</si>
  <si>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</si>
  <si>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</si>
  <si>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</si>
  <si>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</si>
  <si>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</si>
  <si>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</si>
  <si>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</si>
  <si>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</si>
  <si>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</si>
  <si>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</si>
  <si>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</si>
  <si>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</si>
  <si>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</si>
  <si>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</si>
  <si>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</si>
  <si>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</si>
  <si>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</si>
  <si>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</si>
  <si>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</si>
  <si>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</si>
  <si>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</si>
  <si>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</si>
  <si>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</si>
  <si>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</si>
  <si>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</si>
  <si>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</si>
  <si>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</si>
  <si>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</si>
  <si>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</si>
  <si>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</si>
  <si>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</si>
  <si>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</si>
  <si>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</si>
  <si>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</si>
  <si>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</si>
  <si>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</si>
  <si>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</si>
  <si>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</si>
  <si>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</si>
  <si>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</si>
  <si>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</si>
  <si>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</si>
  <si>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</si>
  <si>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</si>
  <si>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</si>
  <si>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</si>
  <si>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</si>
  <si>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</si>
  <si>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</si>
  <si>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</si>
  <si>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</si>
  <si>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</si>
  <si>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</si>
  <si>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</si>
  <si>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</si>
  <si>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</si>
  <si>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Royal Technologies Corporation</t>
  </si>
  <si>
    <t>Royal Unibrew A/S</t>
  </si>
  <si>
    <t>DK0060634707</t>
  </si>
  <si>
    <t>529900D69KFL8IAP8Q63</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</si>
  <si>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</si>
  <si>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</si>
  <si>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</si>
  <si>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</si>
  <si>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</si>
  <si>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</si>
  <si>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</si>
  <si>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</si>
  <si>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</si>
  <si>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</si>
  <si>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</si>
  <si>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</si>
  <si>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</si>
  <si>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</si>
  <si>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</si>
  <si>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</si>
  <si>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</si>
  <si>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</si>
  <si>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</si>
  <si>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</si>
  <si>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</si>
  <si>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</si>
  <si>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</si>
  <si>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</si>
  <si>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</si>
  <si>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</si>
  <si>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</si>
  <si>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</si>
  <si>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</si>
  <si>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</si>
  <si>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</si>
  <si>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</si>
  <si>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</si>
  <si>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</si>
  <si>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</si>
  <si>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</si>
  <si>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</si>
  <si>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</si>
  <si>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</si>
  <si>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</si>
  <si>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</si>
  <si>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</si>
  <si>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</si>
  <si>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</si>
  <si>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</si>
  <si>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</si>
  <si>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</si>
  <si>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</si>
  <si>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</si>
  <si>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</si>
  <si>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</si>
  <si>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</si>
  <si>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</si>
  <si>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</si>
  <si>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</si>
  <si>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</si>
  <si>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</si>
  <si>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</si>
  <si>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</si>
  <si>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</si>
  <si>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</si>
  <si>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</si>
  <si>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</si>
  <si>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</si>
  <si>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</si>
  <si>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</si>
  <si>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</si>
  <si>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</si>
  <si>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</si>
  <si>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</si>
  <si>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</si>
  <si>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</si>
  <si>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</si>
  <si>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</si>
  <si>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</si>
  <si>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</si>
  <si>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</si>
  <si>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</si>
  <si>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</si>
  <si>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Saab AB</t>
  </si>
  <si>
    <t>SE0000112385</t>
  </si>
  <si>
    <t>549300ZHO4JCQQI13M69</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</si>
  <si>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</si>
  <si>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</si>
  <si>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</si>
  <si>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</si>
  <si>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</si>
  <si>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</si>
  <si>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</si>
  <si>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</si>
  <si>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</si>
  <si>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</si>
  <si>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</si>
  <si>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</si>
  <si>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</si>
  <si>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</si>
  <si>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</si>
  <si>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</si>
  <si>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</si>
  <si>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</si>
  <si>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</si>
  <si>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</si>
  <si>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</si>
  <si>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</si>
  <si>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</si>
  <si>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</si>
  <si>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</si>
  <si>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</si>
  <si>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</si>
  <si>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</si>
  <si>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</si>
  <si>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</si>
  <si>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</si>
  <si>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</si>
  <si>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</si>
  <si>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</si>
  <si>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</si>
  <si>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</si>
  <si>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</si>
  <si>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</si>
  <si>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</si>
  <si>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</si>
  <si>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</si>
  <si>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</si>
  <si>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</si>
  <si>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</si>
  <si>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</si>
  <si>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</si>
  <si>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</si>
  <si>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</si>
  <si>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</si>
  <si>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</si>
  <si>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</si>
  <si>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</si>
  <si>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</si>
  <si>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</si>
  <si>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</si>
  <si>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</si>
  <si>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</si>
  <si>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</si>
  <si>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</si>
  <si>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</si>
  <si>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</si>
  <si>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</si>
  <si>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</si>
  <si>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</si>
  <si>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</si>
  <si>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</si>
  <si>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</si>
  <si>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</si>
  <si>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</si>
  <si>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</si>
  <si>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</si>
  <si>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</si>
  <si>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</si>
  <si>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</si>
  <si>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</si>
  <si>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</si>
  <si>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</si>
  <si>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</si>
  <si>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</si>
  <si>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</si>
  <si>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</si>
  <si>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</si>
  <si>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</si>
  <si>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</si>
  <si>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</si>
  <si>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</si>
  <si>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</si>
  <si>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</si>
  <si>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</si>
  <si>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</si>
  <si>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</si>
  <si>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</si>
  <si>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</si>
  <si>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</si>
  <si>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</si>
  <si>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</si>
  <si>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</si>
  <si>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</si>
  <si>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</si>
  <si>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</si>
  <si>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</si>
  <si>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</si>
  <si>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</si>
  <si>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</si>
  <si>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</si>
  <si>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</si>
  <si>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</si>
  <si>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</si>
  <si>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</si>
  <si>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</si>
  <si>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</si>
  <si>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Sama</t>
  </si>
  <si>
    <t>Samhall AB</t>
  </si>
  <si>
    <t>Samhällsbyggnadsbolaget i Norden AB</t>
  </si>
  <si>
    <t>549300HX9MRFY47AH564</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</si>
  <si>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</si>
  <si>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</si>
  <si>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</si>
  <si>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</si>
  <si>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</si>
  <si>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</si>
  <si>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</si>
  <si>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</si>
  <si>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</si>
  <si>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</si>
  <si>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</si>
  <si>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</si>
  <si>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</si>
  <si>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</si>
  <si>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</si>
  <si>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</si>
  <si>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</si>
  <si>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</si>
  <si>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</si>
  <si>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</si>
  <si>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</si>
  <si>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</si>
  <si>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</si>
  <si>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</si>
  <si>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</si>
  <si>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</si>
  <si>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</si>
  <si>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</si>
  <si>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</si>
  <si>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</si>
  <si>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</si>
  <si>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</si>
  <si>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</si>
  <si>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</si>
  <si>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</si>
  <si>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</si>
  <si>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</si>
  <si>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</si>
  <si>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</si>
  <si>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</si>
  <si>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</si>
  <si>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</si>
  <si>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</si>
  <si>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</si>
  <si>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</si>
  <si>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</si>
  <si>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</si>
  <si>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</si>
  <si>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</si>
  <si>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</si>
  <si>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</si>
  <si>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</si>
  <si>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</si>
  <si>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</si>
  <si>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</si>
  <si>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</si>
  <si>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</si>
  <si>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</si>
  <si>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</si>
  <si>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</si>
  <si>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</si>
  <si>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</si>
  <si>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</si>
  <si>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</si>
  <si>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</si>
  <si>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</si>
  <si>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</si>
  <si>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</si>
  <si>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</si>
  <si>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</si>
  <si>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</si>
  <si>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</si>
  <si>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</si>
  <si>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</si>
  <si>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</si>
  <si>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</si>
  <si>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</si>
  <si>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</si>
  <si>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</si>
  <si>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</si>
  <si>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</si>
  <si>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</si>
  <si>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</si>
  <si>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</si>
  <si>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</si>
  <si>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</si>
  <si>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</si>
  <si>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</si>
  <si>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</si>
  <si>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</si>
  <si>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</si>
  <si>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</si>
  <si>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</si>
  <si>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</si>
  <si>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</si>
  <si>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</si>
  <si>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</si>
  <si>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</si>
  <si>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</si>
  <si>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</si>
  <si>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</si>
  <si>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</si>
  <si>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</si>
  <si>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</si>
  <si>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</si>
  <si>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</si>
  <si>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</si>
  <si>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</si>
  <si>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</si>
  <si>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</si>
  <si>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</si>
  <si>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</si>
  <si>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</si>
  <si>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</si>
  <si>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</si>
  <si>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</si>
  <si>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Sartorius AG</t>
  </si>
  <si>
    <t>DE0007165607</t>
  </si>
  <si>
    <t>529900EQV2DY4FOAMU38</t>
  </si>
  <si>
    <t>SAS Institute Inc.</t>
  </si>
  <si>
    <t>54930038Z4LRJWWZ1746</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</si>
  <si>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</si>
  <si>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</si>
  <si>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</si>
  <si>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</si>
  <si>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</si>
  <si>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</si>
  <si>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</si>
  <si>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</si>
  <si>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</si>
  <si>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</si>
  <si>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</si>
  <si>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</si>
  <si>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</si>
  <si>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</si>
  <si>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</si>
  <si>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</si>
  <si>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</si>
  <si>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</si>
  <si>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</si>
  <si>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</si>
  <si>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</si>
  <si>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</si>
  <si>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</si>
  <si>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</si>
  <si>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</si>
  <si>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</si>
  <si>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</si>
  <si>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</si>
  <si>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</si>
  <si>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</si>
  <si>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</si>
  <si>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</si>
  <si>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</si>
  <si>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</si>
  <si>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</si>
  <si>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</si>
  <si>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</si>
  <si>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</si>
  <si>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</si>
  <si>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</si>
  <si>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</si>
  <si>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</si>
  <si>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</si>
  <si>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</si>
  <si>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</si>
  <si>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</si>
  <si>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</si>
  <si>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</si>
  <si>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</si>
  <si>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</si>
  <si>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</si>
  <si>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SCA Investments LTD T/A Gousto</t>
  </si>
  <si>
    <t>Scan Global Logistics A/S</t>
  </si>
  <si>
    <t>549300M5XVDYG4I7CC28</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</si>
  <si>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</si>
  <si>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</si>
  <si>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</si>
  <si>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</si>
  <si>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</si>
  <si>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</si>
  <si>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</si>
  <si>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</si>
  <si>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</si>
  <si>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</si>
  <si>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</si>
  <si>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</si>
  <si>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</si>
  <si>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</si>
  <si>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</si>
  <si>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</si>
  <si>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</si>
  <si>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</si>
  <si>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</si>
  <si>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</si>
  <si>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</si>
  <si>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</si>
  <si>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</si>
  <si>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</si>
  <si>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</si>
  <si>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</si>
  <si>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</si>
  <si>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</si>
  <si>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</si>
  <si>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</si>
  <si>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</si>
  <si>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</si>
  <si>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</si>
  <si>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</si>
  <si>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</si>
  <si>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</si>
  <si>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</si>
  <si>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</si>
  <si>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</si>
  <si>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</si>
  <si>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</si>
  <si>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</si>
  <si>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</si>
  <si>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</si>
  <si>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</si>
  <si>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</si>
  <si>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</si>
  <si>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</si>
  <si>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</si>
  <si>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</si>
  <si>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</si>
  <si>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</si>
  <si>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</si>
  <si>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</si>
  <si>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</si>
  <si>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</si>
  <si>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</si>
  <si>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</si>
  <si>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</si>
  <si>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</si>
  <si>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</si>
  <si>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</si>
  <si>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</si>
  <si>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</si>
  <si>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</si>
  <si>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</si>
  <si>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</si>
  <si>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</si>
  <si>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</si>
  <si>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</si>
  <si>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</si>
  <si>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</si>
  <si>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</si>
  <si>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</si>
  <si>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</si>
  <si>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</si>
  <si>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</si>
  <si>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</si>
  <si>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</si>
  <si>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</si>
  <si>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</si>
  <si>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</si>
  <si>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</si>
  <si>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</si>
  <si>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</si>
  <si>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</si>
  <si>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</si>
  <si>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Schüco International KG</t>
  </si>
  <si>
    <t>529900TL1LMLB56HHD21</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</si>
  <si>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</si>
  <si>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</si>
  <si>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</si>
  <si>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</si>
  <si>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</si>
  <si>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</si>
  <si>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</si>
  <si>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</si>
  <si>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</si>
  <si>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</si>
  <si>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</si>
  <si>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</si>
  <si>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</si>
  <si>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</si>
  <si>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</si>
  <si>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</si>
  <si>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</si>
  <si>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</si>
  <si>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</si>
  <si>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</si>
  <si>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</si>
  <si>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</si>
  <si>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</si>
  <si>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</si>
  <si>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</si>
  <si>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</si>
  <si>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</si>
  <si>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</si>
  <si>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</si>
  <si>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</si>
  <si>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</si>
  <si>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</si>
  <si>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</si>
  <si>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</si>
  <si>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</si>
  <si>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</si>
  <si>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</si>
  <si>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</si>
  <si>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</si>
  <si>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</si>
  <si>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</si>
  <si>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</si>
  <si>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</si>
  <si>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</si>
  <si>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</si>
  <si>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</si>
  <si>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</si>
  <si>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</si>
  <si>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</si>
  <si>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</si>
  <si>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</si>
  <si>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</si>
  <si>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</si>
  <si>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</si>
  <si>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</si>
  <si>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</si>
  <si>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</si>
  <si>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</si>
  <si>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</si>
  <si>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</si>
  <si>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</si>
  <si>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</si>
  <si>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</si>
  <si>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</si>
  <si>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</si>
  <si>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</si>
  <si>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</si>
  <si>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</si>
  <si>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</si>
  <si>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</si>
  <si>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</si>
  <si>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</si>
  <si>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</si>
  <si>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</si>
  <si>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</si>
  <si>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</si>
  <si>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</si>
  <si>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</si>
  <si>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</si>
  <si>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</si>
  <si>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</si>
  <si>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</si>
  <si>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</si>
  <si>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</si>
  <si>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</si>
  <si>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</si>
  <si>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</si>
  <si>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</si>
  <si>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</si>
  <si>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</si>
  <si>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</si>
  <si>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</si>
  <si>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</si>
  <si>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</si>
  <si>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</si>
  <si>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</si>
  <si>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</si>
  <si>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</si>
  <si>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</si>
  <si>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SECURECORP PTY LTD</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</si>
  <si>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</si>
  <si>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</si>
  <si>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</si>
  <si>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</si>
  <si>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</si>
  <si>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</si>
  <si>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</si>
  <si>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</si>
  <si>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</si>
  <si>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</si>
  <si>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</si>
  <si>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</si>
  <si>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</si>
  <si>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</si>
  <si>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</si>
  <si>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</si>
  <si>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</si>
  <si>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</si>
  <si>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</si>
  <si>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</si>
  <si>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</si>
  <si>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</si>
  <si>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</si>
  <si>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</si>
  <si>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</si>
  <si>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</si>
  <si>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</si>
  <si>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</si>
  <si>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</si>
  <si>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</si>
  <si>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</si>
  <si>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</si>
  <si>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</si>
  <si>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</si>
  <si>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</si>
  <si>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</si>
  <si>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</si>
  <si>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</si>
  <si>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</si>
  <si>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</si>
  <si>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</si>
  <si>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</si>
  <si>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</si>
  <si>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</si>
  <si>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</si>
  <si>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</si>
  <si>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</si>
  <si>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</si>
  <si>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</si>
  <si>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</si>
  <si>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</si>
  <si>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</si>
  <si>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</si>
  <si>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</si>
  <si>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</si>
  <si>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</si>
  <si>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</si>
  <si>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</si>
  <si>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</si>
  <si>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</si>
  <si>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</si>
  <si>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</si>
  <si>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</si>
  <si>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</si>
  <si>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</si>
  <si>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</si>
  <si>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</si>
  <si>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</si>
  <si>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</si>
  <si>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</si>
  <si>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</si>
  <si>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</si>
  <si>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SEMBA CORPORATION</t>
  </si>
  <si>
    <t>JP3426050005</t>
  </si>
  <si>
    <t>Semcon AB</t>
  </si>
  <si>
    <t>SE0000379497</t>
  </si>
  <si>
    <t>549300L2SIPIE4IWPJ12</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</si>
  <si>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</si>
  <si>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</si>
  <si>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</si>
  <si>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</si>
  <si>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</si>
  <si>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</si>
  <si>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</si>
  <si>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</si>
  <si>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</si>
  <si>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</si>
  <si>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</si>
  <si>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</si>
  <si>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</si>
  <si>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</si>
  <si>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</si>
  <si>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</si>
  <si>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</si>
  <si>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</si>
  <si>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</si>
  <si>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</si>
  <si>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</si>
  <si>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</si>
  <si>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</si>
  <si>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</si>
  <si>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</si>
  <si>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</si>
  <si>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</si>
  <si>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</si>
  <si>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</si>
  <si>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</si>
  <si>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</si>
  <si>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</si>
  <si>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</si>
  <si>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</si>
  <si>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</si>
  <si>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</si>
  <si>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</si>
  <si>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</si>
  <si>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</si>
  <si>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</si>
  <si>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</si>
  <si>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</si>
  <si>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</si>
  <si>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</si>
  <si>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</si>
  <si>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</si>
  <si>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</si>
  <si>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</si>
  <si>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</si>
  <si>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</si>
  <si>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</si>
  <si>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</si>
  <si>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</si>
  <si>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</si>
  <si>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</si>
  <si>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</si>
  <si>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</si>
  <si>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</si>
  <si>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</si>
  <si>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</si>
  <si>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</si>
  <si>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</si>
  <si>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</si>
  <si>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</si>
  <si>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</si>
  <si>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</si>
  <si>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</si>
  <si>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</si>
  <si>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</si>
  <si>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</si>
  <si>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</si>
  <si>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</si>
  <si>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</si>
  <si>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</si>
  <si>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</si>
  <si>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</si>
  <si>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</si>
  <si>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</si>
  <si>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</si>
  <si>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</si>
  <si>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</si>
  <si>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</si>
  <si>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</si>
  <si>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</si>
  <si>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</si>
  <si>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</si>
  <si>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</si>
  <si>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</si>
  <si>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</si>
  <si>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</si>
  <si>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</si>
  <si>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</si>
  <si>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</si>
  <si>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</si>
  <si>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</si>
  <si>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</si>
  <si>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</si>
  <si>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</si>
  <si>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</si>
  <si>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</si>
  <si>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</si>
  <si>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</si>
  <si>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</si>
  <si>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</si>
  <si>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</si>
  <si>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</si>
  <si>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</si>
  <si>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</si>
  <si>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</si>
  <si>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</si>
  <si>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</si>
  <si>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</si>
  <si>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</si>
  <si>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</si>
  <si>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</si>
  <si>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Sunwin Industry Group Co.,Ltd</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</si>
  <si>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</si>
  <si>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</si>
  <si>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</si>
  <si>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</si>
  <si>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</si>
  <si>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</si>
  <si>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</si>
  <si>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</si>
  <si>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</si>
  <si>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</si>
  <si>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</si>
  <si>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</si>
  <si>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</si>
  <si>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</si>
  <si>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</si>
  <si>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</si>
  <si>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Zidan Packaging Technology Co., Ltd.</t>
  </si>
  <si>
    <t>Shanghai Zijiang Color Printing&amp;Packing CO ., LTD</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</si>
  <si>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</si>
  <si>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</si>
  <si>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</si>
  <si>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</si>
  <si>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</si>
  <si>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</si>
  <si>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</si>
  <si>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</si>
  <si>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</si>
  <si>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</si>
  <si>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</si>
  <si>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</si>
  <si>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</si>
  <si>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</si>
  <si>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</si>
  <si>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</si>
  <si>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FRD Science&amp;Technology Co.,Ltd.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</si>
  <si>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</si>
  <si>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</si>
  <si>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</si>
  <si>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</si>
  <si>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</si>
  <si>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</si>
  <si>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</si>
  <si>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</si>
  <si>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</si>
  <si>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</si>
  <si>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</si>
  <si>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</si>
  <si>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</si>
  <si>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</si>
  <si>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</si>
  <si>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</si>
  <si>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</si>
  <si>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</si>
  <si>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</si>
  <si>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</si>
  <si>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</si>
  <si>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</si>
  <si>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</si>
  <si>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</si>
  <si>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</si>
  <si>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</si>
  <si>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</si>
  <si>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</si>
  <si>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</si>
  <si>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</si>
  <si>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</si>
  <si>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</si>
  <si>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</si>
  <si>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</si>
  <si>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</si>
  <si>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</si>
  <si>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</si>
  <si>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</si>
  <si>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</si>
  <si>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</si>
  <si>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</si>
  <si>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</si>
  <si>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</si>
  <si>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</si>
  <si>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</si>
  <si>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</si>
  <si>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</si>
  <si>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</si>
  <si>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</si>
  <si>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</si>
  <si>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</si>
  <si>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</si>
  <si>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</si>
  <si>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</si>
  <si>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</si>
  <si>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</si>
  <si>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</si>
  <si>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</si>
  <si>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</si>
  <si>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</si>
  <si>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</si>
  <si>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</si>
  <si>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</si>
  <si>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</si>
  <si>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</si>
  <si>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</si>
  <si>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</si>
  <si>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</si>
  <si>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</si>
  <si>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</si>
  <si>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</si>
  <si>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</si>
  <si>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</si>
  <si>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</si>
  <si>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</si>
  <si>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</si>
  <si>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</si>
  <si>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</si>
  <si>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</si>
  <si>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</si>
  <si>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</si>
  <si>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</si>
  <si>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</si>
  <si>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</si>
  <si>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</si>
  <si>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</si>
  <si>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</si>
  <si>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</si>
  <si>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</si>
  <si>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</si>
  <si>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</si>
  <si>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</si>
  <si>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</si>
  <si>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</si>
  <si>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</si>
  <si>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</si>
  <si>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</si>
  <si>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</si>
  <si>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</si>
  <si>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</si>
  <si>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</si>
  <si>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</si>
  <si>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</si>
  <si>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</si>
  <si>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</si>
  <si>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</si>
  <si>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</si>
  <si>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</si>
  <si>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</si>
  <si>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</si>
  <si>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</si>
  <si>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</si>
  <si>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</si>
  <si>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</si>
  <si>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</si>
  <si>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</si>
  <si>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</si>
  <si>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</si>
  <si>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</si>
  <si>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</si>
  <si>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</si>
  <si>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</si>
  <si>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</si>
  <si>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</si>
  <si>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</si>
  <si>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</si>
  <si>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</si>
  <si>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</si>
  <si>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</si>
  <si>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</si>
  <si>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</si>
  <si>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</si>
  <si>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</si>
  <si>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</si>
  <si>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</si>
  <si>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</si>
  <si>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</si>
  <si>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</si>
  <si>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</si>
  <si>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</si>
  <si>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</si>
  <si>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</si>
  <si>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</si>
  <si>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</si>
  <si>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</si>
  <si>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</si>
  <si>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</si>
  <si>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Shyang Hung Cheng Industrial Co., Ltd</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</si>
  <si>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</si>
  <si>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</si>
  <si>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</si>
  <si>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</si>
  <si>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</si>
  <si>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</si>
  <si>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</si>
  <si>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</si>
  <si>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</si>
  <si>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</si>
  <si>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</si>
  <si>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</si>
  <si>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</si>
  <si>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</si>
  <si>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</si>
  <si>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</si>
  <si>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</si>
  <si>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</si>
  <si>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</si>
  <si>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</si>
  <si>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</si>
  <si>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</si>
  <si>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</si>
  <si>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</si>
  <si>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</si>
  <si>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</si>
  <si>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</si>
  <si>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</si>
  <si>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</si>
  <si>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</si>
  <si>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</si>
  <si>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</si>
  <si>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</si>
  <si>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</si>
  <si>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</si>
  <si>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</si>
  <si>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</si>
  <si>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</si>
  <si>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</si>
  <si>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</si>
  <si>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</si>
  <si>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</si>
  <si>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</si>
  <si>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</si>
  <si>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</si>
  <si>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</si>
  <si>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</si>
  <si>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</si>
  <si>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</si>
  <si>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</si>
  <si>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</si>
  <si>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</si>
  <si>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</si>
  <si>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</si>
  <si>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</si>
  <si>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</si>
  <si>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</si>
  <si>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</si>
  <si>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</si>
  <si>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</si>
  <si>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</si>
  <si>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</si>
  <si>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</si>
  <si>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</si>
  <si>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</si>
  <si>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</si>
  <si>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</si>
  <si>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</si>
  <si>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</si>
  <si>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</si>
  <si>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</si>
  <si>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</si>
  <si>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</si>
  <si>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</si>
  <si>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</si>
  <si>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</si>
  <si>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</si>
  <si>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</si>
  <si>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</si>
  <si>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</si>
  <si>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</si>
  <si>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</si>
  <si>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</si>
  <si>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</si>
  <si>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</si>
  <si>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</si>
  <si>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</si>
  <si>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</si>
  <si>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</si>
  <si>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</si>
  <si>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</si>
  <si>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</si>
  <si>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</si>
  <si>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</si>
  <si>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</si>
  <si>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</si>
  <si>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</si>
  <si>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</si>
  <si>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</si>
  <si>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</si>
  <si>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</si>
  <si>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</si>
  <si>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</si>
  <si>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</si>
  <si>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</si>
  <si>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</si>
  <si>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</si>
  <si>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</si>
  <si>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</si>
  <si>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</si>
  <si>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</si>
  <si>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</si>
  <si>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</si>
  <si>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</si>
  <si>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</si>
  <si>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</si>
  <si>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</si>
  <si>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</si>
  <si>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</si>
  <si>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Sime Darby Plantation Berhad</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</si>
  <si>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</si>
  <si>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</si>
  <si>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</si>
  <si>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</si>
  <si>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</si>
  <si>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</si>
  <si>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</si>
  <si>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</si>
  <si>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</si>
  <si>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</si>
  <si>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</si>
  <si>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</si>
  <si>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</si>
  <si>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</si>
  <si>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</si>
  <si>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</si>
  <si>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Simplicity AB</t>
  </si>
  <si>
    <t>549300PYXS434UD3YU44</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</si>
  <si>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</si>
  <si>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</si>
  <si>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</si>
  <si>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</si>
  <si>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</si>
  <si>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</si>
  <si>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</si>
  <si>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</si>
  <si>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</si>
  <si>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</si>
  <si>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</si>
  <si>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</si>
  <si>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</si>
  <si>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</si>
  <si>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</si>
  <si>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</si>
  <si>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</si>
  <si>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</si>
  <si>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</si>
  <si>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</si>
  <si>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</si>
  <si>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</si>
  <si>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</si>
  <si>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</si>
  <si>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</si>
  <si>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</si>
  <si>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</si>
  <si>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</si>
  <si>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</si>
  <si>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</si>
  <si>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</si>
  <si>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</si>
  <si>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</si>
  <si>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</si>
  <si>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</si>
  <si>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</si>
  <si>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</si>
  <si>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</si>
  <si>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</si>
  <si>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</si>
  <si>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</si>
  <si>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</si>
  <si>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</si>
  <si>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</si>
  <si>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</si>
  <si>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</si>
  <si>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</si>
  <si>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</si>
  <si>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</si>
  <si>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</si>
  <si>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</si>
  <si>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</si>
  <si>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</si>
  <si>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</si>
  <si>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</si>
  <si>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</si>
  <si>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</si>
  <si>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</si>
  <si>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</si>
  <si>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</si>
  <si>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</si>
  <si>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</si>
  <si>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</si>
  <si>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</si>
  <si>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</si>
  <si>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</si>
  <si>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</si>
  <si>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</si>
  <si>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</si>
  <si>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</si>
  <si>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</si>
  <si>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</si>
  <si>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</si>
  <si>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</si>
  <si>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</si>
  <si>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</si>
  <si>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</si>
  <si>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</si>
  <si>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</si>
  <si>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</si>
  <si>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</si>
  <si>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</si>
  <si>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</si>
  <si>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</si>
  <si>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</si>
  <si>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</si>
  <si>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</si>
  <si>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</si>
  <si>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</si>
  <si>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</si>
  <si>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</si>
  <si>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</si>
  <si>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</si>
  <si>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</si>
  <si>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</si>
  <si>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</si>
  <si>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</si>
  <si>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</si>
  <si>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</si>
  <si>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</si>
  <si>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</si>
  <si>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</si>
  <si>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</si>
  <si>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</si>
  <si>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Skipton Building Society</t>
  </si>
  <si>
    <t>66AGRETLUXS4YO5MUH35</t>
  </si>
  <si>
    <t>SKIS ROSSIGNOL SAS</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</si>
  <si>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</si>
  <si>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</si>
  <si>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</si>
  <si>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</si>
  <si>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</si>
  <si>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</si>
  <si>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</si>
  <si>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</si>
  <si>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</si>
  <si>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</si>
  <si>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</si>
  <si>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</si>
  <si>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</si>
  <si>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</si>
  <si>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</si>
  <si>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</si>
  <si>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</si>
  <si>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</si>
  <si>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</si>
  <si>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</si>
  <si>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</si>
  <si>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</si>
  <si>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</si>
  <si>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</si>
  <si>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</si>
  <si>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</si>
  <si>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</si>
  <si>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</si>
  <si>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</si>
  <si>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</si>
  <si>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</si>
  <si>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</si>
  <si>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</si>
  <si>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</si>
  <si>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</si>
  <si>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</si>
  <si>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</si>
  <si>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Prime Holdings, Inc.</t>
  </si>
  <si>
    <t>SMA Solar Technology AG</t>
  </si>
  <si>
    <t>DE000A0DJ6J9</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</si>
  <si>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</si>
  <si>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</si>
  <si>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</si>
  <si>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</si>
  <si>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</si>
  <si>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</si>
  <si>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</si>
  <si>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</si>
  <si>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</si>
  <si>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</si>
  <si>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</si>
  <si>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</si>
  <si>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</si>
  <si>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</si>
  <si>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</si>
  <si>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</si>
  <si>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</si>
  <si>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</si>
  <si>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</si>
  <si>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</si>
  <si>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</si>
  <si>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</si>
  <si>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</si>
  <si>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</si>
  <si>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</si>
  <si>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</si>
  <si>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</si>
  <si>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Smoore International Holdings Limited</t>
  </si>
  <si>
    <t>KYG8245V1023</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</si>
  <si>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</si>
  <si>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</si>
  <si>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</si>
  <si>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</si>
  <si>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</si>
  <si>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</si>
  <si>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</si>
  <si>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</si>
  <si>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</si>
  <si>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</si>
  <si>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</si>
  <si>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</si>
  <si>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</si>
  <si>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</si>
  <si>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</si>
  <si>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</si>
  <si>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</si>
  <si>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</si>
  <si>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</si>
  <si>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</si>
  <si>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</si>
  <si>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</si>
  <si>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</si>
  <si>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</si>
  <si>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</si>
  <si>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</si>
  <si>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</si>
  <si>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</si>
  <si>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</si>
  <si>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</si>
  <si>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</si>
  <si>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</si>
  <si>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</si>
  <si>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</si>
  <si>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</si>
  <si>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</si>
  <si>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</si>
  <si>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</si>
  <si>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</si>
  <si>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</si>
  <si>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</si>
  <si>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</si>
  <si>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</si>
  <si>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</si>
  <si>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</si>
  <si>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SoftBank Corp. commits to reduce absolute scope 1 and 2 GHG emissions 82.8% by FY2030/31 from a FY2019/20 base year. 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</si>
  <si>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</si>
  <si>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</si>
  <si>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</si>
  <si>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</si>
  <si>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</si>
  <si>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</si>
  <si>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</si>
  <si>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</si>
  <si>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</si>
  <si>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</si>
  <si>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</si>
  <si>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</si>
  <si>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</si>
  <si>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</si>
  <si>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SOHO China Limited</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</si>
  <si>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</si>
  <si>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</si>
  <si>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</si>
  <si>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</si>
  <si>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</si>
  <si>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</si>
  <si>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</si>
  <si>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</si>
  <si>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</si>
  <si>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</si>
  <si>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</si>
  <si>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</si>
  <si>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</si>
  <si>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</si>
  <si>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</si>
  <si>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</si>
  <si>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</si>
  <si>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</si>
  <si>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</si>
  <si>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</si>
  <si>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</si>
  <si>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</si>
  <si>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</si>
  <si>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</si>
  <si>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</si>
  <si>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</si>
  <si>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</si>
  <si>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743700GTM17OZDJQKA24</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</si>
  <si>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</si>
  <si>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</si>
  <si>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</si>
  <si>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</si>
  <si>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</si>
  <si>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</si>
  <si>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</si>
  <si>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</si>
  <si>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</si>
  <si>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</si>
  <si>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</si>
  <si>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</si>
  <si>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</si>
  <si>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</si>
  <si>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</si>
  <si>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</si>
  <si>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</si>
  <si>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</si>
  <si>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</si>
  <si>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</si>
  <si>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</si>
  <si>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</si>
  <si>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</si>
  <si>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</si>
  <si>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</si>
  <si>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</si>
  <si>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</si>
  <si>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</si>
  <si>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</si>
  <si>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</si>
  <si>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</si>
  <si>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</si>
  <si>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</si>
  <si>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</si>
  <si>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</si>
  <si>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</si>
  <si>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</si>
  <si>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</si>
  <si>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</si>
  <si>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</si>
  <si>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</si>
  <si>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</si>
  <si>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</si>
  <si>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</si>
  <si>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</si>
  <si>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</si>
  <si>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</si>
  <si>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</si>
  <si>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</si>
  <si>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</si>
  <si>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</si>
  <si>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</si>
  <si>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</si>
  <si>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</si>
  <si>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</si>
  <si>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</si>
  <si>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</si>
  <si>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</si>
  <si>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</si>
  <si>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</si>
  <si>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</si>
  <si>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</si>
  <si>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</si>
  <si>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</si>
  <si>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</si>
  <si>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</si>
  <si>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</si>
  <si>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</si>
  <si>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</si>
  <si>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</si>
  <si>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</si>
  <si>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</si>
  <si>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</si>
  <si>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</si>
  <si>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</si>
  <si>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</si>
  <si>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</si>
  <si>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</si>
  <si>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</si>
  <si>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</si>
  <si>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</si>
  <si>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</si>
  <si>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</si>
  <si>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</si>
  <si>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</si>
  <si>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</si>
  <si>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</si>
  <si>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</si>
  <si>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</si>
  <si>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</si>
  <si>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</si>
  <si>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</si>
  <si>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</si>
  <si>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</si>
  <si>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</si>
  <si>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</si>
  <si>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</si>
  <si>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</si>
  <si>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</si>
  <si>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</si>
  <si>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</si>
  <si>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</si>
  <si>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</si>
  <si>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</si>
  <si>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</si>
  <si>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</si>
  <si>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</si>
  <si>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</si>
  <si>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</si>
  <si>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</si>
  <si>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</si>
  <si>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</si>
  <si>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</si>
  <si>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</si>
  <si>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</si>
  <si>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</si>
  <si>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</si>
  <si>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</si>
  <si>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</si>
  <si>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</si>
  <si>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</si>
  <si>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</si>
  <si>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</si>
  <si>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</si>
  <si>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</si>
  <si>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</si>
  <si>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</si>
  <si>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</si>
  <si>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</si>
  <si>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</si>
  <si>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</si>
  <si>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</si>
  <si>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</si>
  <si>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</si>
  <si>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</si>
  <si>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Spirax-Sarco Engineering plc</t>
  </si>
  <si>
    <t>GB00BWFGQN14</t>
  </si>
  <si>
    <t>213800WFVZQMHOZP2W17</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</si>
  <si>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</si>
  <si>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</si>
  <si>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</si>
  <si>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</si>
  <si>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</si>
  <si>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</si>
  <si>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</si>
  <si>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</si>
  <si>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</si>
  <si>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</si>
  <si>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</si>
  <si>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</si>
  <si>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</si>
  <si>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</si>
  <si>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</si>
  <si>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</si>
  <si>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</si>
  <si>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</si>
  <si>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</si>
  <si>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</si>
  <si>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</si>
  <si>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</si>
  <si>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</si>
  <si>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</si>
  <si>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</si>
  <si>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</si>
  <si>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</si>
  <si>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</si>
  <si>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</si>
  <si>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</si>
  <si>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</si>
  <si>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t>
  </si>
  <si>
    <t>CLP8716X1082</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</si>
  <si>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</si>
  <si>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</si>
  <si>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 Limited</t>
  </si>
  <si>
    <t>984500BC67086DFDF759</t>
  </si>
  <si>
    <t>Squire Patton Boggs UK LLP</t>
  </si>
  <si>
    <t>SRG Apparels Ltd</t>
  </si>
  <si>
    <t>SRI SPK INTERNATIONAL</t>
  </si>
  <si>
    <t>IN3204015874</t>
  </si>
  <si>
    <t>SRV Group Plc</t>
  </si>
  <si>
    <t>FI4000523675</t>
  </si>
  <si>
    <t>743700GB29FXC0VXF414</t>
  </si>
  <si>
    <t>SE0000120669</t>
  </si>
  <si>
    <t>529900329VS14ZIML164</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</si>
  <si>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</si>
  <si>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</si>
  <si>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</si>
  <si>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</si>
  <si>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</si>
  <si>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</si>
  <si>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</si>
  <si>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</si>
  <si>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</si>
  <si>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</si>
  <si>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</si>
  <si>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</si>
  <si>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</si>
  <si>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</si>
  <si>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</si>
  <si>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</si>
  <si>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</si>
  <si>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</si>
  <si>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</si>
  <si>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</si>
  <si>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</si>
  <si>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</si>
  <si>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</si>
  <si>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</si>
  <si>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</si>
  <si>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</si>
  <si>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</si>
  <si>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</si>
  <si>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</si>
  <si>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</si>
  <si>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</si>
  <si>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</si>
  <si>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</si>
  <si>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</si>
  <si>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</si>
  <si>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</si>
  <si>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</si>
  <si>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</si>
  <si>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</si>
  <si>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</si>
  <si>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</si>
  <si>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</si>
  <si>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</si>
  <si>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</si>
  <si>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</si>
  <si>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</si>
  <si>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</si>
  <si>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</si>
  <si>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</si>
  <si>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</si>
  <si>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</si>
  <si>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</si>
  <si>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</si>
  <si>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</si>
  <si>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</si>
  <si>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</si>
  <si>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</si>
  <si>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</si>
  <si>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</si>
  <si>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</si>
  <si>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</si>
  <si>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</si>
  <si>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</si>
  <si>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</si>
  <si>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</si>
  <si>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</si>
  <si>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</si>
  <si>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</si>
  <si>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</si>
  <si>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</si>
  <si>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</si>
  <si>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</si>
  <si>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</si>
  <si>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</si>
  <si>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</si>
  <si>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</si>
  <si>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</si>
  <si>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</si>
  <si>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</si>
  <si>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</si>
  <si>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</si>
  <si>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</si>
  <si>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</si>
  <si>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</si>
  <si>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</si>
  <si>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</si>
  <si>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</si>
  <si>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</si>
  <si>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</si>
  <si>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</si>
  <si>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</si>
  <si>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</si>
  <si>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</si>
  <si>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</si>
  <si>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</si>
  <si>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</si>
  <si>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</si>
  <si>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</si>
  <si>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</si>
  <si>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</si>
  <si>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</si>
  <si>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</si>
  <si>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</si>
  <si>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</si>
  <si>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</si>
  <si>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</si>
  <si>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</si>
  <si>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</si>
  <si>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</si>
  <si>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</si>
  <si>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</si>
  <si>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</si>
  <si>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</si>
  <si>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</si>
  <si>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</si>
  <si>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</si>
  <si>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</si>
  <si>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</si>
  <si>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</si>
  <si>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Stena Aluminium AB</t>
  </si>
  <si>
    <t>Stena Recycling Group</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</si>
  <si>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</si>
  <si>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</si>
  <si>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</si>
  <si>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</si>
  <si>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</si>
  <si>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</si>
  <si>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</si>
  <si>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</si>
  <si>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</si>
  <si>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</si>
  <si>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</si>
  <si>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</si>
  <si>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</si>
  <si>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</si>
  <si>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</si>
  <si>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</si>
  <si>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</si>
  <si>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</si>
  <si>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</si>
  <si>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</si>
  <si>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</si>
  <si>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</si>
  <si>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</si>
  <si>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</si>
  <si>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</si>
  <si>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</si>
  <si>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</si>
  <si>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</si>
  <si>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</si>
  <si>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</si>
  <si>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</si>
  <si>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</si>
  <si>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</si>
  <si>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</si>
  <si>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</si>
  <si>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</si>
  <si>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</si>
  <si>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</si>
  <si>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</si>
  <si>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</si>
  <si>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</si>
  <si>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</si>
  <si>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</si>
  <si>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</si>
  <si>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</si>
  <si>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</si>
  <si>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t>
  </si>
  <si>
    <t>US86209Q1004</t>
  </si>
  <si>
    <t>Organic yogurt maker Stonyfield commits to reduce absolute Scope 1, 2 GHG emissions 30 % by 2030 from a 2017 base year. Stonyfield commits to reduce absolute Scope 3 GHG emissions 30 % by 2030 from a 2017 base year.</t>
  </si>
  <si>
    <t>FI0009005961</t>
  </si>
  <si>
    <t>7437000ZP669LKUTZ738</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</si>
  <si>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</si>
  <si>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</si>
  <si>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</si>
  <si>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</si>
  <si>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</si>
  <si>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</si>
  <si>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</si>
  <si>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</si>
  <si>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</si>
  <si>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</si>
  <si>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</si>
  <si>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</si>
  <si>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</si>
  <si>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</si>
  <si>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</si>
  <si>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</si>
  <si>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</si>
  <si>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</si>
  <si>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</si>
  <si>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</si>
  <si>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</si>
  <si>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</si>
  <si>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</si>
  <si>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</si>
  <si>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</si>
  <si>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</si>
  <si>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</si>
  <si>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</si>
  <si>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</si>
  <si>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</si>
  <si>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</si>
  <si>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</si>
  <si>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</si>
  <si>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</si>
  <si>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</si>
  <si>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</si>
  <si>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</si>
  <si>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</si>
  <si>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</si>
  <si>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</si>
  <si>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</si>
  <si>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</si>
  <si>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</si>
  <si>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</si>
  <si>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</si>
  <si>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</si>
  <si>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</si>
  <si>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</si>
  <si>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</si>
  <si>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</si>
  <si>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</si>
  <si>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</si>
  <si>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</si>
  <si>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</si>
  <si>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</si>
  <si>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</si>
  <si>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</si>
  <si>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</si>
  <si>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</si>
  <si>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</si>
  <si>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</si>
  <si>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</si>
  <si>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</si>
  <si>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</si>
  <si>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</si>
  <si>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</si>
  <si>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</si>
  <si>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</si>
  <si>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</si>
  <si>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</si>
  <si>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</si>
  <si>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</si>
  <si>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</si>
  <si>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</si>
  <si>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</si>
  <si>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</si>
  <si>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</si>
  <si>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</si>
  <si>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</si>
  <si>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</si>
  <si>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</si>
  <si>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</si>
  <si>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</si>
  <si>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</si>
  <si>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</si>
  <si>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</si>
  <si>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</si>
  <si>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</si>
  <si>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</si>
  <si>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</si>
  <si>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</si>
  <si>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</si>
  <si>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</si>
  <si>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</si>
  <si>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</si>
  <si>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</si>
  <si>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</si>
  <si>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</si>
  <si>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</si>
  <si>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</si>
  <si>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</si>
  <si>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</si>
  <si>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</si>
  <si>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</si>
  <si>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</si>
  <si>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</si>
  <si>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</si>
  <si>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</si>
  <si>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</si>
  <si>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</si>
  <si>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</si>
  <si>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</si>
  <si>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</si>
  <si>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</si>
  <si>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</si>
  <si>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</si>
  <si>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</si>
  <si>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</si>
  <si>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</si>
  <si>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</si>
  <si>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</si>
  <si>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</si>
  <si>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</si>
  <si>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</si>
  <si>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</si>
  <si>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</si>
  <si>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</si>
  <si>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636700U9VHMINGD33F34</t>
  </si>
  <si>
    <t>Summerset Group Holdings Limited</t>
  </si>
  <si>
    <t>NZSUME0001S0</t>
  </si>
  <si>
    <t>Summit Communications Limited</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</si>
  <si>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</si>
  <si>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</si>
  <si>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</si>
  <si>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</si>
  <si>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</si>
  <si>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</si>
  <si>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</si>
  <si>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</si>
  <si>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</si>
  <si>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</si>
  <si>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</si>
  <si>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</si>
  <si>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</si>
  <si>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</si>
  <si>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</si>
  <si>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</si>
  <si>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</si>
  <si>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</si>
  <si>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</si>
  <si>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Sunstrong International Industrial Limited</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</si>
  <si>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</si>
  <si>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</si>
  <si>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</si>
  <si>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</si>
  <si>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</si>
  <si>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</si>
  <si>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</si>
  <si>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</si>
  <si>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</si>
  <si>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</si>
  <si>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</si>
  <si>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</si>
  <si>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</si>
  <si>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</si>
  <si>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</si>
  <si>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</si>
  <si>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</si>
  <si>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</si>
  <si>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</si>
  <si>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</si>
  <si>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</si>
  <si>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</si>
  <si>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</si>
  <si>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</si>
  <si>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</si>
  <si>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</si>
  <si>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</si>
  <si>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</si>
  <si>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</si>
  <si>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</si>
  <si>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</si>
  <si>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</si>
  <si>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</si>
  <si>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</si>
  <si>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</si>
  <si>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</si>
  <si>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</si>
  <si>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</si>
  <si>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</si>
  <si>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</si>
  <si>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</si>
  <si>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</si>
  <si>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</si>
  <si>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</si>
  <si>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</si>
  <si>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</si>
  <si>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</si>
  <si>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</si>
  <si>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</si>
  <si>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</si>
  <si>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</si>
  <si>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</si>
  <si>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</si>
  <si>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</si>
  <si>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</si>
  <si>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</si>
  <si>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</si>
  <si>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</si>
  <si>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Suzhou Bearing Factory Co Ltd. (SBF）</t>
  </si>
  <si>
    <t>Suzhou Dongshan Precision Manufacturing Co., Ltd.</t>
  </si>
  <si>
    <t>Suzhou Lehui Display Co.,Ltd.</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</si>
  <si>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</si>
  <si>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</si>
  <si>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</si>
  <si>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</si>
  <si>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</si>
  <si>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</si>
  <si>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</si>
  <si>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</si>
  <si>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</si>
  <si>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</si>
  <si>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</si>
  <si>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</si>
  <si>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</si>
  <si>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</si>
  <si>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</si>
  <si>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</si>
  <si>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</si>
  <si>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</si>
  <si>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</si>
  <si>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</si>
  <si>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</si>
  <si>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549300GNRIY961Y75583</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</si>
  <si>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</si>
  <si>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</si>
  <si>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</si>
  <si>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</si>
  <si>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</si>
  <si>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</si>
  <si>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</si>
  <si>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</si>
  <si>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</si>
  <si>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</si>
  <si>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</si>
  <si>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</si>
  <si>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</si>
  <si>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</si>
  <si>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</si>
  <si>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</si>
  <si>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</si>
  <si>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</si>
  <si>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</si>
  <si>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</si>
  <si>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</si>
  <si>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</si>
  <si>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</si>
  <si>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</si>
  <si>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</si>
  <si>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</si>
  <si>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</si>
  <si>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</si>
  <si>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</si>
  <si>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</si>
  <si>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</si>
  <si>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</si>
  <si>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</si>
  <si>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</si>
  <si>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</si>
  <si>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</si>
  <si>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</si>
  <si>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</si>
  <si>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</si>
  <si>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</si>
  <si>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</si>
  <si>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</si>
  <si>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</si>
  <si>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</si>
  <si>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</si>
  <si>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</si>
  <si>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</si>
  <si>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</si>
  <si>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</si>
  <si>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</si>
  <si>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</si>
  <si>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</si>
  <si>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</si>
  <si>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</si>
  <si>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</si>
  <si>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</si>
  <si>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</si>
  <si>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</si>
  <si>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</si>
  <si>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</si>
  <si>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</si>
  <si>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</si>
  <si>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</si>
  <si>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</si>
  <si>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</si>
  <si>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</si>
  <si>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</si>
  <si>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</si>
  <si>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</si>
  <si>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</si>
  <si>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</si>
  <si>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</si>
  <si>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</si>
  <si>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</si>
  <si>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</si>
  <si>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</si>
  <si>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</si>
  <si>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</si>
  <si>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</si>
  <si>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</si>
  <si>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</si>
  <si>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</si>
  <si>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</si>
  <si>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</si>
  <si>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</si>
  <si>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</si>
  <si>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</si>
  <si>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</si>
  <si>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</si>
  <si>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</si>
  <si>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</si>
  <si>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</si>
  <si>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Ltd</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</si>
  <si>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</si>
  <si>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</si>
  <si>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</si>
  <si>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</si>
  <si>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</si>
  <si>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</si>
  <si>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</si>
  <si>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</si>
  <si>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</si>
  <si>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</si>
  <si>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</si>
  <si>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</si>
  <si>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</si>
  <si>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</si>
  <si>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</si>
  <si>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</si>
  <si>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</si>
  <si>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</si>
  <si>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</si>
  <si>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</si>
  <si>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</si>
  <si>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</si>
  <si>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</si>
  <si>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</si>
  <si>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</si>
  <si>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</si>
  <si>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</si>
  <si>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</si>
  <si>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</si>
  <si>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</si>
  <si>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</si>
  <si>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</si>
  <si>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</si>
  <si>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</si>
  <si>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</si>
  <si>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</si>
  <si>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</si>
  <si>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</si>
  <si>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</si>
  <si>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</si>
  <si>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</si>
  <si>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</si>
  <si>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</si>
  <si>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</si>
  <si>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</si>
  <si>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</si>
  <si>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Søstrene Grenes Holding ApS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</si>
  <si>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</si>
  <si>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</si>
  <si>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</si>
  <si>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</si>
  <si>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</si>
  <si>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</si>
  <si>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</si>
  <si>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</si>
  <si>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</si>
  <si>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</si>
  <si>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</si>
  <si>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</si>
  <si>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</si>
  <si>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</si>
  <si>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</si>
  <si>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</si>
  <si>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</si>
  <si>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</si>
  <si>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</si>
  <si>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</si>
  <si>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</si>
  <si>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</si>
  <si>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</si>
  <si>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Taiga Apparel (Pvt.) Limited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</si>
  <si>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</si>
  <si>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</si>
  <si>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</si>
  <si>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</si>
  <si>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</si>
  <si>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</si>
  <si>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</si>
  <si>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</si>
  <si>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</si>
  <si>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</si>
  <si>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</si>
  <si>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</si>
  <si>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</si>
  <si>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</si>
  <si>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</si>
  <si>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</si>
  <si>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</si>
  <si>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</si>
  <si>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</si>
  <si>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</si>
  <si>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</si>
  <si>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</si>
  <si>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</si>
  <si>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</si>
  <si>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</si>
  <si>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</si>
  <si>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</si>
  <si>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</si>
  <si>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</si>
  <si>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</si>
  <si>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</si>
  <si>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</si>
  <si>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</si>
  <si>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</si>
  <si>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</si>
  <si>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</si>
  <si>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</si>
  <si>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</si>
  <si>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</si>
  <si>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</si>
  <si>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</si>
  <si>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</si>
  <si>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</si>
  <si>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</si>
  <si>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</si>
  <si>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</si>
  <si>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</si>
  <si>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</si>
  <si>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</si>
  <si>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</si>
  <si>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</si>
  <si>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</si>
  <si>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</si>
  <si>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</si>
  <si>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</si>
  <si>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</si>
  <si>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</si>
  <si>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</si>
  <si>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</si>
  <si>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</si>
  <si>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</si>
  <si>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</si>
  <si>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</si>
  <si>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</si>
  <si>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</si>
  <si>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</si>
  <si>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</si>
  <si>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</si>
  <si>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</si>
  <si>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</si>
  <si>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</si>
  <si>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</si>
  <si>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</si>
  <si>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</si>
  <si>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</si>
  <si>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</si>
  <si>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</si>
  <si>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</si>
  <si>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</si>
  <si>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</si>
  <si>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</si>
  <si>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</si>
  <si>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</si>
  <si>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</si>
  <si>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</si>
  <si>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</si>
  <si>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</si>
  <si>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</si>
  <si>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</si>
  <si>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</si>
  <si>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</si>
  <si>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</si>
  <si>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</si>
  <si>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</si>
  <si>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</si>
  <si>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</si>
  <si>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</si>
  <si>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</si>
  <si>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</si>
  <si>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</si>
  <si>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</si>
  <si>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</si>
  <si>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</si>
  <si>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</si>
  <si>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</si>
  <si>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</si>
  <si>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</si>
  <si>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</si>
  <si>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</si>
  <si>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</si>
  <si>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</si>
  <si>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</si>
  <si>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</si>
  <si>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</si>
  <si>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</si>
  <si>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</si>
  <si>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</si>
  <si>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</si>
  <si>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</si>
  <si>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</si>
  <si>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</si>
  <si>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</si>
  <si>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</si>
  <si>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</si>
  <si>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</si>
  <si>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</si>
  <si>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</si>
  <si>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</si>
  <si>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</si>
  <si>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</si>
  <si>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</si>
  <si>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</si>
  <si>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</si>
  <si>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</si>
  <si>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</si>
  <si>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</si>
  <si>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</si>
  <si>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</si>
  <si>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Taos Ski Valley Inc.</t>
  </si>
  <si>
    <t>Tapestry, Inc.</t>
  </si>
  <si>
    <t>US8760301072</t>
  </si>
  <si>
    <t>549300LJNVY5SW3VTN33</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</si>
  <si>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</si>
  <si>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</si>
  <si>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</si>
  <si>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</si>
  <si>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</si>
  <si>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</si>
  <si>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</si>
  <si>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</si>
  <si>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</si>
  <si>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</si>
  <si>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</si>
  <si>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</si>
  <si>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</si>
  <si>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</si>
  <si>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</si>
  <si>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</si>
  <si>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</si>
  <si>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</si>
  <si>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</si>
  <si>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</si>
  <si>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</si>
  <si>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</si>
  <si>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</si>
  <si>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</si>
  <si>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</si>
  <si>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</si>
  <si>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</si>
  <si>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</si>
  <si>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</si>
  <si>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</si>
  <si>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</si>
  <si>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</si>
  <si>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</si>
  <si>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</si>
  <si>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</si>
  <si>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</si>
  <si>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</si>
  <si>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</si>
  <si>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TAYEKS DIS TIC. ve TEKSTIL SAN. A.S.</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</si>
  <si>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</si>
  <si>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</si>
  <si>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</si>
  <si>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</si>
  <si>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</si>
  <si>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</si>
  <si>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</si>
  <si>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</si>
  <si>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</si>
  <si>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</si>
  <si>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</si>
  <si>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</si>
  <si>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</si>
  <si>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</si>
  <si>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</si>
  <si>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</si>
  <si>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</si>
  <si>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</si>
  <si>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</si>
  <si>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</si>
  <si>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</si>
  <si>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</si>
  <si>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</si>
  <si>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</si>
  <si>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</si>
  <si>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</si>
  <si>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</si>
  <si>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</si>
  <si>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</si>
  <si>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</si>
  <si>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</si>
  <si>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</si>
  <si>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</si>
  <si>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</si>
  <si>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</si>
  <si>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</si>
  <si>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</si>
  <si>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</si>
  <si>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353800508WNU39U8NX03</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</si>
  <si>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</si>
  <si>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</si>
  <si>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</si>
  <si>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</si>
  <si>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</si>
  <si>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</si>
  <si>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</si>
  <si>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</si>
  <si>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</si>
  <si>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</si>
  <si>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</si>
  <si>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</si>
  <si>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</si>
  <si>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</si>
  <si>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</si>
  <si>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</si>
  <si>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</si>
  <si>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</si>
  <si>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</si>
  <si>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</si>
  <si>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</si>
  <si>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</si>
  <si>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</si>
  <si>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</si>
  <si>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</si>
  <si>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</si>
  <si>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</si>
  <si>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</si>
  <si>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</si>
  <si>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</si>
  <si>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</si>
  <si>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</si>
  <si>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</si>
  <si>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</si>
  <si>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</si>
  <si>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</si>
  <si>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</si>
  <si>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</si>
  <si>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</si>
  <si>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</si>
  <si>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</si>
  <si>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</si>
  <si>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</si>
  <si>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</si>
  <si>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</si>
  <si>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</si>
  <si>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</si>
  <si>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</si>
  <si>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</si>
  <si>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</si>
  <si>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</si>
  <si>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</si>
  <si>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</si>
  <si>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</si>
  <si>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</si>
  <si>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</si>
  <si>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</si>
  <si>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</si>
  <si>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</si>
  <si>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</si>
  <si>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Group</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</si>
  <si>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</si>
  <si>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</si>
  <si>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</si>
  <si>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</si>
  <si>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</si>
  <si>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</si>
  <si>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</si>
  <si>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</si>
  <si>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</si>
  <si>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</si>
  <si>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</si>
  <si>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</si>
  <si>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</si>
  <si>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</si>
  <si>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</si>
  <si>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</si>
  <si>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</si>
  <si>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</si>
  <si>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</si>
  <si>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</si>
  <si>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</si>
  <si>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</si>
  <si>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</si>
  <si>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</si>
  <si>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</si>
  <si>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</si>
  <si>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</si>
  <si>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</si>
  <si>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</si>
  <si>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</si>
  <si>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</si>
  <si>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</si>
  <si>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</si>
  <si>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</si>
  <si>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</si>
  <si>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</si>
  <si>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</si>
  <si>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</si>
  <si>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</si>
  <si>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</si>
  <si>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</si>
  <si>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Tele2 AB</t>
  </si>
  <si>
    <t>SE0005190238</t>
  </si>
  <si>
    <t>213800EKD193RVI9HL76</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</si>
  <si>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</si>
  <si>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</si>
  <si>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</si>
  <si>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</si>
  <si>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</si>
  <si>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</si>
  <si>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</si>
  <si>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</si>
  <si>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</si>
  <si>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</si>
  <si>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</si>
  <si>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</si>
  <si>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</si>
  <si>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</si>
  <si>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</si>
  <si>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Telenor Group</t>
  </si>
  <si>
    <t>NO0010063308</t>
  </si>
  <si>
    <t>549300IM1QSBY4SLPM26</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</si>
  <si>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</si>
  <si>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</si>
  <si>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</si>
  <si>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</si>
  <si>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</si>
  <si>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</si>
  <si>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</si>
  <si>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</si>
  <si>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SE0000667925</t>
  </si>
  <si>
    <t>213800FSR9RNDUOTXO25</t>
  </si>
  <si>
    <t>Telkom SA SOC Limited</t>
  </si>
  <si>
    <t>ZAE000044897</t>
  </si>
  <si>
    <t>529900GES0BUVJEDKF90</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</si>
  <si>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</si>
  <si>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</si>
  <si>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</si>
  <si>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</si>
  <si>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</si>
  <si>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</si>
  <si>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</si>
  <si>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</si>
  <si>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</si>
  <si>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</si>
  <si>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</si>
  <si>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</si>
  <si>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</si>
  <si>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</si>
  <si>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</si>
  <si>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</si>
  <si>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</si>
  <si>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</si>
  <si>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</si>
  <si>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</si>
  <si>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</si>
  <si>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</si>
  <si>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</si>
  <si>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</si>
  <si>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</si>
  <si>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</si>
  <si>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</si>
  <si>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</si>
  <si>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</si>
  <si>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</si>
  <si>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</si>
  <si>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</si>
  <si>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</si>
  <si>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</si>
  <si>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</si>
  <si>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</si>
  <si>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</si>
  <si>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</si>
  <si>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</si>
  <si>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</si>
  <si>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</si>
  <si>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</si>
  <si>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</si>
  <si>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</si>
  <si>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</si>
  <si>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</si>
  <si>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</si>
  <si>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</si>
  <si>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</si>
  <si>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</si>
  <si>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</si>
  <si>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</si>
  <si>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</si>
  <si>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</si>
  <si>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</si>
  <si>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</si>
  <si>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</si>
  <si>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</si>
  <si>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</si>
  <si>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</si>
  <si>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</si>
  <si>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</si>
  <si>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</si>
  <si>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</si>
  <si>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</si>
  <si>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</si>
  <si>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</si>
  <si>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</si>
  <si>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</si>
  <si>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</si>
  <si>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</si>
  <si>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</si>
  <si>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</si>
  <si>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</si>
  <si>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</si>
  <si>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</si>
  <si>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</si>
  <si>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</si>
  <si>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</si>
  <si>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</si>
  <si>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TEXEN</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</si>
  <si>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</si>
  <si>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</si>
  <si>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</si>
  <si>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</si>
  <si>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</si>
  <si>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</si>
  <si>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</si>
  <si>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</si>
  <si>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</si>
  <si>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</si>
  <si>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</si>
  <si>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</si>
  <si>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</si>
  <si>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</si>
  <si>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</si>
  <si>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</si>
  <si>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</si>
  <si>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</si>
  <si>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</si>
  <si>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</si>
  <si>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</si>
  <si>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</si>
  <si>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</si>
  <si>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</si>
  <si>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</si>
  <si>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</si>
  <si>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</si>
  <si>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</si>
  <si>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</si>
  <si>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</si>
  <si>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</si>
  <si>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</si>
  <si>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</si>
  <si>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</si>
  <si>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</si>
  <si>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</si>
  <si>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</si>
  <si>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</si>
  <si>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</si>
  <si>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</si>
  <si>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</si>
  <si>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</si>
  <si>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</si>
  <si>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</si>
  <si>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</si>
  <si>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</si>
  <si>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</si>
  <si>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</si>
  <si>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</si>
  <si>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</si>
  <si>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</si>
  <si>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</si>
  <si>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</si>
  <si>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</si>
  <si>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</si>
  <si>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</si>
  <si>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</si>
  <si>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</si>
  <si>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</si>
  <si>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</si>
  <si>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</si>
  <si>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t>
  </si>
  <si>
    <t>US1630721017</t>
  </si>
  <si>
    <t>529900872XMLK10SY247</t>
  </si>
  <si>
    <t>The Chemours Company</t>
  </si>
  <si>
    <t>US1638511089</t>
  </si>
  <si>
    <t>549300M1BOLNXL8DOV14</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</si>
  <si>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</si>
  <si>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</si>
  <si>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</si>
  <si>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</si>
  <si>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</si>
  <si>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</si>
  <si>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</si>
  <si>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</si>
  <si>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</si>
  <si>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</si>
  <si>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</si>
  <si>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</si>
  <si>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</si>
  <si>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</si>
  <si>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</si>
  <si>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</si>
  <si>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</si>
  <si>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</si>
  <si>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</si>
  <si>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</si>
  <si>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</si>
  <si>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</si>
  <si>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</si>
  <si>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</si>
  <si>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</si>
  <si>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</si>
  <si>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</si>
  <si>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</si>
  <si>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</si>
  <si>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</si>
  <si>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</si>
  <si>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</si>
  <si>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</si>
  <si>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</si>
  <si>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</si>
  <si>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</si>
  <si>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</si>
  <si>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</si>
  <si>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</si>
  <si>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</si>
  <si>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</si>
  <si>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</si>
  <si>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</si>
  <si>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</si>
  <si>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</si>
  <si>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</si>
  <si>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</si>
  <si>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</si>
  <si>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</si>
  <si>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</si>
  <si>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</si>
  <si>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</si>
  <si>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</si>
  <si>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</si>
  <si>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</si>
  <si>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</si>
  <si>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</si>
  <si>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</si>
  <si>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</si>
  <si>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</si>
  <si>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</si>
  <si>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</si>
  <si>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</si>
  <si>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</si>
  <si>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</si>
  <si>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</si>
  <si>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</si>
  <si>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</si>
  <si>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</si>
  <si>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</si>
  <si>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</si>
  <si>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</si>
  <si>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</si>
  <si>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</si>
  <si>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</si>
  <si>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</si>
  <si>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</si>
  <si>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</si>
  <si>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</si>
  <si>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</si>
  <si>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</si>
  <si>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</si>
  <si>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</si>
  <si>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</si>
  <si>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</si>
  <si>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</si>
  <si>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</si>
  <si>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</si>
  <si>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</si>
  <si>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</si>
  <si>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</si>
  <si>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</si>
  <si>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</si>
  <si>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</si>
  <si>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</si>
  <si>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</si>
  <si>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</si>
  <si>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</si>
  <si>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</si>
  <si>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</si>
  <si>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</si>
  <si>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</si>
  <si>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</si>
  <si>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</si>
  <si>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</si>
  <si>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</si>
  <si>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</si>
  <si>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</si>
  <si>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</si>
  <si>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</si>
  <si>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</si>
  <si>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</si>
  <si>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</si>
  <si>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</si>
  <si>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</si>
  <si>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Macerich Company</t>
  </si>
  <si>
    <t>US5543821012</t>
  </si>
  <si>
    <t>529900PSWCB5KI0JYU46</t>
  </si>
  <si>
    <t>Macerich commits to reduce absolute scope 1, 2 and 3 GHG emissions 46.2% by 2030 from a 2019 base year.</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</si>
  <si>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</si>
  <si>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</si>
  <si>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</si>
  <si>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</si>
  <si>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</si>
  <si>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</si>
  <si>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</si>
  <si>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</si>
  <si>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</si>
  <si>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</si>
  <si>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</si>
  <si>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</si>
  <si>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</si>
  <si>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</si>
  <si>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nature network / MB-Holding (MartinBauer, Finzelberg, PhytoLab, Europlant Group)</t>
  </si>
  <si>
    <t>529900YYOWZQEDTPYK72</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</si>
  <si>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</si>
  <si>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</si>
  <si>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</si>
  <si>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</si>
  <si>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</si>
  <si>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</si>
  <si>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</si>
  <si>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</si>
  <si>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</si>
  <si>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</si>
  <si>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</si>
  <si>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</si>
  <si>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</si>
  <si>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</si>
  <si>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</si>
  <si>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</si>
  <si>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</si>
  <si>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</si>
  <si>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</si>
  <si>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</si>
  <si>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</si>
  <si>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</si>
  <si>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</si>
  <si>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</si>
  <si>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</si>
  <si>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</si>
  <si>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</si>
  <si>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</si>
  <si>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</si>
  <si>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</si>
  <si>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</si>
  <si>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</si>
  <si>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</si>
  <si>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</si>
  <si>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</si>
  <si>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</si>
  <si>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</si>
  <si>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</si>
  <si>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</si>
  <si>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</si>
  <si>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</si>
  <si>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</si>
  <si>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</si>
  <si>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</si>
  <si>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</si>
  <si>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</si>
  <si>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</si>
  <si>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</si>
  <si>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</si>
  <si>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</si>
  <si>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</si>
  <si>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</si>
  <si>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</si>
  <si>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</si>
  <si>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</si>
  <si>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</si>
  <si>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</si>
  <si>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</si>
  <si>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</si>
  <si>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</si>
  <si>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</si>
  <si>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</si>
  <si>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</si>
  <si>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</si>
  <si>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</si>
  <si>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</si>
  <si>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</si>
  <si>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</si>
  <si>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</si>
  <si>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</si>
  <si>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</si>
  <si>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</si>
  <si>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</si>
  <si>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</si>
  <si>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</si>
  <si>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</si>
  <si>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</si>
  <si>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</si>
  <si>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</si>
  <si>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</si>
  <si>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</si>
  <si>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</si>
  <si>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</si>
  <si>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</si>
  <si>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</si>
  <si>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THESIZE SURFACES S.L.</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</si>
  <si>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</si>
  <si>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</si>
  <si>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</si>
  <si>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</si>
  <si>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</si>
  <si>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</si>
  <si>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</si>
  <si>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</si>
  <si>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</si>
  <si>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</si>
  <si>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</si>
  <si>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</si>
  <si>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</si>
  <si>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</si>
  <si>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</si>
  <si>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</si>
  <si>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</si>
  <si>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</si>
  <si>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</si>
  <si>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</si>
  <si>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</si>
  <si>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</si>
  <si>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</si>
  <si>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</si>
  <si>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</si>
  <si>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</si>
  <si>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</si>
  <si>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</si>
  <si>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</si>
  <si>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</si>
  <si>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</si>
  <si>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</si>
  <si>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</si>
  <si>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</si>
  <si>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</si>
  <si>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</si>
  <si>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</si>
  <si>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</si>
  <si>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</si>
  <si>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</si>
  <si>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</si>
  <si>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</si>
  <si>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</si>
  <si>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</si>
  <si>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</si>
  <si>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</si>
  <si>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</si>
  <si>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Thurgauer Kantonalbank</t>
  </si>
  <si>
    <t>CH0231351104</t>
  </si>
  <si>
    <t>529900F00S0DTFX1D404</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</si>
  <si>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</si>
  <si>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</si>
  <si>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</si>
  <si>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</si>
  <si>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</si>
  <si>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thyssenkrupp Steel Europe AG</t>
  </si>
  <si>
    <t>549300QGIICV4ZFTKX83</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</si>
  <si>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</si>
  <si>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</si>
  <si>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</si>
  <si>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</si>
  <si>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</si>
  <si>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</si>
  <si>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</si>
  <si>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</si>
  <si>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</si>
  <si>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</si>
  <si>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</si>
  <si>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</si>
  <si>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</si>
  <si>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</si>
  <si>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</si>
  <si>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</si>
  <si>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</si>
  <si>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</si>
  <si>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</si>
  <si>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</si>
  <si>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</si>
  <si>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</si>
  <si>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</si>
  <si>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</si>
  <si>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</si>
  <si>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Timberlink Australia commits to reduce scope 1, 2 and 3 GHG emissions 21% per m3 of throughput by FY2030 from a FY2018 base year.*The target boundary includes biogenic emissions and removals from bioenergy feedstocks.</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</si>
  <si>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</si>
  <si>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</si>
  <si>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</si>
  <si>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</si>
  <si>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</si>
  <si>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</si>
  <si>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</si>
  <si>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</si>
  <si>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</si>
  <si>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</si>
  <si>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</si>
  <si>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</si>
  <si>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</si>
  <si>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</si>
  <si>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</si>
  <si>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</si>
  <si>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</si>
  <si>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</si>
  <si>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</si>
  <si>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</si>
  <si>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</si>
  <si>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</si>
  <si>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</si>
  <si>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</si>
  <si>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</si>
  <si>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</si>
  <si>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</si>
  <si>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</si>
  <si>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</si>
  <si>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</si>
  <si>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TMG Automotive commits to reduce absolute scope 1 and 2 GHG emissions 70% by 2035 from a 2021 base year. 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</si>
  <si>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</si>
  <si>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</si>
  <si>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</si>
  <si>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</si>
  <si>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</si>
  <si>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</si>
  <si>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</si>
  <si>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</si>
  <si>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</si>
  <si>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</si>
  <si>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</si>
  <si>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</si>
  <si>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</si>
  <si>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</si>
  <si>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</si>
  <si>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</si>
  <si>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</si>
  <si>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</si>
  <si>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</si>
  <si>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</si>
  <si>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</si>
  <si>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</si>
  <si>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</si>
  <si>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</si>
  <si>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</si>
  <si>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</si>
  <si>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</si>
  <si>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</si>
  <si>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</si>
  <si>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</si>
  <si>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</si>
  <si>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</si>
  <si>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</si>
  <si>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</si>
  <si>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</si>
  <si>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</si>
  <si>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</si>
  <si>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</si>
  <si>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</si>
  <si>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</si>
  <si>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</si>
  <si>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</si>
  <si>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</si>
  <si>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</si>
  <si>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</si>
  <si>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</si>
  <si>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</si>
  <si>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</si>
  <si>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</si>
  <si>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</si>
  <si>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</si>
  <si>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</si>
  <si>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</si>
  <si>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</si>
  <si>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</si>
  <si>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</si>
  <si>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</si>
  <si>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</si>
  <si>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</si>
  <si>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</si>
  <si>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</si>
  <si>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</si>
  <si>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</si>
  <si>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</si>
  <si>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</si>
  <si>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</si>
  <si>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</si>
  <si>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</si>
  <si>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</si>
  <si>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</si>
  <si>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</si>
  <si>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</si>
  <si>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</si>
  <si>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</si>
  <si>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</si>
  <si>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</si>
  <si>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</si>
  <si>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</si>
  <si>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</si>
  <si>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Tokyu Fudosan Holdings commits to reduce absolute scope 1 and 2 GHG emissions 46% by FY2030 from a FY2019 base year. Tokyu Fudosan Holdings also commits to reduce absolute scope 3 GHG emissions from purchased goods and services,capital goods,and use of sold products 46% over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</si>
  <si>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</si>
  <si>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</si>
  <si>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</si>
  <si>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</si>
  <si>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</si>
  <si>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</si>
  <si>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</si>
  <si>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</si>
  <si>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</si>
  <si>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</si>
  <si>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</si>
  <si>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</si>
  <si>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</si>
  <si>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</si>
  <si>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</si>
  <si>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</si>
  <si>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</si>
  <si>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</si>
  <si>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</si>
  <si>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</si>
  <si>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</si>
  <si>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</si>
  <si>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</si>
  <si>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 Hong Tannery Group</t>
  </si>
  <si>
    <t>Tongwei Solar (Hefei) Co., Ltd.</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</si>
  <si>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</si>
  <si>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</si>
  <si>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</si>
  <si>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</si>
  <si>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</si>
  <si>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</si>
  <si>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</si>
  <si>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</si>
  <si>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</si>
  <si>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</si>
  <si>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</si>
  <si>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</si>
  <si>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</si>
  <si>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</si>
  <si>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</si>
  <si>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</si>
  <si>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</si>
  <si>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</si>
  <si>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</si>
  <si>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</si>
  <si>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</si>
  <si>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</si>
  <si>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</si>
  <si>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</si>
  <si>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</si>
  <si>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</si>
  <si>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</si>
  <si>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</si>
  <si>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</si>
  <si>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</si>
  <si>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</si>
  <si>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</si>
  <si>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</si>
  <si>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</si>
  <si>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</si>
  <si>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</si>
  <si>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</si>
  <si>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</si>
  <si>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</si>
  <si>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</si>
  <si>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</si>
  <si>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</si>
  <si>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</si>
  <si>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</si>
  <si>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</si>
  <si>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</si>
  <si>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</si>
  <si>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</si>
  <si>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</si>
  <si>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</si>
  <si>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</si>
  <si>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</si>
  <si>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</si>
  <si>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</si>
  <si>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</si>
  <si>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</si>
  <si>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</si>
  <si>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</si>
  <si>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</si>
  <si>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</si>
  <si>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</si>
  <si>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</si>
  <si>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</si>
  <si>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</si>
  <si>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</si>
  <si>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</si>
  <si>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</si>
  <si>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</si>
  <si>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</si>
  <si>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</si>
  <si>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</si>
  <si>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</si>
  <si>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</si>
  <si>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</si>
  <si>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</si>
  <si>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</si>
  <si>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</si>
  <si>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</si>
  <si>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</si>
  <si>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</si>
  <si>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</si>
  <si>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</si>
  <si>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</si>
  <si>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</si>
  <si>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</si>
  <si>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</si>
  <si>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</si>
  <si>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</si>
  <si>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</si>
  <si>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</si>
  <si>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</si>
  <si>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</si>
  <si>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</si>
  <si>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</si>
  <si>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</si>
  <si>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t>
  </si>
  <si>
    <t>549300QJFOTFCCGFG488</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</si>
  <si>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</si>
  <si>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</si>
  <si>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</si>
  <si>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</si>
  <si>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</si>
  <si>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</si>
  <si>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</si>
  <si>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</si>
  <si>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</si>
  <si>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</si>
  <si>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</si>
  <si>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</si>
  <si>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</si>
  <si>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</si>
  <si>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</si>
  <si>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</si>
  <si>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</si>
  <si>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</si>
  <si>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</si>
  <si>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</si>
  <si>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</si>
  <si>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</si>
  <si>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</si>
  <si>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</si>
  <si>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</si>
  <si>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</si>
  <si>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</si>
  <si>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</si>
  <si>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</si>
  <si>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</si>
  <si>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</si>
  <si>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</si>
  <si>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</si>
  <si>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</si>
  <si>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</si>
  <si>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</si>
  <si>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</si>
  <si>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</si>
  <si>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</si>
  <si>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</si>
  <si>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</si>
  <si>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</si>
  <si>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</si>
  <si>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</si>
  <si>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</si>
  <si>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</si>
  <si>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</si>
  <si>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</si>
  <si>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</si>
  <si>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</si>
  <si>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</si>
  <si>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</si>
  <si>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</si>
  <si>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</si>
  <si>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</si>
  <si>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</si>
  <si>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</si>
  <si>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Transcontinental Inc.</t>
  </si>
  <si>
    <t>CA8935781044</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</si>
  <si>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</si>
  <si>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</si>
  <si>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</si>
  <si>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</si>
  <si>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</si>
  <si>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</si>
  <si>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</si>
  <si>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</si>
  <si>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</si>
  <si>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</si>
  <si>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</si>
  <si>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</si>
  <si>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</si>
  <si>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</si>
  <si>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</si>
  <si>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</si>
  <si>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</si>
  <si>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</si>
  <si>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</si>
  <si>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</si>
  <si>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</si>
  <si>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</si>
  <si>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</si>
  <si>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</si>
  <si>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</si>
  <si>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</si>
  <si>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</si>
  <si>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</si>
  <si>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</si>
  <si>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</si>
  <si>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</si>
  <si>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</si>
  <si>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Tre (Hi3G Access AB)</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</si>
  <si>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</si>
  <si>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</si>
  <si>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</si>
  <si>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</si>
  <si>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</si>
  <si>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</si>
  <si>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</si>
  <si>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</si>
  <si>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</si>
  <si>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</si>
  <si>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</si>
  <si>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</si>
  <si>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</si>
  <si>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</si>
  <si>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</si>
  <si>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</si>
  <si>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</si>
  <si>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</si>
  <si>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</si>
  <si>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</si>
  <si>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</si>
  <si>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</si>
  <si>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</si>
  <si>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</si>
  <si>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</si>
  <si>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</si>
  <si>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</si>
  <si>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</si>
  <si>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</si>
  <si>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</si>
  <si>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</si>
  <si>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</si>
  <si>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</si>
  <si>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</si>
  <si>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</si>
  <si>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</si>
  <si>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</si>
  <si>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</si>
  <si>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</si>
  <si>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</si>
  <si>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</si>
  <si>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</si>
  <si>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</si>
  <si>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</si>
  <si>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</si>
  <si>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</si>
  <si>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</si>
  <si>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</si>
  <si>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</si>
  <si>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</si>
  <si>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</si>
  <si>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</si>
  <si>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</si>
  <si>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</si>
  <si>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</si>
  <si>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</si>
  <si>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</si>
  <si>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</si>
  <si>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</si>
  <si>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</si>
  <si>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</si>
  <si>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</si>
  <si>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</si>
  <si>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</si>
  <si>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</si>
  <si>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</si>
  <si>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</si>
  <si>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</si>
  <si>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</si>
  <si>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</si>
  <si>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</si>
  <si>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</si>
  <si>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</si>
  <si>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</si>
  <si>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</si>
  <si>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</si>
  <si>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</si>
  <si>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</si>
  <si>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</si>
  <si>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</si>
  <si>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</si>
  <si>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</si>
  <si>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</si>
  <si>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</si>
  <si>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</si>
  <si>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</si>
  <si>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</si>
  <si>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</si>
  <si>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</si>
  <si>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</si>
  <si>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</si>
  <si>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</si>
  <si>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</si>
  <si>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</si>
  <si>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</si>
  <si>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</si>
  <si>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</si>
  <si>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</si>
  <si>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</si>
  <si>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</si>
  <si>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</si>
  <si>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</si>
  <si>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</si>
  <si>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</si>
  <si>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</si>
  <si>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</si>
  <si>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</si>
  <si>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</si>
  <si>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</si>
  <si>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</si>
  <si>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</si>
  <si>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</si>
  <si>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</si>
  <si>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</si>
  <si>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</si>
  <si>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</si>
  <si>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</si>
  <si>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</si>
  <si>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</si>
  <si>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</si>
  <si>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</si>
  <si>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</si>
  <si>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</si>
  <si>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</si>
  <si>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</si>
  <si>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</si>
  <si>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</si>
  <si>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</si>
  <si>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</si>
  <si>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</si>
  <si>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</si>
  <si>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</si>
  <si>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</si>
  <si>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</si>
  <si>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</si>
  <si>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</si>
  <si>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</si>
  <si>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</si>
  <si>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</si>
  <si>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</si>
  <si>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</si>
  <si>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</si>
  <si>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</si>
  <si>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</si>
  <si>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</si>
  <si>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</si>
  <si>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</si>
  <si>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</si>
  <si>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</si>
  <si>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</si>
  <si>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</si>
  <si>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</si>
  <si>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</si>
  <si>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</si>
  <si>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</si>
  <si>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</si>
  <si>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</si>
  <si>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</si>
  <si>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</si>
  <si>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</si>
  <si>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</si>
  <si>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</si>
  <si>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</si>
  <si>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</si>
  <si>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</si>
  <si>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</si>
  <si>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</si>
  <si>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</si>
  <si>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</si>
  <si>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</si>
  <si>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</si>
  <si>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</si>
  <si>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</si>
  <si>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</si>
  <si>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</si>
  <si>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</si>
  <si>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</si>
  <si>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</si>
  <si>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</si>
  <si>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</si>
  <si>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</si>
  <si>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</si>
  <si>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</si>
  <si>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</si>
  <si>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</si>
  <si>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</si>
  <si>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</si>
  <si>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</si>
  <si>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</si>
  <si>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</si>
  <si>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</si>
  <si>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</si>
  <si>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</si>
  <si>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</si>
  <si>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</si>
  <si>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</si>
  <si>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</si>
  <si>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</si>
  <si>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</si>
  <si>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</si>
  <si>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</si>
  <si>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</si>
  <si>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</si>
  <si>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</si>
  <si>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</si>
  <si>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</si>
  <si>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</si>
  <si>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</si>
  <si>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</si>
  <si>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</si>
  <si>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</si>
  <si>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</si>
  <si>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</si>
  <si>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</si>
  <si>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</si>
  <si>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</si>
  <si>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</si>
  <si>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</si>
  <si>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</si>
  <si>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</si>
  <si>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</si>
  <si>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</si>
  <si>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</si>
  <si>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</si>
  <si>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</si>
  <si>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</si>
  <si>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</si>
  <si>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</si>
  <si>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</si>
  <si>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</si>
  <si>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</si>
  <si>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</si>
  <si>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</si>
  <si>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</si>
  <si>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</si>
  <si>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</si>
  <si>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</si>
  <si>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</si>
  <si>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</si>
  <si>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</si>
  <si>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</si>
  <si>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</si>
  <si>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</si>
  <si>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</si>
  <si>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213800DJ6EAWQWMEX870</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</si>
  <si>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</si>
  <si>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UKG</t>
  </si>
  <si>
    <t>UL Solutions Inc.</t>
  </si>
  <si>
    <t>549300F7CUV5ESKV9P71</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</si>
  <si>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</si>
  <si>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</si>
  <si>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</si>
  <si>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</si>
  <si>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</si>
  <si>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</si>
  <si>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</si>
  <si>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</si>
  <si>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</si>
  <si>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</si>
  <si>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</si>
  <si>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</si>
  <si>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</si>
  <si>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</si>
  <si>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</si>
  <si>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</si>
  <si>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</si>
  <si>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</si>
  <si>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</si>
  <si>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</si>
  <si>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</si>
  <si>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</si>
  <si>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</si>
  <si>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</si>
  <si>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</si>
  <si>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</si>
  <si>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</si>
  <si>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</si>
  <si>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</si>
  <si>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</si>
  <si>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</si>
  <si>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</si>
  <si>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</si>
  <si>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</si>
  <si>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</si>
  <si>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</si>
  <si>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</si>
  <si>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</si>
  <si>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</si>
  <si>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</si>
  <si>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</si>
  <si>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</si>
  <si>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</si>
  <si>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</si>
  <si>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</si>
  <si>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Unidas S/A</t>
  </si>
  <si>
    <t>BRUNIDACNOR3</t>
  </si>
  <si>
    <t>Company change</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</si>
  <si>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</si>
  <si>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</si>
  <si>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</si>
  <si>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</si>
  <si>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</si>
  <si>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</si>
  <si>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</si>
  <si>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</si>
  <si>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</si>
  <si>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</si>
  <si>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</si>
  <si>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</si>
  <si>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</si>
  <si>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</si>
  <si>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</si>
  <si>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</si>
  <si>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</si>
  <si>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</si>
  <si>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</si>
  <si>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</si>
  <si>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</si>
  <si>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</si>
  <si>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</si>
  <si>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</si>
  <si>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</si>
  <si>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</si>
  <si>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</si>
  <si>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</si>
  <si>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</si>
  <si>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</si>
  <si>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</si>
  <si>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</si>
  <si>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</si>
  <si>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</si>
  <si>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</si>
  <si>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</si>
  <si>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</si>
  <si>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</si>
  <si>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</si>
  <si>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</si>
  <si>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</si>
  <si>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</si>
  <si>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</si>
  <si>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</si>
  <si>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</si>
  <si>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</si>
  <si>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</si>
  <si>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</si>
  <si>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</si>
  <si>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</si>
  <si>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</si>
  <si>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</si>
  <si>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</si>
  <si>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</si>
  <si>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</si>
  <si>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</si>
  <si>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</si>
  <si>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</si>
  <si>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</si>
  <si>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</si>
  <si>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</si>
  <si>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</si>
  <si>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</si>
  <si>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</si>
  <si>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</si>
  <si>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</si>
  <si>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</si>
  <si>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</si>
  <si>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</si>
  <si>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</si>
  <si>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</si>
  <si>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</si>
  <si>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</si>
  <si>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</si>
  <si>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</si>
  <si>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</si>
  <si>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</si>
  <si>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</si>
  <si>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</si>
  <si>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</si>
  <si>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</si>
  <si>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</si>
  <si>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</si>
  <si>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</si>
  <si>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</si>
  <si>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2030, 2023, 2025</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</si>
  <si>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</si>
  <si>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UnitedHealth Group</t>
  </si>
  <si>
    <t>91324P1021</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</si>
  <si>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</si>
  <si>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</si>
  <si>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</si>
  <si>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</si>
  <si>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</si>
  <si>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</si>
  <si>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</si>
  <si>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</si>
  <si>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</si>
  <si>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</si>
  <si>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</si>
  <si>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</si>
  <si>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</si>
  <si>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</si>
  <si>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</si>
  <si>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</si>
  <si>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</si>
  <si>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</si>
  <si>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</si>
  <si>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</si>
  <si>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</si>
  <si>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</si>
  <si>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</si>
  <si>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</si>
  <si>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</si>
  <si>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</si>
  <si>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</si>
  <si>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</si>
  <si>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</si>
  <si>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</si>
  <si>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</si>
  <si>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</si>
  <si>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</si>
  <si>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</si>
  <si>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</si>
  <si>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</si>
  <si>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</si>
  <si>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</si>
  <si>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</si>
  <si>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</si>
  <si>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</si>
  <si>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</si>
  <si>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</si>
  <si>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</si>
  <si>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</si>
  <si>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</si>
  <si>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</si>
  <si>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</si>
  <si>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</si>
  <si>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</si>
  <si>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</si>
  <si>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</si>
  <si>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</si>
  <si>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</si>
  <si>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</si>
  <si>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</si>
  <si>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</si>
  <si>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</si>
  <si>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</si>
  <si>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</si>
  <si>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</si>
  <si>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</si>
  <si>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</si>
  <si>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</si>
  <si>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</si>
  <si>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</si>
  <si>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</si>
  <si>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</si>
  <si>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</si>
  <si>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</si>
  <si>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</si>
  <si>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</si>
  <si>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</si>
  <si>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</si>
  <si>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</si>
  <si>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</si>
  <si>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</si>
  <si>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</si>
  <si>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</si>
  <si>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</si>
  <si>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</si>
  <si>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</si>
  <si>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</si>
  <si>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</si>
  <si>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</si>
  <si>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</si>
  <si>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</si>
  <si>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</si>
  <si>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</si>
  <si>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</si>
  <si>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</si>
  <si>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</si>
  <si>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</si>
  <si>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</si>
  <si>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</si>
  <si>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</si>
  <si>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</si>
  <si>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</si>
  <si>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</si>
  <si>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</si>
  <si>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</si>
  <si>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</si>
  <si>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</si>
  <si>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</si>
  <si>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</si>
  <si>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</si>
  <si>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</si>
  <si>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</si>
  <si>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</si>
  <si>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</si>
  <si>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</si>
  <si>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</si>
  <si>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</si>
  <si>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</si>
  <si>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</si>
  <si>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</si>
  <si>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</si>
  <si>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</si>
  <si>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</si>
  <si>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</si>
  <si>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</si>
  <si>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</si>
  <si>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</si>
  <si>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</si>
  <si>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</si>
  <si>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</si>
  <si>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</si>
  <si>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</si>
  <si>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</si>
  <si>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</si>
  <si>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</si>
  <si>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</si>
  <si>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</si>
  <si>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</si>
  <si>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</si>
  <si>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</si>
  <si>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</si>
  <si>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</si>
  <si>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</si>
  <si>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</si>
  <si>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</si>
  <si>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</si>
  <si>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</si>
  <si>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</si>
  <si>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</si>
  <si>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</si>
  <si>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</si>
  <si>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</si>
  <si>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</si>
  <si>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Valmont SM</t>
  </si>
  <si>
    <t>US9202531011</t>
  </si>
  <si>
    <t>54930097W6SIYVURTN35</t>
  </si>
  <si>
    <t>Valora Sustainability &amp; Innovation</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</si>
  <si>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</si>
  <si>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</si>
  <si>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</si>
  <si>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</si>
  <si>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</si>
  <si>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</si>
  <si>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</si>
  <si>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</si>
  <si>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</si>
  <si>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</si>
  <si>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</si>
  <si>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</si>
  <si>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</si>
  <si>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</si>
  <si>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ELLE HOLDINGS PLC</t>
  </si>
  <si>
    <t>GB00BYX4TP46</t>
  </si>
  <si>
    <t>Van Genechten Packaging NV</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</si>
  <si>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</si>
  <si>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</si>
  <si>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</si>
  <si>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</si>
  <si>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</si>
  <si>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</si>
  <si>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</si>
  <si>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</si>
  <si>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</si>
  <si>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</si>
  <si>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</si>
  <si>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</si>
  <si>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</si>
  <si>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</si>
  <si>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</si>
  <si>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</si>
  <si>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</si>
  <si>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</si>
  <si>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</si>
  <si>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</si>
  <si>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</si>
  <si>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</si>
  <si>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</si>
  <si>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</si>
  <si>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</si>
  <si>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</si>
  <si>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</si>
  <si>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</si>
  <si>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</si>
  <si>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</si>
  <si>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</si>
  <si>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</si>
  <si>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</si>
  <si>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</si>
  <si>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</si>
  <si>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</si>
  <si>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</si>
  <si>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</si>
  <si>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</si>
  <si>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</si>
  <si>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VAUDE Sport</t>
  </si>
  <si>
    <t>529900A5OOTBS1YY1997</t>
  </si>
  <si>
    <t>VAUDE Sport GmbH &amp; Co. KG commits to reduce absolute scope 1 GHG emissions 45% by 2026 from a 2019 base year. VAUDE Sport GmbH &amp; Co.KG commits to continue annually sourcing 100% renewable electricity through 2030. 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</si>
  <si>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</si>
  <si>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</si>
  <si>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</si>
  <si>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</si>
  <si>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</si>
  <si>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</si>
  <si>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</si>
  <si>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</si>
  <si>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</si>
  <si>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</si>
  <si>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</si>
  <si>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</si>
  <si>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</si>
  <si>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</si>
  <si>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</si>
  <si>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</si>
  <si>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</si>
  <si>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</si>
  <si>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</si>
  <si>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</si>
  <si>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</si>
  <si>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</si>
  <si>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</si>
  <si>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</si>
  <si>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</si>
  <si>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</si>
  <si>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</si>
  <si>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</si>
  <si>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</si>
  <si>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</si>
  <si>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</si>
  <si>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</si>
  <si>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</si>
  <si>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</si>
  <si>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</si>
  <si>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</si>
  <si>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</si>
  <si>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</si>
  <si>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</si>
  <si>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</si>
  <si>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</si>
  <si>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</si>
  <si>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</si>
  <si>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</si>
  <si>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</si>
  <si>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</si>
  <si>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</si>
  <si>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</si>
  <si>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</si>
  <si>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</si>
  <si>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</si>
  <si>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</si>
  <si>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</si>
  <si>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</si>
  <si>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</si>
  <si>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</si>
  <si>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</si>
  <si>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</si>
  <si>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</si>
  <si>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</si>
  <si>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</si>
  <si>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</si>
  <si>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</si>
  <si>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</si>
  <si>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</si>
  <si>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</si>
  <si>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</si>
  <si>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</si>
  <si>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</si>
  <si>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</si>
  <si>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</si>
  <si>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</si>
  <si>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</si>
  <si>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</si>
  <si>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</si>
  <si>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</si>
  <si>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</si>
  <si>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</si>
  <si>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</si>
  <si>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</si>
  <si>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</si>
  <si>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</si>
  <si>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Version 1 commits to reduce absolute scope 1 and 2 GHG emissions 50.4% by 2032 from a 2022 base year. Version 1 also commits to reduce absolute scope 3 GHG emissions 30% within the same timeframe.</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</si>
  <si>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</si>
  <si>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</si>
  <si>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</si>
  <si>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</si>
  <si>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</si>
  <si>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</si>
  <si>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</si>
  <si>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</si>
  <si>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</si>
  <si>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</si>
  <si>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</si>
  <si>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</si>
  <si>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</si>
  <si>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</si>
  <si>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</si>
  <si>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</si>
  <si>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</si>
  <si>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</si>
  <si>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</si>
  <si>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</si>
  <si>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</si>
  <si>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</si>
  <si>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</si>
  <si>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</si>
  <si>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</si>
  <si>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</si>
  <si>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</si>
  <si>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</si>
  <si>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</si>
  <si>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</si>
  <si>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</si>
  <si>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</si>
  <si>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</si>
  <si>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</si>
  <si>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</si>
  <si>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</si>
  <si>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</si>
  <si>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</si>
  <si>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</si>
  <si>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</si>
  <si>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</si>
  <si>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</si>
  <si>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</si>
  <si>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</si>
  <si>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</si>
  <si>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</si>
  <si>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</si>
  <si>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</si>
  <si>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</si>
  <si>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</si>
  <si>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</si>
  <si>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</si>
  <si>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</si>
  <si>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Victory Giant Technology (HUI ZHOU) CO., LTD.</t>
  </si>
  <si>
    <t>Victory Hill Capital Partners LLP</t>
  </si>
  <si>
    <t>984500966P94A1W5FD54</t>
  </si>
  <si>
    <t>Victrex plc</t>
  </si>
  <si>
    <t>GB0009292243</t>
  </si>
  <si>
    <t>213800UYNPHAUNHPXL67</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</si>
  <si>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</si>
  <si>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</si>
  <si>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</si>
  <si>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</si>
  <si>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</si>
  <si>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</si>
  <si>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</si>
  <si>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</si>
  <si>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</si>
  <si>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</si>
  <si>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</si>
  <si>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</si>
  <si>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</si>
  <si>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</si>
  <si>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</si>
  <si>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</si>
  <si>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</si>
  <si>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</si>
  <si>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</si>
  <si>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</si>
  <si>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</si>
  <si>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</si>
  <si>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</si>
  <si>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</si>
  <si>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</si>
  <si>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</si>
  <si>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</si>
  <si>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</si>
  <si>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</si>
  <si>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</si>
  <si>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</si>
  <si>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</si>
  <si>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</si>
  <si>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</si>
  <si>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</si>
  <si>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</si>
  <si>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</si>
  <si>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</si>
  <si>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</si>
  <si>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</si>
  <si>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</si>
  <si>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</si>
  <si>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</si>
  <si>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</si>
  <si>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</si>
  <si>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</si>
  <si>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</si>
  <si>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 limitied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</si>
  <si>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</si>
  <si>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</si>
  <si>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</si>
  <si>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</si>
  <si>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</si>
  <si>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</si>
  <si>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</si>
  <si>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</si>
  <si>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</si>
  <si>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</si>
  <si>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</si>
  <si>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</si>
  <si>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</si>
  <si>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</si>
  <si>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</si>
  <si>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</si>
  <si>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</si>
  <si>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</si>
  <si>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</si>
  <si>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</si>
  <si>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</si>
  <si>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</si>
  <si>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</si>
  <si>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</si>
  <si>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</si>
  <si>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</si>
  <si>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</si>
  <si>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</si>
  <si>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</si>
  <si>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</si>
  <si>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</si>
  <si>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</si>
  <si>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</si>
  <si>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</si>
  <si>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</si>
  <si>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</si>
  <si>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</si>
  <si>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</si>
  <si>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</si>
  <si>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</si>
  <si>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</si>
  <si>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</si>
  <si>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</si>
  <si>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</si>
  <si>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</si>
  <si>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</si>
  <si>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</si>
  <si>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</si>
  <si>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</si>
  <si>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</si>
  <si>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</si>
  <si>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</si>
  <si>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</si>
  <si>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</si>
  <si>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</si>
  <si>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</si>
  <si>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</si>
  <si>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</si>
  <si>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</si>
  <si>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</si>
  <si>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</si>
  <si>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</si>
  <si>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</si>
  <si>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</si>
  <si>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HOLDINGS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</si>
  <si>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</si>
  <si>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</si>
  <si>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</si>
  <si>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</si>
  <si>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</si>
  <si>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</si>
  <si>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</si>
  <si>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</si>
  <si>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</si>
  <si>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</si>
  <si>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</si>
  <si>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</si>
  <si>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</si>
  <si>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</si>
  <si>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</si>
  <si>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</si>
  <si>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</si>
  <si>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</si>
  <si>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</si>
  <si>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</si>
  <si>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</si>
  <si>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</si>
  <si>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</si>
  <si>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</si>
  <si>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</si>
  <si>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</si>
  <si>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</si>
  <si>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</si>
  <si>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</si>
  <si>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</si>
  <si>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</si>
  <si>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</si>
  <si>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</si>
  <si>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</si>
  <si>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</si>
  <si>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</si>
  <si>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</si>
  <si>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</si>
  <si>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</si>
  <si>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</si>
  <si>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</si>
  <si>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</si>
  <si>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</si>
  <si>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</si>
  <si>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</si>
  <si>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</si>
  <si>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</si>
  <si>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</si>
  <si>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</si>
  <si>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</si>
  <si>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</si>
  <si>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</si>
  <si>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SE0016844831</t>
  </si>
  <si>
    <t>5299000EAMGGBEYP7J33</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</si>
  <si>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</si>
  <si>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</si>
  <si>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</si>
  <si>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</si>
  <si>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</si>
  <si>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</si>
  <si>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</si>
  <si>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</si>
  <si>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</si>
  <si>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</si>
  <si>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</si>
  <si>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</si>
  <si>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</si>
  <si>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</si>
  <si>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</si>
  <si>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</si>
  <si>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</si>
  <si>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</si>
  <si>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</si>
  <si>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</si>
  <si>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</si>
  <si>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</si>
  <si>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</si>
  <si>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</si>
  <si>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</si>
  <si>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</si>
  <si>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</si>
  <si>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</si>
  <si>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</si>
  <si>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</si>
  <si>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</si>
  <si>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</si>
  <si>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</si>
  <si>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</si>
  <si>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549300MLN1S0JUZMDM36</t>
  </si>
  <si>
    <t>VPK Packaging Group</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</si>
  <si>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</si>
  <si>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</si>
  <si>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</si>
  <si>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</si>
  <si>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</si>
  <si>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</si>
  <si>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</si>
  <si>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</si>
  <si>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</si>
  <si>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</si>
  <si>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</si>
  <si>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</si>
  <si>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</si>
  <si>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</si>
  <si>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</si>
  <si>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</si>
  <si>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</si>
  <si>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</si>
  <si>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</si>
  <si>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</si>
  <si>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</si>
  <si>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</si>
  <si>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</si>
  <si>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</si>
  <si>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</si>
  <si>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</si>
  <si>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</si>
  <si>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</si>
  <si>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</si>
  <si>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</si>
  <si>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</si>
  <si>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</si>
  <si>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</si>
  <si>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</si>
  <si>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</si>
  <si>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</si>
  <si>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Walki Group Oy</t>
  </si>
  <si>
    <t>743700JFR4FAJ2L5AZ17</t>
  </si>
  <si>
    <t>Wallenius Wilhelmsen</t>
  </si>
  <si>
    <t>NO0010571680</t>
  </si>
  <si>
    <t>Wallenstam AB</t>
  </si>
  <si>
    <t>SE0017780133</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</si>
  <si>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</si>
  <si>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</si>
  <si>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</si>
  <si>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</si>
  <si>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</si>
  <si>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</si>
  <si>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</si>
  <si>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</si>
  <si>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</si>
  <si>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</si>
  <si>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</si>
  <si>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</si>
  <si>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</si>
  <si>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</si>
  <si>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</si>
  <si>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</si>
  <si>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</si>
  <si>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</si>
  <si>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</si>
  <si>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</si>
  <si>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</si>
  <si>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</si>
  <si>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</si>
  <si>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</si>
  <si>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</si>
  <si>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Group</t>
  </si>
  <si>
    <t>US9345502036</t>
  </si>
  <si>
    <t>549300VTZJM9AJG24X77</t>
  </si>
  <si>
    <t>Waste Connections</t>
  </si>
  <si>
    <t>CA94106B1013</t>
  </si>
  <si>
    <t>WasteBox, Inc.</t>
  </si>
  <si>
    <t>WasteBox, Inc. commits to reduce absolute scope 1 and scope 2 GHG emissions 50% by 2030 from a 2018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</si>
  <si>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</si>
  <si>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</si>
  <si>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</si>
  <si>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</si>
  <si>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</si>
  <si>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</si>
  <si>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</si>
  <si>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</si>
  <si>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</si>
  <si>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</si>
  <si>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</si>
  <si>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</si>
  <si>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</si>
  <si>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</si>
  <si>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</si>
  <si>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</si>
  <si>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</si>
  <si>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</si>
  <si>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</si>
  <si>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</si>
  <si>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</si>
  <si>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</si>
  <si>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</si>
  <si>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</si>
  <si>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</si>
  <si>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</si>
  <si>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</si>
  <si>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</si>
  <si>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FY2049</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</si>
  <si>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</si>
  <si>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</si>
  <si>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</si>
  <si>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</si>
  <si>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</si>
  <si>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</si>
  <si>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</si>
  <si>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</si>
  <si>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</si>
  <si>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</si>
  <si>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</si>
  <si>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</si>
  <si>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</si>
  <si>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</si>
  <si>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</si>
  <si>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</si>
  <si>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</si>
  <si>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</si>
  <si>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</si>
  <si>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</si>
  <si>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</si>
  <si>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</si>
  <si>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</si>
  <si>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</si>
  <si>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</si>
  <si>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Wego Chemical Group</t>
  </si>
  <si>
    <t>Weichert Workforce Mobility</t>
  </si>
  <si>
    <t>Weightmans LLP</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</si>
  <si>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</si>
  <si>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</si>
  <si>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</si>
  <si>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</si>
  <si>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</si>
  <si>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</si>
  <si>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</si>
  <si>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</si>
  <si>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</si>
  <si>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</si>
  <si>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</si>
  <si>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</si>
  <si>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</si>
  <si>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</si>
  <si>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</si>
  <si>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</si>
  <si>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</si>
  <si>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</si>
  <si>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</si>
  <si>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</si>
  <si>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</si>
  <si>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</si>
  <si>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</si>
  <si>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</si>
  <si>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</si>
  <si>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</si>
  <si>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</si>
  <si>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</si>
  <si>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</si>
  <si>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</si>
  <si>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</si>
  <si>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</si>
  <si>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</si>
  <si>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</si>
  <si>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</si>
  <si>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</si>
  <si>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</si>
  <si>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</si>
  <si>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</si>
  <si>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</si>
  <si>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</si>
  <si>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</si>
  <si>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</si>
  <si>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</si>
  <si>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</si>
  <si>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</si>
  <si>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</si>
  <si>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</si>
  <si>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</si>
  <si>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</si>
  <si>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</si>
  <si>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</si>
  <si>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</si>
  <si>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</si>
  <si>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</si>
  <si>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</si>
  <si>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</si>
  <si>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</si>
  <si>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</si>
  <si>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</si>
  <si>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</si>
  <si>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</si>
  <si>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</si>
  <si>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</si>
  <si>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</si>
  <si>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</si>
  <si>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</si>
  <si>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</si>
  <si>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</si>
  <si>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</si>
  <si>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</si>
  <si>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</si>
  <si>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</si>
  <si>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</si>
  <si>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</si>
  <si>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</si>
  <si>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</si>
  <si>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</si>
  <si>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</si>
  <si>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</si>
  <si>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</si>
  <si>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</si>
  <si>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</si>
  <si>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</si>
  <si>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</si>
  <si>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</si>
  <si>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</si>
  <si>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</si>
  <si>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</si>
  <si>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</si>
  <si>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</si>
  <si>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</si>
  <si>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</si>
  <si>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</si>
  <si>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</si>
  <si>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</si>
  <si>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</si>
  <si>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</si>
  <si>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</si>
  <si>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</si>
  <si>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</si>
  <si>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</si>
  <si>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Ltd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</si>
  <si>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</si>
  <si>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</si>
  <si>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</si>
  <si>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</si>
  <si>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</si>
  <si>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</si>
  <si>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</si>
  <si>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</si>
  <si>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</si>
  <si>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</si>
  <si>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</si>
  <si>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</si>
  <si>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</si>
  <si>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</si>
  <si>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</si>
  <si>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</si>
  <si>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</si>
  <si>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</si>
  <si>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</si>
  <si>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</si>
  <si>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</si>
  <si>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Wieland Group commits to reduce absolute scope 1 and 2 GHG emissions 46.2% by 2030 from a 2019 base year. Wieland Group also commits to reduce absolute scope 3 GHG emissions from purchased goods and services 46.2% within the same timeframe.</t>
  </si>
  <si>
    <t>SE0011205194</t>
  </si>
  <si>
    <t>549300RC1YDJPITF8X06</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</si>
  <si>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</si>
  <si>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</si>
  <si>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</si>
  <si>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</si>
  <si>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</si>
  <si>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</si>
  <si>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</si>
  <si>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</si>
  <si>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</si>
  <si>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</si>
  <si>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</si>
  <si>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</si>
  <si>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</si>
  <si>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</si>
  <si>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</si>
  <si>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</si>
  <si>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</si>
  <si>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</si>
  <si>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</si>
  <si>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</si>
  <si>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</si>
  <si>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</si>
  <si>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</si>
  <si>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</si>
  <si>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</si>
  <si>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</si>
  <si>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</si>
  <si>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</si>
  <si>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</si>
  <si>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</si>
  <si>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</si>
  <si>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</si>
  <si>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</si>
  <si>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</si>
  <si>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</si>
  <si>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</si>
  <si>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</si>
  <si>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</si>
  <si>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</si>
  <si>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</si>
  <si>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</si>
  <si>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</si>
  <si>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</si>
  <si>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</si>
  <si>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</si>
  <si>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</si>
  <si>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</si>
  <si>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</si>
  <si>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</si>
  <si>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</si>
  <si>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</si>
  <si>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</si>
  <si>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</si>
  <si>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</si>
  <si>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</si>
  <si>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</si>
  <si>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</si>
  <si>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</si>
  <si>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</si>
  <si>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</si>
  <si>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</si>
  <si>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</si>
  <si>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</si>
  <si>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</si>
  <si>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</si>
  <si>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</si>
  <si>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</si>
  <si>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</si>
  <si>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</si>
  <si>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</si>
  <si>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</si>
  <si>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</si>
  <si>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</si>
  <si>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</si>
  <si>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</si>
  <si>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</si>
  <si>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</si>
  <si>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</si>
  <si>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</si>
  <si>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</si>
  <si>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</si>
  <si>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</si>
  <si>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</si>
  <si>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</si>
  <si>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</si>
  <si>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</si>
  <si>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</si>
  <si>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</si>
  <si>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</si>
  <si>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</si>
  <si>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</si>
  <si>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</si>
  <si>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</si>
  <si>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</si>
  <si>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</si>
  <si>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</si>
  <si>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</si>
  <si>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</si>
  <si>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</si>
  <si>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</si>
  <si>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</si>
  <si>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</si>
  <si>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WNS (Holdings) Limited</t>
  </si>
  <si>
    <t>US92932M1018</t>
  </si>
  <si>
    <t>529900RM7QHUD3W9DM42</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</si>
  <si>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</si>
  <si>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</si>
  <si>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</si>
  <si>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</si>
  <si>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</si>
  <si>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</si>
  <si>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</si>
  <si>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</si>
  <si>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</si>
  <si>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</si>
  <si>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</si>
  <si>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</si>
  <si>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</si>
  <si>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</si>
  <si>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</si>
  <si>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</si>
  <si>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</si>
  <si>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</si>
  <si>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</si>
  <si>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</si>
  <si>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</si>
  <si>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</si>
  <si>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</si>
  <si>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</si>
  <si>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</si>
  <si>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</si>
  <si>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</si>
  <si>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</si>
  <si>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</si>
  <si>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</si>
  <si>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</si>
  <si>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</si>
  <si>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</si>
  <si>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</si>
  <si>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</si>
  <si>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</si>
  <si>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</si>
  <si>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</si>
  <si>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</si>
  <si>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</si>
  <si>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</si>
  <si>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</si>
  <si>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</si>
  <si>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</si>
  <si>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</si>
  <si>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</si>
  <si>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</si>
  <si>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</si>
  <si>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</si>
  <si>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</si>
  <si>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</si>
  <si>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</si>
  <si>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</si>
  <si>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</si>
  <si>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25% by 2025 from a 2019 base year. Worldline SA also commits to reduce absolute scope 3 GHG emissions from purchased goods and services and use of sold products 7.4%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</si>
  <si>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</si>
  <si>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</si>
  <si>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</si>
  <si>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</si>
  <si>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</si>
  <si>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</si>
  <si>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</si>
  <si>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</si>
  <si>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</si>
  <si>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</si>
  <si>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</si>
  <si>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</si>
  <si>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</si>
  <si>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</si>
  <si>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</si>
  <si>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</si>
  <si>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</si>
  <si>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</si>
  <si>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</si>
  <si>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</si>
  <si>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</si>
  <si>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</si>
  <si>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</si>
  <si>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Wuhu Sanqi Interactive Entertainment Network Technology Group Co., Ltd.</t>
  </si>
  <si>
    <t>CNE1000010N2</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</si>
  <si>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</si>
  <si>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</si>
  <si>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</si>
  <si>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</si>
  <si>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</si>
  <si>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</si>
  <si>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</si>
  <si>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</si>
  <si>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</si>
  <si>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</si>
  <si>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</si>
  <si>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</si>
  <si>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</si>
  <si>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</si>
  <si>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</si>
  <si>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</si>
  <si>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</si>
  <si>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</si>
  <si>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</si>
  <si>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</si>
  <si>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</si>
  <si>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</si>
  <si>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</si>
  <si>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</si>
  <si>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</si>
  <si>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</si>
  <si>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</si>
  <si>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</si>
  <si>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</si>
  <si>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</si>
  <si>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</si>
  <si>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</si>
  <si>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</si>
  <si>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</si>
  <si>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</si>
  <si>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</si>
  <si>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</si>
  <si>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</si>
  <si>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</si>
  <si>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</si>
  <si>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</si>
  <si>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</si>
  <si>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</si>
  <si>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</si>
  <si>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</si>
  <si>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</si>
  <si>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</si>
  <si>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</si>
  <si>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</si>
  <si>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</si>
  <si>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</si>
  <si>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</si>
  <si>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</si>
  <si>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</si>
  <si>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</si>
  <si>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</si>
  <si>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</si>
  <si>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</si>
  <si>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</si>
  <si>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</si>
  <si>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</si>
  <si>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Y.R.C.Textile Co.,Ltd.</t>
  </si>
  <si>
    <t>2138008W94H91B9FHC60</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</si>
  <si>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</si>
  <si>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</si>
  <si>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</si>
  <si>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</si>
  <si>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</si>
  <si>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</si>
  <si>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</si>
  <si>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</si>
  <si>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</si>
  <si>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</si>
  <si>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</si>
  <si>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</si>
  <si>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</si>
  <si>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</si>
  <si>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</si>
  <si>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</si>
  <si>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</si>
  <si>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</si>
  <si>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</si>
  <si>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</si>
  <si>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</si>
  <si>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</si>
  <si>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</si>
  <si>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</si>
  <si>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</si>
  <si>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</si>
  <si>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</si>
  <si>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</si>
  <si>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</si>
  <si>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</si>
  <si>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</si>
  <si>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</si>
  <si>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</si>
  <si>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</si>
  <si>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</si>
  <si>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</si>
  <si>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</si>
  <si>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</si>
  <si>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</si>
  <si>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</si>
  <si>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</si>
  <si>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</si>
  <si>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</si>
  <si>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</si>
  <si>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</si>
  <si>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</si>
  <si>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</si>
  <si>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</si>
  <si>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</si>
  <si>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</si>
  <si>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</si>
  <si>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</si>
  <si>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</si>
  <si>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</si>
  <si>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</si>
  <si>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</si>
  <si>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</si>
  <si>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</si>
  <si>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</si>
  <si>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</si>
  <si>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</si>
  <si>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</si>
  <si>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</si>
  <si>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</si>
  <si>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</si>
  <si>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</si>
  <si>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</si>
  <si>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</si>
  <si>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</si>
  <si>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</si>
  <si>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</si>
  <si>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</si>
  <si>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</si>
  <si>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</si>
  <si>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</si>
  <si>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</si>
  <si>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YANTAI WINHERE AUTO-PART MANUFACTURING CO., LTD.</t>
  </si>
  <si>
    <t>Yapı ve Kredi Bankası A.Ş.</t>
  </si>
  <si>
    <t>TRAYKBNK91N6</t>
  </si>
  <si>
    <t>B85ZYWEZ5IZCZ2WNIO12</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</si>
  <si>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</si>
  <si>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</si>
  <si>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</si>
  <si>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</si>
  <si>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</si>
  <si>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</si>
  <si>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</si>
  <si>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</si>
  <si>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</si>
  <si>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</si>
  <si>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</si>
  <si>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</si>
  <si>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</si>
  <si>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</si>
  <si>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</si>
  <si>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</si>
  <si>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</si>
  <si>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</si>
  <si>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</si>
  <si>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</si>
  <si>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</si>
  <si>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</si>
  <si>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</si>
  <si>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</si>
  <si>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</si>
  <si>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</si>
  <si>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</si>
  <si>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</si>
  <si>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</si>
  <si>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</si>
  <si>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</si>
  <si>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</si>
  <si>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</si>
  <si>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</si>
  <si>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</si>
  <si>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</si>
  <si>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</si>
  <si>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</si>
  <si>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</si>
  <si>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</si>
  <si>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</si>
  <si>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</si>
  <si>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</si>
  <si>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</si>
  <si>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</si>
  <si>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</si>
  <si>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</si>
  <si>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</si>
  <si>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</si>
  <si>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</si>
  <si>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</si>
  <si>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</si>
  <si>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</si>
  <si>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</si>
  <si>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</si>
  <si>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</si>
  <si>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</si>
  <si>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</si>
  <si>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</si>
  <si>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</si>
  <si>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</si>
  <si>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</si>
  <si>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</si>
  <si>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</si>
  <si>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</si>
  <si>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</si>
  <si>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Yotrio Group Co., Ltd.</t>
  </si>
  <si>
    <t>CNE100000VP9</t>
  </si>
  <si>
    <t>5493002IOWNT1QZMAA74</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</si>
  <si>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</si>
  <si>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</si>
  <si>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</si>
  <si>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</si>
  <si>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</si>
  <si>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</si>
  <si>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</si>
  <si>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</si>
  <si>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</si>
  <si>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</si>
  <si>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</si>
  <si>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</si>
  <si>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</si>
  <si>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</si>
  <si>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</si>
  <si>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</si>
  <si>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</si>
  <si>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</si>
  <si>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</si>
  <si>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</si>
  <si>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</si>
  <si>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</si>
  <si>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</si>
  <si>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</si>
  <si>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</si>
  <si>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</si>
  <si>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</si>
  <si>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</si>
  <si>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</si>
  <si>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</si>
  <si>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</si>
  <si>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</si>
  <si>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</si>
  <si>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</si>
  <si>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</si>
  <si>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</si>
  <si>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</si>
  <si>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</si>
  <si>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</si>
  <si>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</si>
  <si>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</si>
  <si>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</si>
  <si>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</si>
  <si>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</si>
  <si>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</si>
  <si>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</si>
  <si>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</si>
  <si>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</si>
  <si>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</si>
  <si>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</si>
  <si>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</si>
  <si>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</si>
  <si>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</si>
  <si>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</si>
  <si>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</si>
  <si>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</si>
  <si>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</si>
  <si>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</si>
  <si>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</si>
  <si>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</si>
  <si>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</si>
  <si>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</si>
  <si>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</si>
  <si>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</si>
  <si>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</si>
  <si>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</si>
  <si>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</si>
  <si>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</si>
  <si>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</si>
  <si>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</si>
  <si>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</si>
  <si>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</si>
  <si>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</si>
  <si>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</si>
  <si>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</si>
  <si>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</si>
  <si>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</si>
  <si>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</si>
  <si>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</si>
  <si>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</si>
  <si>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</si>
  <si>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</si>
  <si>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</si>
  <si>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</si>
  <si>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</si>
  <si>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</si>
  <si>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</si>
  <si>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</si>
  <si>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</si>
  <si>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</si>
  <si>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</si>
  <si>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</si>
  <si>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</si>
  <si>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</si>
  <si>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</si>
  <si>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</si>
  <si>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</si>
  <si>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</si>
  <si>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</si>
  <si>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</si>
  <si>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</si>
  <si>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</si>
  <si>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</si>
  <si>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</si>
  <si>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</si>
  <si>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</si>
  <si>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</si>
  <si>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</si>
  <si>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</si>
  <si>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</si>
  <si>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</si>
  <si>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</si>
  <si>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</si>
  <si>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</si>
  <si>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</si>
  <si>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</si>
  <si>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</si>
  <si>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</si>
  <si>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</si>
  <si>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</si>
  <si>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</si>
  <si>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</si>
  <si>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</si>
  <si>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</si>
  <si>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</si>
  <si>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</si>
  <si>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</si>
  <si>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</si>
  <si>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</si>
  <si>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</si>
  <si>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</si>
  <si>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</si>
  <si>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</si>
  <si>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</si>
  <si>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</si>
  <si>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</si>
  <si>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</si>
  <si>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</si>
  <si>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</si>
  <si>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</si>
  <si>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</si>
  <si>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</si>
  <si>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</si>
  <si>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</si>
  <si>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Zhongtian Technology Submarine Cable Co.,Ltd</t>
  </si>
  <si>
    <t>CNE100000HM5</t>
  </si>
  <si>
    <t>655600VA6BG70OPP4Q51</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</si>
  <si>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</si>
  <si>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</si>
  <si>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</si>
  <si>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</si>
  <si>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</si>
  <si>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</si>
  <si>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</si>
  <si>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</si>
  <si>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</si>
  <si>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</si>
  <si>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</si>
  <si>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</si>
  <si>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</si>
  <si>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</si>
  <si>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</si>
  <si>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</si>
  <si>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</si>
  <si>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</si>
  <si>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</si>
  <si>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</si>
  <si>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</si>
  <si>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</si>
  <si>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</si>
  <si>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</si>
  <si>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</si>
  <si>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</si>
  <si>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</si>
  <si>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</si>
  <si>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</si>
  <si>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</si>
  <si>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</si>
  <si>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</si>
  <si>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ZS Associates</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</si>
  <si>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</si>
  <si>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</si>
  <si>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</si>
  <si>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</si>
  <si>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</si>
  <si>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</si>
  <si>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</si>
  <si>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</si>
  <si>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</si>
  <si>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</si>
  <si>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</si>
  <si>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</si>
  <si>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</si>
  <si>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</si>
  <si>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</si>
  <si>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</si>
  <si>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</si>
  <si>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</si>
  <si>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</si>
  <si>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</si>
  <si>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</si>
  <si>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</si>
  <si>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</si>
  <si>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</si>
  <si>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</si>
  <si>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</si>
  <si>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</si>
  <si>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</si>
  <si>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</si>
  <si>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</si>
  <si>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</si>
  <si>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</si>
  <si>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</si>
  <si>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</si>
  <si>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</si>
  <si>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</si>
  <si>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</si>
  <si>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</si>
  <si>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</si>
  <si>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</si>
  <si>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</si>
  <si>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Bolag</t>
  </si>
  <si>
    <t>Annual &amp; sustainability report</t>
  </si>
  <si>
    <t>Financed emissions</t>
  </si>
  <si>
    <t>Year</t>
  </si>
  <si>
    <t>TOTAL (ton CO2e)</t>
  </si>
  <si>
    <t>Portfolio companies</t>
  </si>
  <si>
    <t>Listed equities &amp; corporate bonds</t>
  </si>
  <si>
    <t>Business loans &amp; unlisted equity</t>
  </si>
  <si>
    <t>Project finance</t>
  </si>
  <si>
    <t>Commercial real estate</t>
  </si>
  <si>
    <t>Mortgages</t>
  </si>
  <si>
    <t>Motor vehicle loans</t>
  </si>
  <si>
    <t>Sovereign bonds (ex LULUCF)</t>
  </si>
  <si>
    <t>Sovereign bonds (incl LULUCF)</t>
  </si>
  <si>
    <t>Asset class: 
Power generation</t>
  </si>
  <si>
    <t>Asset class:
Oil&amp;Gas</t>
  </si>
  <si>
    <t>Asset class: 
Steel</t>
  </si>
  <si>
    <t>Other: 
Leasing of cars</t>
  </si>
  <si>
    <t>https://arsskyrsla.arionbanki.is/lisalib/getfile.aspx?itemid=43345e91-c1c2-11ee-80e1-005056a47632</t>
  </si>
  <si>
    <t>Financed emissions reported for 2022 (incl. sovereign bonds &amp; LULUCF)</t>
  </si>
  <si>
    <t>https://www.handelsbanken.com/tron/xgpu/info/contents/v1/document/76-213609</t>
  </si>
  <si>
    <t>Lending: 16,503,102</t>
  </si>
  <si>
    <t>Scope 3, kategori 15: Finansierade utsläpp
Finansierade utsläpp är de växthusgasutsläpp som SEB finansierar genom sin kreditexponering. Dessa utsläpp beräknas genom att kundernas eller tillgångarnas utsläpp multipliceras med en tillskrivningsfaktor. Kundernas och tillgångarnas utsläpp omfattar scope 1 och 2 för alla sektorer. Scope 3, utsläpp från användning av sålda produkter, ingår för olje- och gassektorn – utvinning och produktion (E&amp;P) samt raffinering – biltillverkning och tillverkning av tunga fordon samt gruvsektorn. Scope 3, bränsle- och energirelaterade utsläpp, ingår för sjöfartssektorn.</t>
  </si>
  <si>
    <t>Swedbank har beräknat finansierade utsläpp för sektorerna bolån, kommersiella fastigheter, kraftproduktion, olja och gas samt stål. Redovisning sker för åren 2019–2022, då underliggande data ej ännu är tillgänglig för 2023. Swedbank har använt en standardiserad metod från Partnership for Carbon Accounting Financials (PCAF) för att mäta och beräkna finansierade utsläpp.
Totala CO2-utsläpp från aktie- och kreditinvesteringar, scope 1 &amp; 2. Värden för 2021 och 2022 har justerats för att inkludera kreditinvesteringar. 2021 års siffra är beräknad utifrån innehavens Market Capitalisation. 2022 och 2023 års siffror är beräknade på Enterprise Value including Cash (EVIC). Metoden är i enlighet med TCFD:s rekommendationer och PCAF (2022):The Global GHG Accounting and Reporting Standard for Financed Emissions.</t>
  </si>
  <si>
    <t>Finansierade: 5,062,739</t>
  </si>
  <si>
    <t>Bure Equity AB</t>
  </si>
  <si>
    <t>portfolio companies Scope 1 and 2 emissions based on Bure's ownership stakes</t>
  </si>
  <si>
    <t>EQT AB Group</t>
  </si>
  <si>
    <t>portfolio companies Scope 1 and 2 emissions based on EQT's ownership stakes. Also reporting on portfolio scope 3</t>
  </si>
  <si>
    <t>Investor AB</t>
  </si>
  <si>
    <t>Equity share of portfolio emissions, see Investment-Specific method in GHG Protocol’s “Technical Guidance for Calculating Scope 3 Emissions”. Equity share includes the emissions from our portfolio companies’ scope 1 and 2 equal to the owned share of the companies.</t>
  </si>
  <si>
    <t>https://storage.mfn.se/f9a633a1-37d9-4174-9c51-c4da6b42bd10/kinnevik-climate-progress-report-2022.pdf</t>
  </si>
  <si>
    <t>The emissions from our portfolio for 2023 will be published in June 2024</t>
  </si>
  <si>
    <t xml:space="preserve">Latour redovisar utsläpp från Scope 1 &amp; 2 från moderbolaget och de helägda bolagen, som sammantagt beämns "industrirörelsen". För Scope 3 redovisar Latour moderbolagets utsläpp, och industrirörelsen har påbörjat datainsamling för att redovisa utsläpp 2024. I kategori 15 redovisas scope 1&amp;2 från börsportföljen, proportionerligt med deras kapitalandel. Dessa utsläpp har lagg och redovisas för 2022. </t>
  </si>
  <si>
    <t>Avanza</t>
  </si>
  <si>
    <t>Redovisar inte finansierade utsläpp</t>
  </si>
  <si>
    <t>Utsläpp av växthusgaser (CO2 e) från aktieportföljen och den egna verksamheten har redovisats sedan 2010, då Industrivärden även började rapportera sitt klimatavtryck till CDP. Men det står inte med i rapporten.</t>
  </si>
  <si>
    <t>Does not report financed emissions.</t>
  </si>
  <si>
    <t>Basår</t>
  </si>
  <si>
    <t>Y</t>
  </si>
  <si>
    <t>Only S1 &amp; S2. Can't find 2021 values</t>
  </si>
  <si>
    <t>Y (only S1+2)</t>
  </si>
  <si>
    <t>2019/2020</t>
  </si>
  <si>
    <t xml:space="preserve">Y </t>
  </si>
  <si>
    <t>2023?</t>
  </si>
  <si>
    <t>2019 ?</t>
  </si>
  <si>
    <t>Not stated base year, but earliest year with any data</t>
  </si>
  <si>
    <t>2021 is first year with data, gradually including more categories</t>
  </si>
  <si>
    <t>Data from 23 and 22, but incomplete</t>
  </si>
  <si>
    <t>2022?</t>
  </si>
  <si>
    <t>Does not state base year, but earliest data seems to be 2022</t>
  </si>
  <si>
    <t>2024?</t>
  </si>
  <si>
    <t>Under 2023 påbörjades en miljökartläggning av värdekedjan som även inkluderar växthusgasutsläpp för att kunna beräkna och minska företagets miljö- och klimatpåverkan. Kartläggningen kommer att fortsätta under 2024.</t>
  </si>
  <si>
    <t>2020?</t>
  </si>
  <si>
    <t>Earliest year with S1 &amp; S2 data</t>
  </si>
  <si>
    <t>Seems to be first year</t>
  </si>
  <si>
    <t>2021?</t>
  </si>
  <si>
    <t xml:space="preserve">2021 och 2022 har beräknats för att få jämförbara data. </t>
  </si>
  <si>
    <t>2018/2019</t>
  </si>
  <si>
    <t>2022 (2020 S1 &amp; S2)</t>
  </si>
  <si>
    <t>Due to the lack of data, the base year has been adjusted to 2022 for Scope 3. For emissions reported in Scope 1 and 2, the base year has been set to 2020</t>
  </si>
  <si>
    <t>S1 &amp; S2</t>
  </si>
  <si>
    <t>Scope 1 &amp; 2. Scope 3 is maybe 2022?</t>
  </si>
  <si>
    <t>2019 (2020)</t>
  </si>
  <si>
    <t>2020 for portfolio companies</t>
  </si>
  <si>
    <t>2020/2021</t>
  </si>
  <si>
    <t>Earliest data?</t>
  </si>
  <si>
    <t>Scope 1 &amp; 2 probably?</t>
  </si>
  <si>
    <t>Bolagsnamn</t>
  </si>
  <si>
    <t>OMX Largecap</t>
  </si>
  <si>
    <t>Statliga</t>
  </si>
  <si>
    <t>Kooperativa</t>
  </si>
  <si>
    <t>Betson</t>
  </si>
  <si>
    <t>Onoterade</t>
  </si>
  <si>
    <t>Bolag på OMX STOCKHOLM Large Cap som saknas i vår lista</t>
  </si>
  <si>
    <t>Bolag på vår lista som inte är med på OMX Large Cap</t>
  </si>
  <si>
    <t>Bico</t>
  </si>
  <si>
    <t>Cint</t>
  </si>
  <si>
    <t>Stillfront</t>
  </si>
  <si>
    <t>Viaplay</t>
  </si>
  <si>
    <t>Bolag från OMX NORDIC Large Cap som saknas i vår lista</t>
  </si>
  <si>
    <t>Allmänna Brand</t>
  </si>
  <si>
    <t>Alvotech</t>
  </si>
  <si>
    <t>Bavarian Nordic</t>
  </si>
  <si>
    <t>Brim</t>
  </si>
  <si>
    <t>Carlsberg</t>
  </si>
  <si>
    <t>ChemoMetec</t>
  </si>
  <si>
    <t>Coloplast</t>
  </si>
  <si>
    <t>Citycon</t>
  </si>
  <si>
    <t>Demant</t>
  </si>
  <si>
    <t>DFDS</t>
  </si>
  <si>
    <t>D/S Norden</t>
  </si>
  <si>
    <t>DSV</t>
  </si>
  <si>
    <t>Elisa</t>
  </si>
  <si>
    <t>Embla</t>
  </si>
  <si>
    <t>Fortum</t>
  </si>
  <si>
    <t>Fiskars</t>
  </si>
  <si>
    <t>Genmab</t>
  </si>
  <si>
    <t>GN Store Nord</t>
  </si>
  <si>
    <t>H Lundbeck</t>
  </si>
  <si>
    <t>Huhtamäki</t>
  </si>
  <si>
    <t>International Petroleum Corp</t>
  </si>
  <si>
    <t>Íslandsbankí</t>
  </si>
  <si>
    <t>ISS</t>
  </si>
  <si>
    <t>Jeudan</t>
  </si>
  <si>
    <t>Jyske Bank</t>
  </si>
  <si>
    <t>Københavns Lufthavne</t>
  </si>
  <si>
    <t>Konekranes</t>
  </si>
  <si>
    <t>Kemira</t>
  </si>
  <si>
    <t>Keso</t>
  </si>
  <si>
    <t>KONE</t>
  </si>
  <si>
    <t>Kojamo</t>
  </si>
  <si>
    <t>A.P. Møller</t>
  </si>
  <si>
    <t>Mandatum</t>
  </si>
  <si>
    <t>Metsä Board</t>
  </si>
  <si>
    <t>Metso</t>
  </si>
  <si>
    <t>Modern Times Group (MTG)</t>
  </si>
  <si>
    <t>Neste</t>
  </si>
  <si>
    <t>Netcompany</t>
  </si>
  <si>
    <t>New Wave</t>
  </si>
  <si>
    <t>NKT</t>
  </si>
  <si>
    <t>Noble Corporation</t>
  </si>
  <si>
    <t>Nokia</t>
  </si>
  <si>
    <t>Novo Nordisk</t>
  </si>
  <si>
    <t>Novonesis</t>
  </si>
  <si>
    <t>Orion</t>
  </si>
  <si>
    <t>Ørstedt</t>
  </si>
  <si>
    <t>Outokumpu</t>
  </si>
  <si>
    <t>Pandora</t>
  </si>
  <si>
    <t>QT Group</t>
  </si>
  <si>
    <t>Royal Unibrew</t>
  </si>
  <si>
    <t>Revenio</t>
  </si>
  <si>
    <t>Ringkøbing Landoebank</t>
  </si>
  <si>
    <t>Rockwool</t>
  </si>
  <si>
    <t>Sanoma</t>
  </si>
  <si>
    <t>Schouw &amp; Co</t>
  </si>
  <si>
    <t>Spar Nord Bank</t>
  </si>
  <si>
    <t>Scandinavian Tobacco Group</t>
  </si>
  <si>
    <t>Síldarvinnslan</t>
  </si>
  <si>
    <t>Sydbank</t>
  </si>
  <si>
    <t>Topdanmark</t>
  </si>
  <si>
    <t>TORM</t>
  </si>
  <si>
    <t>Tryg</t>
  </si>
  <si>
    <t>Nokian Renkaat</t>
  </si>
  <si>
    <t>UPM-Kymmene</t>
  </si>
  <si>
    <t>Uponor</t>
  </si>
  <si>
    <t>Vestas</t>
  </si>
  <si>
    <t>Wärtsilä</t>
  </si>
  <si>
    <t>Zeeland Pharma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</si>
</sst>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000"/>
    <numFmt numFmtId="166" formatCode="d mmmm"/>
  </numFmts>
  <fonts count="37">
    <font>
      <sz val="10.0"/>
      <color rgb="FF000000"/>
      <name val="Calibri"/>
      <scheme val="minor"/>
    </font>
    <font>
      <b/>
      <color theme="1"/>
      <name val="Calibri"/>
      <scheme val="minor"/>
    </font>
    <font>
      <color theme="1"/>
      <name val="Calibri"/>
      <scheme val="minor"/>
    </font>
    <font>
      <u/>
      <color rgb="FF0000FF"/>
    </font>
    <font>
      <u/>
      <color rgb="FF0000FF"/>
    </font>
    <font>
      <b/>
      <sz val="10.0"/>
      <color theme="1"/>
      <name val="Calibri"/>
      <scheme val="minor"/>
    </font>
    <font>
      <b/>
      <color theme="1"/>
      <name val="Arial"/>
    </font>
    <font>
      <sz val="10.0"/>
      <color theme="1"/>
      <name val="Calibri"/>
      <scheme val="minor"/>
    </font>
    <font>
      <color theme="1"/>
      <name val="Arial"/>
    </font>
    <font>
      <u/>
      <sz val="10.0"/>
      <color rgb="FF0000FF"/>
    </font>
    <font>
      <u/>
      <color rgb="FF0000FF"/>
    </font>
    <font>
      <u/>
      <color rgb="FF0000FF"/>
    </font>
    <font>
      <u/>
      <sz val="10.0"/>
      <color rgb="FF0000FF"/>
    </font>
    <font>
      <u/>
      <color rgb="FF1155CC"/>
      <name val="Arial"/>
    </font>
    <font>
      <u/>
      <sz val="10.0"/>
      <color rgb="FF0000FF"/>
    </font>
    <font>
      <u/>
      <color rgb="FF0000FF"/>
    </font>
    <font>
      <b/>
      <color rgb="FF000000"/>
      <name val="&quot;Arial&quot;"/>
    </font>
    <font>
      <color rgb="FF000000"/>
      <name val="&quot;Arial&quot;"/>
    </font>
    <font/>
    <font>
      <u/>
      <color rgb="FF0000FF"/>
    </font>
    <font>
      <u/>
      <color rgb="FF0000FF"/>
    </font>
    <font>
      <u/>
      <color rgb="FF0000FF"/>
    </font>
    <font>
      <u/>
      <color rgb="FF0000FF"/>
    </font>
    <font>
      <u/>
      <color rgb="FF0000FF"/>
    </font>
    <font>
      <u/>
      <color rgb="FF0000FF"/>
    </font>
    <font>
      <color rgb="FF000000"/>
      <name val="Calibri"/>
      <scheme val="minor"/>
    </font>
    <font>
      <sz val="9.0"/>
      <color theme="1"/>
      <name val="Calibri"/>
      <scheme val="minor"/>
    </font>
    <font>
      <u/>
      <color rgb="FF0000FF"/>
    </font>
    <font>
      <u/>
      <color rgb="FF0000FF"/>
    </font>
    <font>
      <i/>
      <color theme="1"/>
      <name val="Calibri"/>
      <scheme val="minor"/>
    </font>
    <font>
      <sz val="9.0"/>
      <color rgb="FF000000"/>
      <name val="Helvetica"/>
    </font>
    <font>
      <u/>
      <color rgb="FF0000FF"/>
    </font>
    <font>
      <u/>
      <color rgb="FF0000FF"/>
    </font>
    <font>
      <sz val="11.0"/>
      <color rgb="FF222222"/>
      <name val="Arial"/>
    </font>
    <font>
      <sz val="9.0"/>
      <color rgb="FF1F1F1F"/>
      <name val="&quot;Google Sans&quot;"/>
    </font>
    <font>
      <b/>
      <sz val="11.0"/>
      <color theme="1"/>
      <name val="Calibri"/>
      <scheme val="minor"/>
    </font>
    <font>
      <b/>
      <sz val="11.0"/>
      <color rgb="FF000000"/>
      <name val="Helvetica"/>
    </font>
  </fonts>
  <fills count="17">
    <fill>
      <patternFill patternType="none"/>
    </fill>
    <fill>
      <patternFill patternType="lightGray"/>
    </fill>
    <fill>
      <patternFill patternType="solid">
        <fgColor rgb="FFFFF2CC"/>
        <bgColor rgb="FFFFF2CC"/>
      </patternFill>
    </fill>
    <fill>
      <patternFill patternType="solid">
        <fgColor rgb="FFEAD1DC"/>
        <bgColor rgb="FFEAD1DC"/>
      </patternFill>
    </fill>
    <fill>
      <patternFill patternType="solid">
        <fgColor rgb="FFD9EAD3"/>
        <bgColor rgb="FFD9EAD3"/>
      </patternFill>
    </fill>
    <fill>
      <patternFill patternType="solid">
        <fgColor rgb="FFFCE5CD"/>
        <bgColor rgb="FFFCE5CD"/>
      </patternFill>
    </fill>
    <fill>
      <patternFill patternType="solid">
        <fgColor rgb="FFFF9900"/>
        <bgColor rgb="FFFF9900"/>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D2E9"/>
        <bgColor rgb="FFD9D2E9"/>
      </patternFill>
    </fill>
    <fill>
      <patternFill patternType="solid">
        <fgColor rgb="FFD0E0E3"/>
        <bgColor rgb="FFD0E0E3"/>
      </patternFill>
    </fill>
    <fill>
      <patternFill patternType="solid">
        <fgColor rgb="FFC9DAF8"/>
        <bgColor rgb="FFC9DAF8"/>
      </patternFill>
    </fill>
    <fill>
      <patternFill patternType="solid">
        <fgColor rgb="FFEA9999"/>
        <bgColor rgb="FFEA9999"/>
      </patternFill>
    </fill>
    <fill>
      <patternFill patternType="solid">
        <fgColor rgb="FFFFFF00"/>
        <bgColor rgb="FFFFFF00"/>
      </patternFill>
    </fill>
    <fill>
      <patternFill patternType="solid">
        <fgColor rgb="FF00FF00"/>
        <bgColor rgb="FF00FF00"/>
      </patternFill>
    </fill>
    <fill>
      <patternFill patternType="solid">
        <fgColor rgb="FFD9D9D9"/>
        <bgColor rgb="FFD9D9D9"/>
      </patternFill>
    </fill>
  </fills>
  <borders count="6">
    <border/>
    <border>
      <bottom style="medium">
        <color rgb="FF000000"/>
      </bottom>
    </border>
    <border>
      <right style="medium">
        <color rgb="FF000000"/>
      </right>
    </border>
    <border>
      <left style="medium">
        <color rgb="FF000000"/>
      </left>
    </border>
    <border>
      <left style="thin">
        <color rgb="FF000000"/>
      </left>
    </border>
    <border>
      <left style="medium">
        <color rgb="FF000000"/>
      </left>
      <right style="medium">
        <color rgb="FF000000"/>
      </right>
    </border>
  </borders>
  <cellStyleXfs count="1">
    <xf borderId="0" fillId="0" fontId="0" numFmtId="0" applyAlignment="1" applyFont="1"/>
  </cellStyleXfs>
  <cellXfs count="171">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2" fontId="5" numFmtId="0" xfId="0" applyAlignment="1" applyFill="1" applyFont="1">
      <alignment horizontal="center" readingOrder="0" shrinkToFit="0" vertical="center" wrapText="1"/>
    </xf>
    <xf borderId="0" fillId="0" fontId="5" numFmtId="3" xfId="0" applyAlignment="1" applyFont="1" applyNumberFormat="1">
      <alignment readingOrder="0"/>
    </xf>
    <xf borderId="0" fillId="0" fontId="5" numFmtId="3" xfId="0" applyFont="1" applyNumberFormat="1"/>
    <xf borderId="0" fillId="0" fontId="6" numFmtId="3" xfId="0" applyAlignment="1" applyFont="1" applyNumberFormat="1">
      <alignment vertical="bottom"/>
    </xf>
    <xf borderId="0" fillId="0" fontId="7" numFmtId="3" xfId="0" applyAlignment="1" applyFont="1" applyNumberFormat="1">
      <alignment readingOrder="0"/>
    </xf>
    <xf borderId="0" fillId="0" fontId="7" numFmtId="3" xfId="0" applyFont="1" applyNumberFormat="1"/>
    <xf borderId="0" fillId="0" fontId="8" numFmtId="3" xfId="0" applyAlignment="1" applyFont="1" applyNumberFormat="1">
      <alignment vertical="bottom"/>
    </xf>
    <xf borderId="0" fillId="0" fontId="5" numFmtId="3" xfId="0" applyAlignment="1" applyFont="1" applyNumberFormat="1">
      <alignment readingOrder="0" shrinkToFit="0" wrapText="0"/>
    </xf>
    <xf borderId="0" fillId="0" fontId="7" numFmtId="3" xfId="0" applyAlignment="1" applyFont="1" applyNumberFormat="1">
      <alignment shrinkToFit="0" wrapText="0"/>
    </xf>
    <xf borderId="0" fillId="0" fontId="7" numFmtId="3" xfId="0" applyAlignment="1" applyFont="1" applyNumberFormat="1">
      <alignment readingOrder="0" shrinkToFit="0" wrapText="0"/>
    </xf>
    <xf borderId="0" fillId="0" fontId="9" numFmtId="3" xfId="0" applyAlignment="1" applyFont="1" applyNumberFormat="1">
      <alignment readingOrder="0" shrinkToFit="0" wrapText="0"/>
    </xf>
    <xf borderId="0" fillId="0" fontId="10" numFmtId="0" xfId="0" applyAlignment="1" applyFont="1">
      <alignment readingOrder="0" shrinkToFit="0" wrapText="0"/>
    </xf>
    <xf borderId="0" fillId="0" fontId="11" numFmtId="0" xfId="0" applyAlignment="1" applyFont="1">
      <alignment readingOrder="0" shrinkToFit="0" wrapText="0"/>
    </xf>
    <xf borderId="0" fillId="0" fontId="12" numFmtId="3" xfId="0" applyAlignment="1" applyFont="1" applyNumberFormat="1">
      <alignment readingOrder="0" shrinkToFit="0" wrapText="0"/>
    </xf>
    <xf borderId="0" fillId="0" fontId="13" numFmtId="3" xfId="0" applyAlignment="1" applyFont="1" applyNumberFormat="1">
      <alignment vertical="bottom"/>
    </xf>
    <xf borderId="0" fillId="0" fontId="7" numFmtId="3" xfId="0" applyAlignment="1" applyFont="1" applyNumberFormat="1">
      <alignment readingOrder="0" shrinkToFit="0" wrapText="1"/>
    </xf>
    <xf borderId="1" fillId="0" fontId="5" numFmtId="3" xfId="0" applyAlignment="1" applyBorder="1" applyFont="1" applyNumberFormat="1">
      <alignment readingOrder="0" shrinkToFit="0" wrapText="0"/>
    </xf>
    <xf borderId="1" fillId="0" fontId="7" numFmtId="3" xfId="0" applyAlignment="1" applyBorder="1" applyFont="1" applyNumberFormat="1">
      <alignment shrinkToFit="0" wrapText="0"/>
    </xf>
    <xf borderId="1" fillId="0" fontId="7" numFmtId="3" xfId="0" applyAlignment="1" applyBorder="1" applyFont="1" applyNumberFormat="1">
      <alignment readingOrder="0" shrinkToFit="0" wrapText="0"/>
    </xf>
    <xf borderId="1" fillId="0" fontId="14" numFmtId="3" xfId="0" applyAlignment="1" applyBorder="1" applyFont="1" applyNumberFormat="1">
      <alignment readingOrder="0" shrinkToFit="0" wrapText="0"/>
    </xf>
    <xf borderId="1" fillId="0" fontId="7" numFmtId="3" xfId="0" applyAlignment="1" applyBorder="1" applyFont="1" applyNumberFormat="1">
      <alignment readingOrder="0" shrinkToFit="0" wrapText="0"/>
    </xf>
    <xf borderId="1" fillId="0" fontId="2" numFmtId="3" xfId="0" applyAlignment="1" applyBorder="1" applyFont="1" applyNumberFormat="1">
      <alignment readingOrder="0" shrinkToFit="0" wrapText="0"/>
    </xf>
    <xf borderId="1" fillId="0" fontId="15" numFmtId="0" xfId="0" applyAlignment="1" applyBorder="1" applyFont="1">
      <alignment readingOrder="0" shrinkToFit="0" wrapText="0"/>
    </xf>
    <xf borderId="1" fillId="0" fontId="2" numFmtId="0" xfId="0" applyAlignment="1" applyBorder="1" applyFont="1">
      <alignment readingOrder="0" shrinkToFit="0" wrapText="0"/>
    </xf>
    <xf borderId="1" fillId="0" fontId="2" numFmtId="0" xfId="0" applyAlignment="1" applyBorder="1" applyFont="1">
      <alignment shrinkToFit="0" wrapText="0"/>
    </xf>
    <xf borderId="1" fillId="0" fontId="8" numFmtId="3" xfId="0" applyAlignment="1" applyBorder="1" applyFont="1" applyNumberFormat="1">
      <alignment shrinkToFit="0" vertical="bottom" wrapText="0"/>
    </xf>
    <xf borderId="0" fillId="3" fontId="5" numFmtId="0" xfId="0" applyAlignment="1" applyFill="1" applyFont="1">
      <alignment horizontal="center" readingOrder="0" shrinkToFit="0" vertical="center" wrapText="1"/>
    </xf>
    <xf borderId="0" fillId="0" fontId="16" numFmtId="3" xfId="0" applyAlignment="1" applyFont="1" applyNumberFormat="1">
      <alignment readingOrder="0"/>
    </xf>
    <xf borderId="0" fillId="0" fontId="2" numFmtId="4" xfId="0" applyAlignment="1" applyFont="1" applyNumberFormat="1">
      <alignment readingOrder="0"/>
    </xf>
    <xf borderId="1" fillId="0" fontId="5" numFmtId="3" xfId="0" applyAlignment="1" applyBorder="1" applyFont="1" applyNumberFormat="1">
      <alignment readingOrder="0"/>
    </xf>
    <xf borderId="1" fillId="0" fontId="7" numFmtId="3" xfId="0" applyAlignment="1" applyBorder="1" applyFont="1" applyNumberFormat="1">
      <alignment readingOrder="0"/>
    </xf>
    <xf borderId="1" fillId="0" fontId="7" numFmtId="3" xfId="0" applyBorder="1" applyFont="1" applyNumberFormat="1"/>
    <xf borderId="1" fillId="0" fontId="2" numFmtId="0" xfId="0" applyBorder="1" applyFont="1"/>
    <xf borderId="0" fillId="4" fontId="5" numFmtId="0" xfId="0" applyAlignment="1" applyFill="1" applyFont="1">
      <alignment horizontal="center" readingOrder="0" shrinkToFit="0" vertical="center" wrapText="1"/>
    </xf>
    <xf borderId="0" fillId="5" fontId="7" numFmtId="3" xfId="0" applyAlignment="1" applyFill="1" applyFont="1" applyNumberFormat="1">
      <alignment readingOrder="0"/>
    </xf>
    <xf borderId="0" fillId="0" fontId="2" numFmtId="3" xfId="0" applyAlignment="1" applyFont="1" applyNumberFormat="1">
      <alignment readingOrder="0"/>
    </xf>
    <xf borderId="0" fillId="6" fontId="7" numFmtId="3" xfId="0" applyAlignment="1" applyFill="1" applyFont="1" applyNumberFormat="1">
      <alignment readingOrder="0"/>
    </xf>
    <xf borderId="0" fillId="0" fontId="17" numFmtId="3" xfId="0" applyAlignment="1" applyFont="1" applyNumberFormat="1">
      <alignment readingOrder="0"/>
    </xf>
    <xf borderId="0" fillId="7" fontId="7" numFmtId="3" xfId="0" applyAlignment="1" applyFill="1" applyFont="1" applyNumberFormat="1">
      <alignment readingOrder="0"/>
    </xf>
    <xf borderId="0" fillId="8" fontId="5" numFmtId="0" xfId="0" applyAlignment="1" applyFill="1" applyFont="1">
      <alignment horizontal="center" readingOrder="0" shrinkToFit="0" vertical="center" wrapText="1"/>
    </xf>
    <xf borderId="0" fillId="9" fontId="5" numFmtId="0" xfId="0" applyAlignment="1" applyFill="1" applyFont="1">
      <alignment horizontal="center" readingOrder="0" shrinkToFit="0" vertical="center" wrapText="1"/>
    </xf>
    <xf borderId="0" fillId="10" fontId="5" numFmtId="0" xfId="0" applyAlignment="1" applyFill="1" applyFont="1">
      <alignment horizontal="center" readingOrder="0" shrinkToFit="0" vertical="center" wrapText="1"/>
    </xf>
    <xf borderId="0" fillId="5" fontId="5" numFmtId="0" xfId="0" applyAlignment="1" applyFont="1">
      <alignment horizontal="center" readingOrder="0" shrinkToFit="0" vertical="center" wrapText="1"/>
    </xf>
    <xf borderId="0" fillId="2" fontId="1" numFmtId="0" xfId="0" applyAlignment="1" applyFont="1">
      <alignment horizontal="center" readingOrder="0" shrinkToFit="0" wrapText="0"/>
    </xf>
    <xf borderId="0" fillId="3" fontId="1" numFmtId="0" xfId="0" applyAlignment="1" applyFont="1">
      <alignment horizontal="center" readingOrder="0" shrinkToFit="0" wrapText="0"/>
    </xf>
    <xf borderId="2" fillId="0" fontId="18" numFmtId="0" xfId="0" applyBorder="1" applyFont="1"/>
    <xf borderId="0" fillId="4" fontId="1" numFmtId="0" xfId="0" applyAlignment="1" applyFont="1">
      <alignment horizontal="center"/>
    </xf>
    <xf borderId="0" fillId="3" fontId="1" numFmtId="0" xfId="0" applyAlignment="1" applyFont="1">
      <alignment horizontal="center" readingOrder="0"/>
    </xf>
    <xf borderId="3" fillId="3" fontId="1" numFmtId="0" xfId="0" applyAlignment="1" applyBorder="1" applyFont="1">
      <alignment horizontal="center" readingOrder="0"/>
    </xf>
    <xf borderId="2" fillId="3" fontId="1" numFmtId="0" xfId="0" applyAlignment="1" applyBorder="1" applyFont="1">
      <alignment horizontal="center" readingOrder="0"/>
    </xf>
    <xf borderId="0" fillId="11" fontId="1" numFmtId="0" xfId="0" applyAlignment="1" applyFill="1" applyFont="1">
      <alignment horizontal="center" readingOrder="0"/>
    </xf>
    <xf borderId="0" fillId="12" fontId="1" numFmtId="0" xfId="0" applyAlignment="1" applyFill="1" applyFont="1">
      <alignment horizontal="center"/>
    </xf>
    <xf borderId="2" fillId="12" fontId="1" numFmtId="0" xfId="0" applyAlignment="1" applyBorder="1" applyFont="1">
      <alignment horizontal="center" shrinkToFit="0" wrapText="0"/>
    </xf>
    <xf borderId="0" fillId="10" fontId="1" numFmtId="0" xfId="0" applyAlignment="1" applyFont="1">
      <alignment horizontal="center"/>
    </xf>
    <xf borderId="2" fillId="10" fontId="1" numFmtId="0" xfId="0" applyAlignment="1" applyBorder="1" applyFont="1">
      <alignment horizontal="center" shrinkToFit="0" wrapText="0"/>
    </xf>
    <xf borderId="0" fillId="5" fontId="1" numFmtId="0" xfId="0" applyAlignment="1" applyFont="1">
      <alignment horizontal="center"/>
    </xf>
    <xf borderId="2" fillId="4" fontId="1" numFmtId="0" xfId="0" applyAlignment="1" applyBorder="1" applyFont="1">
      <alignment horizontal="center"/>
    </xf>
    <xf borderId="0" fillId="11" fontId="1" numFmtId="0" xfId="0" applyAlignment="1" applyFont="1">
      <alignment horizontal="center"/>
    </xf>
    <xf borderId="0" fillId="0" fontId="1" numFmtId="3" xfId="0" applyFont="1" applyNumberFormat="1"/>
    <xf borderId="0" fillId="0" fontId="1" numFmtId="3" xfId="0" applyAlignment="1" applyFont="1" applyNumberFormat="1">
      <alignment shrinkToFit="0" wrapText="0"/>
    </xf>
    <xf borderId="2" fillId="0" fontId="1" numFmtId="3" xfId="0" applyAlignment="1" applyBorder="1" applyFont="1" applyNumberFormat="1">
      <alignment shrinkToFit="0" wrapText="0"/>
    </xf>
    <xf borderId="0" fillId="0" fontId="1" numFmtId="3" xfId="0" applyAlignment="1" applyFont="1" applyNumberFormat="1">
      <alignment readingOrder="0" shrinkToFit="0" wrapText="0"/>
    </xf>
    <xf borderId="0" fillId="0" fontId="1" numFmtId="3" xfId="0" applyAlignment="1" applyFont="1" applyNumberFormat="1">
      <alignment readingOrder="0" shrinkToFit="0" wrapText="0"/>
    </xf>
    <xf borderId="0" fillId="0" fontId="1" numFmtId="3" xfId="0" applyAlignment="1" applyFont="1" applyNumberFormat="1">
      <alignment readingOrder="0" shrinkToFit="0" wrapText="1"/>
    </xf>
    <xf borderId="2" fillId="0" fontId="1" numFmtId="3" xfId="0" applyAlignment="1" applyBorder="1" applyFont="1" applyNumberFormat="1">
      <alignment readingOrder="0" shrinkToFit="0" wrapText="0"/>
    </xf>
    <xf borderId="2" fillId="0" fontId="1" numFmtId="3" xfId="0" applyBorder="1" applyFont="1" applyNumberFormat="1"/>
    <xf borderId="0" fillId="0" fontId="1" numFmtId="3" xfId="0" applyAlignment="1" applyFont="1" applyNumberFormat="1">
      <alignment readingOrder="0"/>
    </xf>
    <xf borderId="3" fillId="0" fontId="1" numFmtId="3" xfId="0" applyAlignment="1" applyBorder="1" applyFont="1" applyNumberFormat="1">
      <alignment readingOrder="0" shrinkToFit="0" wrapText="0"/>
    </xf>
    <xf borderId="2" fillId="0" fontId="1" numFmtId="3" xfId="0" applyAlignment="1" applyBorder="1" applyFont="1" applyNumberFormat="1">
      <alignment readingOrder="0"/>
    </xf>
    <xf borderId="0" fillId="0" fontId="2" numFmtId="3" xfId="0" applyFont="1" applyNumberFormat="1"/>
    <xf borderId="0" fillId="0" fontId="2" numFmtId="3" xfId="0" applyAlignment="1" applyFont="1" applyNumberFormat="1">
      <alignment shrinkToFit="0" wrapText="0"/>
    </xf>
    <xf borderId="0" fillId="0" fontId="19" numFmtId="3" xfId="0" applyAlignment="1" applyFont="1" applyNumberFormat="1">
      <alignment readingOrder="0" shrinkToFit="0" wrapText="0"/>
    </xf>
    <xf borderId="2" fillId="0" fontId="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2" fillId="0" fontId="2" numFmtId="3" xfId="0" applyAlignment="1" applyBorder="1" applyFont="1" applyNumberFormat="1">
      <alignment readingOrder="0" shrinkToFit="0" wrapText="0"/>
    </xf>
    <xf borderId="2" fillId="0" fontId="2" numFmtId="3" xfId="0" applyBorder="1" applyFont="1" applyNumberFormat="1"/>
    <xf borderId="3" fillId="0" fontId="2" numFmtId="3" xfId="0" applyAlignment="1" applyBorder="1" applyFont="1" applyNumberFormat="1">
      <alignment readingOrder="0" shrinkToFit="0" wrapText="0"/>
    </xf>
    <xf borderId="2" fillId="0" fontId="2" numFmtId="9" xfId="0" applyAlignment="1" applyBorder="1" applyFont="1" applyNumberFormat="1">
      <alignment readingOrder="0" shrinkToFit="0" wrapText="0"/>
    </xf>
    <xf borderId="2" fillId="0" fontId="2" numFmtId="3" xfId="0" applyAlignment="1" applyBorder="1" applyFont="1" applyNumberFormat="1">
      <alignment shrinkToFit="0" wrapText="0"/>
    </xf>
    <xf borderId="0" fillId="0" fontId="20" numFmtId="3" xfId="0" applyAlignment="1" applyFont="1" applyNumberFormat="1">
      <alignment readingOrder="0" shrinkToFit="0" wrapText="0"/>
    </xf>
    <xf borderId="0" fillId="2" fontId="21" numFmtId="3" xfId="0" applyAlignment="1" applyFont="1" applyNumberFormat="1">
      <alignment readingOrder="0" shrinkToFit="0" wrapText="0"/>
    </xf>
    <xf borderId="4" fillId="0" fontId="2" numFmtId="3" xfId="0" applyBorder="1" applyFont="1" applyNumberFormat="1"/>
    <xf borderId="0" fillId="0" fontId="2" numFmtId="0" xfId="0" applyAlignment="1" applyFont="1">
      <alignment shrinkToFit="0" wrapText="0"/>
    </xf>
    <xf borderId="0" fillId="0" fontId="2" numFmtId="0" xfId="0" applyFont="1"/>
    <xf borderId="2" fillId="0" fontId="2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2" fillId="0" fontId="2" numFmtId="3" xfId="0" applyAlignment="1" applyBorder="1" applyFont="1" applyNumberFormat="1">
      <alignment readingOrder="0"/>
    </xf>
    <xf borderId="2" fillId="0" fontId="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164" xfId="0" applyFont="1" applyNumberFormat="1"/>
    <xf borderId="2" fillId="0" fontId="23" numFmtId="3" xfId="0" applyAlignment="1" applyBorder="1" applyFont="1" applyNumberFormat="1">
      <alignment readingOrder="0" shrinkToFit="0" wrapText="0"/>
    </xf>
    <xf borderId="0" fillId="0" fontId="2" numFmtId="165" xfId="0" applyFont="1" applyNumberFormat="1"/>
    <xf borderId="2" fillId="0" fontId="2" numFmtId="0" xfId="0" applyBorder="1" applyFont="1"/>
    <xf borderId="2" fillId="0" fontId="2" numFmtId="0" xfId="0" applyAlignment="1" applyBorder="1" applyFont="1">
      <alignment readingOrder="0" shrinkToFit="0" wrapText="0"/>
    </xf>
    <xf borderId="0" fillId="2" fontId="24" numFmtId="3" xfId="0" applyAlignment="1" applyFont="1" applyNumberFormat="1">
      <alignment readingOrder="0" shrinkToFit="0" wrapText="0"/>
    </xf>
    <xf borderId="0" fillId="0" fontId="2" numFmtId="3" xfId="0" applyAlignment="1" applyFont="1" applyNumberFormat="1">
      <alignment shrinkToFit="0" wrapText="0"/>
    </xf>
    <xf borderId="2" fillId="0" fontId="2" numFmtId="0" xfId="0" applyAlignment="1" applyBorder="1" applyFont="1">
      <alignment horizontal="left" readingOrder="0" shrinkToFit="0" wrapText="0"/>
    </xf>
    <xf borderId="0" fillId="0" fontId="17" numFmtId="3" xfId="0" applyAlignment="1" applyFont="1" applyNumberFormat="1">
      <alignment readingOrder="0" shrinkToFit="0" wrapText="1"/>
    </xf>
    <xf borderId="2" fillId="0" fontId="17" numFmtId="3" xfId="0" applyAlignment="1" applyBorder="1" applyFont="1" applyNumberFormat="1">
      <alignment readingOrder="0"/>
    </xf>
    <xf borderId="0" fillId="0" fontId="2" numFmtId="0" xfId="0" applyAlignment="1" applyFont="1">
      <alignment readingOrder="0" shrinkToFit="0" wrapText="0"/>
    </xf>
    <xf borderId="0" fillId="0" fontId="2" numFmtId="0" xfId="0" applyAlignment="1" applyFont="1">
      <alignment readingOrder="0" shrinkToFit="0" wrapText="0"/>
    </xf>
    <xf borderId="0" fillId="0" fontId="2" numFmtId="0" xfId="0" applyAlignment="1" applyFont="1">
      <alignment readingOrder="0" shrinkToFit="0" wrapText="1"/>
    </xf>
    <xf borderId="2" fillId="0" fontId="25" numFmtId="166" xfId="0" applyAlignment="1" applyBorder="1" applyFont="1" applyNumberFormat="1">
      <alignment horizontal="left" readingOrder="0" shrinkToFit="0" wrapText="0"/>
    </xf>
    <xf borderId="2" fillId="0" fontId="2" numFmtId="0" xfId="0" applyAlignment="1" applyBorder="1" applyFont="1">
      <alignment shrinkToFit="0" wrapText="0"/>
    </xf>
    <xf borderId="0" fillId="0" fontId="8" numFmtId="3" xfId="0" applyAlignment="1" applyFont="1" applyNumberFormat="1">
      <alignment horizontal="right" vertical="bottom"/>
    </xf>
    <xf borderId="0" fillId="0" fontId="8" numFmtId="3" xfId="0" applyAlignment="1" applyFont="1" applyNumberFormat="1">
      <alignment horizontal="right" readingOrder="0" vertical="bottom"/>
    </xf>
    <xf borderId="0" fillId="0" fontId="26" numFmtId="164" xfId="0" applyAlignment="1" applyFont="1" applyNumberFormat="1">
      <alignment readingOrder="0"/>
    </xf>
    <xf borderId="0" fillId="0" fontId="1" numFmtId="0" xfId="0" applyAlignment="1" applyFont="1">
      <alignment readingOrder="0" shrinkToFit="0" wrapText="0"/>
    </xf>
    <xf borderId="0" fillId="0" fontId="27" numFmtId="3" xfId="0" applyAlignment="1" applyFont="1" applyNumberFormat="1">
      <alignment shrinkToFit="0" wrapText="0"/>
    </xf>
    <xf borderId="0" fillId="0" fontId="28" numFmtId="0" xfId="0" applyAlignment="1" applyFont="1">
      <alignment shrinkToFit="0" wrapText="0"/>
    </xf>
    <xf borderId="0" fillId="0" fontId="2" numFmtId="164" xfId="0" applyAlignment="1" applyFont="1" applyNumberFormat="1">
      <alignment shrinkToFit="0" wrapText="0"/>
    </xf>
    <xf borderId="0" fillId="3" fontId="1" numFmtId="0" xfId="0" applyAlignment="1" applyFont="1">
      <alignment horizontal="center" readingOrder="0" shrinkToFit="0" wrapText="0"/>
    </xf>
    <xf borderId="5" fillId="3" fontId="1" numFmtId="0" xfId="0" applyAlignment="1" applyBorder="1" applyFont="1">
      <alignment horizontal="center" readingOrder="0"/>
    </xf>
    <xf borderId="5" fillId="0" fontId="1" numFmtId="3" xfId="0" applyAlignment="1" applyBorder="1" applyFont="1" applyNumberFormat="1">
      <alignment readingOrder="0" shrinkToFit="0" wrapText="0"/>
    </xf>
    <xf borderId="5" fillId="0" fontId="2" numFmtId="3" xfId="0" applyAlignment="1" applyBorder="1" applyFont="1" applyNumberFormat="1">
      <alignment readingOrder="0" shrinkToFit="0" wrapText="0"/>
    </xf>
    <xf borderId="0" fillId="9" fontId="2" numFmtId="3" xfId="0" applyAlignment="1" applyFont="1" applyNumberFormat="1">
      <alignment readingOrder="0"/>
    </xf>
    <xf borderId="3" fillId="0" fontId="2" numFmtId="3" xfId="0" applyBorder="1" applyFont="1" applyNumberFormat="1"/>
    <xf borderId="0" fillId="13" fontId="2" numFmtId="3" xfId="0" applyAlignment="1" applyFill="1" applyFont="1" applyNumberFormat="1">
      <alignment readingOrder="0"/>
    </xf>
    <xf borderId="0" fillId="0" fontId="2" numFmtId="0" xfId="0" applyFont="1"/>
    <xf borderId="0" fillId="14" fontId="1" numFmtId="0" xfId="0" applyAlignment="1" applyFill="1" applyFont="1">
      <alignment horizontal="center" readingOrder="0"/>
    </xf>
    <xf borderId="0" fillId="0" fontId="2" numFmtId="9" xfId="0" applyFont="1" applyNumberFormat="1"/>
    <xf borderId="0" fillId="0" fontId="2" numFmtId="0" xfId="0" applyAlignment="1" applyFont="1">
      <alignment readingOrder="0"/>
    </xf>
    <xf borderId="0" fillId="0" fontId="29" numFmtId="0" xfId="0" applyAlignment="1" applyFont="1">
      <alignment readingOrder="0"/>
    </xf>
    <xf borderId="0" fillId="0" fontId="2" numFmtId="10" xfId="0" applyFont="1" applyNumberFormat="1"/>
    <xf borderId="0" fillId="2" fontId="2" numFmtId="0" xfId="0" applyAlignment="1" applyFont="1">
      <alignment readingOrder="0"/>
    </xf>
    <xf borderId="0" fillId="0" fontId="30" numFmtId="0" xfId="0" applyAlignment="1" applyFont="1">
      <alignment readingOrder="0"/>
    </xf>
    <xf borderId="0" fillId="2" fontId="30" numFmtId="0" xfId="0" applyAlignment="1" applyFont="1">
      <alignment readingOrder="0"/>
    </xf>
    <xf borderId="0" fillId="2" fontId="2" numFmtId="0" xfId="0" applyFont="1"/>
    <xf borderId="0" fillId="2" fontId="2" numFmtId="3" xfId="0" applyAlignment="1" applyFont="1" applyNumberFormat="1">
      <alignment readingOrder="0"/>
    </xf>
    <xf borderId="0" fillId="0" fontId="5" numFmtId="0" xfId="0" applyAlignment="1" applyFont="1">
      <alignment readingOrder="0"/>
    </xf>
    <xf borderId="0" fillId="0" fontId="7" numFmtId="0" xfId="0" applyAlignment="1" applyFont="1">
      <alignment vertical="bottom"/>
    </xf>
    <xf borderId="0" fillId="0" fontId="31" numFmtId="3" xfId="0" applyFont="1" applyNumberFormat="1"/>
    <xf borderId="0" fillId="0" fontId="32" numFmtId="0" xfId="0" applyFont="1"/>
    <xf borderId="0" fillId="15" fontId="2" numFmtId="0" xfId="0" applyAlignment="1" applyFill="1" applyFont="1">
      <alignment readingOrder="0"/>
    </xf>
    <xf borderId="0" fillId="7" fontId="2" numFmtId="0" xfId="0" applyAlignment="1" applyFont="1">
      <alignment readingOrder="0"/>
    </xf>
    <xf borderId="0" fillId="7" fontId="2" numFmtId="0" xfId="0" applyFont="1"/>
    <xf borderId="0" fillId="15" fontId="33" numFmtId="0" xfId="0" applyAlignment="1" applyFont="1">
      <alignment readingOrder="0"/>
    </xf>
    <xf borderId="0" fillId="7" fontId="33" numFmtId="0" xfId="0" applyFont="1"/>
    <xf borderId="0" fillId="0" fontId="2" numFmtId="0" xfId="0" applyAlignment="1" applyFont="1">
      <alignment readingOrder="0"/>
    </xf>
    <xf borderId="0" fillId="7" fontId="34" numFmtId="0" xfId="0" applyAlignment="1" applyFont="1">
      <alignment readingOrder="0"/>
    </xf>
    <xf borderId="0" fillId="0" fontId="8" numFmtId="0" xfId="0" applyAlignment="1" applyFont="1">
      <alignment vertical="bottom"/>
    </xf>
    <xf borderId="0" fillId="0" fontId="8" numFmtId="0" xfId="0" applyAlignment="1" applyFont="1">
      <alignment shrinkToFit="0" vertical="bottom" wrapText="0"/>
    </xf>
    <xf borderId="0" fillId="0" fontId="1" numFmtId="0" xfId="0" applyAlignment="1" applyFont="1">
      <alignment readingOrder="0" shrinkToFit="0" wrapText="1"/>
    </xf>
    <xf borderId="0" fillId="4" fontId="1" numFmtId="0" xfId="0" applyAlignment="1" applyFont="1">
      <alignment readingOrder="0" shrinkToFit="0" wrapText="1"/>
    </xf>
    <xf borderId="0" fillId="10" fontId="1" numFmtId="0" xfId="0" applyAlignment="1" applyFont="1">
      <alignment readingOrder="0" shrinkToFit="0" wrapText="1"/>
    </xf>
    <xf borderId="0" fillId="3" fontId="1" numFmtId="0" xfId="0" applyAlignment="1" applyFont="1">
      <alignment readingOrder="0" shrinkToFit="0" wrapText="1"/>
    </xf>
    <xf borderId="0" fillId="5" fontId="1" numFmtId="0" xfId="0" applyAlignment="1" applyFont="1">
      <alignment readingOrder="0" shrinkToFit="0" wrapText="1"/>
    </xf>
    <xf borderId="0" fillId="12" fontId="1" numFmtId="0" xfId="0" applyAlignment="1" applyFont="1">
      <alignment readingOrder="0" shrinkToFit="0" wrapText="1"/>
    </xf>
    <xf borderId="0" fillId="10" fontId="2" numFmtId="0" xfId="0" applyAlignment="1" applyFont="1">
      <alignment readingOrder="0"/>
    </xf>
    <xf borderId="0" fillId="0" fontId="2" numFmtId="0" xfId="0" applyAlignment="1" applyFont="1">
      <alignment readingOrder="0" shrinkToFit="0" wrapText="1"/>
    </xf>
    <xf borderId="0" fillId="10" fontId="2" numFmtId="3" xfId="0" applyAlignment="1" applyFont="1" applyNumberFormat="1">
      <alignment readingOrder="0"/>
    </xf>
    <xf borderId="0" fillId="4" fontId="2" numFmtId="0" xfId="0" applyAlignment="1" applyFont="1">
      <alignment readingOrder="0"/>
    </xf>
    <xf borderId="0" fillId="4" fontId="2" numFmtId="3" xfId="0" applyFont="1" applyNumberFormat="1"/>
    <xf borderId="0" fillId="16" fontId="2" numFmtId="0" xfId="0" applyAlignment="1" applyFill="1" applyFont="1">
      <alignment readingOrder="0"/>
    </xf>
    <xf borderId="0" fillId="0" fontId="1" numFmtId="0" xfId="0" applyAlignment="1" applyFont="1">
      <alignment horizontal="left" readingOrder="0"/>
    </xf>
    <xf borderId="0" fillId="0" fontId="1" numFmtId="0" xfId="0" applyAlignment="1" applyFont="1">
      <alignment horizontal="left" readingOrder="0" shrinkToFit="0" wrapText="0"/>
    </xf>
    <xf borderId="0" fillId="0" fontId="2" numFmtId="0" xfId="0" applyAlignment="1" applyFont="1">
      <alignment horizontal="right"/>
    </xf>
    <xf borderId="0" fillId="0" fontId="2" numFmtId="0" xfId="0" applyAlignment="1" applyFont="1">
      <alignment horizontal="right" readingOrder="0"/>
    </xf>
    <xf borderId="0" fillId="0" fontId="2" numFmtId="0" xfId="0" applyAlignment="1" applyFont="1">
      <alignment horizontal="left" readingOrder="0" shrinkToFit="0" wrapText="0"/>
    </xf>
    <xf borderId="0" fillId="0" fontId="2" numFmtId="0" xfId="0" applyAlignment="1" applyFont="1">
      <alignment horizontal="left" shrinkToFit="0" wrapText="0"/>
    </xf>
    <xf borderId="0" fillId="0" fontId="35" numFmtId="0" xfId="0" applyAlignment="1" applyFont="1">
      <alignment readingOrder="0"/>
    </xf>
    <xf borderId="0" fillId="0" fontId="3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eab.inpublix.com/2022/ledande-inom-samhallsansvar/gri-data/" TargetMode="External"/><Relationship Id="rId2" Type="http://schemas.openxmlformats.org/officeDocument/2006/relationships/hyperlink" Target="https://www.ncc.se/globalassets/sustainability/sustainability-report/hallbarhetsredovisning-2022.pdf" TargetMode="External"/><Relationship Id="rId3" Type="http://schemas.openxmlformats.org/officeDocument/2006/relationships/hyperlink" Target="https://mb.cision.com/Main/17348/3740648/1941181.pdf" TargetMode="External"/><Relationship Id="rId4" Type="http://schemas.openxmlformats.org/officeDocument/2006/relationships/hyperlink" Target="https://www.lifeatspotify.com/reports/Spotify-Equity-Impact-Report-2022.pdf" TargetMode="External"/><Relationship Id="rId9" Type="http://schemas.openxmlformats.org/officeDocument/2006/relationships/drawing" Target="../drawings/drawing1.xml"/><Relationship Id="rId5" Type="http://schemas.openxmlformats.org/officeDocument/2006/relationships/hyperlink" Target="https://www.netlight.com/wp-content/uploads/H%C3%A5llbarhetsrapport-2021.pdf" TargetMode="External"/><Relationship Id="rId6" Type="http://schemas.openxmlformats.org/officeDocument/2006/relationships/hyperlink" Target="https://www.klarna.com/assets/sites/15/2021/10/20070835/Climate-report-2020_2021-Final.pdf" TargetMode="External"/><Relationship Id="rId7" Type="http://schemas.openxmlformats.org/officeDocument/2006/relationships/hyperlink" Target="https://static.outnorth.com/image/upload/v1649063248/file/sustainability-files/Outnordic_Invest_AB_2021_Zeromission_GHG_protocol_Assessment.pdf" TargetMode="External"/><Relationship Id="rId8" Type="http://schemas.openxmlformats.org/officeDocument/2006/relationships/hyperlink" Target="https://www.max.se/globalassets/download-files/documents/sustainabilty-report-2022_print.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verigesnatur.org/aktuellt/de-slappte-ut-mest-koldioxid-2021/"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epirocgroup.com/content/dam/epiroc/corporate/documents/investors/annual-report/annual-report-2023/GRI%20and%20Sustainability%202022.pdf" TargetMode="External"/><Relationship Id="rId190" Type="http://schemas.openxmlformats.org/officeDocument/2006/relationships/hyperlink" Target="https://hufvudstaden.se/contentassets/c0590cba1eea4ba2b462650410bb3371/hufvudstadens-ars--och-hallbarhetsredovisning-2023" TargetMode="External"/><Relationship Id="rId42" Type="http://schemas.openxmlformats.org/officeDocument/2006/relationships/hyperlink" Target="https://mb.cision.com/Main/12069/3735517/1921081.pdf" TargetMode="External"/><Relationship Id="rId41" Type="http://schemas.openxmlformats.org/officeDocument/2006/relationships/hyperlink" Target="https://cdn.sanity.io/files/30p7so6x/eqt-web-prod/ecc7e9bbda059637c36f88df6007ed3f45b7c370.pdf?dl=wkr0006.pdf" TargetMode="External"/><Relationship Id="rId44" Type="http://schemas.openxmlformats.org/officeDocument/2006/relationships/hyperlink" Target="https://www.balder.se/sites/balder/files/fastighets_ab_balder_arsredovisning_2022.pdf" TargetMode="External"/><Relationship Id="rId194" Type="http://schemas.openxmlformats.org/officeDocument/2006/relationships/hyperlink" Target="https://www.industrivarden.se/globalassets/hallbarhetsrapporter/svenska/hallbarhetsrapport_2023.pdf" TargetMode="External"/><Relationship Id="rId43" Type="http://schemas.openxmlformats.org/officeDocument/2006/relationships/hyperlink" Target="https://mb.cision.com/Main/1568/3728624/1895279.pdf" TargetMode="External"/><Relationship Id="rId193" Type="http://schemas.openxmlformats.org/officeDocument/2006/relationships/hyperlink" Target="https://www.ikea.com/global/en/images/IKEA_CLIMATE_Report_FY_23_20240125_a5a1535f4e.pdf" TargetMode="External"/><Relationship Id="rId46" Type="http://schemas.openxmlformats.org/officeDocument/2006/relationships/hyperlink" Target="https://www.fenixoutdoor.com/wp-content/uploads/2023/04/2022_CSR_Report.pdf" TargetMode="External"/><Relationship Id="rId192" Type="http://schemas.openxmlformats.org/officeDocument/2006/relationships/hyperlink" Target="https://report.icagruppen.se/media/g2ep3qxq/ica-gruppen-a-rsredovisning-2023.pdf" TargetMode="External"/><Relationship Id="rId45" Type="http://schemas.openxmlformats.org/officeDocument/2006/relationships/hyperlink" Target="https://fastpartner.se/media/arsredovisning_2022_v2.pdf" TargetMode="External"/><Relationship Id="rId191" Type="http://schemas.openxmlformats.org/officeDocument/2006/relationships/hyperlink" Target="https://husqvarna-v2.prod-mid-euw3.investis.com/sites/husqvarna/files/2024-03/Husqvarna_Annual_and_Sustainability_Report_2023.pdf" TargetMode="External"/><Relationship Id="rId48" Type="http://schemas.openxmlformats.org/officeDocument/2006/relationships/hyperlink" Target="https://mb.cision.com/Main/942/3744711/1958940.pdf" TargetMode="External"/><Relationship Id="rId187" Type="http://schemas.openxmlformats.org/officeDocument/2006/relationships/hyperlink" Target="https://vp300.alertir.com/afw/files/press/hexpol/202403262143-1.pdf" TargetMode="External"/><Relationship Id="rId47" Type="http://schemas.openxmlformats.org/officeDocument/2006/relationships/hyperlink" Target="https://a.storyblok.com/f/134143/x/d7e198c5d8/fortnox-ars-och-hallbarhetsredovisning-2022.pdf" TargetMode="External"/><Relationship Id="rId186" Type="http://schemas.openxmlformats.org/officeDocument/2006/relationships/hyperlink" Target="https://s3.eu-central-1.amazonaws.com/hexagonassets/Hexagon-Composites-Annual-report-2023-1.pdf" TargetMode="External"/><Relationship Id="rId185" Type="http://schemas.openxmlformats.org/officeDocument/2006/relationships/hyperlink" Target="https://hmgroup.com/wp-content/uploads/2024/03/HM-Group-Sustainability-Disclosure-2023.pdf" TargetMode="External"/><Relationship Id="rId49" Type="http://schemas.openxmlformats.org/officeDocument/2006/relationships/hyperlink" Target="https://www.hemnetgroup.se/files/PDF/Annual-reports/hemnet_ars-och-hallbarhetsredovisning-2023_17mars.pdf" TargetMode="External"/><Relationship Id="rId184" Type="http://schemas.openxmlformats.org/officeDocument/2006/relationships/hyperlink" Target="https://www.hemnetgroup.se/files/PDF/Annual-reports/2023/Hemnet_AB_AnnualReport_2023.pdf" TargetMode="External"/><Relationship Id="rId189" Type="http://schemas.openxmlformats.org/officeDocument/2006/relationships/hyperlink" Target="http://investors.holmen.com/afw/files/press/holmen/202403061245-1.pdf" TargetMode="External"/><Relationship Id="rId188" Type="http://schemas.openxmlformats.org/officeDocument/2006/relationships/hyperlink" Target="https://www.hms-networks.com/docs/librariesprovider6/annual-reports/annual-reports-(english)/hms-networks-annual-report-2023---klickbar.pdf?sfvrsn=84496d7_5" TargetMode="External"/><Relationship Id="rId31" Type="http://schemas.openxmlformats.org/officeDocument/2006/relationships/hyperlink" Target="https://storage.mfn.se/69d1c438-3577-48e0-a826-b27aa0c51960/castellum-annual-report-and-sustainability-report-2022-print.pdf" TargetMode="External"/><Relationship Id="rId30" Type="http://schemas.openxmlformats.org/officeDocument/2006/relationships/hyperlink" Target="https://storage.mfn.se/2b47d09c-e910-4c2e-b9dd-2abeff65e268/byggfakta-ar2022-sve.pdf" TargetMode="External"/><Relationship Id="rId33" Type="http://schemas.openxmlformats.org/officeDocument/2006/relationships/hyperlink" Target="https://investors.cint.com/sites/cint/files/pr/Cint_Group_Annual_Report_2022.pdf" TargetMode="External"/><Relationship Id="rId183" Type="http://schemas.openxmlformats.org/officeDocument/2006/relationships/hyperlink" Target="https://www.getinge.com/dam/corporate/documents/investors/annual-reports/english/getinge-annual-report-2023-en-global.pdf" TargetMode="External"/><Relationship Id="rId32" Type="http://schemas.openxmlformats.org/officeDocument/2006/relationships/hyperlink" Target="https://www.catena.se/media/0skhzufs/h%C3%A5llbarhetsrapport-catena-swe-final.pdf" TargetMode="External"/><Relationship Id="rId182" Type="http://schemas.openxmlformats.org/officeDocument/2006/relationships/hyperlink" Target="https://mb.cision.com/Main/15293/3947623/2677237.pdf" TargetMode="External"/><Relationship Id="rId35" Type="http://schemas.openxmlformats.org/officeDocument/2006/relationships/hyperlink" Target="https://www.creades.se/media/y0bjt02z/%C3%A5rsredovisning-creades-2022.pdf" TargetMode="External"/><Relationship Id="rId181" Type="http://schemas.openxmlformats.org/officeDocument/2006/relationships/hyperlink" Target="https://www.fenixoutdoor.com/wp-content/uploads/2024/03/CSR_2023.pdf" TargetMode="External"/><Relationship Id="rId34" Type="http://schemas.openxmlformats.org/officeDocument/2006/relationships/hyperlink" Target="https://mb.cision.com/Main/9683/3744990/1959631.pdf" TargetMode="External"/><Relationship Id="rId180" Type="http://schemas.openxmlformats.org/officeDocument/2006/relationships/hyperlink" Target="https://mb.cision.com/Main/878/3953792/2701384.pdf" TargetMode="External"/><Relationship Id="rId37" Type="http://schemas.openxmlformats.org/officeDocument/2006/relationships/hyperlink" Target="https://www.electroluxprofessional.com/corporate/wp-content/uploads/2023/04/Electrolux-Professional-Group-Sustainability-report-2022.pdf" TargetMode="External"/><Relationship Id="rId176" Type="http://schemas.openxmlformats.org/officeDocument/2006/relationships/hyperlink" Target="https://www.epirocgroup.com/content/dam/epiroc/corporate/documents/investors/annual-report/new-2024/Epiroc%20Annual%20and%20Sustainability%20Report%202023.pdf" TargetMode="External"/><Relationship Id="rId36" Type="http://schemas.openxmlformats.org/officeDocument/2006/relationships/hyperlink" Target="https://www.dometicgroup.com/globalassets/4-dometicgroup/sustainability/sustainability-reports/sustainability_eng_dometic.pdf?ref=3F34A82ACE" TargetMode="External"/><Relationship Id="rId175" Type="http://schemas.openxmlformats.org/officeDocument/2006/relationships/hyperlink" Target="https://ir.elekta.com/files/mfn/55a85860-261b-494b-9197-5b90db7930d5/elekta-annual-report-2022-23-links.pdf" TargetMode="External"/><Relationship Id="rId39" Type="http://schemas.openxmlformats.org/officeDocument/2006/relationships/hyperlink" Target="https://ir.elekta.com/files/mfn/173e70f5-e63c-4076-a8ee-00a1c80a87df/elekta-arsredovisning-2022-23-links.pdf" TargetMode="External"/><Relationship Id="rId174" Type="http://schemas.openxmlformats.org/officeDocument/2006/relationships/hyperlink" Target="https://www.electroluxgroup.com/wp-content/uploads/sites/2/2024/03/sustainability-report-2023.pdf" TargetMode="External"/><Relationship Id="rId38" Type="http://schemas.openxmlformats.org/officeDocument/2006/relationships/hyperlink" Target="https://www.electroluxgroup.com/wp-content/uploads/sites/2/2023/03/sustainability-report-2022.pdf" TargetMode="External"/><Relationship Id="rId173" Type="http://schemas.openxmlformats.org/officeDocument/2006/relationships/hyperlink" Target="https://www.electroluxprofessional.com/corporate/wp-content/uploads/2019/11/wkr0006-307.pdf" TargetMode="External"/><Relationship Id="rId179" Type="http://schemas.openxmlformats.org/officeDocument/2006/relationships/hyperlink" Target="https://mb.cision.com/Main/1568/3944244/2662694.pdf" TargetMode="External"/><Relationship Id="rId178" Type="http://schemas.openxmlformats.org/officeDocument/2006/relationships/hyperlink" Target="https://masdpstatic.azureedge.net/essity/Essity_AR_ENG_2023.pdf" TargetMode="External"/><Relationship Id="rId177" Type="http://schemas.openxmlformats.org/officeDocument/2006/relationships/hyperlink" Target="https://cdn.sanity.io/files/30p7so6x/eqt-web-prod/1d1605be62ef28d3fee3100c57a597db09e126e1.pdf?dl=wkr0006.pdf" TargetMode="External"/><Relationship Id="rId20" Type="http://schemas.openxmlformats.org/officeDocument/2006/relationships/hyperlink" Target="https://www.wearebhg.com/media/1860/bhg-group-ab_sustainability-report-2022.pdf" TargetMode="External"/><Relationship Id="rId22" Type="http://schemas.openxmlformats.org/officeDocument/2006/relationships/hyperlink" Target="https://storage.mfn.se/proxy/bilia-arsredovisning-2022-pdf.pdf?url=https%3A%2F%2Fml-eu.globenewswire.com%2FResource%2FDownload%2F90f30d66-415c-48e2-9fdf-1b7c055d1e46" TargetMode="External"/><Relationship Id="rId21" Type="http://schemas.openxmlformats.org/officeDocument/2006/relationships/hyperlink" Target="https://storage.mfn.se/dd2e0386-730a-4b96-82ea-61eadbc0432e/bico-annual-report-2022-eng.pdf" TargetMode="External"/><Relationship Id="rId24" Type="http://schemas.openxmlformats.org/officeDocument/2006/relationships/hyperlink" Target="https://storage.mfn.se/ed04140e-3545-42bb-9fdc-989d42e6fcc7/cs3-3-annual-report-swedish-interactive.pdf" TargetMode="External"/><Relationship Id="rId23" Type="http://schemas.openxmlformats.org/officeDocument/2006/relationships/hyperlink" Target="https://www.billerud.se/globalassets/cision/documents/2023/20230405-billeruds-ars-och-hallbarhetsredovisning-2022-sv-0-4510289.pdf" TargetMode="External"/><Relationship Id="rId26" Type="http://schemas.openxmlformats.org/officeDocument/2006/relationships/hyperlink" Target="https://storage.mfn.se/a/boozt/1bde9e4b-0fd4-4f88-ae48-df8d084bb71b/boozt-annual-and-sustainability-report-2022-swe.pdf" TargetMode="External"/><Relationship Id="rId25" Type="http://schemas.openxmlformats.org/officeDocument/2006/relationships/hyperlink" Target="https://investors.boliden.com/sites/boliden-ir/files/pr/202303076677-1.pdf" TargetMode="External"/><Relationship Id="rId28" Type="http://schemas.openxmlformats.org/officeDocument/2006/relationships/hyperlink" Target="https://storage.mfn.se/a/bufab/5eaed7cc-1928-45f8-bdc6-55c7e6648b45/bufab-ars-och-hallbarhetsredovisning-2022.pdf" TargetMode="External"/><Relationship Id="rId27" Type="http://schemas.openxmlformats.org/officeDocument/2006/relationships/hyperlink" Target="https://www.bravida.se/contentassets/fde20a1286494a7d8413fd8578d24d96/bravidaarsochhallbarhetsredovisning2022.pdf" TargetMode="External"/><Relationship Id="rId29" Type="http://schemas.openxmlformats.org/officeDocument/2006/relationships/hyperlink" Target="https://storage.mfn.se/aca501c8-f3f3-456f-8f61-03227a1b9a9e/bure-arsredovisning-2022.pdf" TargetMode="External"/><Relationship Id="rId11" Type="http://schemas.openxmlformats.org/officeDocument/2006/relationships/hyperlink" Target="https://www.arla.com/493299/globalassets/arla-global/company---overview/investor/annual-reports/2022/arla-annual-report-2022_se2.pdf" TargetMode="External"/><Relationship Id="rId10" Type="http://schemas.openxmlformats.org/officeDocument/2006/relationships/hyperlink" Target="https://mb.cision.com/Main/12208/3739398/1936457.pdf" TargetMode="External"/><Relationship Id="rId13" Type="http://schemas.openxmlformats.org/officeDocument/2006/relationships/hyperlink" Target="https://www.astrazeneca.com/content/dam/az/Sustainability/2023/pdf/Sustainability_Data_Summary_2022.pdf" TargetMode="External"/><Relationship Id="rId12" Type="http://schemas.openxmlformats.org/officeDocument/2006/relationships/hyperlink" Target="https://www.assaabloy.com/group/en/documents/sustainability/sustainability-reports/Sustainability%20Report%202022.pdf" TargetMode="External"/><Relationship Id="rId15" Type="http://schemas.openxmlformats.org/officeDocument/2006/relationships/hyperlink" Target="https://mb.cision.com/Main/1145/3738110/1931873.pdf" TargetMode="External"/><Relationship Id="rId198" Type="http://schemas.openxmlformats.org/officeDocument/2006/relationships/hyperlink" Target="https://vp302.alertir.com/afw/files/press/latour/202403219568-1.pdf" TargetMode="External"/><Relationship Id="rId14" Type="http://schemas.openxmlformats.org/officeDocument/2006/relationships/hyperlink" Target="https://www.atlascopcogroup.com/content/dam/atlas-copco/group/documents/investors/financial-publications/english/20230322-annual-report-incl-sustainability-report-and-corporate-governance-report-2022.pdf" TargetMode="External"/><Relationship Id="rId197" Type="http://schemas.openxmlformats.org/officeDocument/2006/relationships/hyperlink" Target="https://www.intrum.com/media/bt4l5crg/intrum-asr23.pdf" TargetMode="External"/><Relationship Id="rId17" Type="http://schemas.openxmlformats.org/officeDocument/2006/relationships/hyperlink" Target="https://investors.avanza.se/files/mfn/ec2c7ea8-32e0-437d-844d-f6fbadce8674/avanza-bank-holding-ab-arsredovisning-och-hallbarhetsrapport-2022.pdf" TargetMode="External"/><Relationship Id="rId196" Type="http://schemas.openxmlformats.org/officeDocument/2006/relationships/hyperlink" Target="https://instalco.se/media/2labqz2y/eng-hallbarhetsrapport_2023.pdf" TargetMode="External"/><Relationship Id="rId16" Type="http://schemas.openxmlformats.org/officeDocument/2006/relationships/hyperlink" Target="https://www.autoliv.com/sites/default/files/2024-02/Annual_Sustainability_Report_10K_2022_0.pdf" TargetMode="External"/><Relationship Id="rId195" Type="http://schemas.openxmlformats.org/officeDocument/2006/relationships/hyperlink" Target="https://www.indutrade.com/contentassets/01748e414d174273911c3ba75aeed4c5/indutrades-annual-report-and-sustainability-report-2023.pdf" TargetMode="External"/><Relationship Id="rId19" Type="http://schemas.openxmlformats.org/officeDocument/2006/relationships/hyperlink" Target="https://www.beijerref.com/wp-content/uploads/sites/2/2023/04/Beijer-Ref-Annual-report-and-sustainability-report-2022-1.pdf" TargetMode="External"/><Relationship Id="rId18" Type="http://schemas.openxmlformats.org/officeDocument/2006/relationships/hyperlink" Target="https://www.axfood.se/globalassets/startsida/investerare/rapporter-och-presentationer/2022/axfood-ars--och-hallbarhetsredovisning-2022.pdf" TargetMode="External"/><Relationship Id="rId199" Type="http://schemas.openxmlformats.org/officeDocument/2006/relationships/hyperlink" Target="https://vp053.alertir.com/afw/files/press/investor/202403273148-1.pdf" TargetMode="External"/><Relationship Id="rId84" Type="http://schemas.openxmlformats.org/officeDocument/2006/relationships/hyperlink" Target="https://www.nibe.com/download/18.54368f7f186f220725e3b61/1681385387512/GB-NIAB-AR-W-230413.pdf" TargetMode="External"/><Relationship Id="rId83" Type="http://schemas.openxmlformats.org/officeDocument/2006/relationships/hyperlink" Target="https://www.ncc.se/contentassets/d503ad770c20420b826baface9cb316a/delar/hallbarhet-pa-ncc.pdf" TargetMode="External"/><Relationship Id="rId86" Type="http://schemas.openxmlformats.org/officeDocument/2006/relationships/hyperlink" Target="https://nordnetab.com/wp-content/uploads/2023/04/Nordnets-Annual-and-Sustainability-Report-2022.pdf" TargetMode="External"/><Relationship Id="rId85" Type="http://schemas.openxmlformats.org/officeDocument/2006/relationships/hyperlink" Target="https://www.nordea.com/en/doc/annual-report-nordea-bank-abp-2022.pdf" TargetMode="External"/><Relationship Id="rId88" Type="http://schemas.openxmlformats.org/officeDocument/2006/relationships/hyperlink" Target="https://nyfosa.se/sv/wp-content/uploads/sites/3/2023/03/Nyfosa_hallbarhetsrapport_2022.pdf" TargetMode="External"/><Relationship Id="rId150" Type="http://schemas.openxmlformats.org/officeDocument/2006/relationships/hyperlink" Target="https://afry.com/sites/default/files/2024-03/%C3%85rs-%20och%20h%C3%A5llbarhetsredovisning%202023.pdf" TargetMode="External"/><Relationship Id="rId87" Type="http://schemas.openxmlformats.org/officeDocument/2006/relationships/hyperlink" Target="https://vp048.alertir.com/afw/files/press/np3fastigheter/202304055334-1.pdf" TargetMode="External"/><Relationship Id="rId89" Type="http://schemas.openxmlformats.org/officeDocument/2006/relationships/hyperlink" Target="https://www.google.com/url?sa=t&amp;source=web&amp;rct=j&amp;opi=89978449&amp;url=https://www.okq8.se/~/media/om-okq8/dokument/arsred-okq8/okq8-arsredovisning2223.pdf%3Fla%3Dsv-se&amp;ved=2ahUKEwj7h6GtupGFAxXFLBAIHYxEB88QFnoECBEQAw&amp;usg=AOvVaw0qQQV2IFuppzvDNune9132" TargetMode="External"/><Relationship Id="rId80" Type="http://schemas.openxmlformats.org/officeDocument/2006/relationships/hyperlink" Target="https://www.munters.com/contentassets/4be4a915fc054b43b7954d82189f68ff/munterssustainabilityandannualreport2022.pdf" TargetMode="External"/><Relationship Id="rId82" Type="http://schemas.openxmlformats.org/officeDocument/2006/relationships/hyperlink" Target="https://www.ncabgroup.com/wp-content/uploads/2023/04/NCAB_Sustainability_report_2022.pdf" TargetMode="External"/><Relationship Id="rId81" Type="http://schemas.openxmlformats.org/officeDocument/2006/relationships/hyperlink" Target="https://www.mycronic.com/globalassets/pdf/investors/financial-reports/annual-reports/2022/annual-and-sustainability-report-2022.pdf" TargetMode="External"/><Relationship Id="rId1" Type="http://schemas.openxmlformats.org/officeDocument/2006/relationships/comments" Target="../comments1.xml"/><Relationship Id="rId2" Type="http://schemas.openxmlformats.org/officeDocument/2006/relationships/hyperlink" Target="https://www.aak.com/siteassets/sustainability/sustainability-reports/aak-pai-report-2023.pdf" TargetMode="External"/><Relationship Id="rId3" Type="http://schemas.openxmlformats.org/officeDocument/2006/relationships/hyperlink" Target="https://www.volvogroup.com/content/dam/volvo-group/markets/master/investors/reports-and-presentations/annual-reports/AB-Volvo-Annual-Report-2022.pdf" TargetMode="External"/><Relationship Id="rId149" Type="http://schemas.openxmlformats.org/officeDocument/2006/relationships/hyperlink" Target="https://library.e.abb.com/public/4790c4296c5146e6ab4420c7d58f8088/ABB%20Sustainability%20Report%202023.pdf?x-sign=J8XORiFwReXhGJscjFPNbWWlXyHIp0NR9tblxaUjv5E3HVcIhN1s51ECDCZZrStU" TargetMode="External"/><Relationship Id="rId4" Type="http://schemas.openxmlformats.org/officeDocument/2006/relationships/hyperlink" Target="https://sustainabilityreport.abb.com/2022/servicepages/downloads/files/sustainability-performance-abb-csr22.pdf" TargetMode="External"/><Relationship Id="rId148" Type="http://schemas.openxmlformats.org/officeDocument/2006/relationships/hyperlink" Target="https://www.volvogroup.com/content/dam/volvo-group/markets/master/events/2024/feb/annual-report-2023/AB-Volvo-Annual-Report-2023.pdf" TargetMode="External"/><Relationship Id="rId9" Type="http://schemas.openxmlformats.org/officeDocument/2006/relationships/hyperlink" Target="https://arsskyrsla2022.arionbanki.is/library/Files/Sjalfbaerniskyrslur/Umhverfis%c3%be%c3%a6ttir-EN.pdf" TargetMode="External"/><Relationship Id="rId143" Type="http://schemas.openxmlformats.org/officeDocument/2006/relationships/hyperlink" Target="https://om.svenskaspel.se/wp-content/uploads/2023/03/svenska-spel-arsredovisning-2022.pdf" TargetMode="External"/><Relationship Id="rId142" Type="http://schemas.openxmlformats.org/officeDocument/2006/relationships/hyperlink" Target="https://www.akademiskahus.se/globalassets/dokument/ekonomi/ekonomiska-rapporter/akademiska_hus_arsredovisning_2022_sve.pdf" TargetMode="External"/><Relationship Id="rId141" Type="http://schemas.openxmlformats.org/officeDocument/2006/relationships/hyperlink" Target="https://www.sveaskog.se/globalassets/trycksaker/finansiella-rapporter/ars-och-hallbarhetsredovisning-2022.pdf" TargetMode="External"/><Relationship Id="rId140" Type="http://schemas.openxmlformats.org/officeDocument/2006/relationships/hyperlink" Target="https://samhall.se/wp-content/uploads/2022/09/Samhall_Ars-och-hallbarhetsredovisning_2022_.pdf" TargetMode="External"/><Relationship Id="rId5" Type="http://schemas.openxmlformats.org/officeDocument/2006/relationships/hyperlink" Target="https://reports-en.add.life/umbraco/surface/pdf/Export?NodeId=24694&amp;culture=en" TargetMode="External"/><Relationship Id="rId147" Type="http://schemas.openxmlformats.org/officeDocument/2006/relationships/hyperlink" Target="https://infranord.se/media/qlhfs2ar/infranord_a-r22_final_23mars.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greencargo.com/download/18.4f4119b18721f48cb9e68b/1680072169936/Green%20Cargo%20%C3%A5rs-%20och%20h%C3%A5llbarhetsredovisning%202022.pdf" TargetMode="External"/><Relationship Id="rId7" Type="http://schemas.openxmlformats.org/officeDocument/2006/relationships/hyperlink" Target="https://afry.com/sites/default/files/wkr0006-4507451.pdf" TargetMode="External"/><Relationship Id="rId145" Type="http://schemas.openxmlformats.org/officeDocument/2006/relationships/hyperlink" Target="https://www.sbab.se/download/18.3dd4193a1867e1c48471a83/1679601678817/SV%20-%20SBAB_climate_analysis_2022_v4.pdf" TargetMode="External"/><Relationship Id="rId8" Type="http://schemas.openxmlformats.org/officeDocument/2006/relationships/hyperlink" Target="https://www.alfalaval.com/globalassets/documents/investors/english/annual-reports/2023/annual-report-2022-april-11.pdf" TargetMode="External"/><Relationship Id="rId144" Type="http://schemas.openxmlformats.org/officeDocument/2006/relationships/hyperlink" Target="https://www.swedavia.se/globalassets/ahr/2023/swedavia-ars--och-hallbarhetsredovisning-2022.pdf" TargetMode="External"/><Relationship Id="rId73" Type="http://schemas.openxmlformats.org/officeDocument/2006/relationships/hyperlink" Target="https://www.loomis.com/sites/loomis-corp/files/documents/Loomis%20Annual%20and%20Sustainability%20Report%202022.pdf" TargetMode="External"/><Relationship Id="rId72" Type="http://schemas.openxmlformats.org/officeDocument/2006/relationships/hyperlink" Target="https://www.lindabgroup.com/globalassets/media/group/documents/sustainability/sustainability-report-2022.pdf" TargetMode="External"/><Relationship Id="rId75" Type="http://schemas.openxmlformats.org/officeDocument/2006/relationships/hyperlink" Target="https://www.orron.com/download/ars-och-hallbarhetsrapport-2022/?wpdmdl=42528&amp;refresh=660284de86c141711441118&amp;ind=16806751373451&amp;filename=ar_sr_2022_s.pdf" TargetMode="External"/><Relationship Id="rId74" Type="http://schemas.openxmlformats.org/officeDocument/2006/relationships/hyperlink" Target="https://www.lundbergforetagen.se/sites/default/files/files/Lundbergs_ha%CC%8Allbarhetsrapport_2022.pdf" TargetMode="External"/><Relationship Id="rId77" Type="http://schemas.openxmlformats.org/officeDocument/2006/relationships/hyperlink" Target="https://mb.cision.com/Main/15662/3740883/1942356.pdf" TargetMode="External"/><Relationship Id="rId76" Type="http://schemas.openxmlformats.org/officeDocument/2006/relationships/hyperlink" Target="https://lundinmining.com/site/assets/files/9177/2022_sustainability_report_lundin_mining_aoda.pdf" TargetMode="External"/><Relationship Id="rId79" Type="http://schemas.openxmlformats.org/officeDocument/2006/relationships/hyperlink" Target="https://mipscorp.com/files/uploads/2023/03/Sustainability-report_230320.pdf" TargetMode="External"/><Relationship Id="rId78" Type="http://schemas.openxmlformats.org/officeDocument/2006/relationships/hyperlink" Target="https://www.millicom.com/media/5486/mic-2022-ar.pdf" TargetMode="External"/><Relationship Id="rId71" Type="http://schemas.openxmlformats.org/officeDocument/2006/relationships/hyperlink" Target="https://lifco.network.s-z.se/app/uploads/sites/16/en_lifco_annualreport_2022.pdf" TargetMode="External"/><Relationship Id="rId70" Type="http://schemas.openxmlformats.org/officeDocument/2006/relationships/hyperlink" Target="https://www.lantmannen.se/siteassets/documents/01-om-lantmannen/press-och-nyheter/publikationer/arsredovisningar/ars--och-hallbarhetsredovisning-2022.pdf" TargetMode="External"/><Relationship Id="rId139" Type="http://schemas.openxmlformats.org/officeDocument/2006/relationships/hyperlink" Target="https://www.sj.se/content/dam/externt/dokument/finansiell-info/SJ%20%C3%85R2022%20l%C3%A4nkad.pdf" TargetMode="External"/><Relationship Id="rId138" Type="http://schemas.openxmlformats.org/officeDocument/2006/relationships/hyperlink" Target="https://www.svevia.se/download/18.71af0c1d1885192b0e8daa6/1685456324044/Svevia_AR_2022_SVE.pdf" TargetMode="External"/><Relationship Id="rId137" Type="http://schemas.openxmlformats.org/officeDocument/2006/relationships/hyperlink" Target="https://www.apoteket.se/globalassets/om-apoteket/ekonomiska-rapporter/apoteket-ars-och-hallbarhetsredovisning-2022.ny.pdf" TargetMode="External"/><Relationship Id="rId132" Type="http://schemas.openxmlformats.org/officeDocument/2006/relationships/hyperlink" Target="https://mb.cision.com/Main/890/3743022/1954526.pdf" TargetMode="External"/><Relationship Id="rId131" Type="http://schemas.openxmlformats.org/officeDocument/2006/relationships/hyperlink" Target="https://www.wallenstam.se/globalassets/dokument/wallenstam/hallbarhetsredovisning/hallbarhetsredovisning-2022.pdf" TargetMode="External"/><Relationship Id="rId130" Type="http://schemas.openxmlformats.org/officeDocument/2006/relationships/hyperlink" Target="https://www.volvogroup.com/content/dam/volvo-group/markets/master/investors/reports-and-presentations/annual-reports/AB-Volvo-Annual-Report-2022.pdf" TargetMode="External"/><Relationship Id="rId136" Type="http://schemas.openxmlformats.org/officeDocument/2006/relationships/hyperlink" Target="https://www.omsystembolaget.se/globalassets/pdf/final_systembolagets_ansvarsredovisning_2022.pdf" TargetMode="External"/><Relationship Id="rId135" Type="http://schemas.openxmlformats.org/officeDocument/2006/relationships/hyperlink" Target="https://www.postnord.com/siteassets/documents/investor-relations/finansiell-rapportering/ars--och-hallbarhetsredovisningar/postnord_2022_annualreport_se.pdf" TargetMode="External"/><Relationship Id="rId134" Type="http://schemas.openxmlformats.org/officeDocument/2006/relationships/hyperlink" Target="https://lkab.com/wp-content/uploads/2023/03/LKAB_arsredovisning2022.pdf" TargetMode="External"/><Relationship Id="rId133" Type="http://schemas.openxmlformats.org/officeDocument/2006/relationships/hyperlink" Target="https://www.vattenfalleldistribution.se/globalassets/vattenfalleldistribution/var-verksamhet/hallbarhet/ars-och-hallbarhetsredovisning_2022.pdf" TargetMode="External"/><Relationship Id="rId62" Type="http://schemas.openxmlformats.org/officeDocument/2006/relationships/hyperlink" Target="https://www.intrum.com/media/x5mbcdc3/intrum-asr-22.pdf" TargetMode="External"/><Relationship Id="rId61" Type="http://schemas.openxmlformats.org/officeDocument/2006/relationships/hyperlink" Target="https://instalco.se/media/gfsf5fwg/instalco-sustainability-report-2022_eng.pdf" TargetMode="External"/><Relationship Id="rId64" Type="http://schemas.openxmlformats.org/officeDocument/2006/relationships/hyperlink" Target="http://ir.investorab.com/afw/files/press/investor/202303237228-1.pdf" TargetMode="External"/><Relationship Id="rId63" Type="http://schemas.openxmlformats.org/officeDocument/2006/relationships/hyperlink" Target="https://www.latour.se/sites/latour-corp/files/H%C3%A5llbarhet/Sustainability%20report%202023.pdf" TargetMode="External"/><Relationship Id="rId66" Type="http://schemas.openxmlformats.org/officeDocument/2006/relationships/hyperlink" Target="https://wordpress.k-fastigheter.com/wp-content/uploads/2023/03/K-Fast_Holding_arsredovisning_2022.pdf" TargetMode="External"/><Relationship Id="rId172" Type="http://schemas.openxmlformats.org/officeDocument/2006/relationships/hyperlink" Target="https://www.dometicgroup.com/globalassets/4-dometicgroup/corporate-governance/2024/sustainability_eng_dometic23.pdf?ref=DAA8C5579A" TargetMode="External"/><Relationship Id="rId65" Type="http://schemas.openxmlformats.org/officeDocument/2006/relationships/hyperlink" Target="https://www.jm.se/externalfiles/cision/003E74CF1AE57E71/wkr0006.pdf" TargetMode="External"/><Relationship Id="rId171" Type="http://schemas.openxmlformats.org/officeDocument/2006/relationships/hyperlink" Target="https://www.creades.se/media/qlmf5oux/creades_ar_2023_12mars_locked.pdf" TargetMode="External"/><Relationship Id="rId68" Type="http://schemas.openxmlformats.org/officeDocument/2006/relationships/hyperlink" Target="https://www.kinnevik.com/files/globalassets/documents/2.-investors/reports/2022/ar/kinneviks-ars--och-hallbarhetsredovisning-2022.pdf" TargetMode="External"/><Relationship Id="rId170" Type="http://schemas.openxmlformats.org/officeDocument/2006/relationships/hyperlink" Target="https://mb.cision.com/Main/9683/3953689/2701094.pdf" TargetMode="External"/><Relationship Id="rId67" Type="http://schemas.openxmlformats.org/officeDocument/2006/relationships/hyperlink" Target="https://www.kindredgroup.com/globalassets/documents/investor-relations-related-documents/financial-reports/2022/asr/213800d1mjvot6snbx11-2022-12-31-en.zip" TargetMode="External"/><Relationship Id="rId60" Type="http://schemas.openxmlformats.org/officeDocument/2006/relationships/hyperlink" Target="https://www.indutrade.com/globalassets/press-kit/annual-reports-eng/indutrades-annual-report-and-sustainability-report-2022.pdf" TargetMode="External"/><Relationship Id="rId165" Type="http://schemas.openxmlformats.org/officeDocument/2006/relationships/hyperlink" Target="https://www.billerud.se/globalassets/billerud/investors/financial-reports/2023/billerud_ar2023_sve.pdf" TargetMode="External"/><Relationship Id="rId69" Type="http://schemas.openxmlformats.org/officeDocument/2006/relationships/hyperlink" Target="https://www.lagercrantz.com/sites/lagercrantz/files/files/Lagercrantz%20Group%20Sustainability%20Report%202022_23_0.pdf" TargetMode="External"/><Relationship Id="rId164" Type="http://schemas.openxmlformats.org/officeDocument/2006/relationships/hyperlink" Target="https://storage.mfn.se/79405e0e-77bf-477e-af17-3d83fdd1b911/bilia-arsredovisning-2023.pdf" TargetMode="External"/><Relationship Id="rId163" Type="http://schemas.openxmlformats.org/officeDocument/2006/relationships/hyperlink" Target="https://storage.mfn.se/c9ec19fa-6ab5-486d-b225-a8524d5f3c7e/bico-annual-report-2023-en.pdf" TargetMode="External"/><Relationship Id="rId162" Type="http://schemas.openxmlformats.org/officeDocument/2006/relationships/hyperlink" Target="https://mb.cision.com/Main/1860/3953485/2700544.pdf" TargetMode="External"/><Relationship Id="rId169" Type="http://schemas.openxmlformats.org/officeDocument/2006/relationships/hyperlink" Target="https://www.catena.se/media/rmycbdld/h%C3%A5llbarhetsrapport-2023-sv-catena.pdf" TargetMode="External"/><Relationship Id="rId168" Type="http://schemas.openxmlformats.org/officeDocument/2006/relationships/hyperlink" Target="https://storage.mfn.se/ffb227bc-ed04-433b-9c51-452b0c9e8fd0/bufab-ars-och-hallbarhetsredovisning-2023.pdf" TargetMode="External"/><Relationship Id="rId167" Type="http://schemas.openxmlformats.org/officeDocument/2006/relationships/hyperlink" Target="https://storage.mfn.se/8e721257-f1f7-4a26-84fe-4a1196468012/boozt-annual-and-sustainability-report-2023-eng.pdf?" TargetMode="External"/><Relationship Id="rId166" Type="http://schemas.openxmlformats.org/officeDocument/2006/relationships/hyperlink" Target="https://investors.boliden.com/sites/boliden-ir/files/pr/202403050636-1.pdf" TargetMode="External"/><Relationship Id="rId51" Type="http://schemas.openxmlformats.org/officeDocument/2006/relationships/hyperlink" Target="https://investors.hexagon.com/~/media/Files/H/Hexagon-IR-V3/Annual%20Reports/annual-report-2022-sw.pdf" TargetMode="External"/><Relationship Id="rId50" Type="http://schemas.openxmlformats.org/officeDocument/2006/relationships/hyperlink" Target="https://hmgroup.com/wp-content/uploads/2023/03/HM-Group-Sustainability-Disclosure-2022.pdf" TargetMode="External"/><Relationship Id="rId53" Type="http://schemas.openxmlformats.org/officeDocument/2006/relationships/hyperlink" Target="https://www.hms-networks.com/docs/librariesprovider6/annual-reports/arsredovisningar/hms-networks-%C3%A5rsredovisning-2022.pdf?sfvrsn=b8a6b6d7_4" TargetMode="External"/><Relationship Id="rId52" Type="http://schemas.openxmlformats.org/officeDocument/2006/relationships/hyperlink" Target="https://mb.cision.com/Main/1100/3744707/1958683.pdf" TargetMode="External"/><Relationship Id="rId55" Type="http://schemas.openxmlformats.org/officeDocument/2006/relationships/hyperlink" Target="https://hufvudstaden.se/contentassets/33fd445bae494ea89506b69f946bd56e/hufvudstaden-ars--och-hallbarhetsredovisning-2022" TargetMode="External"/><Relationship Id="rId161" Type="http://schemas.openxmlformats.org/officeDocument/2006/relationships/hyperlink" Target="https://www.axfood.se/globalassets/startsida/investerare/rapporter-och-presentationer/2023/axfood-ars--och-hallbarhetsredovisning-2023.pdf" TargetMode="External"/><Relationship Id="rId54" Type="http://schemas.openxmlformats.org/officeDocument/2006/relationships/hyperlink" Target="https://www.holmen.com/contentassets/cb1c725243004ed5806b4299d75971c9/holmen-arsredovisning-2023.pdf" TargetMode="External"/><Relationship Id="rId160" Type="http://schemas.openxmlformats.org/officeDocument/2006/relationships/hyperlink" Target="https://investors.avanza.se/files/mfn/1e72c222-f835-4d13-b161-d697334bdeab/avanza-bank-holding-ab-arsredovisning-och-hallbarhetsrapport-2023-pdf-a4-utskriftsformat.pdf" TargetMode="External"/><Relationship Id="rId57" Type="http://schemas.openxmlformats.org/officeDocument/2006/relationships/hyperlink" Target="https://report.icagruppen.se/media/blajxy2j/icagruppen-arsredovisning-2022.pdf" TargetMode="External"/><Relationship Id="rId56" Type="http://schemas.openxmlformats.org/officeDocument/2006/relationships/hyperlink" Target="https://www.husqvarnagroup.com/sites/husqvarna/files/pr/202303130921-1.pdf" TargetMode="External"/><Relationship Id="rId159" Type="http://schemas.openxmlformats.org/officeDocument/2006/relationships/hyperlink" Target="https://www.autoliv.com/sites/default/files/2024-02/Autoliv_Annual_Sustainability_Report_10K_2023.pdf" TargetMode="External"/><Relationship Id="rId59" Type="http://schemas.openxmlformats.org/officeDocument/2006/relationships/hyperlink" Target="https://www.industrivarden.se/globalassets/hallbarhetsrapporter/svenska/hallbarhetsrapport-2022.pdf" TargetMode="External"/><Relationship Id="rId154" Type="http://schemas.openxmlformats.org/officeDocument/2006/relationships/hyperlink" Target="https://www.arla.com/493552/globalassets/arla-global/company---overview/investor/annual-reports/2023/arla_annual-report-2023_se_v2.pdf" TargetMode="External"/><Relationship Id="rId58" Type="http://schemas.openxmlformats.org/officeDocument/2006/relationships/hyperlink" Target="https://www.ikea.com/global/en/images/ikea_climate_report_fy22_3d612b1854.pdf" TargetMode="External"/><Relationship Id="rId153" Type="http://schemas.openxmlformats.org/officeDocument/2006/relationships/hyperlink" Target="https://www.arjo.com/siteassets/06_investors/annual-report-2023/arjo_ahr23_eng_final.pdf" TargetMode="External"/><Relationship Id="rId152" Type="http://schemas.openxmlformats.org/officeDocument/2006/relationships/hyperlink" Target="https://arsskyrsla.arionbanki.is/library/Files/Sjalfbaerniskyrslur/2023/Umhverfis%c3%be%c3%a6ttir-EN.pdf" TargetMode="External"/><Relationship Id="rId151" Type="http://schemas.openxmlformats.org/officeDocument/2006/relationships/hyperlink" Target="https://www.alfalaval.com/globalassets/documents/investors/english/annual-reports/2023/sustainability-notes-2023.pdf" TargetMode="External"/><Relationship Id="rId158" Type="http://schemas.openxmlformats.org/officeDocument/2006/relationships/hyperlink" Target="https://mb.cision.com/Main/1145/3939304/2641233.pdf" TargetMode="External"/><Relationship Id="rId15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56" Type="http://schemas.openxmlformats.org/officeDocument/2006/relationships/hyperlink" Target="https://www.astrazeneca.se/content/dam/az-se/dokument/hallbarhet/Sustainability-Report-2023.pdf" TargetMode="External"/><Relationship Id="rId155" Type="http://schemas.openxmlformats.org/officeDocument/2006/relationships/hyperlink" Target="https://www.assaabloy.com/group/en/documents/sustainability/sustainability-reports/Sustainability%20Report%202023.pdf" TargetMode="External"/><Relationship Id="rId107" Type="http://schemas.openxmlformats.org/officeDocument/2006/relationships/hyperlink" Target="https://www.sodra.com/_download/sp/ars-_och_hallbarhetsredovisning_2022.pdf" TargetMode="External"/><Relationship Id="rId228" Type="http://schemas.openxmlformats.org/officeDocument/2006/relationships/hyperlink" Target="https://www.swedavia.se/globalassets/ahr/2024/swedavia-ars--och-hallbarhetsrapport-2023.pdf" TargetMode="External"/><Relationship Id="rId106" Type="http://schemas.openxmlformats.org/officeDocument/2006/relationships/hyperlink" Target="https://investors.skf.com/sites/skf-ir/files/library/H%C3%A5llbarhetsrapport%202022.pdf" TargetMode="External"/><Relationship Id="rId227" Type="http://schemas.openxmlformats.org/officeDocument/2006/relationships/hyperlink" Target="https://om.svenskaspel.se/wp-content/uploads/2024/03/svenska-spels-ars-och-hallbarhetsredovisning-2023.pdf" TargetMode="External"/><Relationship Id="rId105" Type="http://schemas.openxmlformats.org/officeDocument/2006/relationships/hyperlink" Target="https://investors.sinch.com/static-files/82195a2b-2fb3-4098-93eb-5a4dbff9b381" TargetMode="External"/><Relationship Id="rId226" Type="http://schemas.openxmlformats.org/officeDocument/2006/relationships/hyperlink" Target="https://www.sveaskog.se/globalassets/trycksaker/finansiella-rapporter/ars-och-hallbarhetsredovisning-2023-.pdf" TargetMode="External"/><Relationship Id="rId104" Type="http://schemas.openxmlformats.org/officeDocument/2006/relationships/hyperlink" Target="https://www.securitas.se/globalassets/sweden/pdf/securitas_ars_och_hallbarhetsredovisning_2023.pdf" TargetMode="External"/><Relationship Id="rId225" Type="http://schemas.openxmlformats.org/officeDocument/2006/relationships/hyperlink" Target="https://www.svevia.se/download/18.6f4179a318df2ab854261bb1/1710483925180/%C3%85rs%20och%20h%C3%A5llbarhetsredovisning%202023%20Svevia.pdf" TargetMode="External"/><Relationship Id="rId109" Type="http://schemas.openxmlformats.org/officeDocument/2006/relationships/hyperlink" Target="https://www.stillfront.com/en/wp-content/uploads/sites/2/2020/04/still-sust-svensk.pdf" TargetMode="External"/><Relationship Id="rId108" Type="http://schemas.openxmlformats.org/officeDocument/2006/relationships/hyperlink" Target="https://mb.cision.com/Main/980/3740172/1939984.pdf" TargetMode="External"/><Relationship Id="rId229" Type="http://schemas.openxmlformats.org/officeDocument/2006/relationships/hyperlink" Target="https://www.sbab.se/download/18.476dd96218dc44a3ffe1c77/1710767561052/SBAB%20Climate%20Report%202023.pdf" TargetMode="External"/><Relationship Id="rId220" Type="http://schemas.openxmlformats.org/officeDocument/2006/relationships/hyperlink" Target="https://group.systemair.com/files/Main/22134/3814814/01s_sysair_ar22-23sve.pdf" TargetMode="External"/><Relationship Id="rId103" Type="http://schemas.openxmlformats.org/officeDocument/2006/relationships/hyperlink" Target="https://sectraprodstorage01.blob.core.windows.net/investor-uploads/sites/2/2023/07/sectra-ar2223-eng-interaktiv.pdf" TargetMode="External"/><Relationship Id="rId224" Type="http://schemas.openxmlformats.org/officeDocument/2006/relationships/hyperlink" Target="https://www.apoteket.se/globalassets/om-apoteket/ekonomiska-rapporter/apoteket-ab-ars--och-hallbarhetsredovisning-2023.pdf" TargetMode="External"/><Relationship Id="rId102" Type="http://schemas.openxmlformats.org/officeDocument/2006/relationships/hyperlink" Target="https://webapp.sebgroup.com/mb/mblib.nsf/alldocsbyunid/E102D15B7DB0A57FC125896000491E31/$FILE/arsredovisning_2022.pdf" TargetMode="External"/><Relationship Id="rId223" Type="http://schemas.openxmlformats.org/officeDocument/2006/relationships/hyperlink" Target="https://www.postnord.com/siteassets/documents/investor-relations/finansiell-rapportering/ars--och-hallbarhetsredovisningar/postnord_2023_annualreport_se.pdf" TargetMode="External"/><Relationship Id="rId101" Type="http://schemas.openxmlformats.org/officeDocument/2006/relationships/hyperlink" Target="https://ml-eu.globenewswire.com/Resource/Download/98bfb454-0350-4484-a12e-7714460790e0" TargetMode="External"/><Relationship Id="rId222" Type="http://schemas.openxmlformats.org/officeDocument/2006/relationships/hyperlink" Target="https://ar2023.tietoevry.com/siteassets/tietoevry_sustainability_report-2023.pdf" TargetMode="External"/><Relationship Id="rId100" Type="http://schemas.openxmlformats.org/officeDocument/2006/relationships/hyperlink" Target="https://www.sca.com/siteassets/media/press-releases-and-reports/documents/2023/20230307-sca-publicerar-ars-och-hallbarhetsredovisning-for-2022-sv-0-4483680.pdf" TargetMode="External"/><Relationship Id="rId221" Type="http://schemas.openxmlformats.org/officeDocument/2006/relationships/hyperlink" Target="https://www.teliacompany.com/assets/u5c1v3pt22v8/sdSKIw4u0YrvJ6N6vxNQ7/be433e3cafff2977019af4ee67908e72/telia-company-ars-och-hallbarhetsredovisning-2023.pdf" TargetMode="External"/><Relationship Id="rId217" Type="http://schemas.openxmlformats.org/officeDocument/2006/relationships/hyperlink" Target="https://www.storaenso.com/-/media/documents/download-center/documents/annual-reports/2023/storaenso_annual_report_2023.pdf" TargetMode="External"/><Relationship Id="rId216" Type="http://schemas.openxmlformats.org/officeDocument/2006/relationships/hyperlink" Target="https://mb.cision.com/Public/980/3947344/99d2b4a9f24f12eb.pdf" TargetMode="External"/><Relationship Id="rId215" Type="http://schemas.openxmlformats.org/officeDocument/2006/relationships/hyperlink" Target="https://www.sodra.com/_download/sp/ars-_och_hallbarhetsredovisning_2023.pdf" TargetMode="External"/><Relationship Id="rId214" Type="http://schemas.openxmlformats.org/officeDocument/2006/relationships/hyperlink" Target="https://investors.skf.com/sites/skf-ir/files/library/H%C3%A5llbarhetsrapport%202023.pdf" TargetMode="External"/><Relationship Id="rId219" Type="http://schemas.openxmlformats.org/officeDocument/2006/relationships/hyperlink" Target="https://internetbank.swedbank.se/ConditionsEarchive/download?bankid=1111&amp;id=WEBDOC-PRODE175406128" TargetMode="External"/><Relationship Id="rId218" Type="http://schemas.openxmlformats.org/officeDocument/2006/relationships/hyperlink" Target="https://www.handelsbanken.com/tron/xgpu/info/contents/v1/document/76-169033" TargetMode="External"/><Relationship Id="rId213" Type="http://schemas.openxmlformats.org/officeDocument/2006/relationships/hyperlink" Target="https://mb.cision.com/Main/95/3941596/2651322.pdf" TargetMode="External"/><Relationship Id="rId212" Type="http://schemas.openxmlformats.org/officeDocument/2006/relationships/hyperlink" Target="https://webapp.sebgroup.com/mb/mblib.nsf/alldocsbyunid/57E686ADFD7B39C6C1258AD0003E09C9/$FILE/SEB_AR23_Web_SVE_klickbar.pdf" TargetMode="External"/><Relationship Id="rId211" Type="http://schemas.openxmlformats.org/officeDocument/2006/relationships/hyperlink" Target="https://www.sca.com/siteassets/media/press-releases-and-reports/documents/2024/20240229-sca-publicerar-arsredovisning-for-2023-sv-0-4762608.pdf" TargetMode="External"/><Relationship Id="rId210" Type="http://schemas.openxmlformats.org/officeDocument/2006/relationships/hyperlink" Target="https://www.saab.com/globalassets/corporate/investor-relations/pdf/saab-annual-and-sustainability-report-2023.pdf" TargetMode="External"/><Relationship Id="rId129" Type="http://schemas.openxmlformats.org/officeDocument/2006/relationships/hyperlink" Target="https://www.volati.se/backnet/media_archive/original/4756a141f981e6f9ccceb4c994340bae.pdf" TargetMode="External"/><Relationship Id="rId128" Type="http://schemas.openxmlformats.org/officeDocument/2006/relationships/hyperlink" Target="https://mb.cision.com/Main/1031/3782222/2109995.pdf" TargetMode="External"/><Relationship Id="rId127" Type="http://schemas.openxmlformats.org/officeDocument/2006/relationships/hyperlink" Target="https://storage.mfn.se/3cf960d0-556a-4eb2-81ff-9fc167f31414/vitec-arsredovisning-2022.pdf" TargetMode="External"/><Relationship Id="rId126" Type="http://schemas.openxmlformats.org/officeDocument/2006/relationships/hyperlink" Target="https://www.viaplaygroup.com/sites/default/files/viaplay_group_2022_ars-hallbarhetsredovisning.pdf" TargetMode="External"/><Relationship Id="rId121" Type="http://schemas.openxmlformats.org/officeDocument/2006/relationships/hyperlink" Target="https://www.tietoevry.com/en/SysSiteAssets/files/sustainability/ar-2022/tietoevry2022_sustainability_report.pdf" TargetMode="External"/><Relationship Id="rId120" Type="http://schemas.openxmlformats.org/officeDocument/2006/relationships/hyperlink" Target="https://www.thulegroup.com/sites/default/files/pr/20230331-573f4106-c4db-4231-b824-d19409ac4965-1.pdf" TargetMode="External"/><Relationship Id="rId241" Type="http://schemas.openxmlformats.org/officeDocument/2006/relationships/vmlDrawing" Target="../drawings/vmlDrawing1.vml"/><Relationship Id="rId240" Type="http://schemas.openxmlformats.org/officeDocument/2006/relationships/drawing" Target="../drawings/drawing3.xml"/><Relationship Id="rId125" Type="http://schemas.openxmlformats.org/officeDocument/2006/relationships/hyperlink" Target="https://mb.cision.com/Main/20429/3760474/2020195.pdf" TargetMode="External"/><Relationship Id="rId124" Type="http://schemas.openxmlformats.org/officeDocument/2006/relationships/hyperlink" Target="https://www.troax.com/app/uploads/Troax-Sustainability-Report_SE_6.pdf" TargetMode="External"/><Relationship Id="rId123" Type="http://schemas.openxmlformats.org/officeDocument/2006/relationships/hyperlink" Target="https://www.trelleborg.com/sv-se/investerare/rapporter-och-presentationer/hallbarhetsredovisningar" TargetMode="External"/><Relationship Id="rId122" Type="http://schemas.openxmlformats.org/officeDocument/2006/relationships/hyperlink" Target="https://annualreport.traton.com/2022/en/traton-annual-report-2022.pdf" TargetMode="External"/><Relationship Id="rId95" Type="http://schemas.openxmlformats.org/officeDocument/2006/relationships/hyperlink" Target="https://www.saab.com/globalassets/corporate/investor-relations/pdf/saab_asr2022_en.pdf" TargetMode="External"/><Relationship Id="rId94" Type="http://schemas.openxmlformats.org/officeDocument/2006/relationships/hyperlink" Target="https://mb.cision.com/Main/17707/3728367/1894798.pdf" TargetMode="External"/><Relationship Id="rId97" Type="http://schemas.openxmlformats.org/officeDocument/2006/relationships/hyperlink" Target="https://corporate.sbbnorden.se/sv/wp-content/uploads/sites/3/2020/01/hallbarhetsrapport-2022.pdf" TargetMode="External"/><Relationship Id="rId96" Type="http://schemas.openxmlformats.org/officeDocument/2006/relationships/hyperlink" Target="https://www.sagax.se/sites/default/files/2023-05/H%C3%A5llbarhet%202023%20ENG.pdf" TargetMode="External"/><Relationship Id="rId99" Type="http://schemas.openxmlformats.org/officeDocument/2006/relationships/hyperlink" Target="https://mb.cision.com/Main/290/3923241/2586471.pdf" TargetMode="External"/><Relationship Id="rId98" Type="http://schemas.openxmlformats.org/officeDocument/2006/relationships/hyperlink" Target="https://www.annualreport.sandvik/se/2022/hjaelpsidor/downloads/files/entire-sv-svk-ar22.pdf" TargetMode="External"/><Relationship Id="rId91" Type="http://schemas.openxmlformats.org/officeDocument/2006/relationships/hyperlink" Target="https://www.pandox.se/files/sustainability/reports/PANDOX-AR22-EN-Sustainability.pdf" TargetMode="External"/><Relationship Id="rId90" Type="http://schemas.openxmlformats.org/officeDocument/2006/relationships/hyperlink" Target="https://www.ox2.com/files/mfn/72d797ae-6da2-4049-b630-9f403f228935/ox2-annual-and-sustainability-report-2022.pdf" TargetMode="External"/><Relationship Id="rId93" Type="http://schemas.openxmlformats.org/officeDocument/2006/relationships/hyperlink" Target="https://mb.cision.com/Main/8443/3722685/1872716.pdf" TargetMode="External"/><Relationship Id="rId92" Type="http://schemas.openxmlformats.org/officeDocument/2006/relationships/hyperlink" Target="https://peab.se/pdfviewer/766797" TargetMode="External"/><Relationship Id="rId118" Type="http://schemas.openxmlformats.org/officeDocument/2006/relationships/hyperlink" Target="https://www.tele2.com/files/Main/3372/3745841/tele2-ars--och-hallbarhetsredovisning-2022.pdf" TargetMode="External"/><Relationship Id="rId239" Type="http://schemas.openxmlformats.org/officeDocument/2006/relationships/hyperlink" Target="https://www.sbab.se/download/18.3dd4193a1867e1c48471920/1679568783704/Klimatbokslut%202022%20(Egen%20Verksamhet).pdf" TargetMode="External"/><Relationship Id="rId117" Type="http://schemas.openxmlformats.org/officeDocument/2006/relationships/hyperlink" Target="https://group.systemair.com/files/Public/22134/3730807/systemair_ar21-22_sve_index.pdf" TargetMode="External"/><Relationship Id="rId238" Type="http://schemas.openxmlformats.org/officeDocument/2006/relationships/hyperlink" Target="https://www.sodra.com/sv/se/om-sodra/finansiell-information/finansiella-rapporter/" TargetMode="External"/><Relationship Id="rId116" Type="http://schemas.openxmlformats.org/officeDocument/2006/relationships/hyperlink" Target="https://www.sobi.com/sites/default/files/pr/202303312873-1.pdf" TargetMode="External"/><Relationship Id="rId237" Type="http://schemas.openxmlformats.org/officeDocument/2006/relationships/hyperlink" Target="https://www.balder.se/investerare/finansiella-rapporter/ars-och-hallbarhetsredovisningar" TargetMode="External"/><Relationship Id="rId115" Type="http://schemas.openxmlformats.org/officeDocument/2006/relationships/hyperlink" Target="https://www.swedishmatch.com/globalassets/documents/sustainability/sustainability-reporting-archive/2022_swedishmatchhallbarhetsrapport_sv.pdf" TargetMode="External"/><Relationship Id="rId236" Type="http://schemas.openxmlformats.org/officeDocument/2006/relationships/hyperlink" Target="https://www.evolution.com/investors/reports/annual-reports/" TargetMode="External"/><Relationship Id="rId119" Type="http://schemas.openxmlformats.org/officeDocument/2006/relationships/hyperlink" Target="https://www.teliacompany.com/assets/u5c1v3pt22v8/Gp5w6fVQlTao50XukMg3B/4b3c907c61f6d66a86fbe74d015c15d0/telia-company-ars--och-hallbarhetsredovisning-2022_SWE_FINAL.pdf" TargetMode="External"/><Relationship Id="rId110" Type="http://schemas.openxmlformats.org/officeDocument/2006/relationships/hyperlink" Target="https://www.storaenso.com/-/media/documents/download-center/documents/annual-reports/2022/storaenso_annual_report_2022.pdf" TargetMode="External"/><Relationship Id="rId231" Type="http://schemas.openxmlformats.org/officeDocument/2006/relationships/hyperlink" Target="https://www.biotage.com/en/reports-and-presentations" TargetMode="External"/><Relationship Id="rId230" Type="http://schemas.openxmlformats.org/officeDocument/2006/relationships/hyperlink" Target="https://www.wearebhg.com/investors/financial-reports/" TargetMode="External"/><Relationship Id="rId114" Type="http://schemas.openxmlformats.org/officeDocument/2006/relationships/hyperlink" Target="https://internetbank.swedbank.se/ConditionsEarchive/download?bankid=1111&amp;id=WEBDOC-PRODE141711784" TargetMode="External"/><Relationship Id="rId235" Type="http://schemas.openxmlformats.org/officeDocument/2006/relationships/hyperlink" Target="https://www.castellum.se/investerare/rapporter-och-presentationer/" TargetMode="External"/><Relationship Id="rId113" Type="http://schemas.openxmlformats.org/officeDocument/2006/relationships/hyperlink" Target="https://via.tt.se/data/attachments/00582/13aafd33-29c7-4207-ac62-cb30b3684743.pdf" TargetMode="External"/><Relationship Id="rId234" Type="http://schemas.openxmlformats.org/officeDocument/2006/relationships/hyperlink" Target="https://www.byggfaktagroup.com/sv/rapporter-och-presentationer/" TargetMode="External"/><Relationship Id="rId112" Type="http://schemas.openxmlformats.org/officeDocument/2006/relationships/hyperlink" Target="https://mb.cision.com/Main/3555/3723067/1874784.pdf" TargetMode="External"/><Relationship Id="rId233" Type="http://schemas.openxmlformats.org/officeDocument/2006/relationships/hyperlink" Target="https://www.bure.se/en/investors/financial-reports" TargetMode="External"/><Relationship Id="rId111" Type="http://schemas.openxmlformats.org/officeDocument/2006/relationships/hyperlink" Target="https://www.storskogen.com/files/Main/20705/3744721/storskogen-ars--och-hallbarhetsredovisning-2022.pdf" TargetMode="External"/><Relationship Id="rId232" Type="http://schemas.openxmlformats.org/officeDocument/2006/relationships/hyperlink" Target="https://investors.bravida.com/en/esg" TargetMode="External"/><Relationship Id="rId206" Type="http://schemas.openxmlformats.org/officeDocument/2006/relationships/hyperlink" Target="https://www.ncc.se/globalassets/ir/annualreport/ncc-ars--och-hallbarhetsredovisning-2023-utan-bokmarken.pdf" TargetMode="External"/><Relationship Id="rId205" Type="http://schemas.openxmlformats.org/officeDocument/2006/relationships/hyperlink" Target="https://www.munters.com/globalassets/ir/annual-reports/new-folder/new-folder/munters-annual-and-sustainability-report-2023.pdf" TargetMode="External"/><Relationship Id="rId204" Type="http://schemas.openxmlformats.org/officeDocument/2006/relationships/hyperlink" Target="https://mipscorp.com/files/uploads/2024/03/mips-annual-and-sustainability-report-2023.pdf" TargetMode="External"/><Relationship Id="rId203" Type="http://schemas.openxmlformats.org/officeDocument/2006/relationships/hyperlink" Target="https://www.millicom.com/media/5769/ar-2023-w-mic-sa.pdf" TargetMode="External"/><Relationship Id="rId209" Type="http://schemas.openxmlformats.org/officeDocument/2006/relationships/hyperlink" Target="https://nyfosa.se/sv/wp-content/uploads/sites/3/2024/03/Nyfosa-Hallbarhetsrapport-2023.pdf" TargetMode="External"/><Relationship Id="rId208" Type="http://schemas.openxmlformats.org/officeDocument/2006/relationships/hyperlink" Target="https://nordnetab.com/wp-content/uploads/2024/01/Nordnets-Annual-and-Sustainability-Report-2023.pdf" TargetMode="External"/><Relationship Id="rId207" Type="http://schemas.openxmlformats.org/officeDocument/2006/relationships/hyperlink" Target="https://www.nordea.com/en/doc/annual-report-nordea-bank-abp-2023.pdf" TargetMode="External"/><Relationship Id="rId202" Type="http://schemas.openxmlformats.org/officeDocument/2006/relationships/hyperlink" Target="https://network.s-z.se/app/uploads/sites/16/lifco_annual_report_2023.pdf" TargetMode="External"/><Relationship Id="rId201" Type="http://schemas.openxmlformats.org/officeDocument/2006/relationships/hyperlink" Target="https://www.lantmannen.se/siteassets/documents/01-om-lantmannen/press-och-nyheter/publikationer/arsredovisningar/ars-och-hallbarhetsredovisning-2023.pdf" TargetMode="External"/><Relationship Id="rId200" Type="http://schemas.openxmlformats.org/officeDocument/2006/relationships/hyperlink" Target="https://www.kindredgroup.com/globalassets/documents/investor-relations-related-documents/financial-reports/2023/asr/kindred-group-annual-and-sustainability-report-2023.pdf"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creades.se/media/qlmf5oux/creades_ar_2023_12mars_locked.pdf" TargetMode="External"/><Relationship Id="rId42" Type="http://schemas.openxmlformats.org/officeDocument/2006/relationships/hyperlink" Target="https://www.dometicgroup.com/globalassets/4-dometicgroup/corporate-governance/2024/sustainability_eng_dometic23.pdf?ref=DAA8C5579A" TargetMode="External"/><Relationship Id="rId41" Type="http://schemas.openxmlformats.org/officeDocument/2006/relationships/hyperlink" Target="https://s26.q4cdn.com/531398092/files/doc_financials/2023/ar/dio%CC%88s_a%CC%8Arsredovisning-2023.pdf" TargetMode="External"/><Relationship Id="rId44" Type="http://schemas.openxmlformats.org/officeDocument/2006/relationships/hyperlink" Target="https://www.electroluxprofessional.com/corporate/wp-content/uploads/2019/11/wkr0006-307.pdf" TargetMode="External"/><Relationship Id="rId43" Type="http://schemas.openxmlformats.org/officeDocument/2006/relationships/hyperlink" Target="https://www.electroluxgroup.com/wp-content/uploads/sites/2/2024/03/sustainability-report-2023.pdf" TargetMode="External"/><Relationship Id="rId46" Type="http://schemas.openxmlformats.org/officeDocument/2006/relationships/hyperlink" Target="https://embracer.com/wp-content/uploads/2023/06/Embracer-Group-publishes-Annual-Report-202223-230621.pdf" TargetMode="External"/><Relationship Id="rId45" Type="http://schemas.openxmlformats.org/officeDocument/2006/relationships/hyperlink" Target="https://ir.elekta.com/files/mfn/55a85860-261b-494b-9197-5b90db7930d5/elekta-annual-report-2022-23-links.pdf" TargetMode="External"/><Relationship Id="rId48" Type="http://schemas.openxmlformats.org/officeDocument/2006/relationships/hyperlink" Target="https://cdn.sanity.io/files/30p7so6x/eqt-web-prod/1d1605be62ef28d3fee3100c57a597db09e126e1.pdf?dl=wkr0006.pdf" TargetMode="External"/><Relationship Id="rId47" Type="http://schemas.openxmlformats.org/officeDocument/2006/relationships/hyperlink" Target="https://www.epirocgroup.com/content/dam/epiroc/corporate/documents/investors/annual-report/new-2024/Epiroc%20Annual%20and%20Sustainability%20Report%202023.pdf" TargetMode="External"/><Relationship Id="rId49" Type="http://schemas.openxmlformats.org/officeDocument/2006/relationships/hyperlink" Target="https://www.ericsson.com/4933e6/assets/local/investors/documents/2023/sustainability-and-corporate-responsibility-report-2023-en.pdf" TargetMode="External"/><Relationship Id="rId31" Type="http://schemas.openxmlformats.org/officeDocument/2006/relationships/hyperlink" Target="https://investors.boliden.com/sites/boliden-ir/files/pr/202403050636-1.pdf" TargetMode="External"/><Relationship Id="rId30" Type="http://schemas.openxmlformats.org/officeDocument/2006/relationships/hyperlink" Target="https://storage.mfn.se/371b0d79-86e0-4acd-b624-5723d9261980/cs3-5-eng-biotage-annual-report-2023.pdf" TargetMode="External"/><Relationship Id="rId33" Type="http://schemas.openxmlformats.org/officeDocument/2006/relationships/hyperlink" Target="https://storage.mfn.se/b63abbba-9e45-4417-8c42-53e61ff5b517/annual-report-2023.pdf" TargetMode="External"/><Relationship Id="rId32" Type="http://schemas.openxmlformats.org/officeDocument/2006/relationships/hyperlink" Target="https://investors.bravida.com/~/media/Files/B/Bravida-IR-V3/Annual%20Reports/bravida-annual-and-sustainability-report-2023.pdf" TargetMode="External"/><Relationship Id="rId35" Type="http://schemas.openxmlformats.org/officeDocument/2006/relationships/hyperlink" Target="https://storage.mfn.se/03f8b3d5-e9d7-4de4-a363-27c6ba9b8d35/castellum-arsredovisning-2023.pdf" TargetMode="External"/><Relationship Id="rId34" Type="http://schemas.openxmlformats.org/officeDocument/2006/relationships/hyperlink" Target="https://www.camurus.com/files/Main/13456/3952728/camurus-arsredovisning-2023.pdf" TargetMode="External"/><Relationship Id="rId37" Type="http://schemas.openxmlformats.org/officeDocument/2006/relationships/hyperlink" Target="https://www.coop.se/contentassets/a190985c7d6e4dd59d6405485aa8cf8f/csabclab-hallbarhetsredovisning-verksamhetsaret-2022.pdf" TargetMode="External"/><Relationship Id="rId36" Type="http://schemas.openxmlformats.org/officeDocument/2006/relationships/hyperlink" Target="https://www.catena.se/media/rmycbdld/h%C3%A5llbarhetsrapport-2023-sv-catena.pdf" TargetMode="External"/><Relationship Id="rId39" Type="http://schemas.openxmlformats.org/officeDocument/2006/relationships/hyperlink" Target="https://mb.cision.com/Main/9683/3953689/2701094.pdf" TargetMode="External"/><Relationship Id="rId38" Type="http://schemas.openxmlformats.org/officeDocument/2006/relationships/hyperlink" Target="https://www.coop.se/hallbarhet/hallbarhetsarbete/hallbarhetsrapport/" TargetMode="External"/><Relationship Id="rId20" Type="http://schemas.openxmlformats.org/officeDocument/2006/relationships/hyperlink" Target="https://mb.cision.com/Main/1145/3939304/2641233.pdf" TargetMode="External"/><Relationship Id="rId22" Type="http://schemas.openxmlformats.org/officeDocument/2006/relationships/hyperlink" Target="https://investors.avanza.se/files/mfn/1e72c222-f835-4d13-b161-d697334bdeab/avanza-bank-holding-ab-arsredovisning-och-hallbarhetsrapport-2023-pdf-a4-utskriftsformat.pdf" TargetMode="External"/><Relationship Id="rId21" Type="http://schemas.openxmlformats.org/officeDocument/2006/relationships/hyperlink" Target="https://www.autoliv.com/sites/default/files/2024-02/Autoliv_Annual_Sustainability_Report_10K_2023.pdf" TargetMode="External"/><Relationship Id="rId24" Type="http://schemas.openxmlformats.org/officeDocument/2006/relationships/hyperlink" Target="https://www.balder.se/sites/balder/files/ars-_och_hallbarhetsredovisning_2023.pdf" TargetMode="External"/><Relationship Id="rId23" Type="http://schemas.openxmlformats.org/officeDocument/2006/relationships/hyperlink" Target="https://www.axfood.se/globalassets/startsida/investerare/rapporter-och-presentationer/2023/axfood-ars--och-hallbarhetsredovisning-2023.pdf" TargetMode="External"/><Relationship Id="rId26" Type="http://schemas.openxmlformats.org/officeDocument/2006/relationships/hyperlink" Target="https://www.betssonab.com/sites/default/files/pr/202404035951-1.pdf" TargetMode="External"/><Relationship Id="rId25" Type="http://schemas.openxmlformats.org/officeDocument/2006/relationships/hyperlink" Target="https://mb.cision.com/Main/1860/3953485/2700544.pdf" TargetMode="External"/><Relationship Id="rId28" Type="http://schemas.openxmlformats.org/officeDocument/2006/relationships/hyperlink" Target="https://storage.mfn.se/79405e0e-77bf-477e-af17-3d83fdd1b911/bilia-arsredovisning-2023.pdf" TargetMode="External"/><Relationship Id="rId27" Type="http://schemas.openxmlformats.org/officeDocument/2006/relationships/hyperlink" Target="https://storage.mfn.se/28882872-33ec-4750-9726-fc91ed1fad94/sustainability-report-2023.pdf" TargetMode="External"/><Relationship Id="rId29" Type="http://schemas.openxmlformats.org/officeDocument/2006/relationships/hyperlink" Target="https://www.bioarctic.se/en/wp-content/uploads/sites/2/2021/10/wkr0006-58.pdf" TargetMode="External"/><Relationship Id="rId11" Type="http://schemas.openxmlformats.org/officeDocument/2006/relationships/hyperlink" Target="https://www.alfalaval.com/globalassets/documents/investors/english/annual-reports/2023/sustainability-notes-2023.pdf" TargetMode="External"/><Relationship Id="rId10" Type="http://schemas.openxmlformats.org/officeDocument/2006/relationships/hyperlink" Target="https://www.akademiskahus.se/globalassets/dokument/ekonomi/ekonomiska-rapporter/akademiska-hus-arsredovisning-2023-sve.pdf" TargetMode="External"/><Relationship Id="rId13" Type="http://schemas.openxmlformats.org/officeDocument/2006/relationships/hyperlink" Target="https://www.apoteket.se/globalassets/om-apoteket/ekonomiska-rapporter/apoteket-ab-ars--och-hallbarhetsredovisning-2023.pdf" TargetMode="External"/><Relationship Id="rId12" Type="http://schemas.openxmlformats.org/officeDocument/2006/relationships/hyperlink" Target="https://www.alleima.com/siteassets/documents/ir/ar-2023/alleima-annual-report-2023.pdf" TargetMode="External"/><Relationship Id="rId15" Type="http://schemas.openxmlformats.org/officeDocument/2006/relationships/hyperlink" Target="https://arsskyrsla.arionbanki.is/lisalib/getfile.aspx?itemid=43345e91-c1c2-11ee-80e1-005056a47632" TargetMode="External"/><Relationship Id="rId14" Type="http://schemas.openxmlformats.org/officeDocument/2006/relationships/hyperlink" Target="https://arsskyrsla.arionbanki.is/library/Files/Sjalfbaerniskyrslur/2023/Umhverfis%c3%be%c3%a6ttir-EN.pdf" TargetMode="External"/><Relationship Id="rId17" Type="http://schemas.openxmlformats.org/officeDocument/2006/relationships/hyperlink" Target="https://www.arla.com/493552/globalassets/arla-global/company---overview/investor/annual-reports/2023/arla_annual-report-2023_se_v2.pdf" TargetMode="External"/><Relationship Id="rId16" Type="http://schemas.openxmlformats.org/officeDocument/2006/relationships/hyperlink" Target="https://www.arjo.com/siteassets/06_investors/annual-report-2023/arjo_ahr23_eng_final.pdf" TargetMode="External"/><Relationship Id="rId19"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8" Type="http://schemas.openxmlformats.org/officeDocument/2006/relationships/hyperlink" Target="https://www.assaabloy.com/group/en/documents/sustainability/sustainability-reports/Sustainability%20Report%202023.pdf" TargetMode="External"/><Relationship Id="rId84" Type="http://schemas.openxmlformats.org/officeDocument/2006/relationships/hyperlink" Target="https://www.lindabgroup.com/globalassets/media/group/documents/sustainability/hallbarhetsrapport_2023.pdf?epslanguage=sv" TargetMode="External"/><Relationship Id="rId83" Type="http://schemas.openxmlformats.org/officeDocument/2006/relationships/hyperlink" Target="https://network.s-z.se/app/uploads/sites/16/lifco_annual_report_2023.pdf" TargetMode="External"/><Relationship Id="rId86" Type="http://schemas.openxmlformats.org/officeDocument/2006/relationships/hyperlink" Target="https://www.loomis.com/sites/loomis-corp/files/documents/Loomis_%C3%85rs_och_h%C3%A5llbarhetsredovisning_2023.pdf" TargetMode="External"/><Relationship Id="rId85" Type="http://schemas.openxmlformats.org/officeDocument/2006/relationships/hyperlink" Target="https://lkab.com/wp-content/uploads/2024/03/LKAB_2023_ars-och-hallbarhetsredovisning.pdf" TargetMode="External"/><Relationship Id="rId88" Type="http://schemas.openxmlformats.org/officeDocument/2006/relationships/hyperlink" Target="https://www.lundbergforetagen.se/sites/default/files/files/Lundbergs_ha%CC%8Allbarhetsrapport_2023webb.pdf" TargetMode="External"/><Relationship Id="rId150" Type="http://schemas.openxmlformats.org/officeDocument/2006/relationships/hyperlink" Target="https://www.trelleborg.com/-/media/group/about-us/agm/2024/en/annual-report-2023.pdf?rev=b343ae6427ce4be09607ce191b77493d" TargetMode="External"/><Relationship Id="rId87" Type="http://schemas.openxmlformats.org/officeDocument/2006/relationships/hyperlink" Target="https://www.lundbergforetagen.se/sites/default/files/files/Lundbergs_ha%CC%8Allbarhetsrapport_2023webb.pdf" TargetMode="External"/><Relationship Id="rId89" Type="http://schemas.openxmlformats.org/officeDocument/2006/relationships/hyperlink" Target="https://lundinmining.com/site/assets/files/9177/2022_sustainability_report_lundin_mining_aoda.pdf" TargetMode="External"/><Relationship Id="rId80" Type="http://schemas.openxmlformats.org/officeDocument/2006/relationships/hyperlink" Target="https://www.lagercrantz.com/sites/lagercrantz/files/files/Lagercrantz%20Group%20H%C3%A5llbarhetsrapport%202022_23_1.pdf" TargetMode="External"/><Relationship Id="rId82" Type="http://schemas.openxmlformats.org/officeDocument/2006/relationships/hyperlink" Target="https://vp302.alertir.com/afw/files/press/latour/202403219568-1.pdf" TargetMode="External"/><Relationship Id="rId81" Type="http://schemas.openxmlformats.org/officeDocument/2006/relationships/hyperlink" Target="https://www.lantmannen.se/siteassets/documents/01-om-lantmannen/press-och-nyheter/publikationer/arsredovisningar/ars-och-hallbarhetsredovisning-2023.pdf" TargetMode="External"/><Relationship Id="rId1" Type="http://schemas.openxmlformats.org/officeDocument/2006/relationships/comments" Target="../comments2.xml"/><Relationship Id="rId2" Type="http://schemas.openxmlformats.org/officeDocument/2006/relationships/hyperlink" Target="https://storage.mfn.se/1d69c9c1-7fe6-48fb-a87c-647046b7aa8d/aak-sustainability-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trelleborg.com/-/media/group/investors/cr-reports/sustainability-report-2022.pdf?rev=-1"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annualreport.traton.com/2023/assets/downloads/traton-annual-report-2023.pdf" TargetMode="External"/><Relationship Id="rId9" Type="http://schemas.openxmlformats.org/officeDocument/2006/relationships/hyperlink" Target="https://afry.com/sites/default/files/2024-03/%C3%85rs-%20och%20h%C3%A5llbarhetsredovisning%202023.pdf" TargetMode="External"/><Relationship Id="rId143" Type="http://schemas.openxmlformats.org/officeDocument/2006/relationships/hyperlink" Target="https://www.omsystembolaget.se/globalassets/pdf/ansvarsredovisning/ansvarsredovisning-2023.pdf" TargetMode="External"/><Relationship Id="rId142" Type="http://schemas.openxmlformats.org/officeDocument/2006/relationships/hyperlink" Target="https://group.systemair.com/files/Main/22134/3814814/01s_sysair_ar22-23sve.pdf" TargetMode="External"/><Relationship Id="rId141" Type="http://schemas.openxmlformats.org/officeDocument/2006/relationships/hyperlink" Target="https://www.sobi.com/sites/default/files/pr/202403273912-1.pdf" TargetMode="External"/><Relationship Id="rId140" Type="http://schemas.openxmlformats.org/officeDocument/2006/relationships/hyperlink" Target="https://internetbank.swedbank.se/ConditionsEarchive/download?bankid=1111&amp;id=WEBDOC-PRODE175406128"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ar2023.tietoevry.com/siteassets/tietoevry_sustainability_report-2023.pdf" TargetMode="External"/><Relationship Id="rId6" Type="http://schemas.openxmlformats.org/officeDocument/2006/relationships/hyperlink" Target="https://www.addnodegroup.com/wp-content/uploads/Addnode-Group_2023_ENG.pdf" TargetMode="External"/><Relationship Id="rId146" Type="http://schemas.openxmlformats.org/officeDocument/2006/relationships/hyperlink" Target="https://www.thulegroup.com/sites/default/files/pr/20240405-1b0268b5-627a-42f2-94e5-b26d485a5ed5-1.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www.teliacompany.com/assets/u5c1v3pt22v8/sdSKIw4u0YrvJ6N6vxNQ7/be433e3cafff2977019af4ee67908e72/telia-company-ars-och-hallbarhetsredovisning-2023.pdf" TargetMode="External"/><Relationship Id="rId8" Type="http://schemas.openxmlformats.org/officeDocument/2006/relationships/hyperlink" Target="https://www.addtech.se/fileadmin/user_upload/Arsredovisningar/Addtech-Arsredovisning-22-23.pdf" TargetMode="External"/><Relationship Id="rId144" Type="http://schemas.openxmlformats.org/officeDocument/2006/relationships/hyperlink" Target="https://www.tele2.com/files/Main/3372/3954298/annual-and-sustainability-report-2023.pdf" TargetMode="External"/><Relationship Id="rId73" Type="http://schemas.openxmlformats.org/officeDocument/2006/relationships/hyperlink" Target="https://www.international-petroleum.com/sustainability/sustainability-reporting" TargetMode="External"/><Relationship Id="rId72" Type="http://schemas.openxmlformats.org/officeDocument/2006/relationships/hyperlink" Target="https://www.international-petroleum.com/download/2022-sustainability-report" TargetMode="External"/><Relationship Id="rId75" Type="http://schemas.openxmlformats.org/officeDocument/2006/relationships/hyperlink" Target="https://vp053.alertir.com/afw/files/press/investor/202403273148-1.pdf" TargetMode="External"/><Relationship Id="rId74" Type="http://schemas.openxmlformats.org/officeDocument/2006/relationships/hyperlink" Target="https://www.intrum.com/media/bt4l5crg/intrum-asr23.pdf" TargetMode="External"/><Relationship Id="rId77" Type="http://schemas.openxmlformats.org/officeDocument/2006/relationships/hyperlink" Target="https://www.kindredgroup.com/globalassets/documents/investor-relations-related-documents/financial-reports/2023/asr/kindred-group-annual-and-sustainability-report-2023.pdf" TargetMode="External"/><Relationship Id="rId76" Type="http://schemas.openxmlformats.org/officeDocument/2006/relationships/hyperlink" Target="https://www.jm.se/externalfiles/cision/5E4C4DFE7720B70B/wkr0006.pdf" TargetMode="External"/><Relationship Id="rId79" Type="http://schemas.openxmlformats.org/officeDocument/2006/relationships/hyperlink" Target="https://www.lagercrantz.com/sites/lagercrantz/files/files/Lagercrantz%20Group%20H%C3%A5llbarhetsrapport%202022_23_1.pdf" TargetMode="External"/><Relationship Id="rId78" Type="http://schemas.openxmlformats.org/officeDocument/2006/relationships/hyperlink" Target="https://www.kinnevik.com/files/mfn/c534f5b4-c274-46a1-a7a5-61da9da7be9c/annual-sustainability-report-2023.pdf" TargetMode="External"/><Relationship Id="rId71" Type="http://schemas.openxmlformats.org/officeDocument/2006/relationships/hyperlink" Target="https://instalco.se/media/2labqz2y/eng-hallbarhetsrapport_2023.pdf" TargetMode="External"/><Relationship Id="rId70" Type="http://schemas.openxmlformats.org/officeDocument/2006/relationships/hyperlink" Target="https://www.infranord.se/media/5zpoa0yg/infranord_a-r23.pdf" TargetMode="External"/><Relationship Id="rId139" Type="http://schemas.openxmlformats.org/officeDocument/2006/relationships/hyperlink" Target="https://www.swedavia.se/globalassets/ahr/2024/swedavia-ars--och-hallbarhetsrapport-2023.pdf" TargetMode="External"/><Relationship Id="rId138" Type="http://schemas.openxmlformats.org/officeDocument/2006/relationships/hyperlink" Target="https://www.swecogroup.com/wp-content/uploads/sites/2/2024/03/2701489.pdf" TargetMode="External"/><Relationship Id="rId137" Type="http://schemas.openxmlformats.org/officeDocument/2006/relationships/hyperlink" Target="https://www.svevia.se/download/18.6f4179a318df2ab854261bb1/1710483925180/%C3%85rs%20och%20h%C3%A5llbarhetsredovisning%202023%20Svevia.pdf" TargetMode="External"/><Relationship Id="rId132" Type="http://schemas.openxmlformats.org/officeDocument/2006/relationships/hyperlink" Target="https://mb.cision.com/Public/980/3947344/99d2b4a9f24f12eb.pdf" TargetMode="External"/><Relationship Id="rId131" Type="http://schemas.openxmlformats.org/officeDocument/2006/relationships/hyperlink" Target="https://www.sodra.com/_download/sp/ars-_och_hallbarhetsredovisning_2023.pdf" TargetMode="External"/><Relationship Id="rId130" Type="http://schemas.openxmlformats.org/officeDocument/2006/relationships/hyperlink" Target="https://investors.skf.com/sites/skf-ir/files/library/H%C3%A5llbarhetsrapport%202023.pdf" TargetMode="External"/><Relationship Id="rId136" Type="http://schemas.openxmlformats.org/officeDocument/2006/relationships/hyperlink" Target="https://om.svenskaspel.se/wp-content/uploads/2024/03/svenska-spels-ars-och-hallbarhetsredovisning-2023.pdf" TargetMode="External"/><Relationship Id="rId135" Type="http://schemas.openxmlformats.org/officeDocument/2006/relationships/hyperlink" Target="https://www.sveaskog.se/globalassets/trycksaker/finansiella-rapporter/ars-och-hallbarhetsredovisning-2023-.pdf" TargetMode="External"/><Relationship Id="rId134" Type="http://schemas.openxmlformats.org/officeDocument/2006/relationships/hyperlink" Target="https://www.storskogen.com/files/Main/20705/3956347/storskogen-annual-and-sustainability-report-2023.pdf" TargetMode="External"/><Relationship Id="rId133" Type="http://schemas.openxmlformats.org/officeDocument/2006/relationships/hyperlink" Target="https://www.storaenso.com/-/media/documents/download-center/documents/annual-reports/2023/storaenso_annual_report_2023.pdf" TargetMode="External"/><Relationship Id="rId62" Type="http://schemas.openxmlformats.org/officeDocument/2006/relationships/hyperlink" Target="https://www.hms-networks.com/docs/librariesprovider6/annual-reports/annual-reports-(english)/hms-networks-annual-report-2023---klickbar.pdf?sfvrsn=84496d7_5" TargetMode="External"/><Relationship Id="rId61" Type="http://schemas.openxmlformats.org/officeDocument/2006/relationships/hyperlink" Target="https://vp300.alertir.com/afw/files/press/hexpol/202403262143-1.pdf" TargetMode="External"/><Relationship Id="rId64" Type="http://schemas.openxmlformats.org/officeDocument/2006/relationships/hyperlink" Target="https://hufvudstaden.se/contentassets/c0590cba1eea4ba2b462650410bb3371/hufvudstadens-ars--och-hallbarhetsredovisning-2023" TargetMode="External"/><Relationship Id="rId63" Type="http://schemas.openxmlformats.org/officeDocument/2006/relationships/hyperlink" Target="http://investors.holmen.com/afw/files/press/holmen/202403061245-1.pdf" TargetMode="External"/><Relationship Id="rId66" Type="http://schemas.openxmlformats.org/officeDocument/2006/relationships/hyperlink" Target="https://report.icagruppen.se/media/g2ep3qxq/ica-gruppen-a-rsredovisning-2023.pdf" TargetMode="External"/><Relationship Id="rId65" Type="http://schemas.openxmlformats.org/officeDocument/2006/relationships/hyperlink" Target="https://husqvarna-v2.prod-mid-euw3.investis.com/sites/husqvarna/files/2024-03/Husqvarna_Annual_and_Sustainability_Report_2023.pdf" TargetMode="External"/><Relationship Id="rId68" Type="http://schemas.openxmlformats.org/officeDocument/2006/relationships/hyperlink" Target="https://www.industrivarden.se/globalassets/hallbarhetsrapporter/svenska/hallbarhetsrapport_2023.pdf" TargetMode="External"/><Relationship Id="rId67" Type="http://schemas.openxmlformats.org/officeDocument/2006/relationships/hyperlink" Target="https://www.ikea.com/global/en/images/IKEA_CLIMATE_Report_FY_23_20240125_a5a1535f4e.pdf" TargetMode="External"/><Relationship Id="rId60" Type="http://schemas.openxmlformats.org/officeDocument/2006/relationships/hyperlink" Target="https://bynder.hexagon.com/m/58ee0a6a069c9e30/original/2023-Sustainability-Report.pdf" TargetMode="External"/><Relationship Id="rId69" Type="http://schemas.openxmlformats.org/officeDocument/2006/relationships/hyperlink" Target="https://www.indutrade.com/contentassets/01748e414d174273911c3ba75aeed4c5/indutrades-annual-report-and-sustainability-report-2023.pdf" TargetMode="External"/><Relationship Id="rId51" Type="http://schemas.openxmlformats.org/officeDocument/2006/relationships/hyperlink" Target="https://www.evolution.com/wp-content/uploads/2024/04/Evolution_Annual_Report_2023.pdf" TargetMode="External"/><Relationship Id="rId50" Type="http://schemas.openxmlformats.org/officeDocument/2006/relationships/hyperlink" Target="https://masdpstatic.azureedge.net/essity/Essity_AR_ENG_2023.pdf" TargetMode="External"/><Relationship Id="rId53" Type="http://schemas.openxmlformats.org/officeDocument/2006/relationships/hyperlink" Target="https://mb.cision.com/Main/878/3953792/2701384.pdf" TargetMode="External"/><Relationship Id="rId52" Type="http://schemas.openxmlformats.org/officeDocument/2006/relationships/hyperlink" Target="https://mb.cision.com/Main/1568/3944244/2662694.pdf" TargetMode="External"/><Relationship Id="rId55" Type="http://schemas.openxmlformats.org/officeDocument/2006/relationships/hyperlink" Target="https://mb.cision.com/Main/15293/3947623/2677237.pdf" TargetMode="External"/><Relationship Id="rId161" Type="http://schemas.openxmlformats.org/officeDocument/2006/relationships/vmlDrawing" Target="../drawings/vmlDrawing2.vml"/><Relationship Id="rId54" Type="http://schemas.openxmlformats.org/officeDocument/2006/relationships/hyperlink" Target="https://www.fenixoutdoor.com/wp-content/uploads/2024/03/CSR_2023.pdf" TargetMode="External"/><Relationship Id="rId160" Type="http://schemas.openxmlformats.org/officeDocument/2006/relationships/drawing" Target="../drawings/drawing4.xml"/><Relationship Id="rId57" Type="http://schemas.openxmlformats.org/officeDocument/2006/relationships/hyperlink" Target="https://hmgroup.com/wp-content/uploads/2024/03/HM-Group-Sustainability-Disclosure-2023.pdf" TargetMode="External"/><Relationship Id="rId56" Type="http://schemas.openxmlformats.org/officeDocument/2006/relationships/hyperlink" Target="https://www.greencargo.com/download/18.4ae4bf8818e5f8e8143d024/1711607772145/Green%20Cargo%20%C3%85rs-%20och%20h%C3%A5llbarhetsredovisning%202023.pdf" TargetMode="External"/><Relationship Id="rId159" Type="http://schemas.openxmlformats.org/officeDocument/2006/relationships/hyperlink" Target="https://www.wihlborgs.se/globalassets/investor-relations/rapporter/2024/20240327-wihlborgs-publishes-annual-and-sustainability-report-2023-ded27cf2-335e-492b-991e-ae0888c40b7e.pdf" TargetMode="External"/><Relationship Id="rId59" Type="http://schemas.openxmlformats.org/officeDocument/2006/relationships/hyperlink" Target="https://www.hemnetgroup.se/files/PDF/Annual-reports/2023/Hemnet_AB_AnnualReport_2023.pdf" TargetMode="External"/><Relationship Id="rId154" Type="http://schemas.openxmlformats.org/officeDocument/2006/relationships/hyperlink" Target="https://storage.mfn.se/f896ca92-2940-4c02-b700-fad5640c714c/vitec-software-group-arsredovisning-2023.pdf" TargetMode="External"/><Relationship Id="rId58" Type="http://schemas.openxmlformats.org/officeDocument/2006/relationships/hyperlink" Target="https://www.handelsbanken.com/tron/xgpu/info/contents/v1/document/76-169033" TargetMode="External"/><Relationship Id="rId153" Type="http://schemas.openxmlformats.org/officeDocument/2006/relationships/hyperlink" Target="https://group.vattenfall.com/globalassets/corporate/who-we-are/sustainability/vattenfall-annual-and-sustainability-report-2023.pdf" TargetMode="External"/><Relationship Id="rId152" Type="http://schemas.openxmlformats.org/officeDocument/2006/relationships/hyperlink" Target="https://mb.cision.com/Main/20429/3969154/2764375.pdf" TargetMode="External"/><Relationship Id="rId151" Type="http://schemas.openxmlformats.org/officeDocument/2006/relationships/hyperlink" Target="https://www.troaxgroup.org/media/2023/TROAX_Sustanability_Report_2023_en_240403a_web-A.pdf" TargetMode="External"/><Relationship Id="rId158" Type="http://schemas.openxmlformats.org/officeDocument/2006/relationships/hyperlink" Target="https://www.wallenstam.se/globalassets/dokument/wallenstam/hallbarhetsredovisning/sustainability-report-2023.pdf" TargetMode="External"/><Relationship Id="rId157" Type="http://schemas.openxmlformats.org/officeDocument/2006/relationships/hyperlink" Target="https://vp272.alertir.com/afw/files/press/volvocar/202403050374-1.pdf" TargetMode="External"/><Relationship Id="rId156" Type="http://schemas.openxmlformats.org/officeDocument/2006/relationships/hyperlink" Target="https://www.volvogroup.com/content/dam/volvo-group/markets/master/events/2024/feb/annual-report-2023/AB-Volvo-Annual-Report-2023.pdf" TargetMode="External"/><Relationship Id="rId155" Type="http://schemas.openxmlformats.org/officeDocument/2006/relationships/hyperlink" Target="https://airtools-vitrolife.prod-mid-euw3.investis.com/sites/airtools-vitrolife/files/pr/202403262421-1.pdf?ts=1711526587" TargetMode="External"/><Relationship Id="rId107" Type="http://schemas.openxmlformats.org/officeDocument/2006/relationships/hyperlink" Target="https://www.ox2.com/files/mfn/1e9b96e7-d05f-4833-8f1b-d0d6d1032edf/ox2-annual-and-sustainability-report-2023.pdf" TargetMode="External"/><Relationship Id="rId106" Type="http://schemas.openxmlformats.org/officeDocument/2006/relationships/hyperlink" Target="https://www.okq8.se/~/media/miljo_csr/dokument/hallbarhetsrapporter/hr202223/okq8--hallbarhetsredovisning-2022-23-pdf-svensk.pdf" TargetMode="External"/><Relationship Id="rId105" Type="http://schemas.openxmlformats.org/officeDocument/2006/relationships/hyperlink" Target="https://nyfosa.se/sv/wp-content/uploads/sites/3/2024/04/Arsredovisning-2023-240325.pdf" TargetMode="External"/><Relationship Id="rId104" Type="http://schemas.openxmlformats.org/officeDocument/2006/relationships/hyperlink" Target="https://storage.mfn.se/f979d883-1e3e-400a-8fd9-61b9fded7fed/arsredovisning-2023.pdf" TargetMode="External"/><Relationship Id="rId109" Type="http://schemas.openxmlformats.org/officeDocument/2006/relationships/hyperlink" Target="https://peab.se/globalassets/cision/documents/swedish/peab_-_ars-_och_hallbarhetsredovisning_2023.pdf" TargetMode="External"/><Relationship Id="rId108" Type="http://schemas.openxmlformats.org/officeDocument/2006/relationships/hyperlink" Target="https://www.pandox.se/files/reports-presentations/2023/PANDOX_AR23_EN.pdf" TargetMode="External"/><Relationship Id="rId103" Type="http://schemas.openxmlformats.org/officeDocument/2006/relationships/hyperlink" Target="https://mb.cision.com/Main/116/3946197/2671469.pdf" TargetMode="External"/><Relationship Id="rId102" Type="http://schemas.openxmlformats.org/officeDocument/2006/relationships/hyperlink" Target="https://www.nordea.com/en/doc/annual-report-nordea-bank-abp-2023.pdf" TargetMode="External"/><Relationship Id="rId101" Type="http://schemas.openxmlformats.org/officeDocument/2006/relationships/hyperlink" Target="https://storage.mfn.se/f0a7412d-0a33-4c73-837c-cb62c9dc6ac0/nolato-arsredovisning-2023.pdf?" TargetMode="External"/><Relationship Id="rId100" Type="http://schemas.openxmlformats.org/officeDocument/2006/relationships/hyperlink" Target="https://storage.mfn.se/a/nolato/f16f7c2b-3d3f-48d1-9adc-e6292b2b73c5/nolato-annual-report-22-en.pdf" TargetMode="External"/><Relationship Id="rId129" Type="http://schemas.openxmlformats.org/officeDocument/2006/relationships/hyperlink" Target="https://mb.cision.com/Main/95/3941596/2651322.pdf" TargetMode="External"/><Relationship Id="rId128" Type="http://schemas.openxmlformats.org/officeDocument/2006/relationships/hyperlink" Target="https://www.sj.se/content/dam/externt/dokument/finansiell-info/sjab-ars-och-hallbarhetsredovisning-2023.pdf" TargetMode="External"/><Relationship Id="rId127" Type="http://schemas.openxmlformats.org/officeDocument/2006/relationships/hyperlink" Target="https://investors.sinch.com/static-files/d0badccf-6fa7-4eac-a3c8-2887257d5817" TargetMode="External"/><Relationship Id="rId126" Type="http://schemas.openxmlformats.org/officeDocument/2006/relationships/hyperlink" Target="https://investors.sinch.com/static-files/82195a2b-2fb3-4098-93eb-5a4dbff9b381" TargetMode="External"/><Relationship Id="rId121" Type="http://schemas.openxmlformats.org/officeDocument/2006/relationships/hyperlink" Target="https://sebgroup.com/siteassets/cision/documents/2024/20240227-seb-publicerar-ars-och-hallbarhetsredovisning-2023-sv-1-3410354-4760762.pdf" TargetMode="External"/><Relationship Id="rId120" Type="http://schemas.openxmlformats.org/officeDocument/2006/relationships/hyperlink" Target="https://www.sca.com/siteassets/media/press-releases-and-reports/documents/2024/20240229-sca-publicerar-arsredovisning-for-2023-sv-0-4762608.pdf" TargetMode="External"/><Relationship Id="rId125" Type="http://schemas.openxmlformats.org/officeDocument/2006/relationships/hyperlink" Target="https://www.securitas.se/globalassets/sweden/pdf/securitas_ars_och_hallbarhetsredovisning_2023_24.pdf" TargetMode="External"/><Relationship Id="rId124" Type="http://schemas.openxmlformats.org/officeDocument/2006/relationships/hyperlink" Target="https://www.securitas.se/globalassets/sweden/pdf/securitas_ars_och_hallbarhetsredovisning_2023.pdf" TargetMode="External"/><Relationship Id="rId123" Type="http://schemas.openxmlformats.org/officeDocument/2006/relationships/hyperlink" Target="https://sectraprodstorage01.blob.core.windows.net/investor-uploads/sites/2/2023/07/sectra-ar2223-eng-interaktiv.pdf" TargetMode="External"/><Relationship Id="rId122" Type="http://schemas.openxmlformats.org/officeDocument/2006/relationships/hyperlink" Target="https://sectraprodstorage01.blob.core.windows.net/investor-uploads/sites/2/2023/07/sectra-ar2223-eng-interaktiv.pdf" TargetMode="External"/><Relationship Id="rId95" Type="http://schemas.openxmlformats.org/officeDocument/2006/relationships/hyperlink" Target="https://storage.mfn.se/13cdbaea-e787-4cb7-99cf-bb350135e30b/annual-and-sustainability-report-2023.pdf" TargetMode="External"/><Relationship Id="rId94" Type="http://schemas.openxmlformats.org/officeDocument/2006/relationships/hyperlink" Target="https://www.munters.com/globalassets/ir/annual-reports/new-folder/new-folder/munters-annual-and-sustainability-report-2023.pdf" TargetMode="External"/><Relationship Id="rId97" Type="http://schemas.openxmlformats.org/officeDocument/2006/relationships/hyperlink" Target="https://www.ncc.se/globalassets/ir/annualreport/ncc-ars--och-hallbarhetsredovisning-2023-utan-bokmarken.pdf" TargetMode="External"/><Relationship Id="rId96" Type="http://schemas.openxmlformats.org/officeDocument/2006/relationships/hyperlink" Target="https://investors.ncabgroup.com/en/wp-content/uploads/sites/2/2024/04/ncab-annual-and-sustainability-report-2023-240410.pdf" TargetMode="External"/><Relationship Id="rId99" Type="http://schemas.openxmlformats.org/officeDocument/2006/relationships/hyperlink" Target="https://www.nibe.com/download/18.73ecfa7d18e33e4c98d29a5/1712924240073/NIBE%20Industrier%202023%20report_sv.pdf" TargetMode="External"/><Relationship Id="rId98" Type="http://schemas.openxmlformats.org/officeDocument/2006/relationships/hyperlink" Target="https://www.nwg.se/globalassets/reports/arsredovisningar/en/2023/nwg__sustainability_2023_april_2_en_hq.pdf" TargetMode="External"/><Relationship Id="rId91" Type="http://schemas.openxmlformats.org/officeDocument/2006/relationships/hyperlink" Target="https://www.millicom.com/media/5769/ar-2023-w-mic-sa.pdf" TargetMode="External"/><Relationship Id="rId90" Type="http://schemas.openxmlformats.org/officeDocument/2006/relationships/hyperlink" Target="https://vp260.alertir.com/afw/files/press/medicover/202403263088-1.pdf" TargetMode="External"/><Relationship Id="rId93" Type="http://schemas.openxmlformats.org/officeDocument/2006/relationships/hyperlink" Target="https://mb.cision.com/Main/56/3956401/2710900.pdf" TargetMode="External"/><Relationship Id="rId92" Type="http://schemas.openxmlformats.org/officeDocument/2006/relationships/hyperlink" Target="https://mipscorp.com/files/uploads/2024/03/mips-annual-and-sustainability-report-2023.pdf" TargetMode="External"/><Relationship Id="rId118" Type="http://schemas.openxmlformats.org/officeDocument/2006/relationships/hyperlink" Target="https://www.sbab.se/download/18.476dd96218dc44a3ffe1c77/1710767561052/SBAB%20Climate%20Report%202023.pdf" TargetMode="External"/><Relationship Id="rId117" Type="http://schemas.openxmlformats.org/officeDocument/2006/relationships/hyperlink" Target="https://mb.cision.com/Main/290/3923241/2586471.pdf" TargetMode="External"/><Relationship Id="rId116" Type="http://schemas.openxmlformats.org/officeDocument/2006/relationships/hyperlink" Target="https://mb.cision.com/Main/208/3943609/2664675.pdf" TargetMode="External"/><Relationship Id="rId115" Type="http://schemas.openxmlformats.org/officeDocument/2006/relationships/hyperlink" Target="https://www.sampo.com/globalassets/year2023/group/sampo2023_sustainability_report.pdf" TargetMode="External"/><Relationship Id="rId119" Type="http://schemas.openxmlformats.org/officeDocument/2006/relationships/hyperlink" Target="https://corporate.sbbnorden.se/sv/wp-content/uploads/sites/3/2020/04/sbb-hallbarhetsrapport-2023.pdf" TargetMode="External"/><Relationship Id="rId110" Type="http://schemas.openxmlformats.org/officeDocument/2006/relationships/hyperlink" Target="https://www.postnord.com/siteassets/documents/investor-relations/finansiell-rapportering/ars--och-hallbarhetsredovisningar/postnord_2023_annualreport_se.pdf" TargetMode="External"/><Relationship Id="rId114" Type="http://schemas.openxmlformats.org/officeDocument/2006/relationships/hyperlink" Target="https://samhall.se/wp-content/uploads/2024/03/Samhall_Arsredovisning_2023.pdf" TargetMode="External"/><Relationship Id="rId113" Type="http://schemas.openxmlformats.org/officeDocument/2006/relationships/hyperlink" Target="https://www.sagax.se/sites/default/files/pr/202404151665-1.pdf" TargetMode="External"/><Relationship Id="rId112" Type="http://schemas.openxmlformats.org/officeDocument/2006/relationships/hyperlink" Target="https://www.saab.com/globalassets/corporate/investor-relations/pdf/saab-annual-and-sustainability-report-2023.pdf" TargetMode="External"/><Relationship Id="rId111" Type="http://schemas.openxmlformats.org/officeDocument/2006/relationships/hyperlink" Target="https://www.ratos.com/493418/globalassets/reports-and-presentation/2023/swedish/2023_ar.pdf"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ir.elekta.com/files/mfn/55a85860-261b-494b-9197-5b90db7930d5/elekta-annual-report-2022-23-links.pdf" TargetMode="External"/><Relationship Id="rId42" Type="http://schemas.openxmlformats.org/officeDocument/2006/relationships/hyperlink" Target="https://www.epirocgroup.com/content/dam/epiroc/corporate/documents/investors/annual-report/new-2024/Epiroc%20Annual%20and%20Sustainability%20Report%202023.pdf" TargetMode="External"/><Relationship Id="rId41" Type="http://schemas.openxmlformats.org/officeDocument/2006/relationships/hyperlink" Target="https://embracer.com/wp-content/uploads/2023/06/Embracer-Group-publishes-Annual-Report-202223-230621.pdf" TargetMode="External"/><Relationship Id="rId44" Type="http://schemas.openxmlformats.org/officeDocument/2006/relationships/hyperlink" Target="https://www.ericsson.com/4933e6/assets/local/investors/documents/2023/sustainability-and-corporate-responsibility-report-2023-en.pdf" TargetMode="External"/><Relationship Id="rId43" Type="http://schemas.openxmlformats.org/officeDocument/2006/relationships/hyperlink" Target="https://cdn.sanity.io/files/30p7so6x/eqt-web-prod/1d1605be62ef28d3fee3100c57a597db09e126e1.pdf?dl=wkr0006.pdf" TargetMode="External"/><Relationship Id="rId46" Type="http://schemas.openxmlformats.org/officeDocument/2006/relationships/hyperlink" Target="https://www.evolution.com/wp-content/uploads/2024/04/Evolution_Annual_Report_2023.pdf" TargetMode="External"/><Relationship Id="rId45" Type="http://schemas.openxmlformats.org/officeDocument/2006/relationships/hyperlink" Target="https://masdpstatic.azureedge.net/essity/Essity_AR_ENG_2023.pdf" TargetMode="External"/><Relationship Id="rId48" Type="http://schemas.openxmlformats.org/officeDocument/2006/relationships/hyperlink" Target="https://mb.cision.com/Main/878/3953792/2701384.pdf" TargetMode="External"/><Relationship Id="rId47" Type="http://schemas.openxmlformats.org/officeDocument/2006/relationships/hyperlink" Target="https://mb.cision.com/Main/1568/3944244/2662694.pdf" TargetMode="External"/><Relationship Id="rId49" Type="http://schemas.openxmlformats.org/officeDocument/2006/relationships/hyperlink" Target="https://www.fenixoutdoor.com/wp-content/uploads/2024/03/CSR_2023.pdf" TargetMode="External"/><Relationship Id="rId31" Type="http://schemas.openxmlformats.org/officeDocument/2006/relationships/hyperlink" Target="https://www.camurus.com/files/Main/13456/3952728/camurus-arsredovisning-2023.pdf" TargetMode="External"/><Relationship Id="rId30" Type="http://schemas.openxmlformats.org/officeDocument/2006/relationships/hyperlink" Target="https://storage.mfn.se/b63abbba-9e45-4417-8c42-53e61ff5b517/annual-report-2023.pdf" TargetMode="External"/><Relationship Id="rId33" Type="http://schemas.openxmlformats.org/officeDocument/2006/relationships/hyperlink" Target="https://www.catena.se/media/rmycbdld/h%C3%A5llbarhetsrapport-2023-sv-catena.pdf" TargetMode="External"/><Relationship Id="rId32" Type="http://schemas.openxmlformats.org/officeDocument/2006/relationships/hyperlink" Target="https://storage.mfn.se/03f8b3d5-e9d7-4de4-a363-27c6ba9b8d35/castellum-arsredovisning-2023.pdf" TargetMode="External"/><Relationship Id="rId35" Type="http://schemas.openxmlformats.org/officeDocument/2006/relationships/hyperlink" Target="https://www.creades.se/media/qlmf5oux/creades_ar_2023_12mars_locked.pdf" TargetMode="External"/><Relationship Id="rId34" Type="http://schemas.openxmlformats.org/officeDocument/2006/relationships/hyperlink" Target="https://mb.cision.com/Main/9683/3953689/2701094.pdf" TargetMode="External"/><Relationship Id="rId37" Type="http://schemas.openxmlformats.org/officeDocument/2006/relationships/hyperlink" Target="https://www.dometicgroup.com/globalassets/4-dometicgroup/corporate-governance/2024/sustainability_eng_dometic23.pdf?ref=DAA8C5579A" TargetMode="External"/><Relationship Id="rId36" Type="http://schemas.openxmlformats.org/officeDocument/2006/relationships/hyperlink" Target="https://s26.q4cdn.com/531398092/files/doc_financials/2023/ar/dio%CC%88s_a%CC%8Arsredovisning-2023.pdf" TargetMode="External"/><Relationship Id="rId39" Type="http://schemas.openxmlformats.org/officeDocument/2006/relationships/hyperlink" Target="https://www.electroluxprofessional.com/corporate/wp-content/uploads/2019/11/wkr0006-307.pdf" TargetMode="External"/><Relationship Id="rId38" Type="http://schemas.openxmlformats.org/officeDocument/2006/relationships/hyperlink" Target="https://www.electroluxgroup.com/wp-content/uploads/sites/2/2024/03/sustainability-report-2023.pdf" TargetMode="External"/><Relationship Id="rId20" Type="http://schemas.openxmlformats.org/officeDocument/2006/relationships/hyperlink" Target="https://www.balder.se/sites/balder/files/ars-_och_hallbarhetsredovisning_2023.pdf" TargetMode="External"/><Relationship Id="rId22" Type="http://schemas.openxmlformats.org/officeDocument/2006/relationships/hyperlink" Target="https://www.betssonab.com/sites/default/files/pr/202404035951-1.pdf" TargetMode="External"/><Relationship Id="rId21" Type="http://schemas.openxmlformats.org/officeDocument/2006/relationships/hyperlink" Target="https://mb.cision.com/Main/1860/3953485/2700544.pdf" TargetMode="External"/><Relationship Id="rId24" Type="http://schemas.openxmlformats.org/officeDocument/2006/relationships/hyperlink" Target="https://storage.mfn.se/79405e0e-77bf-477e-af17-3d83fdd1b911/bilia-arsredovisning-2023.pdf" TargetMode="External"/><Relationship Id="rId23" Type="http://schemas.openxmlformats.org/officeDocument/2006/relationships/hyperlink" Target="https://storage.mfn.se/28882872-33ec-4750-9726-fc91ed1fad94/sustainability-report-2023.pdf" TargetMode="External"/><Relationship Id="rId26" Type="http://schemas.openxmlformats.org/officeDocument/2006/relationships/hyperlink" Target="https://www.bioarctic.se/en/wp-content/uploads/sites/2/2021/10/wkr0006-58.pdf" TargetMode="External"/><Relationship Id="rId25" Type="http://schemas.openxmlformats.org/officeDocument/2006/relationships/hyperlink" Target="https://www.billerud.se/globalassets/billerud/investors/financial-reports/2023/billerud_ar2023_sve.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storage.mfn.se/371b0d79-86e0-4acd-b624-5723d9261980/cs3-5-eng-biotage-annual-report-2023.pdf" TargetMode="External"/><Relationship Id="rId29" Type="http://schemas.openxmlformats.org/officeDocument/2006/relationships/hyperlink" Target="https://investors.bravida.com/~/media/Files/B/Bravida-IR-V3/Annual%20Reports/bravida-annual-and-sustainability-report-2023.pdf" TargetMode="External"/><Relationship Id="rId11" Type="http://schemas.openxmlformats.org/officeDocument/2006/relationships/hyperlink" Target="https://www.arjo.com/siteassets/06_investors/annual-report-2023/arjo_ahr23_eng_final.pdf" TargetMode="External"/><Relationship Id="rId10" Type="http://schemas.openxmlformats.org/officeDocument/2006/relationships/hyperlink" Target="https://arsskyrsla.arionbanki.is/library/Files/Sjalfbaerniskyrslur/2023/Umhverfis%c3%be%c3%a6ttir-EN.pdf" TargetMode="External"/><Relationship Id="rId13" Type="http://schemas.openxmlformats.org/officeDocument/2006/relationships/hyperlink" Target="https://www.assaabloy.com/group/en/documents/sustainability/sustainability-reports/Sustainability%20Report%202023.pdf" TargetMode="External"/><Relationship Id="rId12" Type="http://schemas.openxmlformats.org/officeDocument/2006/relationships/hyperlink" Target="https://www.arla.com/493552/globalassets/arla-global/company---overview/investor/annual-reports/2023/arla_annual-report-2023_se_v2.pdf" TargetMode="External"/><Relationship Id="rId15"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4" Type="http://schemas.openxmlformats.org/officeDocument/2006/relationships/hyperlink" Target="https://www.astrazeneca.se/content/dam/az-se/dokument/hallbarhet/Sustainability-Report-2023.pdf" TargetMode="External"/><Relationship Id="rId17" Type="http://schemas.openxmlformats.org/officeDocument/2006/relationships/hyperlink" Target="https://www.autoliv.com/sites/default/files/2024-02/Autoliv_Annual_Sustainability_Report_10K_2023.pdf" TargetMode="External"/><Relationship Id="rId16" Type="http://schemas.openxmlformats.org/officeDocument/2006/relationships/hyperlink" Target="https://mb.cision.com/Main/1145/3939304/2641233.pdf" TargetMode="External"/><Relationship Id="rId19" Type="http://schemas.openxmlformats.org/officeDocument/2006/relationships/hyperlink" Target="https://www.axfood.se/globalassets/startsida/investerare/rapporter-och-presentationer/2023/axfood-ars--och-hallbarhetsredovisning-2023.pdf" TargetMode="External"/><Relationship Id="rId18" Type="http://schemas.openxmlformats.org/officeDocument/2006/relationships/hyperlink" Target="https://investors.avanza.se/files/mfn/1e72c222-f835-4d13-b161-d697334bdeab/avanza-bank-holding-ab-arsredovisning-och-hallbarhetsrapport-2023-pdf-a4-utskriftsformat.pdf" TargetMode="External"/><Relationship Id="rId84" Type="http://schemas.openxmlformats.org/officeDocument/2006/relationships/hyperlink" Target="https://mipscorp.com/files/uploads/2024/03/mips-annual-and-sustainability-report-2023.pdf" TargetMode="External"/><Relationship Id="rId83" Type="http://schemas.openxmlformats.org/officeDocument/2006/relationships/hyperlink" Target="https://www.millicom.com/media/5769/ar-2023-w-mic-sa.pdf" TargetMode="External"/><Relationship Id="rId86" Type="http://schemas.openxmlformats.org/officeDocument/2006/relationships/hyperlink" Target="https://www.munters.com/globalassets/ir/annual-reports/new-folder/new-folder/munters-annual-and-sustainability-report-2023.pdf" TargetMode="External"/><Relationship Id="rId85" Type="http://schemas.openxmlformats.org/officeDocument/2006/relationships/hyperlink" Target="https://mb.cision.com/Main/56/3956401/2710900.pdf" TargetMode="External"/><Relationship Id="rId88" Type="http://schemas.openxmlformats.org/officeDocument/2006/relationships/hyperlink" Target="https://investors.ncabgroup.com/en/wp-content/uploads/sites/2/2024/04/ncab-annual-and-sustainability-report-2023-240410.pdf" TargetMode="External"/><Relationship Id="rId87" Type="http://schemas.openxmlformats.org/officeDocument/2006/relationships/hyperlink" Target="https://storage.mfn.se/13cdbaea-e787-4cb7-99cf-bb350135e30b/annual-and-sustainability-report-2023.pdf" TargetMode="External"/><Relationship Id="rId89" Type="http://schemas.openxmlformats.org/officeDocument/2006/relationships/hyperlink" Target="https://www.ncc.se/globalassets/ir/annualreport/ncc-ars--och-hallbarhetsredovisning-2023-utan-bokmarken.pdf" TargetMode="External"/><Relationship Id="rId80" Type="http://schemas.openxmlformats.org/officeDocument/2006/relationships/hyperlink" Target="https://www.lundbergforetagen.se/sites/default/files/files/Lundbergs_ha%CC%8Allbarhetsrapport_2023webb.pdf" TargetMode="External"/><Relationship Id="rId82" Type="http://schemas.openxmlformats.org/officeDocument/2006/relationships/hyperlink" Target="https://vp260.alertir.com/afw/files/press/medicover/202403263088-1.pdf" TargetMode="External"/><Relationship Id="rId81" Type="http://schemas.openxmlformats.org/officeDocument/2006/relationships/hyperlink" Target="https://www.lundbergforetagen.se/sites/default/files/files/Lundbergs_ha%CC%8Allbarhetsrapport_2023webb.pdf" TargetMode="External"/><Relationship Id="rId1" Type="http://schemas.openxmlformats.org/officeDocument/2006/relationships/hyperlink" Target="https://library.e.abb.com/public/4790c4296c5146e6ab4420c7d58f8088/ABB%20Sustainability%20Report%202023.pdf?x-sign=J8XORiFwReXhGJscjFPNbWWlXyHIp0NR9tblxaUjv5E3HVcIhN1s51ECDCZZrStU" TargetMode="External"/><Relationship Id="rId2" Type="http://schemas.openxmlformats.org/officeDocument/2006/relationships/hyperlink" Target="https://www.add.life/media/nwepx4r4/addlife-annual-report-2023.pdf" TargetMode="External"/><Relationship Id="rId3" Type="http://schemas.openxmlformats.org/officeDocument/2006/relationships/hyperlink" Target="https://www.addnodegroup.com/wp-content/uploads/Addnode-Group_2023_ENG.pdf" TargetMode="External"/><Relationship Id="rId4" Type="http://schemas.openxmlformats.org/officeDocument/2006/relationships/hyperlink" Target="https://www.addtech.se/fileadmin/user_upload/Arsredovisningar/Addtech-Arsredovisning-22-23.pdf" TargetMode="External"/><Relationship Id="rId9" Type="http://schemas.openxmlformats.org/officeDocument/2006/relationships/hyperlink" Target="https://www.apoteket.se/globalassets/om-apoteket/ekonomiska-rapporter/apoteket-ab-ars--och-hallbarhetsredovisning-2023.pdf" TargetMode="External"/><Relationship Id="rId143" Type="http://schemas.openxmlformats.org/officeDocument/2006/relationships/hyperlink" Target="https://www.volvogroup.com/content/dam/volvo-group/markets/master/events/2024/feb/annual-report-2023/AB-Volvo-Annual-Report-2023.pdf" TargetMode="External"/><Relationship Id="rId142" Type="http://schemas.openxmlformats.org/officeDocument/2006/relationships/hyperlink" Target="https://airtools-vitrolife.prod-mid-euw3.investis.com/sites/airtools-vitrolife/files/pr/202403262421-1.pdf?ts=1711526587" TargetMode="External"/><Relationship Id="rId141" Type="http://schemas.openxmlformats.org/officeDocument/2006/relationships/hyperlink" Target="https://storage.mfn.se/f896ca92-2940-4c02-b700-fad5640c714c/vitec-software-group-arsredovisning-2023.pdf" TargetMode="External"/><Relationship Id="rId140" Type="http://schemas.openxmlformats.org/officeDocument/2006/relationships/hyperlink" Target="https://group.vattenfall.com/globalassets/corporate/who-we-are/sustainability/vattenfall-annual-and-sustainability-report-2023.pdf" TargetMode="External"/><Relationship Id="rId5" Type="http://schemas.openxmlformats.org/officeDocument/2006/relationships/hyperlink" Target="https://afry.com/sites/default/files/2024-03/%C3%85rs-%20och%20h%C3%A5llbarhetsredovisning%202023.pdf" TargetMode="External"/><Relationship Id="rId147" Type="http://schemas.openxmlformats.org/officeDocument/2006/relationships/drawing" Target="../drawings/drawing5.xml"/><Relationship Id="rId6" Type="http://schemas.openxmlformats.org/officeDocument/2006/relationships/hyperlink" Target="https://www.akademiskahus.se/globalassets/dokument/ekonomi/ekonomiska-rapporter/akademiska-hus-arsredovisning-2023-sve.pdf" TargetMode="External"/><Relationship Id="rId146" Type="http://schemas.openxmlformats.org/officeDocument/2006/relationships/hyperlink" Target="https://www.wihlborgs.se/globalassets/investor-relations/rapporter/2024/20240327-wihlborgs-publishes-annual-and-sustainability-report-2023-ded27cf2-335e-492b-991e-ae0888c40b7e.pdf" TargetMode="External"/><Relationship Id="rId7" Type="http://schemas.openxmlformats.org/officeDocument/2006/relationships/hyperlink" Target="https://www.alfalaval.com/globalassets/documents/investors/english/annual-reports/2023/sustainability-notes-2023.pdf" TargetMode="External"/><Relationship Id="rId145" Type="http://schemas.openxmlformats.org/officeDocument/2006/relationships/hyperlink" Target="https://www.wallenstam.se/globalassets/dokument/wallenstam/hallbarhetsredovisning/sustainability-report-2023.pdf" TargetMode="External"/><Relationship Id="rId8" Type="http://schemas.openxmlformats.org/officeDocument/2006/relationships/hyperlink" Target="https://www.alleima.com/siteassets/documents/ir/ar-2023/alleima-annual-report-2023.pdf" TargetMode="External"/><Relationship Id="rId144" Type="http://schemas.openxmlformats.org/officeDocument/2006/relationships/hyperlink" Target="https://vp272.alertir.com/afw/files/press/volvocar/202403050374-1.pdf" TargetMode="External"/><Relationship Id="rId73" Type="http://schemas.openxmlformats.org/officeDocument/2006/relationships/hyperlink" Target="https://www.lagercrantz.com/sites/lagercrantz/files/files/Lagercrantz%20Group%20H%C3%A5llbarhetsrapport%202022_23_1.pdf" TargetMode="External"/><Relationship Id="rId72" Type="http://schemas.openxmlformats.org/officeDocument/2006/relationships/hyperlink" Target="https://www.kinnevik.com/files/mfn/c534f5b4-c274-46a1-a7a5-61da9da7be9c/annual-sustainability-report-2023.pdf" TargetMode="External"/><Relationship Id="rId75" Type="http://schemas.openxmlformats.org/officeDocument/2006/relationships/hyperlink" Target="https://vp302.alertir.com/afw/files/press/latour/202403219568-1.pdf" TargetMode="External"/><Relationship Id="rId74" Type="http://schemas.openxmlformats.org/officeDocument/2006/relationships/hyperlink" Target="https://www.lantmannen.se/siteassets/documents/01-om-lantmannen/press-och-nyheter/publikationer/arsredovisningar/ars-och-hallbarhetsredovisning-2023.pdf" TargetMode="External"/><Relationship Id="rId77" Type="http://schemas.openxmlformats.org/officeDocument/2006/relationships/hyperlink" Target="https://www.lindabgroup.com/globalassets/media/group/documents/sustainability/hallbarhetsrapport_2023.pdf?epslanguage=sv" TargetMode="External"/><Relationship Id="rId76" Type="http://schemas.openxmlformats.org/officeDocument/2006/relationships/hyperlink" Target="https://network.s-z.se/app/uploads/sites/16/lifco_annual_report_2023.pdf" TargetMode="External"/><Relationship Id="rId79" Type="http://schemas.openxmlformats.org/officeDocument/2006/relationships/hyperlink" Target="https://www.loomis.com/sites/loomis-corp/files/documents/Loomis_%C3%85rs_och_h%C3%A5llbarhetsredovisning_2023.pdf" TargetMode="External"/><Relationship Id="rId78" Type="http://schemas.openxmlformats.org/officeDocument/2006/relationships/hyperlink" Target="https://lkab.com/wp-content/uploads/2024/03/LKAB_2023_ars-och-hallbarhetsredovisning.pdf" TargetMode="External"/><Relationship Id="rId71" Type="http://schemas.openxmlformats.org/officeDocument/2006/relationships/hyperlink" Target="https://www.kindredgroup.com/globalassets/documents/investor-relations-related-documents/financial-reports/2023/asr/kindred-group-annual-and-sustainability-report-2023.pdf" TargetMode="External"/><Relationship Id="rId70" Type="http://schemas.openxmlformats.org/officeDocument/2006/relationships/hyperlink" Target="https://www.jm.se/externalfiles/cision/5E4C4DFE7720B70B/wkr0006.pdf" TargetMode="External"/><Relationship Id="rId139" Type="http://schemas.openxmlformats.org/officeDocument/2006/relationships/hyperlink" Target="https://mb.cision.com/Main/20429/3969154/2764375.pdf" TargetMode="External"/><Relationship Id="rId138" Type="http://schemas.openxmlformats.org/officeDocument/2006/relationships/hyperlink" Target="https://www.troaxgroup.org/media/2023/TROAX_Sustanability_Report_2023_en_240403a_web-A.pdf" TargetMode="External"/><Relationship Id="rId137" Type="http://schemas.openxmlformats.org/officeDocument/2006/relationships/hyperlink" Target="https://www.trelleborg.com/-/media/group/about-us/agm/2024/en/annual-report-2023.pdf?rev=b343ae6427ce4be09607ce191b77493d" TargetMode="External"/><Relationship Id="rId132" Type="http://schemas.openxmlformats.org/officeDocument/2006/relationships/hyperlink" Target="https://www.tele2.com/files/Main/3372/3954298/annual-and-sustainability-report-2023.pdf" TargetMode="External"/><Relationship Id="rId131" Type="http://schemas.openxmlformats.org/officeDocument/2006/relationships/hyperlink" Target="https://www.omsystembolaget.se/globalassets/pdf/ansvarsredovisning/ansvarsredovisning-2023.pdf" TargetMode="External"/><Relationship Id="rId130" Type="http://schemas.openxmlformats.org/officeDocument/2006/relationships/hyperlink" Target="https://group.systemair.com/files/Main/22134/3814814/01s_sysair_ar22-23sve.pdf" TargetMode="External"/><Relationship Id="rId136" Type="http://schemas.openxmlformats.org/officeDocument/2006/relationships/hyperlink" Target="https://annualreport.traton.com/2023/assets/downloads/traton-annual-report-2023.pdf" TargetMode="External"/><Relationship Id="rId135" Type="http://schemas.openxmlformats.org/officeDocument/2006/relationships/hyperlink" Target="https://ar2023.tietoevry.com/siteassets/tietoevry_sustainability_report-2023.pdf" TargetMode="External"/><Relationship Id="rId134" Type="http://schemas.openxmlformats.org/officeDocument/2006/relationships/hyperlink" Target="https://www.thulegroup.com/sites/default/files/pr/20240405-1b0268b5-627a-42f2-94e5-b26d485a5ed5-1.pdf" TargetMode="External"/><Relationship Id="rId133" Type="http://schemas.openxmlformats.org/officeDocument/2006/relationships/hyperlink" Target="https://www.teliacompany.com/assets/u5c1v3pt22v8/sdSKIw4u0YrvJ6N6vxNQ7/be433e3cafff2977019af4ee67908e72/telia-company-ars-och-hallbarhetsredovisning-2023.pdf" TargetMode="External"/><Relationship Id="rId62" Type="http://schemas.openxmlformats.org/officeDocument/2006/relationships/hyperlink" Target="https://report.icagruppen.se/media/g2ep3qxq/ica-gruppen-a-rsredovisning-2023.pdf" TargetMode="External"/><Relationship Id="rId61" Type="http://schemas.openxmlformats.org/officeDocument/2006/relationships/hyperlink" Target="https://husqvarna-v2.prod-mid-euw3.investis.com/sites/husqvarna/files/2024-03/Husqvarna_Annual_and_Sustainability_Report_2023.pdf" TargetMode="External"/><Relationship Id="rId64" Type="http://schemas.openxmlformats.org/officeDocument/2006/relationships/hyperlink" Target="https://www.industrivarden.se/globalassets/hallbarhetsrapporter/svenska/hallbarhetsrapport_2023.pdf" TargetMode="External"/><Relationship Id="rId63" Type="http://schemas.openxmlformats.org/officeDocument/2006/relationships/hyperlink" Target="https://www.ikea.com/global/en/images/IKEA_CLIMATE_Report_FY_23_20240125_a5a1535f4e.pdf" TargetMode="External"/><Relationship Id="rId66" Type="http://schemas.openxmlformats.org/officeDocument/2006/relationships/hyperlink" Target="https://www.infranord.se/media/5zpoa0yg/infranord_a-r23.pdf" TargetMode="External"/><Relationship Id="rId65" Type="http://schemas.openxmlformats.org/officeDocument/2006/relationships/hyperlink" Target="https://www.indutrade.com/contentassets/01748e414d174273911c3ba75aeed4c5/indutrades-annual-report-and-sustainability-report-2023.pdf" TargetMode="External"/><Relationship Id="rId68" Type="http://schemas.openxmlformats.org/officeDocument/2006/relationships/hyperlink" Target="https://www.intrum.com/media/bt4l5crg/intrum-asr23.pdf" TargetMode="External"/><Relationship Id="rId67" Type="http://schemas.openxmlformats.org/officeDocument/2006/relationships/hyperlink" Target="https://instalco.se/media/2labqz2y/eng-hallbarhetsrapport_2023.pdf" TargetMode="External"/><Relationship Id="rId60" Type="http://schemas.openxmlformats.org/officeDocument/2006/relationships/hyperlink" Target="https://hufvudstaden.se/contentassets/c0590cba1eea4ba2b462650410bb3371/hufvudstadens-ars--och-hallbarhetsredovisning-2023" TargetMode="External"/><Relationship Id="rId69" Type="http://schemas.openxmlformats.org/officeDocument/2006/relationships/hyperlink" Target="https://vp053.alertir.com/afw/files/press/investor/202403273148-1.pdf" TargetMode="External"/><Relationship Id="rId51" Type="http://schemas.openxmlformats.org/officeDocument/2006/relationships/hyperlink" Target="https://www.getinge.com/dam/corporate/documents/investors/annual-reports/english/getinge-annual-report-2023-en-global.pdf" TargetMode="External"/><Relationship Id="rId50" Type="http://schemas.openxmlformats.org/officeDocument/2006/relationships/hyperlink" Target="https://mb.cision.com/Main/15293/3947623/2677237.pdf" TargetMode="External"/><Relationship Id="rId53" Type="http://schemas.openxmlformats.org/officeDocument/2006/relationships/hyperlink" Target="https://hmgroup.com/wp-content/uploads/2024/03/HM-Group-Sustainability-Disclosure-2023.pdf" TargetMode="External"/><Relationship Id="rId52" Type="http://schemas.openxmlformats.org/officeDocument/2006/relationships/hyperlink" Target="https://www.greencargo.com/download/18.4ae4bf8818e5f8e8143d024/1711607772145/Green%20Cargo%20%C3%85rs-%20och%20h%C3%A5llbarhetsredovisning%202023.pdf" TargetMode="External"/><Relationship Id="rId55" Type="http://schemas.openxmlformats.org/officeDocument/2006/relationships/hyperlink" Target="https://www.hemnetgroup.se/files/PDF/Annual-reports/2023/Hemnet_AB_AnnualReport_2023.pdf" TargetMode="External"/><Relationship Id="rId54" Type="http://schemas.openxmlformats.org/officeDocument/2006/relationships/hyperlink" Target="https://www.handelsbanken.com/tron/xgpu/info/contents/v1/document/76-169033" TargetMode="External"/><Relationship Id="rId57" Type="http://schemas.openxmlformats.org/officeDocument/2006/relationships/hyperlink" Target="https://vp300.alertir.com/afw/files/press/hexpol/202403262143-1.pdf" TargetMode="External"/><Relationship Id="rId56" Type="http://schemas.openxmlformats.org/officeDocument/2006/relationships/hyperlink" Target="https://bynder.hexagon.com/m/58ee0a6a069c9e30/original/2023-Sustainability-Report.pdf" TargetMode="External"/><Relationship Id="rId59" Type="http://schemas.openxmlformats.org/officeDocument/2006/relationships/hyperlink" Target="http://investors.holmen.com/afw/files/press/holmen/202403061245-1.pdf" TargetMode="External"/><Relationship Id="rId58" Type="http://schemas.openxmlformats.org/officeDocument/2006/relationships/hyperlink" Target="https://www.hms-networks.com/docs/librariesprovider6/annual-reports/annual-reports-(english)/hms-networks-annual-report-2023---klickbar.pdf?sfvrsn=84496d7_5" TargetMode="External"/><Relationship Id="rId107" Type="http://schemas.openxmlformats.org/officeDocument/2006/relationships/hyperlink" Target="https://mb.cision.com/Main/208/3943609/2664675.pdf" TargetMode="External"/><Relationship Id="rId106" Type="http://schemas.openxmlformats.org/officeDocument/2006/relationships/hyperlink" Target="https://www.sampo.com/globalassets/year2023/group/sampo2023_sustainability_report.pdf" TargetMode="External"/><Relationship Id="rId105" Type="http://schemas.openxmlformats.org/officeDocument/2006/relationships/hyperlink" Target="https://samhall.se/wp-content/uploads/2024/03/Samhall_Arsredovisning_2023.pdf" TargetMode="External"/><Relationship Id="rId104" Type="http://schemas.openxmlformats.org/officeDocument/2006/relationships/hyperlink" Target="https://www.sagax.se/sites/default/files/pr/202404151665-1.pdf" TargetMode="External"/><Relationship Id="rId109" Type="http://schemas.openxmlformats.org/officeDocument/2006/relationships/hyperlink" Target="https://www.sbab.se/download/18.476dd96218dc44a3ffe1c77/1710767561052/SBAB%20Climate%20Report%202023.pdf" TargetMode="External"/><Relationship Id="rId108" Type="http://schemas.openxmlformats.org/officeDocument/2006/relationships/hyperlink" Target="https://mb.cision.com/Main/290/3923241/2586471.pdf" TargetMode="External"/><Relationship Id="rId103" Type="http://schemas.openxmlformats.org/officeDocument/2006/relationships/hyperlink" Target="https://www.saab.com/globalassets/corporate/investor-relations/pdf/saab-annual-and-sustainability-report-2023.pdf" TargetMode="External"/><Relationship Id="rId102" Type="http://schemas.openxmlformats.org/officeDocument/2006/relationships/hyperlink" Target="https://www.ratos.com/493418/globalassets/reports-and-presentation/2023/swedish/2023_ar.pdf" TargetMode="External"/><Relationship Id="rId101" Type="http://schemas.openxmlformats.org/officeDocument/2006/relationships/hyperlink" Target="https://www.postnord.com/siteassets/documents/investor-relations/finansiell-rapportering/ars--och-hallbarhetsredovisningar/postnord_2023_annualreport_se.pdf" TargetMode="External"/><Relationship Id="rId100" Type="http://schemas.openxmlformats.org/officeDocument/2006/relationships/hyperlink" Target="https://peab.se/globalassets/cision/documents/swedish/peab_-_ars-_och_hallbarhetsredovisning_2023.pdf" TargetMode="External"/><Relationship Id="rId129" Type="http://schemas.openxmlformats.org/officeDocument/2006/relationships/hyperlink" Target="https://www.sobi.com/sites/default/files/pr/202403273912-1.pdf" TargetMode="External"/><Relationship Id="rId128" Type="http://schemas.openxmlformats.org/officeDocument/2006/relationships/hyperlink" Target="https://internetbank.swedbank.se/ConditionsEarchive/download?bankid=1111&amp;id=WEBDOC-PRODE175406128" TargetMode="External"/><Relationship Id="rId127" Type="http://schemas.openxmlformats.org/officeDocument/2006/relationships/hyperlink" Target="https://www.swedavia.se/globalassets/ahr/2024/swedavia-ars--och-hallbarhetsrapport-2023.pdf" TargetMode="External"/><Relationship Id="rId126" Type="http://schemas.openxmlformats.org/officeDocument/2006/relationships/hyperlink" Target="https://www.swecogroup.com/wp-content/uploads/sites/2/2024/03/2701489.pdf" TargetMode="External"/><Relationship Id="rId121" Type="http://schemas.openxmlformats.org/officeDocument/2006/relationships/hyperlink" Target="https://www.storaenso.com/-/media/documents/download-center/documents/annual-reports/2023/storaenso_annual_report_2023.pdf" TargetMode="External"/><Relationship Id="rId120" Type="http://schemas.openxmlformats.org/officeDocument/2006/relationships/hyperlink" Target="https://mb.cision.com/Public/980/3947344/99d2b4a9f24f12eb.pdf" TargetMode="External"/><Relationship Id="rId125" Type="http://schemas.openxmlformats.org/officeDocument/2006/relationships/hyperlink" Target="https://www.svevia.se/download/18.6f4179a318df2ab854261bb1/1710483925180/%C3%85rs%20och%20h%C3%A5llbarhetsredovisning%202023%20Svevia.pdf" TargetMode="External"/><Relationship Id="rId124" Type="http://schemas.openxmlformats.org/officeDocument/2006/relationships/hyperlink" Target="https://om.svenskaspel.se/wp-content/uploads/2024/03/svenska-spels-ars-och-hallbarhetsredovisning-2023.pdf" TargetMode="External"/><Relationship Id="rId123" Type="http://schemas.openxmlformats.org/officeDocument/2006/relationships/hyperlink" Target="https://www.sveaskog.se/globalassets/trycksaker/finansiella-rapporter/ars-och-hallbarhetsredovisning-2023-.pdf" TargetMode="External"/><Relationship Id="rId122" Type="http://schemas.openxmlformats.org/officeDocument/2006/relationships/hyperlink" Target="https://www.storskogen.com/files/Main/20705/3956347/storskogen-annual-and-sustainability-report-2023.pdf" TargetMode="External"/><Relationship Id="rId95" Type="http://schemas.openxmlformats.org/officeDocument/2006/relationships/hyperlink" Target="https://storage.mfn.se/f979d883-1e3e-400a-8fd9-61b9fded7fed/arsredovisning-2023.pdf" TargetMode="External"/><Relationship Id="rId94" Type="http://schemas.openxmlformats.org/officeDocument/2006/relationships/hyperlink" Target="https://mb.cision.com/Main/116/3946197/2671469.pdf" TargetMode="External"/><Relationship Id="rId97" Type="http://schemas.openxmlformats.org/officeDocument/2006/relationships/hyperlink" Target="https://www.okq8.se/~/media/miljo_csr/dokument/hallbarhetsrapporter/hr202223/okq8--hallbarhetsredovisning-2022-23-pdf-svensk.pdf" TargetMode="External"/><Relationship Id="rId96" Type="http://schemas.openxmlformats.org/officeDocument/2006/relationships/hyperlink" Target="https://nyfosa.se/sv/wp-content/uploads/sites/3/2024/04/Arsredovisning-2023-240325.pdf" TargetMode="External"/><Relationship Id="rId99" Type="http://schemas.openxmlformats.org/officeDocument/2006/relationships/hyperlink" Target="https://www.pandox.se/files/reports-presentations/2023/PANDOX_AR23_EN.pdf" TargetMode="External"/><Relationship Id="rId98" Type="http://schemas.openxmlformats.org/officeDocument/2006/relationships/hyperlink" Target="https://www.ox2.com/files/mfn/1e9b96e7-d05f-4833-8f1b-d0d6d1032edf/ox2-annual-and-sustainability-report-2023.pdf" TargetMode="External"/><Relationship Id="rId91" Type="http://schemas.openxmlformats.org/officeDocument/2006/relationships/hyperlink" Target="https://www.nibe.com/download/18.73ecfa7d18e33e4c98d29a5/1712924240073/NIBE%20Industrier%202023%20report_sv.pdf" TargetMode="External"/><Relationship Id="rId90" Type="http://schemas.openxmlformats.org/officeDocument/2006/relationships/hyperlink" Target="https://www.nwg.se/globalassets/reports/arsredovisningar/en/2023/nwg__sustainability_2023_april_2_en_hq.pdf" TargetMode="External"/><Relationship Id="rId93" Type="http://schemas.openxmlformats.org/officeDocument/2006/relationships/hyperlink" Target="https://www.nordea.com/en/doc/annual-report-nordea-bank-abp-2023.pdf" TargetMode="External"/><Relationship Id="rId92" Type="http://schemas.openxmlformats.org/officeDocument/2006/relationships/hyperlink" Target="https://storage.mfn.se/f0a7412d-0a33-4c73-837c-cb62c9dc6ac0/nolato-arsredovisning-2023.pdf?" TargetMode="External"/><Relationship Id="rId118" Type="http://schemas.openxmlformats.org/officeDocument/2006/relationships/hyperlink" Target="https://investors.skf.com/sites/skf-ir/files/library/H%C3%A5llbarhetsrapport%202023.pdf" TargetMode="External"/><Relationship Id="rId117" Type="http://schemas.openxmlformats.org/officeDocument/2006/relationships/hyperlink" Target="https://mb.cision.com/Main/95/3941596/2651322.pdf" TargetMode="External"/><Relationship Id="rId116" Type="http://schemas.openxmlformats.org/officeDocument/2006/relationships/hyperlink" Target="https://www.sj.se/content/dam/externt/dokument/finansiell-info/sjab-ars-och-hallbarhetsredovisning-2023.pdf" TargetMode="External"/><Relationship Id="rId115" Type="http://schemas.openxmlformats.org/officeDocument/2006/relationships/hyperlink" Target="https://investors.sinch.com/static-files/d0badccf-6fa7-4eac-a3c8-2887257d5817" TargetMode="External"/><Relationship Id="rId119" Type="http://schemas.openxmlformats.org/officeDocument/2006/relationships/hyperlink" Target="https://www.sodra.com/_download/sp/ars-_och_hallbarhetsredovisning_2023.pdf" TargetMode="External"/><Relationship Id="rId110" Type="http://schemas.openxmlformats.org/officeDocument/2006/relationships/hyperlink" Target="https://corporate.sbbnorden.se/sv/wp-content/uploads/sites/3/2020/04/sbb-hallbarhetsrapport-2023.pdf" TargetMode="External"/><Relationship Id="rId114" Type="http://schemas.openxmlformats.org/officeDocument/2006/relationships/hyperlink" Target="https://www.securitas.se/globalassets/sweden/pdf/securitas_ars_och_hallbarhetsredovisning_2023_24.pdf" TargetMode="External"/><Relationship Id="rId113" Type="http://schemas.openxmlformats.org/officeDocument/2006/relationships/hyperlink" Target="https://sectraprodstorage01.blob.core.windows.net/investor-uploads/sites/2/2023/07/sectra-ar2223-eng-interaktiv.pdf" TargetMode="External"/><Relationship Id="rId112" Type="http://schemas.openxmlformats.org/officeDocument/2006/relationships/hyperlink" Target="https://sebgroup.com/siteassets/cision/documents/2024/20240227-seb-publicerar-ars-och-hallbarhetsredovisning-2023-sv-1-3410354-4760762.pdf" TargetMode="External"/><Relationship Id="rId111" Type="http://schemas.openxmlformats.org/officeDocument/2006/relationships/hyperlink" Target="https://www.sca.com/siteassets/media/press-releases-and-reports/documents/2024/20240229-sca-publicerar-arsredovisning-for-2023-sv-0-4762608.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investors.cint.com/sites/cint/files/pr/20240326-6414e720-6400-4c33-b5ac-759804266353-1.pdf" TargetMode="External"/><Relationship Id="rId42" Type="http://schemas.openxmlformats.org/officeDocument/2006/relationships/hyperlink" Target="https://www.coop.se/hallbarhet/hallbarhetsarbete/hallbarhetsrapport/" TargetMode="External"/><Relationship Id="rId41" Type="http://schemas.openxmlformats.org/officeDocument/2006/relationships/hyperlink" Target="https://www.coop.se/contentassets/a190985c7d6e4dd59d6405485aa8cf8f/csabclab-hallbarhetsredovisning-verksamhetsaret-2022.pdf" TargetMode="External"/><Relationship Id="rId44" Type="http://schemas.openxmlformats.org/officeDocument/2006/relationships/hyperlink" Target="https://www.creades.se/media/qlmf5oux/creades_ar_2023_12mars_locked.pdf" TargetMode="External"/><Relationship Id="rId43" Type="http://schemas.openxmlformats.org/officeDocument/2006/relationships/hyperlink" Target="https://mb.cision.com/Main/9683/3953689/2701094.pdf" TargetMode="External"/><Relationship Id="rId46" Type="http://schemas.openxmlformats.org/officeDocument/2006/relationships/hyperlink" Target="https://www.electroluxgroup.com/wp-content/uploads/sites/2/2024/03/sustainability-report-2023.pdf" TargetMode="External"/><Relationship Id="rId45" Type="http://schemas.openxmlformats.org/officeDocument/2006/relationships/hyperlink" Target="https://www.dometicgroup.com/globalassets/4-dometicgroup/corporate-governance/2024/sustainability_eng_dometic23.pdf?ref=DAA8C5579A" TargetMode="External"/><Relationship Id="rId48" Type="http://schemas.openxmlformats.org/officeDocument/2006/relationships/hyperlink" Target="https://ir.elekta.com/files/mfn/55a85860-261b-494b-9197-5b90db7930d5/elekta-annual-report-2022-23-links.pdf" TargetMode="External"/><Relationship Id="rId47" Type="http://schemas.openxmlformats.org/officeDocument/2006/relationships/hyperlink" Target="https://www.electroluxprofessional.com/corporate/wp-content/uploads/2019/11/wkr0006-307.pdf" TargetMode="External"/><Relationship Id="rId49" Type="http://schemas.openxmlformats.org/officeDocument/2006/relationships/hyperlink" Target="https://www.epirocgroup.com/content/dam/epiroc/corporate/documents/investors/annual-report/new-2024/Epiroc%20Annual%20and%20Sustainability%20Report%202023.pdf" TargetMode="External"/><Relationship Id="rId31" Type="http://schemas.openxmlformats.org/officeDocument/2006/relationships/hyperlink" Target="https://investors.bravida.com/en/esg" TargetMode="External"/><Relationship Id="rId30" Type="http://schemas.openxmlformats.org/officeDocument/2006/relationships/hyperlink" Target="https://investors.bravida.com/~/media/Files/B/Bravida-IR-V3/Annual%20Reports/bravida-annual-and-sustainability-report-2023.pdf" TargetMode="External"/><Relationship Id="rId33" Type="http://schemas.openxmlformats.org/officeDocument/2006/relationships/hyperlink" Target="https://storage.mfn.se/b63abbba-9e45-4417-8c42-53e61ff5b517/annual-report-2023.pdf" TargetMode="External"/><Relationship Id="rId32" Type="http://schemas.openxmlformats.org/officeDocument/2006/relationships/hyperlink" Target="https://storage.mfn.se/ffb227bc-ed04-433b-9c51-452b0c9e8fd0/bufab-ars-och-hallbarhetsredovisning-2023.pdf" TargetMode="External"/><Relationship Id="rId35" Type="http://schemas.openxmlformats.org/officeDocument/2006/relationships/hyperlink" Target="https://storage.mfn.se/5fcfe9df-4939-470d-9e2d-40054930982a/byggfakta-group-arsredovisning-2023.pdf" TargetMode="External"/><Relationship Id="rId34" Type="http://schemas.openxmlformats.org/officeDocument/2006/relationships/hyperlink" Target="https://www.bure.se/en/investors/financial-reports" TargetMode="External"/><Relationship Id="rId37" Type="http://schemas.openxmlformats.org/officeDocument/2006/relationships/hyperlink" Target="https://storage.mfn.se/03f8b3d5-e9d7-4de4-a363-27c6ba9b8d35/castellum-arsredovisning-2023.pdf" TargetMode="External"/><Relationship Id="rId176" Type="http://schemas.openxmlformats.org/officeDocument/2006/relationships/hyperlink" Target="https://www.sampo.com/globalassets/year2023/group/sampo2023_sustainability_report.pdf" TargetMode="External"/><Relationship Id="rId36" Type="http://schemas.openxmlformats.org/officeDocument/2006/relationships/hyperlink" Target="https://www.byggfaktagroup.com/sv/rapporter-och-presentationer/" TargetMode="External"/><Relationship Id="rId175" Type="http://schemas.openxmlformats.org/officeDocument/2006/relationships/hyperlink" Target="https://www.nwg.se/globalassets/reports/arsredovisningar/en/2023/nwg__sustainability_2023_april_2_en_hq.pdf" TargetMode="External"/><Relationship Id="rId39" Type="http://schemas.openxmlformats.org/officeDocument/2006/relationships/hyperlink" Target="https://www.catena.se/media/rmycbdld/h%C3%A5llbarhetsrapport-2023-sv-catena.pdf" TargetMode="External"/><Relationship Id="rId174" Type="http://schemas.openxmlformats.org/officeDocument/2006/relationships/hyperlink" Target="https://mb.cision.com/Main/56/3956401/2710900.pdf" TargetMode="External"/><Relationship Id="rId38" Type="http://schemas.openxmlformats.org/officeDocument/2006/relationships/hyperlink" Target="https://www.castellum.se/investerare/rapporter-och-presentationer/" TargetMode="External"/><Relationship Id="rId173" Type="http://schemas.openxmlformats.org/officeDocument/2006/relationships/hyperlink" Target="https://www.international-petroleum.com/sustainability/sustainability-reporting" TargetMode="External"/><Relationship Id="rId177" Type="http://schemas.openxmlformats.org/officeDocument/2006/relationships/drawing" Target="../drawings/drawing7.xml"/><Relationship Id="rId20" Type="http://schemas.openxmlformats.org/officeDocument/2006/relationships/hyperlink" Target="https://investors.avanza.se/files/mfn/1e72c222-f835-4d13-b161-d697334bdeab/avanza-bank-holding-ab-arsredovisning-och-hallbarhetsrapport-2023-pdf-a4-utskriftsformat.pdf" TargetMode="External"/><Relationship Id="rId22" Type="http://schemas.openxmlformats.org/officeDocument/2006/relationships/hyperlink" Target="https://mb.cision.com/Main/1860/3953485/2700544.pdf" TargetMode="External"/><Relationship Id="rId21" Type="http://schemas.openxmlformats.org/officeDocument/2006/relationships/hyperlink" Target="https://www.axfood.se/globalassets/startsida/investerare/rapporter-och-presentationer/2023/axfood-ars--och-hallbarhetsredovisning-2023.pdf" TargetMode="External"/><Relationship Id="rId24" Type="http://schemas.openxmlformats.org/officeDocument/2006/relationships/hyperlink" Target="https://storage.mfn.se/b045ab63-635b-4d44-ba56-346d7802fcc2/bhg-group-ab-annual-report-2023.pdf" TargetMode="External"/><Relationship Id="rId23" Type="http://schemas.openxmlformats.org/officeDocument/2006/relationships/hyperlink" Target="https://www.wearebhg.com/media/1860/bhg-group-ab_sustainability-report-2022.pdf" TargetMode="External"/><Relationship Id="rId26" Type="http://schemas.openxmlformats.org/officeDocument/2006/relationships/hyperlink" Target="https://storage.mfn.se/371b0d79-86e0-4acd-b624-5723d9261980/cs3-5-eng-biotage-annual-report-2023.pdf" TargetMode="External"/><Relationship Id="rId25" Type="http://schemas.openxmlformats.org/officeDocument/2006/relationships/hyperlink" Target="https://storage.mfn.se/c9ec19fa-6ab5-486d-b225-a8524d5f3c7e/bico-annual-report-2023-en.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www.biotage.com/en/reports-and-presentations" TargetMode="External"/><Relationship Id="rId29" Type="http://schemas.openxmlformats.org/officeDocument/2006/relationships/hyperlink" Target="https://storage.mfn.se/8e721257-f1f7-4a26-84fe-4a1196468012/boozt-annual-and-sustainability-report-2023-eng.pdf" TargetMode="External"/><Relationship Id="rId11" Type="http://schemas.openxmlformats.org/officeDocument/2006/relationships/hyperlink" Target="https://www.apoteket.se/globalassets/om-apoteket/ekonomiska-rapporter/apoteket-ab-ars--och-hallbarhetsredovisning-2023.pdf" TargetMode="External"/><Relationship Id="rId10" Type="http://schemas.openxmlformats.org/officeDocument/2006/relationships/hyperlink" Target="https://www.alfalaval.com/globalassets/documents/investors/english/annual-reports/2023/sustainability-notes-2023.pdf" TargetMode="External"/><Relationship Id="rId13" Type="http://schemas.openxmlformats.org/officeDocument/2006/relationships/hyperlink" Target="https://arsskyrsla.arionbanki.is/lisalib/getfile.aspx?itemid=43345e91-c1c2-11ee-80e1-005056a47632" TargetMode="External"/><Relationship Id="rId12" Type="http://schemas.openxmlformats.org/officeDocument/2006/relationships/hyperlink" Target="https://arsskyrsla.arionbanki.is/library/Files/Sjalfbaerniskyrslur/2023/Umhverfis%c3%be%c3%a6ttir-EN.pdf" TargetMode="External"/><Relationship Id="rId15" Type="http://schemas.openxmlformats.org/officeDocument/2006/relationships/hyperlink" Target="https://www.arla.com/493552/globalassets/arla-global/company---overview/investor/annual-reports/2023/arla_annual-report-2023_se_v2.pdf" TargetMode="External"/><Relationship Id="rId14" Type="http://schemas.openxmlformats.org/officeDocument/2006/relationships/hyperlink" Target="https://www.arjo.com/siteassets/06_investors/annual-report-2023/arjo_ahr23_eng_final.pdf" TargetMode="External"/><Relationship Id="rId1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6" Type="http://schemas.openxmlformats.org/officeDocument/2006/relationships/hyperlink" Target="https://www.assaabloy.com/group/en/documents/sustainability/sustainability-reports/Sustainability%20Report%202023.pdf" TargetMode="External"/><Relationship Id="rId19" Type="http://schemas.openxmlformats.org/officeDocument/2006/relationships/hyperlink" Target="https://www.autoliv.com/sites/default/files/2024-02/Autoliv_Annual_Sustainability_Report_10K_2023.pdf" TargetMode="External"/><Relationship Id="rId18" Type="http://schemas.openxmlformats.org/officeDocument/2006/relationships/hyperlink" Target="https://mb.cision.com/Main/1145/3939304/2641233.pdf" TargetMode="External"/><Relationship Id="rId84" Type="http://schemas.openxmlformats.org/officeDocument/2006/relationships/hyperlink" Target="https://lkab.com/wp-content/uploads/2024/03/LKAB_2023_ars-och-hallbarhetsredovisning.pdf" TargetMode="External"/><Relationship Id="rId83" Type="http://schemas.openxmlformats.org/officeDocument/2006/relationships/hyperlink" Target="https://www.lindabgroup.com/globalassets/media/group/documents/sustainability/hallbarhetsrapport_2023.pdf?epslanguage=sv" TargetMode="External"/><Relationship Id="rId86" Type="http://schemas.openxmlformats.org/officeDocument/2006/relationships/hyperlink" Target="https://www.lundbergforetagen.se/sites/default/files/files/Lundbergs_ha%CC%8Allbarhetsrapport_2023webb.pdf" TargetMode="External"/><Relationship Id="rId85" Type="http://schemas.openxmlformats.org/officeDocument/2006/relationships/hyperlink" Target="https://www.loomis.com/sites/loomis-corp/files/documents/Loomis_%C3%85rs_och_h%C3%A5llbarhetsredovisning_2023.pdf" TargetMode="External"/><Relationship Id="rId88" Type="http://schemas.openxmlformats.org/officeDocument/2006/relationships/hyperlink" Target="https://lundinmining.com/site/assets/files/9177/2022_sustainability_report_lundin_mining_aoda.pdf" TargetMode="External"/><Relationship Id="rId150" Type="http://schemas.openxmlformats.org/officeDocument/2006/relationships/hyperlink" Target="https://ar2023.tietoevry.com/siteassets/tietoevry_sustainability_report-2023.pdf" TargetMode="External"/><Relationship Id="rId87" Type="http://schemas.openxmlformats.org/officeDocument/2006/relationships/hyperlink" Target="https://www.lundbergforetagen.se/sites/default/files/files/Lundbergs_ha%CC%8Allbarhetsrapport_2023webb.pdf" TargetMode="External"/><Relationship Id="rId89" Type="http://schemas.openxmlformats.org/officeDocument/2006/relationships/hyperlink" Target="https://vp260.alertir.com/afw/files/press/medicover/202403263088-1.pdf" TargetMode="External"/><Relationship Id="rId80" Type="http://schemas.openxmlformats.org/officeDocument/2006/relationships/hyperlink" Target="https://www.lagercrantz.com/sites/lagercrantz/files/files/Lagercrantz%20Group%20H%C3%A5llbarhetsrapport%202022_23_1.pdf" TargetMode="External"/><Relationship Id="rId82" Type="http://schemas.openxmlformats.org/officeDocument/2006/relationships/hyperlink" Target="https://network.s-z.se/app/uploads/sites/16/lifco_annual_report_2023.pdf" TargetMode="External"/><Relationship Id="rId81" Type="http://schemas.openxmlformats.org/officeDocument/2006/relationships/hyperlink" Target="https://www.lantmannen.se/siteassets/documents/01-om-lantmannen/press-och-nyheter/publikationer/arsredovisningar/ars-och-hallbarhetsredovisning-2023.pdf" TargetMode="External"/><Relationship Id="rId1" Type="http://schemas.openxmlformats.org/officeDocument/2006/relationships/hyperlink" Target="https://storage.mfn.se/1d69c9c1-7fe6-48fb-a87c-647046b7aa8d/aak-sustainability-report-2023.pdf" TargetMode="External"/><Relationship Id="rId2" Type="http://schemas.openxmlformats.org/officeDocument/2006/relationships/hyperlink" Target="https://www.volvogroup.com/content/dam/volvo-group/markets/master/events/2024/feb/annual-report-2023/AB-Volvo-Annual-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thulegroup.com/sites/default/files/pr/20240405-1b0268b5-627a-42f2-94e5-b26d485a5ed5-1.pdf"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www.teliacompany.com/assets/u5c1v3pt22v8/sdSKIw4u0YrvJ6N6vxNQ7/be433e3cafff2977019af4ee67908e72/telia-company-ars-och-hallbarhetsredovisning-2023.pdf" TargetMode="External"/><Relationship Id="rId9" Type="http://schemas.openxmlformats.org/officeDocument/2006/relationships/hyperlink" Target="https://www.akademiskahus.se/globalassets/dokument/ekonomi/ekonomiska-rapporter/akademiska-hus-arsredovisning-2023-sve.pdf" TargetMode="External"/><Relationship Id="rId143" Type="http://schemas.openxmlformats.org/officeDocument/2006/relationships/hyperlink" Target="https://www.sobi.com/sites/default/files/pr/202403273912-1.pdf" TargetMode="External"/><Relationship Id="rId142" Type="http://schemas.openxmlformats.org/officeDocument/2006/relationships/hyperlink" Target="https://internetbank.swedbank.se/ConditionsEarchive/download?bankid=1111&amp;id=WEBDOC-PRODE175406128" TargetMode="External"/><Relationship Id="rId141" Type="http://schemas.openxmlformats.org/officeDocument/2006/relationships/hyperlink" Target="https://www.swedavia.se/globalassets/ahr/2024/swedavia-ars--och-hallbarhetsrapport-2023.pdf" TargetMode="External"/><Relationship Id="rId140" Type="http://schemas.openxmlformats.org/officeDocument/2006/relationships/hyperlink" Target="https://www.swecogroup.com/wp-content/uploads/sites/2/2024/03/2701489.pdf"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www.ericsson.com/4933e6/assets/local/investors/documents/2023/sustainability-and-corporate-responsibility-report-2023-en.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tele2.com/files/Main/3372/3954298/annual-and-sustainability-report-2023.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www.omsystembolaget.se/globalassets/pdf/ansvarsredovisning/ansvarsredovisning-2023.pdf" TargetMode="External"/><Relationship Id="rId8" Type="http://schemas.openxmlformats.org/officeDocument/2006/relationships/hyperlink" Target="https://afry.com/sites/default/files/2024-03/%C3%85rs-%20och%20h%C3%A5llbarhetsredovisning%202023.pdf" TargetMode="External"/><Relationship Id="rId144" Type="http://schemas.openxmlformats.org/officeDocument/2006/relationships/hyperlink" Target="https://group.systemair.com/files/Main/22134/3814814/01s_sysair_ar22-23sve.pdf" TargetMode="External"/><Relationship Id="rId73" Type="http://schemas.openxmlformats.org/officeDocument/2006/relationships/hyperlink" Target="https://vp302.alertir.com/afw/files/press/latour/202403219568-1.pdf" TargetMode="External"/><Relationship Id="rId72" Type="http://schemas.openxmlformats.org/officeDocument/2006/relationships/hyperlink" Target="https://www.intrum.com/media/bt4l5crg/intrum-asr23.pdf" TargetMode="External"/><Relationship Id="rId75" Type="http://schemas.openxmlformats.org/officeDocument/2006/relationships/hyperlink" Target="https://www.jm.se/externalfiles/cision/5E4C4DFE7720B70B/wkr0006.pdf" TargetMode="External"/><Relationship Id="rId74" Type="http://schemas.openxmlformats.org/officeDocument/2006/relationships/hyperlink" Target="https://vp053.alertir.com/afw/files/press/investor/202403273148-1.pdf" TargetMode="External"/><Relationship Id="rId77" Type="http://schemas.openxmlformats.org/officeDocument/2006/relationships/hyperlink" Target="https://www.kindredgroup.com/globalassets/documents/investor-relations-related-documents/financial-reports/2023/asr/kindred-group-annual-and-sustainability-report-2023.pdf" TargetMode="External"/><Relationship Id="rId76" Type="http://schemas.openxmlformats.org/officeDocument/2006/relationships/hyperlink" Target="https://wordpress.k-fastigheter.com/wp-content/uploads/2024/04/K-Fast-Holding-AB-publ-arsredovisning-2023.pdf" TargetMode="External"/><Relationship Id="rId79" Type="http://schemas.openxmlformats.org/officeDocument/2006/relationships/hyperlink" Target="https://www.lagercrantz.com/sites/lagercrantz/files/files/Lagercrantz%20Group%20H%C3%A5llbarhetsrapport%202022_23_1.pdf" TargetMode="External"/><Relationship Id="rId78" Type="http://schemas.openxmlformats.org/officeDocument/2006/relationships/hyperlink" Target="https://www.kinnevik.com/files/mfn/c534f5b4-c274-46a1-a7a5-61da9da7be9c/annual-sustainability-report-2023.pdf" TargetMode="External"/><Relationship Id="rId71" Type="http://schemas.openxmlformats.org/officeDocument/2006/relationships/hyperlink" Target="https://www.infranord.se/media/5zpoa0yg/infranord_a-r23.pdf" TargetMode="External"/><Relationship Id="rId70" Type="http://schemas.openxmlformats.org/officeDocument/2006/relationships/hyperlink" Target="https://www.indutrade.com/contentassets/01748e414d174273911c3ba75aeed4c5/indutrades-annual-report-and-sustainability-report-2023.pdf" TargetMode="External"/><Relationship Id="rId139" Type="http://schemas.openxmlformats.org/officeDocument/2006/relationships/hyperlink" Target="https://www.svevia.se/download/18.6f4179a318df2ab854261bb1/1710483925180/%C3%85rs%20och%20h%C3%A5llbarhetsredovisning%202023%20Svevia.pdf" TargetMode="External"/><Relationship Id="rId138" Type="http://schemas.openxmlformats.org/officeDocument/2006/relationships/hyperlink" Target="https://om.svenskaspel.se/wp-content/uploads/2024/03/svenska-spels-ars-och-hallbarhetsredovisning-2023.pdf" TargetMode="External"/><Relationship Id="rId137" Type="http://schemas.openxmlformats.org/officeDocument/2006/relationships/hyperlink" Target="https://www.handelsbanken.com/tron/xgpu/info/contents/v1/document/76-169033" TargetMode="External"/><Relationship Id="rId132" Type="http://schemas.openxmlformats.org/officeDocument/2006/relationships/hyperlink" Target="https://mb.cision.com/Public/980/3947344/99d2b4a9f24f12eb.pdf" TargetMode="External"/><Relationship Id="rId131" Type="http://schemas.openxmlformats.org/officeDocument/2006/relationships/hyperlink" Target="https://www.sodra.com/_download/sp/ars-_och_hallbarhetsredovisning_2023.pdf" TargetMode="External"/><Relationship Id="rId130" Type="http://schemas.openxmlformats.org/officeDocument/2006/relationships/hyperlink" Target="https://investors.skf.com/sites/skf-ir/files/library/H%C3%A5llbarhetsrapport%202023.pdf" TargetMode="External"/><Relationship Id="rId136" Type="http://schemas.openxmlformats.org/officeDocument/2006/relationships/hyperlink" Target="https://www.sveaskog.se/globalassets/trycksaker/finansiella-rapporter/ars-och-hallbarhetsredovisning-2023-.pdf" TargetMode="External"/><Relationship Id="rId135" Type="http://schemas.openxmlformats.org/officeDocument/2006/relationships/hyperlink" Target="https://www.storskogen.com/files/Main/20705/3956347/storskogen-annual-and-sustainability-report-2023.pdf" TargetMode="External"/><Relationship Id="rId134" Type="http://schemas.openxmlformats.org/officeDocument/2006/relationships/hyperlink" Target="https://www.storaenso.com/-/media/documents/download-center/documents/annual-reports/2023/storaenso_annual_report_2023.pdf" TargetMode="External"/><Relationship Id="rId133" Type="http://schemas.openxmlformats.org/officeDocument/2006/relationships/hyperlink" Target="https://www.stillfront.com/en/wp-content/uploads/sites/2/2024/04/sve-stillfront-arsredovisning-2023-240422.pdf" TargetMode="External"/><Relationship Id="rId62" Type="http://schemas.openxmlformats.org/officeDocument/2006/relationships/hyperlink" Target="https://s3.eu-central-1.amazonaws.com/hexagonassets/Hexagon-Composites-Annual-report-2023-1.pdf" TargetMode="External"/><Relationship Id="rId61" Type="http://schemas.openxmlformats.org/officeDocument/2006/relationships/hyperlink" Target="https://hmgroup.com/wp-content/uploads/2024/03/HM-Group-Sustainability-Disclosure-2023.pdf" TargetMode="External"/><Relationship Id="rId64" Type="http://schemas.openxmlformats.org/officeDocument/2006/relationships/hyperlink" Target="http://investors.holmen.com/afw/files/press/holmen/202403061245-1.pdf" TargetMode="External"/><Relationship Id="rId63" Type="http://schemas.openxmlformats.org/officeDocument/2006/relationships/hyperlink" Target="https://vp300.alertir.com/afw/files/press/hexpol/202403262143-1.pdf" TargetMode="External"/><Relationship Id="rId66" Type="http://schemas.openxmlformats.org/officeDocument/2006/relationships/hyperlink" Target="https://husqvarna-v2.prod-mid-euw3.investis.com/sites/husqvarna/files/2024-03/Husqvarna_Annual_and_Sustainability_Report_2023.pdf" TargetMode="External"/><Relationship Id="rId172" Type="http://schemas.openxmlformats.org/officeDocument/2006/relationships/hyperlink" Target="https://www.international-petroleum.com/download/2022-sustainability-report" TargetMode="External"/><Relationship Id="rId65" Type="http://schemas.openxmlformats.org/officeDocument/2006/relationships/hyperlink" Target="https://hufvudstaden.se/contentassets/c0590cba1eea4ba2b462650410bb3371/hufvudstadens-ars--och-hallbarhetsredovisning-2023" TargetMode="External"/><Relationship Id="rId171" Type="http://schemas.openxmlformats.org/officeDocument/2006/relationships/hyperlink" Target="https://embracer.com/wp-content/uploads/2023/06/Embracer-Group-publishes-Annual-Report-202223-230621.pdf" TargetMode="External"/><Relationship Id="rId68" Type="http://schemas.openxmlformats.org/officeDocument/2006/relationships/hyperlink" Target="https://www.ikea.com/global/en/images/IKEA_CLIMATE_Report_FY_23_20240125_a5a1535f4e.pdf" TargetMode="External"/><Relationship Id="rId170" Type="http://schemas.openxmlformats.org/officeDocument/2006/relationships/hyperlink" Target="https://s26.q4cdn.com/531398092/files/doc_financials/2023/ar/dio%CC%88s_a%CC%8Arsredovisning-2023.pdf" TargetMode="External"/><Relationship Id="rId67" Type="http://schemas.openxmlformats.org/officeDocument/2006/relationships/hyperlink" Target="https://report.icagruppen.se/media/g2ep3qxq/ica-gruppen-a-rsredovisning-2023.pdf" TargetMode="External"/><Relationship Id="rId60" Type="http://schemas.openxmlformats.org/officeDocument/2006/relationships/hyperlink" Target="https://www.hemnetgroup.se/files/PDF/Annual-reports/2023/Hemnet_AB_AnnualReport_2023.pdf" TargetMode="External"/><Relationship Id="rId165" Type="http://schemas.openxmlformats.org/officeDocument/2006/relationships/hyperlink" Target="https://www.alleima.com/siteassets/documents/ir/ar-2023/alleima-annual-report-2023.pdf" TargetMode="External"/><Relationship Id="rId69" Type="http://schemas.openxmlformats.org/officeDocument/2006/relationships/hyperlink" Target="https://www.industrivarden.se/globalassets/hallbarhetsrapporter/svenska/hallbarhetsrapport_2023.pdf" TargetMode="External"/><Relationship Id="rId164" Type="http://schemas.openxmlformats.org/officeDocument/2006/relationships/hyperlink" Target="https://www.addnodegroup.com/wp-content/uploads/addnode-group-addnode-groups-annual-report-2023-published-240405.pdf" TargetMode="External"/><Relationship Id="rId163" Type="http://schemas.openxmlformats.org/officeDocument/2006/relationships/hyperlink" Target="https://www.wihlborgs.se/globalassets/investor-relations/rapporter/2024/20240327-wihlborgs-publishes-annual-and-sustainability-report-2023-ded27cf2-335e-492b-991e-ae0888c40b7e.pdf" TargetMode="External"/><Relationship Id="rId162" Type="http://schemas.openxmlformats.org/officeDocument/2006/relationships/hyperlink" Target="https://www.wallenstam.se/globalassets/dokument/wallenstam/hallbarhetsredovisning/sustainability-report-2023.pdf" TargetMode="External"/><Relationship Id="rId169" Type="http://schemas.openxmlformats.org/officeDocument/2006/relationships/hyperlink" Target="https://www.camurus.com/files/Main/13456/3952728/camurus-arsredovisning-2023.pdf" TargetMode="External"/><Relationship Id="rId168" Type="http://schemas.openxmlformats.org/officeDocument/2006/relationships/hyperlink" Target="https://www.bioarctic.se/en/wp-content/uploads/sites/2/2021/10/wkr0006-58.pdf" TargetMode="External"/><Relationship Id="rId167" Type="http://schemas.openxmlformats.org/officeDocument/2006/relationships/hyperlink" Target="https://storage.mfn.se/28882872-33ec-4750-9726-fc91ed1fad94/sustainability-report-2023.pdf" TargetMode="External"/><Relationship Id="rId166" Type="http://schemas.openxmlformats.org/officeDocument/2006/relationships/hyperlink" Target="https://www.betssonab.com/sites/default/files/pr/202404035951-1.pdf" TargetMode="External"/><Relationship Id="rId51" Type="http://schemas.openxmlformats.org/officeDocument/2006/relationships/hyperlink" Target="https://masdpstatic.azureedge.net/essity/Essity_AR_ENG_2023.pdf" TargetMode="External"/><Relationship Id="rId50" Type="http://schemas.openxmlformats.org/officeDocument/2006/relationships/hyperlink" Target="https://cdn.sanity.io/files/30p7so6x/eqt-web-prod/1d1605be62ef28d3fee3100c57a597db09e126e1.pdf?dl=wkr0006.pdf" TargetMode="External"/><Relationship Id="rId53" Type="http://schemas.openxmlformats.org/officeDocument/2006/relationships/hyperlink" Target="https://www.evolution.com/investors/reports/annual-reports/" TargetMode="External"/><Relationship Id="rId52" Type="http://schemas.openxmlformats.org/officeDocument/2006/relationships/hyperlink" Target="https://www.evolution.com/wp-content/uploads/2024/04/Evolution_Annual_Report_2023.pdf" TargetMode="External"/><Relationship Id="rId55" Type="http://schemas.openxmlformats.org/officeDocument/2006/relationships/hyperlink" Target="https://www.balder.se/sites/balder/files/ars-_och_hallbarhetsredovisning_2023.pdf" TargetMode="External"/><Relationship Id="rId161" Type="http://schemas.openxmlformats.org/officeDocument/2006/relationships/hyperlink" Target="https://vp272.alertir.com/afw/files/press/volvocar/202403050374-1.pdf" TargetMode="External"/><Relationship Id="rId54" Type="http://schemas.openxmlformats.org/officeDocument/2006/relationships/hyperlink" Target="https://mb.cision.com/Main/1568/3944244/2662694.pdf" TargetMode="External"/><Relationship Id="rId160" Type="http://schemas.openxmlformats.org/officeDocument/2006/relationships/hyperlink" Target="https://www.volati.se/backnet/media_archive/original/5a794f3644054467dfc46e4a566d57dc.pdf" TargetMode="External"/><Relationship Id="rId57" Type="http://schemas.openxmlformats.org/officeDocument/2006/relationships/hyperlink" Target="https://mb.cision.com/Main/878/3953792/2701384.pdf" TargetMode="External"/><Relationship Id="rId56" Type="http://schemas.openxmlformats.org/officeDocument/2006/relationships/hyperlink" Target="https://www.balder.se/investerare/finansiella-rapporter/ars-och-hallbarhetsredovisningar" TargetMode="External"/><Relationship Id="rId159" Type="http://schemas.openxmlformats.org/officeDocument/2006/relationships/hyperlink" Target="https://airtools-vitrolife.prod-mid-euw3.investis.com/sites/airtools-vitrolife/files/pr/202403262421-1.pdf?ts=1711526587" TargetMode="External"/><Relationship Id="rId59" Type="http://schemas.openxmlformats.org/officeDocument/2006/relationships/hyperlink" Target="https://www.greencargo.com/download/18.4ae4bf8818e5f8e8143d024/1711607772145/Green%20Cargo%20%C3%85rs-%20och%20h%C3%A5llbarhetsredovisning%202023.pdf" TargetMode="External"/><Relationship Id="rId154" Type="http://schemas.openxmlformats.org/officeDocument/2006/relationships/hyperlink" Target="https://www.troaxgroup.org/media/2023/TROAX_Sustanability_Report_2023_en_240403a_web-A.pdf" TargetMode="External"/><Relationship Id="rId58" Type="http://schemas.openxmlformats.org/officeDocument/2006/relationships/hyperlink" Target="https://www.fenixoutdoor.com/wp-content/uploads/2024/03/CSR_2023.pdf" TargetMode="External"/><Relationship Id="rId153" Type="http://schemas.openxmlformats.org/officeDocument/2006/relationships/hyperlink" Target="https://www.trelleborg.com/-/media/group/about-us/agm/2024/en/annual-report-2023.pdf?rev=b343ae6427ce4be09607ce191b77493d" TargetMode="External"/><Relationship Id="rId152" Type="http://schemas.openxmlformats.org/officeDocument/2006/relationships/hyperlink" Target="https://www.trelleborg.com/-/media/group/investors/cr-reports/sustainability-report-2022.pdf?rev=-1" TargetMode="External"/><Relationship Id="rId151" Type="http://schemas.openxmlformats.org/officeDocument/2006/relationships/hyperlink" Target="https://annualreport.traton.com/2023/assets/downloads/traton-annual-report-2023.pdf" TargetMode="External"/><Relationship Id="rId158" Type="http://schemas.openxmlformats.org/officeDocument/2006/relationships/hyperlink" Target="https://storage.mfn.se/f896ca92-2940-4c02-b700-fad5640c714c/vitec-software-group-arsredovisning-2023.pdf" TargetMode="External"/><Relationship Id="rId157" Type="http://schemas.openxmlformats.org/officeDocument/2006/relationships/hyperlink" Target="https://www.viaplaygroup.com/sites/default/files/pr/202403273723-3.pdf" TargetMode="External"/><Relationship Id="rId156" Type="http://schemas.openxmlformats.org/officeDocument/2006/relationships/hyperlink" Target="https://group.vattenfall.com/globalassets/corporate/who-we-are/sustainability/vattenfall-annual-and-sustainability-report-2023.pdf" TargetMode="External"/><Relationship Id="rId155" Type="http://schemas.openxmlformats.org/officeDocument/2006/relationships/hyperlink" Target="https://corporate.truecaller.com/investors/financial-reports-and-presentations" TargetMode="External"/><Relationship Id="rId107" Type="http://schemas.openxmlformats.org/officeDocument/2006/relationships/hyperlink" Target="https://www.pandox.se/files/reports-presentations/2023/PANDOX_AR23_EN.pdf" TargetMode="External"/><Relationship Id="rId106" Type="http://schemas.openxmlformats.org/officeDocument/2006/relationships/hyperlink" Target="https://www.ox2.com/files/mfn/1e9b96e7-d05f-4833-8f1b-d0d6d1032edf/ox2-annual-and-sustainability-report-2023.pdf" TargetMode="External"/><Relationship Id="rId105" Type="http://schemas.openxmlformats.org/officeDocument/2006/relationships/hyperlink" Target="https://www.orron.com/download/annual-and-sustainability-report-2023/?wpdmdl=43166&amp;refresh=66223d99386561713520025/" TargetMode="External"/><Relationship Id="rId104" Type="http://schemas.openxmlformats.org/officeDocument/2006/relationships/hyperlink" Target="https://www.orron.com/download/ars-och-hallbarhetsrapport-2022/?wpdmdl=42528&amp;refresh=660284de86c141711441118&amp;ind=16806751373451&amp;filename=ar_sr_2022_s.pdf" TargetMode="External"/><Relationship Id="rId109" Type="http://schemas.openxmlformats.org/officeDocument/2006/relationships/hyperlink" Target="https://vp282.alertir.com/afw/files/press/platzer/202402223572-1.pdf" TargetMode="External"/><Relationship Id="rId108" Type="http://schemas.openxmlformats.org/officeDocument/2006/relationships/hyperlink" Target="https://peab.se/globalassets/cision/documents/swedish/peab_-_ars-_och_hallbarhetsredovisning_2023.pdf" TargetMode="External"/><Relationship Id="rId103" Type="http://schemas.openxmlformats.org/officeDocument/2006/relationships/hyperlink" Target="https://www.okq8.se/~/media/miljo_csr/dokument/hallbarhetsrapporter/hr202223/okq8--hallbarhetsredovisning-2022-23-pdf-svensk.pdf" TargetMode="External"/><Relationship Id="rId102" Type="http://schemas.openxmlformats.org/officeDocument/2006/relationships/hyperlink" Target="https://nyfosa.se/sv/wp-content/uploads/sites/3/2024/04/Arsredovisning-2023-240325.pdf" TargetMode="External"/><Relationship Id="rId101" Type="http://schemas.openxmlformats.org/officeDocument/2006/relationships/hyperlink" Target="https://storage.mfn.se/f979d883-1e3e-400a-8fd9-61b9fded7fed/arsredovisning-2023.pdf" TargetMode="External"/><Relationship Id="rId100" Type="http://schemas.openxmlformats.org/officeDocument/2006/relationships/hyperlink" Target="https://mb.cision.com/Main/116/3946197/2671469.pdf" TargetMode="External"/><Relationship Id="rId129" Type="http://schemas.openxmlformats.org/officeDocument/2006/relationships/hyperlink" Target="https://mb.cision.com/Main/95/3941596/2651322.pdf" TargetMode="External"/><Relationship Id="rId128" Type="http://schemas.openxmlformats.org/officeDocument/2006/relationships/hyperlink" Target="https://www.sj.se/content/dam/externt/dokument/finansiell-info/sjab-ars-och-hallbarhetsredovisning-2023.pdf" TargetMode="External"/><Relationship Id="rId127" Type="http://schemas.openxmlformats.org/officeDocument/2006/relationships/hyperlink" Target="https://investors.sinch.com/static-files/d0badccf-6fa7-4eac-a3c8-2887257d5817" TargetMode="External"/><Relationship Id="rId126" Type="http://schemas.openxmlformats.org/officeDocument/2006/relationships/hyperlink" Target="https://investors.sinch.com/static-files/82195a2b-2fb3-4098-93eb-5a4dbff9b381" TargetMode="External"/><Relationship Id="rId121" Type="http://schemas.openxmlformats.org/officeDocument/2006/relationships/hyperlink" Target="https://sebgroup.com/siteassets/cision/documents/2024/20240227-seb-publicerar-ars-och-hallbarhetsredovisning-2023-sv-1-3410354-4760762.pdf" TargetMode="External"/><Relationship Id="rId120" Type="http://schemas.openxmlformats.org/officeDocument/2006/relationships/hyperlink" Target="https://assets-global.website-files.com/5ccac9906ff35e132721a7ea/662278cef4aa6a7cebb97ef5_Sdiptech%20AB%20-%20%C3%85rsredovisning%202023_kompr.pdf" TargetMode="External"/><Relationship Id="rId125" Type="http://schemas.openxmlformats.org/officeDocument/2006/relationships/hyperlink" Target="https://www.securitas.se/globalassets/sweden/pdf/securitas_ars_och_hallbarhetsredovisning_2023_24.pdf" TargetMode="External"/><Relationship Id="rId124" Type="http://schemas.openxmlformats.org/officeDocument/2006/relationships/hyperlink" Target="https://www.securitas.se/globalassets/sweden/pdf/securitas_ars_och_hallbarhetsredovisning_2023.pdf" TargetMode="External"/><Relationship Id="rId123" Type="http://schemas.openxmlformats.org/officeDocument/2006/relationships/hyperlink" Target="https://sectraprodstorage01.blob.core.windows.net/investor-uploads/sites/2/2023/07/sectra-ar2223-eng-interaktiv.pdf" TargetMode="External"/><Relationship Id="rId122" Type="http://schemas.openxmlformats.org/officeDocument/2006/relationships/hyperlink" Target="https://sectraprodstorage01.blob.core.windows.net/investor-uploads/sites/2/2023/07/sectra-ar2223-eng-interaktiv.pdf" TargetMode="External"/><Relationship Id="rId95" Type="http://schemas.openxmlformats.org/officeDocument/2006/relationships/hyperlink" Target="https://www.ncc.se/globalassets/ir/annualreport/ncc-ars--och-hallbarhetsredovisning-2023-utan-bokmarken.pdf" TargetMode="External"/><Relationship Id="rId94" Type="http://schemas.openxmlformats.org/officeDocument/2006/relationships/hyperlink" Target="https://investors.ncabgroup.com/en/wp-content/uploads/sites/2/2024/04/ncab-annual-and-sustainability-report-2023-240410.pdf" TargetMode="External"/><Relationship Id="rId97" Type="http://schemas.openxmlformats.org/officeDocument/2006/relationships/hyperlink" Target="https://storage.mfn.se/a/nolato/f16f7c2b-3d3f-48d1-9adc-e6292b2b73c5/nolato-annual-report-22-en.pdf" TargetMode="External"/><Relationship Id="rId96" Type="http://schemas.openxmlformats.org/officeDocument/2006/relationships/hyperlink" Target="https://www.nibe.com/download/18.73ecfa7d18e33e4c98d29a5/1712924240073/NIBE%20Industrier%202023%20report_sv.pdf" TargetMode="External"/><Relationship Id="rId99" Type="http://schemas.openxmlformats.org/officeDocument/2006/relationships/hyperlink" Target="https://www.nordea.com/en/doc/annual-report-nordea-bank-abp-2023.pdf" TargetMode="External"/><Relationship Id="rId98" Type="http://schemas.openxmlformats.org/officeDocument/2006/relationships/hyperlink" Target="https://storage.mfn.se/f0a7412d-0a33-4c73-837c-cb62c9dc6ac0/nolato-arsredovisning-2023.pdf?" TargetMode="External"/><Relationship Id="rId91" Type="http://schemas.openxmlformats.org/officeDocument/2006/relationships/hyperlink" Target="https://mipscorp.com/files/uploads/2024/03/mips-annual-and-sustainability-report-2023.pdf" TargetMode="External"/><Relationship Id="rId90" Type="http://schemas.openxmlformats.org/officeDocument/2006/relationships/hyperlink" Target="https://www.millicom.com/media/5769/ar-2023-w-mic-sa.pdf" TargetMode="External"/><Relationship Id="rId93" Type="http://schemas.openxmlformats.org/officeDocument/2006/relationships/hyperlink" Target="https://storage.mfn.se/13cdbaea-e787-4cb7-99cf-bb350135e30b/annual-and-sustainability-report-2023.pdf" TargetMode="External"/><Relationship Id="rId92" Type="http://schemas.openxmlformats.org/officeDocument/2006/relationships/hyperlink" Target="https://www.munters.com/globalassets/ir/annual-reports/new-folder/new-folder/munters-annual-and-sustainability-report-2023.pdf" TargetMode="External"/><Relationship Id="rId118" Type="http://schemas.openxmlformats.org/officeDocument/2006/relationships/hyperlink" Target="https://www.sca.com/siteassets/media/press-releases-and-reports/documents/2024/20240229-sca-publicerar-arsredovisning-for-2023-sv-0-4762608.pdf" TargetMode="External"/><Relationship Id="rId117" Type="http://schemas.openxmlformats.org/officeDocument/2006/relationships/hyperlink" Target="https://www.sbab.se/download/18.476dd96218dc44a3ffe1c77/1710767561052/SBAB%20Climate%20Report%202023.pdf" TargetMode="External"/><Relationship Id="rId116" Type="http://schemas.openxmlformats.org/officeDocument/2006/relationships/hyperlink" Target="https://mb.cision.com/Main/290/3923241/2586471.pdf" TargetMode="External"/><Relationship Id="rId115" Type="http://schemas.openxmlformats.org/officeDocument/2006/relationships/hyperlink" Target="https://mb.cision.com/Main/208/3943609/2664675.pdf" TargetMode="External"/><Relationship Id="rId119" Type="http://schemas.openxmlformats.org/officeDocument/2006/relationships/hyperlink" Target="https://ml-eu.globenewswire.com/Resource/Download/98bfb454-0350-4484-a12e-7714460790e0" TargetMode="External"/><Relationship Id="rId110" Type="http://schemas.openxmlformats.org/officeDocument/2006/relationships/hyperlink" Target="https://www.postnord.com/siteassets/documents/investor-relations/finansiell-rapportering/ars--och-hallbarhetsredovisningar/postnord_2023_annualreport_se.pdf" TargetMode="External"/><Relationship Id="rId114" Type="http://schemas.openxmlformats.org/officeDocument/2006/relationships/hyperlink" Target="https://samhall.se/wp-content/uploads/2024/03/Samhall_Arsredovisning_2023.pdf" TargetMode="External"/><Relationship Id="rId113" Type="http://schemas.openxmlformats.org/officeDocument/2006/relationships/hyperlink" Target="https://www.sagax.se/sites/default/files/pr/202404151665-1.pdf" TargetMode="External"/><Relationship Id="rId112" Type="http://schemas.openxmlformats.org/officeDocument/2006/relationships/hyperlink" Target="https://www.saab.com/globalassets/corporate/investor-relations/pdf/saab-annual-and-sustainability-report-2023.pdf" TargetMode="External"/><Relationship Id="rId111" Type="http://schemas.openxmlformats.org/officeDocument/2006/relationships/hyperlink" Target="https://www.ratos.com/493418/globalassets/reports-and-presentation/2023/swedish/2023_a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naturvardsverket.se/data-och-statistik/klimat/sveriges-utslapp-och-upptag-av-vaxthusgaser/"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venskkooperation.se/wp-content/uploads/2023/01/det-kooperativa-sverige-2021-1.pdf"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borskollen.se/storsta-bolagen-sverige"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sv.wikipedia.org/wiki/Lista_%C3%B6ver_f%C3%B6retag_p%C3%A5_Stockholmsb%C3%B6rsen_%E2%80%93_stora_f%C3%B6retag"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0" Type="http://schemas.openxmlformats.org/officeDocument/2006/relationships/vmlDrawing" Target="../drawings/vmlDrawing4.vml"/><Relationship Id="rId11" Type="http://schemas.openxmlformats.org/officeDocument/2006/relationships/hyperlink" Target="https://vp053.alertir.com/afw/files/press/investor/202403273148-1.pdf" TargetMode="External"/><Relationship Id="rId10" Type="http://schemas.openxmlformats.org/officeDocument/2006/relationships/hyperlink" Target="https://cdn.sanity.io/files/30p7so6x/eqt-web-prod/1d1605be62ef28d3fee3100c57a597db09e126e1.pdf?dl=wkr0006.pdf" TargetMode="External"/><Relationship Id="rId13" Type="http://schemas.openxmlformats.org/officeDocument/2006/relationships/hyperlink" Target="https://storage.mfn.se/f9a633a1-37d9-4174-9c51-c4da6b42bd10/kinnevik-climate-progress-report-2022.pdf" TargetMode="External"/><Relationship Id="rId12" Type="http://schemas.openxmlformats.org/officeDocument/2006/relationships/hyperlink" Target="https://www.kinnevik.com/files/mfn/c534f5b4-c274-46a1-a7a5-61da9da7be9c/annual-sustainability-report-2023.pdf" TargetMode="External"/><Relationship Id="rId15" Type="http://schemas.openxmlformats.org/officeDocument/2006/relationships/hyperlink" Target="https://investors.avanza.se/files/mfn/1e72c222-f835-4d13-b161-d697334bdeab/avanza-bank-holding-ab-arsredovisning-och-hallbarhetsrapport-2023-pdf-a4-utskriftsformat.pdf" TargetMode="External"/><Relationship Id="rId14" Type="http://schemas.openxmlformats.org/officeDocument/2006/relationships/hyperlink" Target="https://vp302.alertir.com/afw/files/press/latour/202403219568-1.pdf" TargetMode="External"/><Relationship Id="rId17" Type="http://schemas.openxmlformats.org/officeDocument/2006/relationships/hyperlink" Target="https://mb.cision.com/Main/116/3946197/2671469.pdf" TargetMode="External"/><Relationship Id="rId16" Type="http://schemas.openxmlformats.org/officeDocument/2006/relationships/hyperlink" Target="https://www.industrivarden.se/globalassets/hallbarhetsrapporter/svenska/hallbarhetsrapport_2023.pdf" TargetMode="External"/><Relationship Id="rId19" Type="http://schemas.openxmlformats.org/officeDocument/2006/relationships/drawing" Target="../drawings/drawing19.xml"/><Relationship Id="rId18" Type="http://schemas.openxmlformats.org/officeDocument/2006/relationships/hyperlink" Target="https://www.sbab.se/download/18.476dd96218dc44a3ffe1c77/1710767561052/SBAB%20Climate%20Report%202023.pdf" TargetMode="External"/><Relationship Id="rId1" Type="http://schemas.openxmlformats.org/officeDocument/2006/relationships/comments" Target="../comments4.xml"/><Relationship Id="rId2" Type="http://schemas.openxmlformats.org/officeDocument/2006/relationships/hyperlink" Target="https://arsskyrsla.arionbanki.is/library/Files/Sjalfbaerniskyrslur/2023/Umhverfis%c3%be%c3%a6ttir-EN.pdf" TargetMode="External"/><Relationship Id="rId3" Type="http://schemas.openxmlformats.org/officeDocument/2006/relationships/hyperlink" Target="https://arsskyrsla.arionbanki.is/lisalib/getfile.aspx?itemid=43345e91-c1c2-11ee-80e1-005056a47632" TargetMode="External"/><Relationship Id="rId4" Type="http://schemas.openxmlformats.org/officeDocument/2006/relationships/hyperlink" Target="https://www.handelsbanken.com/tron/xgpu/info/contents/v1/document/76-169033" TargetMode="External"/><Relationship Id="rId9" Type="http://schemas.openxmlformats.org/officeDocument/2006/relationships/hyperlink" Target="https://storage.mfn.se/b63abbba-9e45-4417-8c42-53e61ff5b517/annual-report-2023.pdf" TargetMode="External"/><Relationship Id="rId5" Type="http://schemas.openxmlformats.org/officeDocument/2006/relationships/hyperlink" Target="https://www.handelsbanken.com/tron/xgpu/info/contents/v1/document/76-213609" TargetMode="External"/><Relationship Id="rId6" Type="http://schemas.openxmlformats.org/officeDocument/2006/relationships/hyperlink" Target="https://www.nordea.com/en/doc/annual-report-nordea-bank-abp-2023.pdf" TargetMode="External"/><Relationship Id="rId7" Type="http://schemas.openxmlformats.org/officeDocument/2006/relationships/hyperlink" Target="https://sebgroup.com/siteassets/cision/documents/2024/20240227-seb-publicerar-ars-och-hallbarhetsredovisning-2023-sv-1-3410354-4760762.pdf" TargetMode="External"/><Relationship Id="rId8" Type="http://schemas.openxmlformats.org/officeDocument/2006/relationships/hyperlink" Target="https://internetbank.swedbank.se/ConditionsEarchive/download?bankid=1111&amp;id=WEBDOC-PRODE175406128"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49.43"/>
  </cols>
  <sheetData>
    <row r="1">
      <c r="A1" s="1" t="s">
        <v>0</v>
      </c>
      <c r="B1" s="1" t="s">
        <v>1</v>
      </c>
      <c r="C1" s="1" t="s">
        <v>2</v>
      </c>
      <c r="D1" s="1" t="s">
        <v>3</v>
      </c>
      <c r="E1" s="2"/>
      <c r="F1" s="2"/>
      <c r="G1" s="2"/>
      <c r="H1" s="2"/>
      <c r="I1" s="1" t="s">
        <v>4</v>
      </c>
      <c r="J1" s="1" t="s">
        <v>5</v>
      </c>
      <c r="K1" s="2"/>
      <c r="L1" s="2"/>
      <c r="M1" s="2"/>
      <c r="N1" s="2"/>
      <c r="O1" s="2"/>
      <c r="P1" s="2"/>
      <c r="Q1" s="2"/>
      <c r="R1" s="2"/>
      <c r="S1" s="2"/>
      <c r="T1" s="2"/>
      <c r="U1" s="2"/>
      <c r="V1" s="2"/>
      <c r="W1" s="2"/>
      <c r="X1" s="2"/>
      <c r="Y1" s="2"/>
      <c r="Z1" s="2"/>
      <c r="AA1" s="2"/>
    </row>
    <row r="3">
      <c r="A3" s="3" t="s">
        <v>6</v>
      </c>
      <c r="B3" s="3" t="s">
        <v>7</v>
      </c>
      <c r="C3" s="4" t="s">
        <v>8</v>
      </c>
      <c r="D3" s="3" t="s">
        <v>9</v>
      </c>
    </row>
    <row r="4">
      <c r="A4" s="3" t="s">
        <v>6</v>
      </c>
      <c r="B4" s="3" t="s">
        <v>10</v>
      </c>
      <c r="C4" s="5" t="s">
        <v>11</v>
      </c>
      <c r="D4" s="3" t="s">
        <v>12</v>
      </c>
    </row>
    <row r="5">
      <c r="A5" s="3" t="s">
        <v>6</v>
      </c>
      <c r="B5" s="3" t="s">
        <v>13</v>
      </c>
      <c r="C5" s="4" t="s">
        <v>14</v>
      </c>
      <c r="D5" s="3" t="s">
        <v>15</v>
      </c>
    </row>
    <row r="9">
      <c r="A9" s="3" t="s">
        <v>16</v>
      </c>
      <c r="B9" s="3" t="s">
        <v>17</v>
      </c>
      <c r="C9" s="5" t="s">
        <v>18</v>
      </c>
      <c r="D9" s="3" t="s">
        <v>19</v>
      </c>
    </row>
    <row r="10">
      <c r="A10" s="3" t="s">
        <v>16</v>
      </c>
      <c r="B10" s="3" t="s">
        <v>20</v>
      </c>
      <c r="C10" s="5" t="s">
        <v>21</v>
      </c>
      <c r="D10" s="3" t="s">
        <v>22</v>
      </c>
    </row>
    <row r="11">
      <c r="A11" s="3" t="s">
        <v>16</v>
      </c>
      <c r="B11" s="3" t="s">
        <v>23</v>
      </c>
      <c r="C11" s="5" t="s">
        <v>24</v>
      </c>
      <c r="D11" s="3" t="s">
        <v>25</v>
      </c>
    </row>
    <row r="13">
      <c r="A13" s="3" t="s">
        <v>26</v>
      </c>
      <c r="B13" s="3" t="s">
        <v>27</v>
      </c>
      <c r="C13" s="5" t="s">
        <v>28</v>
      </c>
      <c r="D13" s="3" t="s">
        <v>29</v>
      </c>
    </row>
    <row r="15">
      <c r="A15" s="3" t="s">
        <v>30</v>
      </c>
      <c r="B15" s="3" t="s">
        <v>31</v>
      </c>
      <c r="C15" s="5" t="s">
        <v>32</v>
      </c>
      <c r="D15" s="3" t="s">
        <v>33</v>
      </c>
    </row>
  </sheetData>
  <hyperlinks>
    <hyperlink r:id="rId1" ref="C3"/>
    <hyperlink r:id="rId2" ref="C4"/>
    <hyperlink r:id="rId3" ref="C5"/>
    <hyperlink r:id="rId4" ref="C9"/>
    <hyperlink r:id="rId5" ref="C10"/>
    <hyperlink r:id="rId6" ref="C11"/>
    <hyperlink r:id="rId7" ref="C13"/>
    <hyperlink r:id="rId8" ref="C15"/>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3" t="s">
        <v>34</v>
      </c>
    </row>
    <row r="3">
      <c r="A3" s="3" t="s">
        <v>35</v>
      </c>
    </row>
    <row r="5">
      <c r="A5" s="3" t="s">
        <v>36</v>
      </c>
    </row>
    <row r="6">
      <c r="A6" s="3" t="s">
        <v>37</v>
      </c>
    </row>
    <row r="7">
      <c r="A7" s="3" t="s">
        <v>38</v>
      </c>
    </row>
    <row r="8">
      <c r="A8" s="3" t="s">
        <v>39</v>
      </c>
    </row>
    <row r="9">
      <c r="A9" s="5" t="s">
        <v>40</v>
      </c>
    </row>
  </sheetData>
  <hyperlinks>
    <hyperlink r:id="rId1" ref="A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2.29"/>
    <col customWidth="1" min="2" max="2" width="17.43"/>
    <col customWidth="1" min="27" max="27" width="12.29"/>
    <col customWidth="1" min="28" max="28" width="18.57"/>
    <col customWidth="1" min="29" max="29" width="16.71"/>
    <col customWidth="1" min="30" max="30" width="21.86"/>
    <col customWidth="1" min="31" max="31" width="17.57"/>
    <col customWidth="1" min="33" max="33" width="21.29"/>
    <col customWidth="1" min="52" max="52" width="20.71"/>
    <col customWidth="1" min="65" max="65" width="12.29"/>
    <col customWidth="1" min="66" max="67" width="16.71"/>
    <col customWidth="1" min="68" max="68" width="21.86"/>
    <col customWidth="1" min="69" max="69" width="19.0"/>
    <col customWidth="1" min="71" max="71" width="17.43"/>
    <col customWidth="1" min="103" max="103" width="12.29"/>
    <col customWidth="1" min="104" max="104" width="26.57"/>
    <col customWidth="1" min="105" max="105" width="16.71"/>
    <col customWidth="1" min="106" max="106" width="21.86"/>
    <col customWidth="1" min="109" max="109" width="22.43"/>
    <col customWidth="1" min="125" max="125" width="32.57"/>
    <col customWidth="1" min="141" max="141" width="14.14"/>
    <col customWidth="1" min="142" max="142" width="19.29"/>
    <col customWidth="1" min="143" max="143" width="16.71"/>
    <col customWidth="1" min="144" max="144" width="21.86"/>
    <col customWidth="1" min="147" max="147" width="13.86"/>
    <col customWidth="1" min="179" max="179" width="12.29"/>
    <col customWidth="1" min="180" max="180" width="26.57"/>
    <col customWidth="1" min="181" max="181" width="16.71"/>
    <col customWidth="1" min="182" max="182" width="21.86"/>
    <col customWidth="1" min="185" max="185" width="40.86"/>
    <col customWidth="1" min="217" max="217" width="12.29"/>
    <col customWidth="1" min="218" max="218" width="26.57"/>
    <col customWidth="1" min="219" max="219" width="16.71"/>
    <col customWidth="1" min="220" max="220" width="21.86"/>
    <col customWidth="1" min="223" max="223" width="40.86"/>
    <col customWidth="1" min="255" max="255" width="12.29"/>
    <col customWidth="1" min="256" max="256" width="26.57"/>
    <col customWidth="1" min="257" max="257" width="16.71"/>
    <col customWidth="1" min="258" max="258" width="21.86"/>
    <col customWidth="1" min="261" max="261" width="40.86"/>
    <col customWidth="1" min="293" max="293" width="12.29"/>
    <col customWidth="1" min="294" max="294" width="26.57"/>
    <col customWidth="1" min="295" max="295" width="16.71"/>
    <col customWidth="1" min="296" max="296" width="21.86"/>
    <col customWidth="1" min="299" max="299" width="40.86"/>
    <col customWidth="1" min="331" max="331" width="12.29"/>
    <col customWidth="1" min="332" max="332" width="26.57"/>
    <col customWidth="1" min="333" max="333" width="16.71"/>
    <col customWidth="1" min="334" max="334" width="21.86"/>
    <col customWidth="1" min="337" max="337" width="40.86"/>
    <col customWidth="1" min="369" max="369" width="12.29"/>
    <col customWidth="1" min="370" max="370" width="26.57"/>
    <col customWidth="1" min="371" max="371" width="16.71"/>
    <col customWidth="1" min="372" max="372" width="21.86"/>
    <col customWidth="1" min="375" max="375" width="40.86"/>
    <col customWidth="1" min="407" max="407" width="12.29"/>
    <col customWidth="1" min="408" max="408" width="26.57"/>
    <col customWidth="1" min="409" max="409" width="16.71"/>
    <col customWidth="1" min="410" max="410" width="21.86"/>
    <col customWidth="1" min="413" max="413" width="40.86"/>
    <col customWidth="1" min="445" max="445" width="12.29"/>
    <col customWidth="1" min="446" max="446" width="26.57"/>
    <col customWidth="1" min="447" max="447" width="16.71"/>
    <col customWidth="1" min="448" max="448" width="21.86"/>
    <col customWidth="1" min="451" max="451" width="40.86"/>
    <col customWidth="1" min="483" max="483" width="12.29"/>
    <col customWidth="1" min="484" max="484" width="26.57"/>
    <col customWidth="1" min="485" max="485" width="16.71"/>
    <col customWidth="1" min="486" max="486" width="21.86"/>
    <col customWidth="1" min="489" max="489" width="40.86"/>
    <col customWidth="1" min="521" max="521" width="12.29"/>
    <col customWidth="1" min="522" max="522" width="26.57"/>
    <col customWidth="1" min="523" max="523" width="16.71"/>
    <col customWidth="1" min="524" max="524" width="21.86"/>
    <col customWidth="1" min="527" max="527" width="40.86"/>
    <col customWidth="1" min="559" max="559" width="12.29"/>
    <col customWidth="1" min="560" max="560" width="26.57"/>
    <col customWidth="1" min="561" max="561" width="16.71"/>
    <col customWidth="1" min="562" max="562" width="21.86"/>
    <col customWidth="1" min="565" max="565" width="40.86"/>
    <col customWidth="1" min="597" max="597" width="12.29"/>
    <col customWidth="1" min="598" max="598" width="26.57"/>
    <col customWidth="1" min="599" max="599" width="16.71"/>
    <col customWidth="1" min="600" max="600" width="21.86"/>
    <col customWidth="1" min="603" max="603" width="40.86"/>
    <col customWidth="1" min="635" max="635" width="12.29"/>
    <col customWidth="1" min="636" max="636" width="26.57"/>
    <col customWidth="1" min="637" max="637" width="16.71"/>
    <col customWidth="1" min="638" max="638" width="21.86"/>
    <col customWidth="1" min="641" max="641" width="40.86"/>
    <col customWidth="1" min="673" max="673" width="12.29"/>
    <col customWidth="1" min="674" max="674" width="26.57"/>
    <col customWidth="1" min="675" max="675" width="16.71"/>
    <col customWidth="1" min="676" max="676" width="21.86"/>
    <col customWidth="1" min="679" max="679" width="40.86"/>
    <col customWidth="1" min="711" max="711" width="12.29"/>
    <col customWidth="1" min="712" max="712" width="26.57"/>
    <col customWidth="1" min="713" max="713" width="16.71"/>
    <col customWidth="1" min="714" max="714" width="21.86"/>
    <col customWidth="1" min="717" max="717" width="40.86"/>
    <col customWidth="1" min="749" max="749" width="12.29"/>
    <col customWidth="1" min="750" max="750" width="26.57"/>
    <col customWidth="1" min="751" max="751" width="16.71"/>
    <col customWidth="1" min="752" max="752" width="21.86"/>
    <col customWidth="1" min="755" max="755" width="40.86"/>
    <col customWidth="1" min="787" max="787" width="12.29"/>
    <col customWidth="1" min="788" max="788" width="26.57"/>
    <col customWidth="1" min="789" max="789" width="16.71"/>
    <col customWidth="1" min="790" max="790" width="21.86"/>
    <col customWidth="1" min="793" max="793" width="40.86"/>
    <col customWidth="1" min="825" max="825" width="12.29"/>
    <col customWidth="1" min="826" max="826" width="26.57"/>
    <col customWidth="1" min="827" max="827" width="16.71"/>
    <col customWidth="1" min="828" max="828" width="21.86"/>
    <col customWidth="1" min="831" max="831" width="40.86"/>
    <col customWidth="1" min="863" max="863" width="12.29"/>
    <col customWidth="1" min="864" max="864" width="26.57"/>
    <col customWidth="1" min="865" max="865" width="16.71"/>
    <col customWidth="1" min="866" max="866" width="21.86"/>
    <col customWidth="1" min="869" max="869" width="40.86"/>
    <col customWidth="1" min="901" max="901" width="12.29"/>
    <col customWidth="1" min="902" max="902" width="26.57"/>
    <col customWidth="1" min="903" max="903" width="16.71"/>
    <col customWidth="1" min="904" max="904" width="21.86"/>
    <col customWidth="1" min="907" max="907" width="40.86"/>
  </cols>
  <sheetData>
    <row r="1">
      <c r="A1" s="6"/>
      <c r="B1" s="7" t="s">
        <v>41</v>
      </c>
      <c r="C1" s="7" t="s">
        <v>42</v>
      </c>
      <c r="D1" s="7" t="s">
        <v>43</v>
      </c>
      <c r="E1" s="7" t="s">
        <v>44</v>
      </c>
      <c r="F1" s="7" t="s">
        <v>45</v>
      </c>
      <c r="G1" s="7" t="s">
        <v>46</v>
      </c>
      <c r="H1" s="7" t="s">
        <v>47</v>
      </c>
      <c r="I1" s="7" t="s">
        <v>48</v>
      </c>
      <c r="J1" s="7" t="s">
        <v>49</v>
      </c>
      <c r="K1" s="7" t="s">
        <v>50</v>
      </c>
      <c r="L1" s="7" t="s">
        <v>51</v>
      </c>
      <c r="M1" s="7" t="s">
        <v>52</v>
      </c>
      <c r="N1" s="7" t="s">
        <v>53</v>
      </c>
      <c r="O1" s="7" t="s">
        <v>54</v>
      </c>
      <c r="P1" s="7" t="s">
        <v>55</v>
      </c>
      <c r="Q1" s="7" t="s">
        <v>56</v>
      </c>
      <c r="R1" s="7" t="s">
        <v>57</v>
      </c>
      <c r="S1" s="7" t="s">
        <v>58</v>
      </c>
      <c r="T1" s="7" t="s">
        <v>59</v>
      </c>
      <c r="U1" s="7" t="s">
        <v>60</v>
      </c>
      <c r="V1" s="7" t="s">
        <v>61</v>
      </c>
      <c r="W1" s="7" t="s">
        <v>62</v>
      </c>
      <c r="X1" s="7" t="s">
        <v>63</v>
      </c>
      <c r="Y1" s="7" t="s">
        <v>64</v>
      </c>
      <c r="Z1" s="7" t="s">
        <v>65</v>
      </c>
      <c r="AA1" s="7" t="s">
        <v>66</v>
      </c>
      <c r="AB1" s="7" t="s">
        <v>67</v>
      </c>
      <c r="AC1" s="7" t="s">
        <v>68</v>
      </c>
      <c r="AD1" s="7" t="s">
        <v>69</v>
      </c>
      <c r="AE1" s="7" t="s">
        <v>70</v>
      </c>
      <c r="AF1" s="7" t="s">
        <v>71</v>
      </c>
      <c r="AG1" s="7" t="s">
        <v>72</v>
      </c>
      <c r="AH1" s="7" t="s">
        <v>73</v>
      </c>
      <c r="AI1" s="7" t="s">
        <v>74</v>
      </c>
      <c r="AJ1" s="7" t="s">
        <v>75</v>
      </c>
      <c r="AK1" s="7" t="s">
        <v>76</v>
      </c>
      <c r="AL1" s="7" t="s">
        <v>77</v>
      </c>
      <c r="AM1" s="7" t="s">
        <v>78</v>
      </c>
      <c r="AN1" s="7" t="s">
        <v>79</v>
      </c>
      <c r="AO1" s="7" t="s">
        <v>80</v>
      </c>
      <c r="AP1" s="7" t="s">
        <v>81</v>
      </c>
      <c r="AQ1" s="7" t="s">
        <v>82</v>
      </c>
      <c r="AR1" s="7" t="s">
        <v>83</v>
      </c>
      <c r="AS1" s="7" t="s">
        <v>84</v>
      </c>
      <c r="AT1" s="7" t="s">
        <v>85</v>
      </c>
      <c r="AU1" s="7" t="s">
        <v>86</v>
      </c>
      <c r="AV1" s="7" t="s">
        <v>87</v>
      </c>
      <c r="AW1" s="7" t="s">
        <v>88</v>
      </c>
      <c r="AX1" s="7" t="s">
        <v>89</v>
      </c>
      <c r="AY1" s="7" t="s">
        <v>90</v>
      </c>
      <c r="AZ1" s="7" t="s">
        <v>91</v>
      </c>
      <c r="BA1" s="7" t="s">
        <v>92</v>
      </c>
      <c r="BB1" s="7" t="s">
        <v>93</v>
      </c>
      <c r="BC1" s="7" t="s">
        <v>94</v>
      </c>
      <c r="BD1" s="7" t="s">
        <v>95</v>
      </c>
      <c r="BE1" s="7" t="s">
        <v>96</v>
      </c>
      <c r="BF1" s="7" t="s">
        <v>97</v>
      </c>
      <c r="BG1" s="7" t="s">
        <v>98</v>
      </c>
      <c r="BH1" s="7" t="s">
        <v>99</v>
      </c>
      <c r="BI1" s="7" t="s">
        <v>100</v>
      </c>
      <c r="BJ1" s="7" t="s">
        <v>101</v>
      </c>
      <c r="BK1" s="7" t="s">
        <v>102</v>
      </c>
      <c r="BL1" s="7" t="s">
        <v>103</v>
      </c>
      <c r="BM1" s="7" t="s">
        <v>104</v>
      </c>
      <c r="BN1" s="7" t="s">
        <v>105</v>
      </c>
      <c r="BO1" s="7" t="s">
        <v>106</v>
      </c>
      <c r="BP1" s="7" t="s">
        <v>107</v>
      </c>
      <c r="BQ1" s="7" t="s">
        <v>108</v>
      </c>
      <c r="BR1" s="7" t="s">
        <v>109</v>
      </c>
      <c r="BS1" s="7" t="s">
        <v>110</v>
      </c>
      <c r="BT1" s="7" t="s">
        <v>111</v>
      </c>
      <c r="BU1" s="7" t="s">
        <v>112</v>
      </c>
      <c r="BV1" s="7" t="s">
        <v>113</v>
      </c>
      <c r="BW1" s="7" t="s">
        <v>114</v>
      </c>
      <c r="BX1" s="7" t="s">
        <v>115</v>
      </c>
      <c r="BY1" s="7" t="s">
        <v>116</v>
      </c>
      <c r="BZ1" s="8" t="s">
        <v>117</v>
      </c>
      <c r="CA1" s="8" t="s">
        <v>118</v>
      </c>
      <c r="CB1" s="8" t="s">
        <v>119</v>
      </c>
      <c r="CC1" s="8" t="s">
        <v>120</v>
      </c>
      <c r="CD1" s="8" t="s">
        <v>121</v>
      </c>
      <c r="CE1" s="8" t="s">
        <v>122</v>
      </c>
      <c r="CF1" s="8" t="s">
        <v>123</v>
      </c>
      <c r="CG1" s="8" t="s">
        <v>124</v>
      </c>
      <c r="CH1" s="8" t="s">
        <v>125</v>
      </c>
      <c r="CI1" s="8" t="s">
        <v>10</v>
      </c>
      <c r="CJ1" s="8" t="s">
        <v>126</v>
      </c>
      <c r="CK1" s="8" t="s">
        <v>127</v>
      </c>
      <c r="CL1" s="8" t="s">
        <v>128</v>
      </c>
      <c r="CM1" s="8" t="s">
        <v>129</v>
      </c>
      <c r="CN1" s="8" t="s">
        <v>130</v>
      </c>
      <c r="CO1" s="8" t="s">
        <v>131</v>
      </c>
      <c r="CP1" s="8" t="s">
        <v>132</v>
      </c>
      <c r="CQ1" s="8" t="s">
        <v>133</v>
      </c>
      <c r="CR1" s="8" t="s">
        <v>134</v>
      </c>
      <c r="CS1" s="8" t="s">
        <v>7</v>
      </c>
      <c r="CT1" s="8" t="s">
        <v>135</v>
      </c>
      <c r="CU1" s="8" t="s">
        <v>136</v>
      </c>
      <c r="CV1" s="8" t="s">
        <v>137</v>
      </c>
      <c r="CW1" s="8" t="s">
        <v>138</v>
      </c>
      <c r="CX1" s="8" t="s">
        <v>139</v>
      </c>
      <c r="CY1" s="8" t="s">
        <v>140</v>
      </c>
      <c r="CZ1" s="8" t="s">
        <v>141</v>
      </c>
      <c r="DA1" s="8" t="s">
        <v>142</v>
      </c>
      <c r="DB1" s="8" t="s">
        <v>143</v>
      </c>
      <c r="DC1" s="8" t="s">
        <v>144</v>
      </c>
      <c r="DD1" s="8" t="s">
        <v>145</v>
      </c>
      <c r="DE1" s="8" t="s">
        <v>146</v>
      </c>
      <c r="DF1" s="8" t="s">
        <v>147</v>
      </c>
      <c r="DG1" s="8" t="s">
        <v>148</v>
      </c>
      <c r="DH1" s="8" t="s">
        <v>149</v>
      </c>
      <c r="DI1" s="8" t="s">
        <v>150</v>
      </c>
      <c r="DJ1" s="8" t="s">
        <v>151</v>
      </c>
      <c r="DK1" s="8" t="s">
        <v>152</v>
      </c>
      <c r="DL1" s="8" t="s">
        <v>153</v>
      </c>
      <c r="DM1" s="8" t="s">
        <v>154</v>
      </c>
      <c r="DN1" s="8" t="s">
        <v>155</v>
      </c>
      <c r="DO1" s="8" t="s">
        <v>156</v>
      </c>
      <c r="DP1" s="8" t="s">
        <v>157</v>
      </c>
      <c r="DQ1" s="8" t="s">
        <v>158</v>
      </c>
      <c r="DR1" s="8" t="s">
        <v>159</v>
      </c>
      <c r="DS1" s="8" t="s">
        <v>160</v>
      </c>
      <c r="DT1" s="8" t="s">
        <v>161</v>
      </c>
      <c r="DU1" s="8" t="s">
        <v>162</v>
      </c>
      <c r="DV1" s="8" t="s">
        <v>163</v>
      </c>
      <c r="DW1" s="8" t="s">
        <v>164</v>
      </c>
      <c r="DX1" s="8" t="s">
        <v>165</v>
      </c>
      <c r="DY1" s="8" t="s">
        <v>166</v>
      </c>
      <c r="DZ1" s="8" t="s">
        <v>167</v>
      </c>
      <c r="EA1" s="8" t="s">
        <v>168</v>
      </c>
      <c r="EB1" s="8" t="s">
        <v>169</v>
      </c>
      <c r="EC1" s="8" t="s">
        <v>170</v>
      </c>
      <c r="ED1" s="8" t="s">
        <v>171</v>
      </c>
      <c r="EE1" s="8" t="s">
        <v>172</v>
      </c>
      <c r="EF1" s="8" t="s">
        <v>173</v>
      </c>
      <c r="EG1" s="8" t="s">
        <v>174</v>
      </c>
      <c r="EH1" s="8" t="s">
        <v>175</v>
      </c>
      <c r="EI1" s="8" t="s">
        <v>176</v>
      </c>
      <c r="EJ1" s="1" t="s">
        <v>177</v>
      </c>
      <c r="EK1" s="1" t="s">
        <v>178</v>
      </c>
      <c r="EL1" s="1" t="s">
        <v>179</v>
      </c>
      <c r="EM1" s="1" t="s">
        <v>180</v>
      </c>
      <c r="EN1" s="1" t="s">
        <v>181</v>
      </c>
      <c r="EO1" s="1" t="s">
        <v>182</v>
      </c>
      <c r="EP1" s="1" t="s">
        <v>183</v>
      </c>
      <c r="EQ1" s="9" t="s">
        <v>184</v>
      </c>
      <c r="ER1" s="9" t="s">
        <v>185</v>
      </c>
      <c r="ES1" s="9" t="s">
        <v>186</v>
      </c>
      <c r="ET1" s="9" t="s">
        <v>187</v>
      </c>
      <c r="EU1" s="9" t="s">
        <v>188</v>
      </c>
      <c r="EV1" s="9" t="s">
        <v>189</v>
      </c>
      <c r="EW1" s="9" t="s">
        <v>190</v>
      </c>
      <c r="EX1" s="9" t="s">
        <v>191</v>
      </c>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row>
    <row r="2">
      <c r="A2" s="6" t="s">
        <v>192</v>
      </c>
      <c r="B2" s="7" t="s">
        <v>193</v>
      </c>
      <c r="C2" s="10"/>
      <c r="D2" s="10"/>
      <c r="E2" s="10"/>
      <c r="F2" s="10"/>
      <c r="G2" s="10"/>
      <c r="H2" s="10"/>
      <c r="I2" s="10"/>
      <c r="J2" s="10"/>
      <c r="K2" s="10"/>
      <c r="L2" s="10"/>
      <c r="M2" s="10"/>
      <c r="N2" s="10" t="s">
        <v>194</v>
      </c>
      <c r="O2" s="10"/>
      <c r="P2" s="10"/>
      <c r="Q2" s="10"/>
      <c r="R2" s="10"/>
      <c r="S2" s="10"/>
      <c r="T2" s="10"/>
      <c r="U2" s="10"/>
      <c r="V2" s="10"/>
      <c r="W2" s="10"/>
      <c r="X2" s="10"/>
      <c r="Y2" s="10"/>
      <c r="Z2" s="10"/>
      <c r="AA2" s="10"/>
      <c r="AB2" s="10"/>
      <c r="AC2" s="10"/>
      <c r="AD2" s="10"/>
      <c r="AE2" s="10"/>
      <c r="AF2" s="10"/>
      <c r="AG2" s="10"/>
      <c r="AH2" s="10"/>
      <c r="AI2" s="10"/>
      <c r="AJ2" s="10" t="s">
        <v>195</v>
      </c>
      <c r="AK2" s="10"/>
      <c r="AL2" s="10"/>
      <c r="AM2" s="10"/>
      <c r="AN2" s="10"/>
      <c r="AO2" s="10"/>
      <c r="AP2" s="10"/>
      <c r="AQ2" s="10" t="s">
        <v>196</v>
      </c>
      <c r="AR2" s="10"/>
      <c r="AS2" s="10"/>
      <c r="AT2" s="10"/>
      <c r="AU2" s="10"/>
      <c r="AV2" s="10"/>
      <c r="AW2" s="10"/>
      <c r="AX2" s="10"/>
      <c r="AY2" s="10"/>
      <c r="AZ2" s="10" t="s">
        <v>197</v>
      </c>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0" t="s">
        <v>198</v>
      </c>
      <c r="DH2" s="11"/>
      <c r="DI2" s="11"/>
      <c r="DJ2" s="11"/>
      <c r="DK2" s="11"/>
      <c r="DL2" s="11"/>
      <c r="DM2" s="11"/>
      <c r="DN2" s="11"/>
      <c r="DO2" s="11"/>
      <c r="DP2" s="11"/>
      <c r="DQ2" s="11"/>
      <c r="DR2" s="11"/>
      <c r="DS2" s="11"/>
      <c r="DT2" s="11"/>
      <c r="DU2" s="10" t="s">
        <v>199</v>
      </c>
      <c r="DV2" s="11"/>
      <c r="DW2" s="11"/>
      <c r="DX2" s="11"/>
      <c r="DY2" s="11"/>
      <c r="DZ2" s="11"/>
      <c r="EA2" s="11"/>
      <c r="EB2" s="11"/>
      <c r="EC2" s="11"/>
      <c r="ED2" s="11"/>
      <c r="EE2" s="11"/>
      <c r="EF2" s="11"/>
      <c r="EG2" s="10" t="s">
        <v>200</v>
      </c>
      <c r="EH2" s="11"/>
      <c r="EI2" s="11"/>
      <c r="EK2" s="11"/>
      <c r="EL2" s="11"/>
      <c r="EM2" s="11"/>
      <c r="EN2" s="11"/>
      <c r="EO2" s="11"/>
      <c r="EP2" s="11"/>
      <c r="EQ2" s="12"/>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1"/>
      <c r="TT2" s="11"/>
      <c r="TU2" s="11"/>
      <c r="TV2" s="11"/>
      <c r="TW2" s="11"/>
      <c r="TX2" s="11"/>
      <c r="TY2" s="11"/>
      <c r="TZ2" s="11"/>
      <c r="UA2" s="11"/>
      <c r="UB2" s="11"/>
      <c r="UC2" s="11"/>
      <c r="UD2" s="11"/>
      <c r="UE2" s="11"/>
      <c r="UF2" s="11"/>
      <c r="UG2" s="11"/>
      <c r="UH2" s="11"/>
      <c r="UI2" s="11"/>
      <c r="UJ2" s="11"/>
      <c r="UK2" s="11"/>
      <c r="UL2" s="11"/>
      <c r="UM2" s="11"/>
      <c r="UN2" s="11"/>
      <c r="UO2" s="11"/>
      <c r="UP2" s="11"/>
      <c r="UQ2" s="11"/>
      <c r="UR2" s="11"/>
      <c r="US2" s="11"/>
      <c r="UT2" s="11"/>
      <c r="UU2" s="11"/>
      <c r="UV2" s="11"/>
      <c r="UW2" s="11"/>
      <c r="UX2" s="11"/>
      <c r="UY2" s="11"/>
      <c r="UZ2" s="11"/>
      <c r="VA2" s="11"/>
      <c r="VB2" s="11"/>
      <c r="VC2" s="11"/>
      <c r="VD2" s="11"/>
      <c r="VE2" s="11"/>
      <c r="VF2" s="11"/>
      <c r="VG2" s="11"/>
      <c r="VH2" s="11"/>
      <c r="VI2" s="11"/>
      <c r="VJ2" s="11"/>
      <c r="VK2" s="11"/>
      <c r="VL2" s="11"/>
      <c r="VM2" s="11"/>
      <c r="VN2" s="11"/>
      <c r="VO2" s="11"/>
      <c r="VP2" s="11"/>
      <c r="VQ2" s="11"/>
      <c r="VR2" s="11"/>
      <c r="VS2" s="11"/>
      <c r="VT2" s="11"/>
      <c r="VU2" s="11"/>
      <c r="VV2" s="11"/>
      <c r="VW2" s="11"/>
      <c r="VX2" s="11"/>
      <c r="VY2" s="11"/>
      <c r="VZ2" s="11"/>
      <c r="WA2" s="11"/>
      <c r="WB2" s="11"/>
      <c r="WC2" s="11"/>
      <c r="WD2" s="11"/>
      <c r="WE2" s="11"/>
      <c r="WF2" s="11"/>
      <c r="WG2" s="11"/>
      <c r="WH2" s="11"/>
      <c r="WI2" s="11"/>
      <c r="WJ2" s="11"/>
      <c r="WK2" s="11"/>
      <c r="WL2" s="11"/>
      <c r="WM2" s="11"/>
      <c r="WN2" s="11"/>
      <c r="WO2" s="11"/>
      <c r="WP2" s="11"/>
      <c r="WQ2" s="11"/>
      <c r="WR2" s="11"/>
      <c r="WS2" s="11"/>
      <c r="WT2" s="11"/>
      <c r="WU2" s="11"/>
      <c r="WV2" s="11"/>
      <c r="WW2" s="11"/>
      <c r="WX2" s="11"/>
      <c r="WY2" s="11"/>
      <c r="WZ2" s="11"/>
      <c r="XA2" s="11"/>
      <c r="XB2" s="11"/>
      <c r="XC2" s="11"/>
      <c r="XD2" s="11"/>
      <c r="XE2" s="11"/>
      <c r="XF2" s="11"/>
      <c r="XG2" s="11"/>
      <c r="XH2" s="11"/>
      <c r="XI2" s="11"/>
      <c r="XJ2" s="11"/>
      <c r="XK2" s="11"/>
      <c r="XL2" s="11"/>
      <c r="XM2" s="11"/>
      <c r="XN2" s="11"/>
      <c r="XO2" s="11"/>
      <c r="XP2" s="11"/>
      <c r="XQ2" s="11"/>
      <c r="XR2" s="11"/>
      <c r="XS2" s="11"/>
      <c r="XT2" s="11"/>
      <c r="XU2" s="11"/>
      <c r="XV2" s="11"/>
      <c r="XW2" s="11"/>
      <c r="XX2" s="11"/>
      <c r="XY2" s="11"/>
      <c r="XZ2" s="11"/>
      <c r="YA2" s="11"/>
      <c r="YB2" s="11"/>
      <c r="YC2" s="11"/>
      <c r="YD2" s="11"/>
      <c r="YE2" s="11"/>
      <c r="YF2" s="11"/>
      <c r="YG2" s="11"/>
      <c r="YH2" s="11"/>
      <c r="YI2" s="11"/>
      <c r="YJ2" s="11"/>
      <c r="YK2" s="11"/>
      <c r="YL2" s="11"/>
      <c r="YM2" s="11"/>
      <c r="YN2" s="11"/>
      <c r="YO2" s="11"/>
      <c r="YP2" s="11"/>
      <c r="YQ2" s="11"/>
      <c r="YR2" s="11"/>
      <c r="YS2" s="11"/>
      <c r="YT2" s="11"/>
      <c r="YU2" s="11"/>
      <c r="YV2" s="11"/>
      <c r="YW2" s="11"/>
      <c r="YX2" s="11"/>
      <c r="YY2" s="11"/>
      <c r="YZ2" s="11"/>
      <c r="ZA2" s="11"/>
      <c r="ZB2" s="11"/>
      <c r="ZC2" s="11"/>
      <c r="ZD2" s="11"/>
      <c r="ZE2" s="11"/>
      <c r="ZF2" s="11"/>
      <c r="ZG2" s="11"/>
      <c r="ZH2" s="11"/>
      <c r="ZI2" s="11"/>
      <c r="ZJ2" s="11"/>
      <c r="ZK2" s="11"/>
      <c r="ZL2" s="11"/>
      <c r="ZM2" s="11"/>
      <c r="ZN2" s="11"/>
      <c r="ZO2" s="11"/>
      <c r="ZP2" s="11"/>
      <c r="ZQ2" s="11"/>
      <c r="ZR2" s="11"/>
      <c r="ZS2" s="11"/>
      <c r="ZT2" s="11"/>
      <c r="ZU2" s="11"/>
      <c r="ZV2" s="11"/>
      <c r="ZW2" s="11"/>
      <c r="ZX2" s="11"/>
      <c r="ZY2" s="11"/>
      <c r="ZZ2" s="11"/>
      <c r="AAA2" s="11"/>
      <c r="AAB2" s="11"/>
      <c r="AAC2" s="11"/>
      <c r="AAD2" s="11"/>
      <c r="AAE2" s="11"/>
      <c r="AAF2" s="11"/>
      <c r="AAG2" s="11"/>
      <c r="AAH2" s="11"/>
      <c r="AAI2" s="11"/>
      <c r="AAJ2" s="11"/>
      <c r="AAK2" s="11"/>
      <c r="AAL2" s="11"/>
      <c r="AAM2" s="11"/>
      <c r="AAN2" s="11"/>
      <c r="AAO2" s="11"/>
      <c r="AAP2" s="11"/>
      <c r="AAQ2" s="11"/>
      <c r="AAR2" s="11"/>
      <c r="AAS2" s="11"/>
      <c r="AAT2" s="11"/>
      <c r="AAU2" s="11"/>
      <c r="AAV2" s="11"/>
      <c r="AAW2" s="11"/>
      <c r="AAX2" s="11"/>
      <c r="AAY2" s="11"/>
      <c r="AAZ2" s="11"/>
      <c r="ABA2" s="11"/>
      <c r="ABB2" s="11"/>
      <c r="ABC2" s="11"/>
      <c r="ABD2" s="11"/>
      <c r="ABE2" s="11"/>
      <c r="ABF2" s="11"/>
      <c r="ABG2" s="11"/>
      <c r="ABH2" s="11"/>
      <c r="ABI2" s="11"/>
      <c r="ABJ2" s="11"/>
      <c r="ABK2" s="11"/>
      <c r="ABL2" s="11"/>
      <c r="ABM2" s="11"/>
      <c r="ABN2" s="11"/>
      <c r="ABO2" s="11"/>
      <c r="ABP2" s="11"/>
      <c r="ABQ2" s="11"/>
      <c r="ABR2" s="11"/>
      <c r="ABS2" s="11"/>
      <c r="ABT2" s="11"/>
      <c r="ABU2" s="11"/>
      <c r="ABV2" s="11"/>
      <c r="ABW2" s="11"/>
      <c r="ABX2" s="11"/>
      <c r="ABY2" s="11"/>
      <c r="ABZ2" s="11"/>
      <c r="ACA2" s="11"/>
      <c r="ACB2" s="11"/>
      <c r="ACC2" s="11"/>
      <c r="ACD2" s="11"/>
      <c r="ACE2" s="11"/>
      <c r="ACF2" s="11"/>
      <c r="ACG2" s="11"/>
      <c r="ACH2" s="11"/>
      <c r="ACI2" s="11"/>
      <c r="ACJ2" s="11"/>
      <c r="ACK2" s="11"/>
      <c r="ACL2" s="11"/>
      <c r="ACM2" s="11"/>
      <c r="ACN2" s="11"/>
      <c r="ACO2" s="11"/>
      <c r="ACP2" s="11"/>
      <c r="ACQ2" s="11"/>
      <c r="ACR2" s="11"/>
      <c r="ACS2" s="11"/>
      <c r="ACT2" s="11"/>
      <c r="ACU2" s="11"/>
      <c r="ACV2" s="11"/>
      <c r="ACW2" s="11"/>
      <c r="ACX2" s="11"/>
      <c r="ACY2" s="11"/>
      <c r="ACZ2" s="11"/>
      <c r="ADA2" s="11"/>
      <c r="ADB2" s="11"/>
      <c r="ADC2" s="11"/>
      <c r="ADD2" s="11"/>
      <c r="ADE2" s="11"/>
      <c r="ADF2" s="11"/>
      <c r="ADG2" s="11"/>
      <c r="ADH2" s="11"/>
      <c r="ADI2" s="11"/>
      <c r="ADJ2" s="11"/>
      <c r="ADK2" s="11"/>
      <c r="ADL2" s="11"/>
      <c r="ADM2" s="11"/>
      <c r="ADN2" s="11"/>
      <c r="ADO2" s="11"/>
      <c r="ADP2" s="11"/>
      <c r="ADQ2" s="11"/>
      <c r="ADR2" s="11"/>
      <c r="ADS2" s="11"/>
      <c r="ADT2" s="11"/>
      <c r="ADU2" s="11"/>
      <c r="ADV2" s="11"/>
      <c r="ADW2" s="11"/>
      <c r="ADX2" s="11"/>
      <c r="ADY2" s="11"/>
      <c r="ADZ2" s="11"/>
      <c r="AEA2" s="11"/>
      <c r="AEB2" s="11"/>
      <c r="AEC2" s="11"/>
      <c r="AED2" s="11"/>
      <c r="AEE2" s="11"/>
      <c r="AEF2" s="11"/>
      <c r="AEG2" s="11"/>
      <c r="AEH2" s="11"/>
      <c r="AEI2" s="11"/>
      <c r="AEJ2" s="11"/>
      <c r="AEK2" s="11"/>
      <c r="AEL2" s="11"/>
      <c r="AEM2" s="11"/>
      <c r="AEN2" s="11"/>
      <c r="AEO2" s="11"/>
      <c r="AEP2" s="11"/>
      <c r="AEQ2" s="11"/>
      <c r="AER2" s="11"/>
      <c r="AES2" s="11"/>
      <c r="AET2" s="11"/>
      <c r="AEU2" s="11"/>
      <c r="AEV2" s="11"/>
      <c r="AEW2" s="11"/>
      <c r="AEX2" s="11"/>
      <c r="AEY2" s="11"/>
      <c r="AEZ2" s="11"/>
      <c r="AFA2" s="11"/>
      <c r="AFB2" s="11"/>
      <c r="AFC2" s="11"/>
      <c r="AFD2" s="11"/>
      <c r="AFE2" s="11"/>
      <c r="AFF2" s="11"/>
      <c r="AFG2" s="11"/>
      <c r="AFH2" s="11"/>
      <c r="AFI2" s="11"/>
      <c r="AFJ2" s="11"/>
      <c r="AFK2" s="11"/>
      <c r="AFL2" s="11"/>
      <c r="AFM2" s="11"/>
      <c r="AFN2" s="11"/>
      <c r="AFO2" s="11"/>
      <c r="AFP2" s="11"/>
      <c r="AFQ2" s="11"/>
      <c r="AFR2" s="11"/>
      <c r="AFS2" s="11"/>
      <c r="AFT2" s="11"/>
      <c r="AFU2" s="11"/>
      <c r="AFV2" s="11"/>
      <c r="AFW2" s="11"/>
      <c r="AFX2" s="11"/>
      <c r="AFY2" s="11"/>
      <c r="AFZ2" s="11"/>
      <c r="AGA2" s="11"/>
      <c r="AGB2" s="11"/>
      <c r="AGC2" s="11"/>
      <c r="AGD2" s="11"/>
      <c r="AGE2" s="11"/>
      <c r="AGF2" s="11"/>
      <c r="AGG2" s="11"/>
      <c r="AGH2" s="11"/>
      <c r="AGI2" s="11"/>
      <c r="AGJ2" s="11"/>
      <c r="AGK2" s="11"/>
      <c r="AGL2" s="11"/>
      <c r="AGM2" s="11"/>
      <c r="AGN2" s="11"/>
      <c r="AGO2" s="11"/>
      <c r="AGP2" s="11"/>
      <c r="AGQ2" s="11"/>
      <c r="AGR2" s="11"/>
      <c r="AGS2" s="11"/>
      <c r="AGT2" s="11"/>
      <c r="AGU2" s="11"/>
      <c r="AGV2" s="11"/>
      <c r="AGW2" s="11"/>
      <c r="AGX2" s="11"/>
      <c r="AGY2" s="11"/>
      <c r="AGZ2" s="11"/>
      <c r="AHA2" s="11"/>
      <c r="AHB2" s="11"/>
      <c r="AHC2" s="11"/>
      <c r="AHD2" s="11"/>
      <c r="AHE2" s="11"/>
      <c r="AHF2" s="11"/>
      <c r="AHG2" s="11"/>
      <c r="AHH2" s="11"/>
      <c r="AHI2" s="11"/>
      <c r="AHJ2" s="11"/>
      <c r="AHK2" s="11"/>
      <c r="AHL2" s="11"/>
      <c r="AHM2" s="11"/>
      <c r="AHN2" s="11"/>
      <c r="AHO2" s="11"/>
      <c r="AHP2" s="11"/>
      <c r="AHQ2" s="11"/>
      <c r="AHR2" s="11"/>
      <c r="AHS2" s="11"/>
      <c r="AHT2" s="11"/>
      <c r="AHU2" s="11"/>
      <c r="AHV2" s="11"/>
      <c r="AHW2" s="11"/>
      <c r="AHX2" s="11"/>
      <c r="AHY2" s="11"/>
      <c r="AHZ2" s="11"/>
      <c r="AIA2" s="11"/>
      <c r="AIB2" s="11"/>
      <c r="AIC2" s="11"/>
      <c r="AID2" s="11"/>
      <c r="AIE2" s="11"/>
      <c r="AIF2" s="11"/>
      <c r="AIG2" s="11"/>
      <c r="AIH2" s="11"/>
      <c r="AII2" s="11"/>
      <c r="AIJ2" s="11"/>
      <c r="AIK2" s="11"/>
      <c r="AIL2" s="11"/>
      <c r="AIM2" s="11"/>
    </row>
    <row r="3">
      <c r="B3" s="13" t="s">
        <v>201</v>
      </c>
      <c r="C3" s="14"/>
      <c r="D3" s="14"/>
      <c r="E3" s="14"/>
      <c r="F3" s="14"/>
      <c r="G3" s="14"/>
      <c r="H3" s="14"/>
      <c r="I3" s="15" t="s">
        <v>202</v>
      </c>
      <c r="J3" s="14"/>
      <c r="K3" s="14"/>
      <c r="L3" s="14"/>
      <c r="M3" s="14"/>
      <c r="N3" s="14"/>
      <c r="O3" s="14"/>
      <c r="P3" s="14"/>
      <c r="Q3" s="14"/>
      <c r="R3" s="14"/>
      <c r="S3" s="14"/>
      <c r="T3" s="14"/>
      <c r="U3" s="14"/>
      <c r="V3" s="14"/>
      <c r="W3" s="14"/>
      <c r="X3" s="14"/>
      <c r="Y3" s="14"/>
      <c r="Z3" s="14"/>
      <c r="AA3" s="14"/>
      <c r="AB3" s="14"/>
      <c r="AC3" s="14"/>
      <c r="AD3" s="14"/>
      <c r="AE3" s="14"/>
      <c r="AF3" s="14"/>
      <c r="AG3" s="14"/>
      <c r="AH3" s="14"/>
      <c r="AI3" s="15" t="s">
        <v>203</v>
      </c>
      <c r="AJ3" s="14"/>
      <c r="AK3" s="14"/>
      <c r="AL3" s="14"/>
      <c r="AM3" s="14"/>
      <c r="AN3" s="14"/>
      <c r="AO3" s="14"/>
      <c r="AP3" s="14"/>
      <c r="AQ3" s="15" t="s">
        <v>204</v>
      </c>
      <c r="AR3" s="14"/>
      <c r="AS3" s="15" t="s">
        <v>205</v>
      </c>
      <c r="AT3" s="14"/>
      <c r="AU3" s="14"/>
      <c r="AV3" s="14"/>
      <c r="AW3" s="15" t="s">
        <v>206</v>
      </c>
      <c r="AX3" s="14"/>
      <c r="AY3" s="14"/>
      <c r="AZ3" s="15" t="s">
        <v>207</v>
      </c>
      <c r="BA3" s="14"/>
      <c r="BB3" s="15" t="s">
        <v>208</v>
      </c>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5" t="s">
        <v>209</v>
      </c>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5"/>
      <c r="DV3" s="14"/>
      <c r="DW3" s="14"/>
      <c r="DX3" s="14"/>
      <c r="DY3" s="14"/>
      <c r="DZ3" s="14"/>
      <c r="EA3" s="14"/>
      <c r="EB3" s="14"/>
      <c r="EC3" s="14"/>
      <c r="ED3" s="14"/>
      <c r="EE3" s="14"/>
      <c r="EF3" s="14"/>
      <c r="EG3" s="15"/>
      <c r="EH3" s="14"/>
      <c r="EI3" s="14"/>
      <c r="EK3" s="14"/>
      <c r="EL3" s="14"/>
      <c r="EM3" s="14"/>
      <c r="EN3" s="14"/>
      <c r="EO3" s="14"/>
      <c r="EP3" s="14"/>
      <c r="EQ3" s="12"/>
      <c r="ER3" s="14"/>
      <c r="ES3" s="14"/>
      <c r="ET3" s="14"/>
      <c r="EU3" s="14"/>
      <c r="EV3" s="14"/>
      <c r="EW3" s="14"/>
      <c r="EX3" s="15" t="s">
        <v>210</v>
      </c>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c r="JC3" s="14"/>
      <c r="JD3" s="14"/>
      <c r="JE3" s="14"/>
      <c r="JF3" s="14"/>
      <c r="JG3" s="14"/>
      <c r="JH3" s="14"/>
      <c r="JI3" s="14"/>
      <c r="JJ3" s="14"/>
      <c r="JK3" s="14"/>
      <c r="JL3" s="14"/>
      <c r="JM3" s="14"/>
      <c r="JN3" s="14"/>
      <c r="JO3" s="14"/>
      <c r="JP3" s="14"/>
      <c r="JQ3" s="14"/>
      <c r="JR3" s="14"/>
      <c r="JS3" s="14"/>
      <c r="JT3" s="14"/>
      <c r="JU3" s="14"/>
      <c r="JV3" s="14"/>
      <c r="JW3" s="14"/>
      <c r="JX3" s="14"/>
      <c r="JY3" s="14"/>
      <c r="JZ3" s="14"/>
      <c r="KA3" s="14"/>
      <c r="KB3" s="14"/>
      <c r="KC3" s="14"/>
      <c r="KD3" s="14"/>
      <c r="KE3" s="14"/>
      <c r="KF3" s="14"/>
      <c r="KG3" s="14"/>
      <c r="KH3" s="14"/>
      <c r="KI3" s="14"/>
      <c r="KJ3" s="14"/>
      <c r="KK3" s="14"/>
      <c r="KL3" s="14"/>
      <c r="KM3" s="14"/>
      <c r="KN3" s="14"/>
      <c r="KO3" s="14"/>
      <c r="KP3" s="14"/>
      <c r="KQ3" s="14"/>
      <c r="KR3" s="14"/>
      <c r="KS3" s="14"/>
      <c r="KT3" s="14"/>
      <c r="KU3" s="14"/>
      <c r="KV3" s="14"/>
      <c r="KW3" s="14"/>
      <c r="KX3" s="14"/>
      <c r="KY3" s="14"/>
      <c r="KZ3" s="14"/>
      <c r="LA3" s="14"/>
      <c r="LB3" s="14"/>
      <c r="LC3" s="14"/>
      <c r="LD3" s="14"/>
      <c r="LE3" s="14"/>
      <c r="LF3" s="14"/>
      <c r="LG3" s="14"/>
      <c r="LH3" s="14"/>
      <c r="LI3" s="14"/>
      <c r="LJ3" s="14"/>
      <c r="LK3" s="14"/>
      <c r="LL3" s="14"/>
      <c r="LM3" s="14"/>
      <c r="LN3" s="14"/>
      <c r="LO3" s="14"/>
      <c r="LP3" s="14"/>
      <c r="LQ3" s="14"/>
      <c r="LR3" s="14"/>
      <c r="LS3" s="14"/>
      <c r="LT3" s="14"/>
      <c r="LU3" s="14"/>
      <c r="LV3" s="14"/>
      <c r="LW3" s="14"/>
      <c r="LX3" s="14"/>
      <c r="LY3" s="14"/>
      <c r="LZ3" s="14"/>
      <c r="MA3" s="14"/>
      <c r="MB3" s="14"/>
      <c r="MC3" s="14"/>
      <c r="MD3" s="14"/>
      <c r="ME3" s="14"/>
      <c r="MF3" s="14"/>
      <c r="MG3" s="14"/>
      <c r="MH3" s="14"/>
      <c r="MI3" s="14"/>
      <c r="MJ3" s="14"/>
      <c r="MK3" s="14"/>
      <c r="ML3" s="14"/>
      <c r="MM3" s="14"/>
      <c r="MN3" s="14"/>
      <c r="MO3" s="14"/>
      <c r="MP3" s="14"/>
      <c r="MQ3" s="14"/>
      <c r="MR3" s="14"/>
      <c r="MS3" s="14"/>
      <c r="MT3" s="14"/>
      <c r="MU3" s="14"/>
      <c r="MV3" s="14"/>
      <c r="MW3" s="14"/>
      <c r="MX3" s="14"/>
      <c r="MY3" s="14"/>
      <c r="MZ3" s="14"/>
      <c r="NA3" s="14"/>
      <c r="NB3" s="14"/>
      <c r="NC3" s="14"/>
      <c r="ND3" s="14"/>
      <c r="NE3" s="14"/>
      <c r="NF3" s="14"/>
      <c r="NG3" s="14"/>
      <c r="NH3" s="14"/>
      <c r="NI3" s="14"/>
      <c r="NJ3" s="14"/>
      <c r="NK3" s="14"/>
      <c r="NL3" s="14"/>
      <c r="NM3" s="14"/>
      <c r="NN3" s="14"/>
      <c r="NO3" s="14"/>
      <c r="NP3" s="14"/>
      <c r="NQ3" s="14"/>
      <c r="NR3" s="14"/>
      <c r="NS3" s="14"/>
      <c r="NT3" s="14"/>
      <c r="NU3" s="14"/>
      <c r="NV3" s="14"/>
      <c r="NW3" s="14"/>
      <c r="NX3" s="14"/>
      <c r="NY3" s="14"/>
      <c r="NZ3" s="14"/>
      <c r="OA3" s="14"/>
      <c r="OB3" s="14"/>
      <c r="OC3" s="14"/>
      <c r="OD3" s="14"/>
      <c r="OE3" s="14"/>
      <c r="OF3" s="14"/>
      <c r="OG3" s="14"/>
      <c r="OH3" s="14"/>
      <c r="OI3" s="14"/>
      <c r="OJ3" s="14"/>
      <c r="OK3" s="14"/>
      <c r="OL3" s="14"/>
      <c r="OM3" s="14"/>
      <c r="ON3" s="14"/>
      <c r="OO3" s="14"/>
      <c r="OP3" s="14"/>
      <c r="OQ3" s="14"/>
      <c r="OR3" s="14"/>
      <c r="OS3" s="14"/>
      <c r="OT3" s="14"/>
      <c r="OU3" s="14"/>
      <c r="OV3" s="14"/>
      <c r="OW3" s="14"/>
      <c r="OX3" s="14"/>
      <c r="OY3" s="14"/>
      <c r="OZ3" s="14"/>
      <c r="PA3" s="14"/>
      <c r="PB3" s="14"/>
      <c r="PC3" s="14"/>
      <c r="PD3" s="14"/>
      <c r="PE3" s="14"/>
      <c r="PF3" s="14"/>
      <c r="PG3" s="14"/>
      <c r="PH3" s="14"/>
      <c r="PI3" s="14"/>
      <c r="PJ3" s="14"/>
      <c r="PK3" s="14"/>
      <c r="PL3" s="14"/>
      <c r="PM3" s="14"/>
      <c r="PN3" s="14"/>
      <c r="PO3" s="14"/>
      <c r="PP3" s="14"/>
      <c r="PQ3" s="14"/>
      <c r="PR3" s="14"/>
      <c r="PS3" s="14"/>
      <c r="PT3" s="14"/>
      <c r="PU3" s="14"/>
      <c r="PV3" s="14"/>
      <c r="PW3" s="14"/>
      <c r="PX3" s="14"/>
      <c r="PY3" s="14"/>
      <c r="PZ3" s="14"/>
      <c r="QA3" s="14"/>
      <c r="QB3" s="14"/>
      <c r="QC3" s="14"/>
      <c r="QD3" s="14"/>
      <c r="QE3" s="14"/>
      <c r="QF3" s="14"/>
      <c r="QG3" s="14"/>
      <c r="QH3" s="14"/>
      <c r="QI3" s="14"/>
      <c r="QJ3" s="14"/>
      <c r="QK3" s="14"/>
      <c r="QL3" s="14"/>
      <c r="QM3" s="14"/>
      <c r="QN3" s="14"/>
      <c r="QO3" s="14"/>
      <c r="QP3" s="14"/>
      <c r="QQ3" s="14"/>
      <c r="QR3" s="14"/>
      <c r="QS3" s="14"/>
      <c r="QT3" s="14"/>
      <c r="QU3" s="14"/>
      <c r="QV3" s="14"/>
      <c r="QW3" s="14"/>
      <c r="QX3" s="14"/>
      <c r="QY3" s="14"/>
      <c r="QZ3" s="14"/>
      <c r="RA3" s="14"/>
      <c r="RB3" s="14"/>
      <c r="RC3" s="14"/>
      <c r="RD3" s="14"/>
      <c r="RE3" s="14"/>
      <c r="RF3" s="14"/>
      <c r="RG3" s="14"/>
      <c r="RH3" s="14"/>
      <c r="RI3" s="14"/>
      <c r="RJ3" s="14"/>
      <c r="RK3" s="14"/>
      <c r="RL3" s="14"/>
      <c r="RM3" s="14"/>
      <c r="RN3" s="14"/>
      <c r="RO3" s="14"/>
      <c r="RP3" s="14"/>
      <c r="RQ3" s="14"/>
      <c r="RR3" s="14"/>
      <c r="RS3" s="14"/>
      <c r="RT3" s="14"/>
      <c r="RU3" s="14"/>
      <c r="RV3" s="14"/>
      <c r="RW3" s="14"/>
      <c r="RX3" s="14"/>
      <c r="RY3" s="14"/>
      <c r="RZ3" s="14"/>
      <c r="SA3" s="14"/>
      <c r="SB3" s="14"/>
      <c r="SC3" s="14"/>
      <c r="SD3" s="14"/>
      <c r="SE3" s="14"/>
      <c r="SF3" s="14"/>
      <c r="SG3" s="14"/>
      <c r="SH3" s="14"/>
      <c r="SI3" s="14"/>
      <c r="SJ3" s="14"/>
      <c r="SK3" s="14"/>
      <c r="SL3" s="14"/>
      <c r="SM3" s="14"/>
      <c r="SN3" s="14"/>
      <c r="SO3" s="14"/>
      <c r="SP3" s="14"/>
      <c r="SQ3" s="14"/>
      <c r="SR3" s="14"/>
      <c r="SS3" s="14"/>
      <c r="ST3" s="14"/>
      <c r="SU3" s="14"/>
      <c r="SV3" s="14"/>
      <c r="SW3" s="14"/>
      <c r="SX3" s="14"/>
      <c r="SY3" s="14"/>
      <c r="SZ3" s="14"/>
      <c r="TA3" s="14"/>
      <c r="TB3" s="14"/>
      <c r="TC3" s="14"/>
      <c r="TD3" s="14"/>
      <c r="TE3" s="14"/>
      <c r="TF3" s="14"/>
      <c r="TG3" s="14"/>
      <c r="TH3" s="14"/>
      <c r="TI3" s="14"/>
      <c r="TJ3" s="14"/>
      <c r="TK3" s="14"/>
      <c r="TL3" s="14"/>
      <c r="TM3" s="14"/>
      <c r="TN3" s="14"/>
      <c r="TO3" s="14"/>
      <c r="TP3" s="14"/>
      <c r="TQ3" s="14"/>
      <c r="TR3" s="14"/>
      <c r="TS3" s="14"/>
      <c r="TT3" s="14"/>
      <c r="TU3" s="14"/>
      <c r="TV3" s="14"/>
      <c r="TW3" s="14"/>
      <c r="TX3" s="14"/>
      <c r="TY3" s="14"/>
      <c r="TZ3" s="14"/>
      <c r="UA3" s="14"/>
      <c r="UB3" s="14"/>
      <c r="UC3" s="14"/>
      <c r="UD3" s="14"/>
      <c r="UE3" s="14"/>
      <c r="UF3" s="14"/>
      <c r="UG3" s="14"/>
      <c r="UH3" s="14"/>
      <c r="UI3" s="14"/>
      <c r="UJ3" s="14"/>
      <c r="UK3" s="14"/>
      <c r="UL3" s="14"/>
      <c r="UM3" s="14"/>
      <c r="UN3" s="14"/>
      <c r="UO3" s="14"/>
      <c r="UP3" s="14"/>
      <c r="UQ3" s="14"/>
      <c r="UR3" s="14"/>
      <c r="US3" s="14"/>
      <c r="UT3" s="14"/>
      <c r="UU3" s="14"/>
      <c r="UV3" s="14"/>
      <c r="UW3" s="14"/>
      <c r="UX3" s="14"/>
      <c r="UY3" s="14"/>
      <c r="UZ3" s="14"/>
      <c r="VA3" s="14"/>
      <c r="VB3" s="14"/>
      <c r="VC3" s="14"/>
      <c r="VD3" s="14"/>
      <c r="VE3" s="14"/>
      <c r="VF3" s="14"/>
      <c r="VG3" s="14"/>
      <c r="VH3" s="14"/>
      <c r="VI3" s="14"/>
      <c r="VJ3" s="14"/>
      <c r="VK3" s="14"/>
      <c r="VL3" s="14"/>
      <c r="VM3" s="14"/>
      <c r="VN3" s="14"/>
      <c r="VO3" s="14"/>
      <c r="VP3" s="14"/>
      <c r="VQ3" s="14"/>
      <c r="VR3" s="14"/>
      <c r="VS3" s="14"/>
      <c r="VT3" s="14"/>
      <c r="VU3" s="14"/>
      <c r="VV3" s="14"/>
      <c r="VW3" s="14"/>
      <c r="VX3" s="14"/>
      <c r="VY3" s="14"/>
      <c r="VZ3" s="14"/>
      <c r="WA3" s="14"/>
      <c r="WB3" s="14"/>
      <c r="WC3" s="14"/>
      <c r="WD3" s="14"/>
      <c r="WE3" s="14"/>
      <c r="WF3" s="14"/>
      <c r="WG3" s="14"/>
      <c r="WH3" s="14"/>
      <c r="WI3" s="14"/>
      <c r="WJ3" s="14"/>
      <c r="WK3" s="14"/>
      <c r="WL3" s="14"/>
      <c r="WM3" s="14"/>
      <c r="WN3" s="14"/>
      <c r="WO3" s="14"/>
      <c r="WP3" s="14"/>
      <c r="WQ3" s="14"/>
      <c r="WR3" s="14"/>
      <c r="WS3" s="14"/>
      <c r="WT3" s="14"/>
      <c r="WU3" s="14"/>
      <c r="WV3" s="14"/>
      <c r="WW3" s="14"/>
      <c r="WX3" s="14"/>
      <c r="WY3" s="14"/>
      <c r="WZ3" s="14"/>
      <c r="XA3" s="14"/>
      <c r="XB3" s="14"/>
      <c r="XC3" s="14"/>
      <c r="XD3" s="14"/>
      <c r="XE3" s="14"/>
      <c r="XF3" s="14"/>
      <c r="XG3" s="14"/>
      <c r="XH3" s="14"/>
      <c r="XI3" s="14"/>
      <c r="XJ3" s="14"/>
      <c r="XK3" s="14"/>
      <c r="XL3" s="14"/>
      <c r="XM3" s="14"/>
      <c r="XN3" s="14"/>
      <c r="XO3" s="14"/>
      <c r="XP3" s="14"/>
      <c r="XQ3" s="14"/>
      <c r="XR3" s="14"/>
      <c r="XS3" s="14"/>
      <c r="XT3" s="14"/>
      <c r="XU3" s="14"/>
      <c r="XV3" s="14"/>
      <c r="XW3" s="14"/>
      <c r="XX3" s="14"/>
      <c r="XY3" s="14"/>
      <c r="XZ3" s="14"/>
      <c r="YA3" s="14"/>
      <c r="YB3" s="14"/>
      <c r="YC3" s="14"/>
      <c r="YD3" s="14"/>
      <c r="YE3" s="14"/>
      <c r="YF3" s="14"/>
      <c r="YG3" s="14"/>
      <c r="YH3" s="14"/>
      <c r="YI3" s="14"/>
      <c r="YJ3" s="14"/>
      <c r="YK3" s="14"/>
      <c r="YL3" s="14"/>
      <c r="YM3" s="14"/>
      <c r="YN3" s="14"/>
      <c r="YO3" s="14"/>
      <c r="YP3" s="14"/>
      <c r="YQ3" s="14"/>
      <c r="YR3" s="14"/>
      <c r="YS3" s="14"/>
      <c r="YT3" s="14"/>
      <c r="YU3" s="14"/>
      <c r="YV3" s="14"/>
      <c r="YW3" s="14"/>
      <c r="YX3" s="14"/>
      <c r="YY3" s="14"/>
      <c r="YZ3" s="14"/>
      <c r="ZA3" s="14"/>
      <c r="ZB3" s="14"/>
      <c r="ZC3" s="14"/>
      <c r="ZD3" s="14"/>
      <c r="ZE3" s="14"/>
      <c r="ZF3" s="14"/>
      <c r="ZG3" s="14"/>
      <c r="ZH3" s="14"/>
      <c r="ZI3" s="14"/>
      <c r="ZJ3" s="14"/>
      <c r="ZK3" s="14"/>
      <c r="ZL3" s="14"/>
      <c r="ZM3" s="14"/>
      <c r="ZN3" s="14"/>
      <c r="ZO3" s="14"/>
      <c r="ZP3" s="14"/>
      <c r="ZQ3" s="14"/>
      <c r="ZR3" s="14"/>
      <c r="ZS3" s="14"/>
      <c r="ZT3" s="14"/>
      <c r="ZU3" s="14"/>
      <c r="ZV3" s="14"/>
      <c r="ZW3" s="14"/>
      <c r="ZX3" s="14"/>
      <c r="ZY3" s="14"/>
      <c r="ZZ3" s="14"/>
      <c r="AAA3" s="14"/>
      <c r="AAB3" s="14"/>
      <c r="AAC3" s="14"/>
      <c r="AAD3" s="14"/>
      <c r="AAE3" s="14"/>
      <c r="AAF3" s="14"/>
      <c r="AAG3" s="14"/>
      <c r="AAH3" s="14"/>
      <c r="AAI3" s="14"/>
      <c r="AAJ3" s="14"/>
      <c r="AAK3" s="14"/>
      <c r="AAL3" s="14"/>
      <c r="AAM3" s="14"/>
      <c r="AAN3" s="14"/>
      <c r="AAO3" s="14"/>
      <c r="AAP3" s="14"/>
      <c r="AAQ3" s="14"/>
      <c r="AAR3" s="14"/>
      <c r="AAS3" s="14"/>
      <c r="AAT3" s="14"/>
      <c r="AAU3" s="14"/>
      <c r="AAV3" s="14"/>
      <c r="AAW3" s="14"/>
      <c r="AAX3" s="14"/>
      <c r="AAY3" s="14"/>
      <c r="AAZ3" s="14"/>
      <c r="ABA3" s="14"/>
      <c r="ABB3" s="14"/>
      <c r="ABC3" s="14"/>
      <c r="ABD3" s="14"/>
      <c r="ABE3" s="14"/>
      <c r="ABF3" s="14"/>
      <c r="ABG3" s="14"/>
      <c r="ABH3" s="14"/>
      <c r="ABI3" s="14"/>
      <c r="ABJ3" s="14"/>
      <c r="ABK3" s="14"/>
      <c r="ABL3" s="14"/>
      <c r="ABM3" s="14"/>
      <c r="ABN3" s="14"/>
      <c r="ABO3" s="14"/>
      <c r="ABP3" s="14"/>
      <c r="ABQ3" s="14"/>
      <c r="ABR3" s="14"/>
      <c r="ABS3" s="14"/>
      <c r="ABT3" s="14"/>
      <c r="ABU3" s="14"/>
      <c r="ABV3" s="14"/>
      <c r="ABW3" s="14"/>
      <c r="ABX3" s="14"/>
      <c r="ABY3" s="14"/>
      <c r="ABZ3" s="14"/>
      <c r="ACA3" s="14"/>
      <c r="ACB3" s="14"/>
      <c r="ACC3" s="14"/>
      <c r="ACD3" s="14"/>
      <c r="ACE3" s="14"/>
      <c r="ACF3" s="14"/>
      <c r="ACG3" s="14"/>
      <c r="ACH3" s="14"/>
      <c r="ACI3" s="14"/>
      <c r="ACJ3" s="14"/>
      <c r="ACK3" s="14"/>
      <c r="ACL3" s="14"/>
      <c r="ACM3" s="14"/>
      <c r="ACN3" s="14"/>
      <c r="ACO3" s="14"/>
      <c r="ACP3" s="14"/>
      <c r="ACQ3" s="14"/>
      <c r="ACR3" s="14"/>
      <c r="ACS3" s="14"/>
      <c r="ACT3" s="14"/>
      <c r="ACU3" s="14"/>
      <c r="ACV3" s="14"/>
      <c r="ACW3" s="14"/>
      <c r="ACX3" s="14"/>
      <c r="ACY3" s="14"/>
      <c r="ACZ3" s="14"/>
      <c r="ADA3" s="14"/>
      <c r="ADB3" s="14"/>
      <c r="ADC3" s="14"/>
      <c r="ADD3" s="14"/>
      <c r="ADE3" s="14"/>
      <c r="ADF3" s="14"/>
      <c r="ADG3" s="14"/>
      <c r="ADH3" s="14"/>
      <c r="ADI3" s="14"/>
      <c r="ADJ3" s="14"/>
      <c r="ADK3" s="14"/>
      <c r="ADL3" s="14"/>
      <c r="ADM3" s="14"/>
      <c r="ADN3" s="14"/>
      <c r="ADO3" s="14"/>
      <c r="ADP3" s="14"/>
      <c r="ADQ3" s="14"/>
      <c r="ADR3" s="14"/>
      <c r="ADS3" s="14"/>
      <c r="ADT3" s="14"/>
      <c r="ADU3" s="14"/>
      <c r="ADV3" s="14"/>
      <c r="ADW3" s="14"/>
      <c r="ADX3" s="14"/>
      <c r="ADY3" s="14"/>
      <c r="ADZ3" s="14"/>
      <c r="AEA3" s="14"/>
      <c r="AEB3" s="14"/>
      <c r="AEC3" s="14"/>
      <c r="AED3" s="14"/>
      <c r="AEE3" s="14"/>
      <c r="AEF3" s="14"/>
      <c r="AEG3" s="14"/>
      <c r="AEH3" s="14"/>
      <c r="AEI3" s="14"/>
      <c r="AEJ3" s="14"/>
      <c r="AEK3" s="14"/>
      <c r="AEL3" s="14"/>
      <c r="AEM3" s="14"/>
      <c r="AEN3" s="14"/>
      <c r="AEO3" s="14"/>
      <c r="AEP3" s="14"/>
      <c r="AEQ3" s="14"/>
      <c r="AER3" s="14"/>
      <c r="AES3" s="14"/>
      <c r="AET3" s="14"/>
      <c r="AEU3" s="14"/>
      <c r="AEV3" s="14"/>
      <c r="AEW3" s="14"/>
      <c r="AEX3" s="14"/>
      <c r="AEY3" s="14"/>
      <c r="AEZ3" s="14"/>
      <c r="AFA3" s="14"/>
      <c r="AFB3" s="14"/>
      <c r="AFC3" s="14"/>
      <c r="AFD3" s="14"/>
      <c r="AFE3" s="14"/>
      <c r="AFF3" s="14"/>
      <c r="AFG3" s="14"/>
      <c r="AFH3" s="14"/>
      <c r="AFI3" s="14"/>
      <c r="AFJ3" s="14"/>
      <c r="AFK3" s="14"/>
      <c r="AFL3" s="14"/>
      <c r="AFM3" s="14"/>
      <c r="AFN3" s="14"/>
      <c r="AFO3" s="14"/>
      <c r="AFP3" s="14"/>
      <c r="AFQ3" s="14"/>
      <c r="AFR3" s="14"/>
      <c r="AFS3" s="14"/>
      <c r="AFT3" s="14"/>
      <c r="AFU3" s="14"/>
      <c r="AFV3" s="14"/>
      <c r="AFW3" s="14"/>
      <c r="AFX3" s="14"/>
      <c r="AFY3" s="14"/>
      <c r="AFZ3" s="14"/>
      <c r="AGA3" s="14"/>
      <c r="AGB3" s="14"/>
      <c r="AGC3" s="14"/>
      <c r="AGD3" s="14"/>
      <c r="AGE3" s="14"/>
      <c r="AGF3" s="14"/>
      <c r="AGG3" s="14"/>
      <c r="AGH3" s="14"/>
      <c r="AGI3" s="14"/>
      <c r="AGJ3" s="14"/>
      <c r="AGK3" s="14"/>
      <c r="AGL3" s="14"/>
      <c r="AGM3" s="14"/>
      <c r="AGN3" s="14"/>
      <c r="AGO3" s="14"/>
      <c r="AGP3" s="14"/>
      <c r="AGQ3" s="14"/>
      <c r="AGR3" s="14"/>
      <c r="AGS3" s="14"/>
      <c r="AGT3" s="14"/>
      <c r="AGU3" s="14"/>
      <c r="AGV3" s="14"/>
      <c r="AGW3" s="14"/>
      <c r="AGX3" s="14"/>
      <c r="AGY3" s="14"/>
      <c r="AGZ3" s="14"/>
      <c r="AHA3" s="14"/>
      <c r="AHB3" s="14"/>
      <c r="AHC3" s="14"/>
      <c r="AHD3" s="14"/>
      <c r="AHE3" s="14"/>
      <c r="AHF3" s="14"/>
      <c r="AHG3" s="14"/>
      <c r="AHH3" s="14"/>
      <c r="AHI3" s="14"/>
      <c r="AHJ3" s="14"/>
      <c r="AHK3" s="14"/>
      <c r="AHL3" s="14"/>
      <c r="AHM3" s="14"/>
      <c r="AHN3" s="14"/>
      <c r="AHO3" s="14"/>
      <c r="AHP3" s="14"/>
      <c r="AHQ3" s="14"/>
      <c r="AHR3" s="14"/>
      <c r="AHS3" s="14"/>
      <c r="AHT3" s="14"/>
      <c r="AHU3" s="14"/>
      <c r="AHV3" s="14"/>
      <c r="AHW3" s="14"/>
      <c r="AHX3" s="14"/>
      <c r="AHY3" s="14"/>
      <c r="AHZ3" s="14"/>
      <c r="AIA3" s="14"/>
      <c r="AIB3" s="14"/>
      <c r="AIC3" s="14"/>
      <c r="AID3" s="14"/>
      <c r="AIE3" s="14"/>
      <c r="AIF3" s="14"/>
      <c r="AIG3" s="14"/>
      <c r="AIH3" s="14"/>
      <c r="AII3" s="14"/>
      <c r="AIJ3" s="14"/>
      <c r="AIK3" s="14"/>
      <c r="AIL3" s="14"/>
      <c r="AIM3" s="14"/>
    </row>
    <row r="4">
      <c r="B4" s="13" t="s">
        <v>211</v>
      </c>
      <c r="C4" s="16" t="s">
        <v>212</v>
      </c>
      <c r="D4" s="16" t="s">
        <v>213</v>
      </c>
      <c r="E4" s="16" t="s">
        <v>214</v>
      </c>
      <c r="F4" s="16" t="s">
        <v>215</v>
      </c>
      <c r="G4" s="16" t="s">
        <v>216</v>
      </c>
      <c r="H4" s="16" t="s">
        <v>217</v>
      </c>
      <c r="I4" s="17" t="s">
        <v>218</v>
      </c>
      <c r="J4" s="17" t="s">
        <v>219</v>
      </c>
      <c r="K4" s="17" t="s">
        <v>220</v>
      </c>
      <c r="L4" s="17" t="s">
        <v>221</v>
      </c>
      <c r="M4" s="18" t="s">
        <v>222</v>
      </c>
      <c r="N4" s="19" t="s">
        <v>223</v>
      </c>
      <c r="O4" s="18" t="s">
        <v>224</v>
      </c>
      <c r="P4" s="18" t="s">
        <v>225</v>
      </c>
      <c r="Q4" s="18" t="s">
        <v>226</v>
      </c>
      <c r="R4" s="18" t="s">
        <v>227</v>
      </c>
      <c r="S4" s="18" t="s">
        <v>228</v>
      </c>
      <c r="T4" s="17" t="s">
        <v>229</v>
      </c>
      <c r="U4" s="17" t="s">
        <v>230</v>
      </c>
      <c r="V4" s="17" t="s">
        <v>231</v>
      </c>
      <c r="W4" s="17" t="s">
        <v>232</v>
      </c>
      <c r="X4" s="16" t="s">
        <v>233</v>
      </c>
      <c r="Y4" s="17" t="s">
        <v>234</v>
      </c>
      <c r="Z4" s="17" t="s">
        <v>235</v>
      </c>
      <c r="AA4" s="17" t="s">
        <v>236</v>
      </c>
      <c r="AB4" s="18" t="s">
        <v>237</v>
      </c>
      <c r="AC4" s="17" t="s">
        <v>238</v>
      </c>
      <c r="AD4" s="17" t="s">
        <v>239</v>
      </c>
      <c r="AE4" s="17" t="s">
        <v>240</v>
      </c>
      <c r="AF4" s="16" t="s">
        <v>241</v>
      </c>
      <c r="AG4" s="16" t="s">
        <v>242</v>
      </c>
      <c r="AH4" s="16" t="s">
        <v>243</v>
      </c>
      <c r="AI4" s="16" t="s">
        <v>244</v>
      </c>
      <c r="AJ4" s="16" t="s">
        <v>245</v>
      </c>
      <c r="AK4" s="16" t="s">
        <v>246</v>
      </c>
      <c r="AL4" s="16" t="s">
        <v>247</v>
      </c>
      <c r="AM4" s="16" t="s">
        <v>248</v>
      </c>
      <c r="AN4" s="17" t="s">
        <v>249</v>
      </c>
      <c r="AO4" s="16" t="s">
        <v>250</v>
      </c>
      <c r="AP4" s="17" t="s">
        <v>251</v>
      </c>
      <c r="AQ4" s="15" t="s">
        <v>252</v>
      </c>
      <c r="AR4" s="17" t="s">
        <v>253</v>
      </c>
      <c r="AS4" s="17" t="s">
        <v>254</v>
      </c>
      <c r="AT4" s="18" t="s">
        <v>255</v>
      </c>
      <c r="AU4" s="17" t="s">
        <v>256</v>
      </c>
      <c r="AV4" s="17" t="s">
        <v>257</v>
      </c>
      <c r="AW4" s="17" t="s">
        <v>258</v>
      </c>
      <c r="AX4" s="17" t="s">
        <v>259</v>
      </c>
      <c r="AY4" s="16" t="s">
        <v>260</v>
      </c>
      <c r="AZ4" s="16" t="s">
        <v>261</v>
      </c>
      <c r="BA4" s="16" t="s">
        <v>262</v>
      </c>
      <c r="BB4" s="16" t="s">
        <v>263</v>
      </c>
      <c r="BC4" s="16" t="s">
        <v>264</v>
      </c>
      <c r="BD4" s="16" t="s">
        <v>265</v>
      </c>
      <c r="BE4" s="16" t="s">
        <v>266</v>
      </c>
      <c r="BF4" s="19" t="s">
        <v>267</v>
      </c>
      <c r="BG4" s="17" t="s">
        <v>268</v>
      </c>
      <c r="BH4" s="17" t="s">
        <v>269</v>
      </c>
      <c r="BI4" s="19" t="s">
        <v>270</v>
      </c>
      <c r="BJ4" s="16" t="s">
        <v>271</v>
      </c>
      <c r="BK4" s="16" t="s">
        <v>272</v>
      </c>
      <c r="BL4" s="16" t="s">
        <v>273</v>
      </c>
      <c r="BM4" s="16" t="s">
        <v>274</v>
      </c>
      <c r="BN4" s="16" t="s">
        <v>275</v>
      </c>
      <c r="BO4" s="16" t="s">
        <v>276</v>
      </c>
      <c r="BP4" s="16" t="s">
        <v>277</v>
      </c>
      <c r="BQ4" s="15" t="s">
        <v>278</v>
      </c>
      <c r="BR4" s="16" t="s">
        <v>279</v>
      </c>
      <c r="BS4" s="16" t="s">
        <v>280</v>
      </c>
      <c r="BT4" s="16" t="s">
        <v>281</v>
      </c>
      <c r="BU4" s="17" t="s">
        <v>282</v>
      </c>
      <c r="BV4" s="16" t="s">
        <v>283</v>
      </c>
      <c r="BW4" s="16" t="s">
        <v>284</v>
      </c>
      <c r="BX4" s="16" t="s">
        <v>285</v>
      </c>
      <c r="BY4" s="16" t="s">
        <v>286</v>
      </c>
      <c r="BZ4" s="17" t="s">
        <v>287</v>
      </c>
      <c r="CA4" s="16" t="s">
        <v>288</v>
      </c>
      <c r="CB4" s="14"/>
      <c r="CC4" s="16" t="s">
        <v>289</v>
      </c>
      <c r="CD4" s="20" t="s">
        <v>290</v>
      </c>
      <c r="CE4" s="16" t="s">
        <v>291</v>
      </c>
      <c r="CF4" s="16" t="s">
        <v>292</v>
      </c>
      <c r="CG4" s="16" t="s">
        <v>293</v>
      </c>
      <c r="CH4" s="16" t="s">
        <v>294</v>
      </c>
      <c r="CI4" s="20" t="s">
        <v>295</v>
      </c>
      <c r="CJ4" s="16" t="s">
        <v>296</v>
      </c>
      <c r="CK4" s="14"/>
      <c r="CL4" s="16" t="s">
        <v>297</v>
      </c>
      <c r="CM4" s="16" t="s">
        <v>298</v>
      </c>
      <c r="CN4" s="16" t="s">
        <v>299</v>
      </c>
      <c r="CO4" s="16" t="s">
        <v>300</v>
      </c>
      <c r="CP4" s="16" t="s">
        <v>301</v>
      </c>
      <c r="CQ4" s="16" t="s">
        <v>302</v>
      </c>
      <c r="CR4" s="16" t="s">
        <v>303</v>
      </c>
      <c r="CS4" s="16" t="s">
        <v>304</v>
      </c>
      <c r="CT4" s="16" t="s">
        <v>305</v>
      </c>
      <c r="CU4" s="16" t="s">
        <v>306</v>
      </c>
      <c r="CV4" s="16" t="s">
        <v>307</v>
      </c>
      <c r="CW4" s="16" t="s">
        <v>308</v>
      </c>
      <c r="CX4" s="19" t="s">
        <v>309</v>
      </c>
      <c r="CY4" s="19" t="s">
        <v>310</v>
      </c>
      <c r="CZ4" s="19" t="s">
        <v>311</v>
      </c>
      <c r="DA4" s="16" t="s">
        <v>312</v>
      </c>
      <c r="DB4" s="16" t="s">
        <v>313</v>
      </c>
      <c r="DC4" s="16" t="s">
        <v>314</v>
      </c>
      <c r="DD4" s="16" t="s">
        <v>315</v>
      </c>
      <c r="DE4" s="16" t="s">
        <v>316</v>
      </c>
      <c r="DF4" s="16" t="s">
        <v>317</v>
      </c>
      <c r="DG4" s="15" t="s">
        <v>318</v>
      </c>
      <c r="DH4" s="16" t="s">
        <v>319</v>
      </c>
      <c r="DI4" s="16" t="s">
        <v>320</v>
      </c>
      <c r="DJ4" s="17" t="s">
        <v>321</v>
      </c>
      <c r="DK4" s="17" t="s">
        <v>322</v>
      </c>
      <c r="DL4" s="17" t="s">
        <v>323</v>
      </c>
      <c r="DM4" s="17" t="s">
        <v>324</v>
      </c>
      <c r="DN4" s="17" t="s">
        <v>325</v>
      </c>
      <c r="DO4" s="17" t="s">
        <v>326</v>
      </c>
      <c r="DP4" s="17" t="s">
        <v>327</v>
      </c>
      <c r="DQ4" s="17" t="s">
        <v>328</v>
      </c>
      <c r="DR4" s="17" t="s">
        <v>329</v>
      </c>
      <c r="DS4" s="17" t="s">
        <v>330</v>
      </c>
      <c r="DT4" s="17" t="s">
        <v>331</v>
      </c>
      <c r="DU4" s="15" t="s">
        <v>332</v>
      </c>
      <c r="DV4" s="17" t="s">
        <v>333</v>
      </c>
      <c r="DW4" s="17" t="s">
        <v>334</v>
      </c>
      <c r="DX4" s="17" t="s">
        <v>335</v>
      </c>
      <c r="DY4" s="17" t="s">
        <v>336</v>
      </c>
      <c r="DZ4" s="19" t="s">
        <v>337</v>
      </c>
      <c r="EA4" s="16" t="s">
        <v>338</v>
      </c>
      <c r="EB4" s="19" t="s">
        <v>339</v>
      </c>
      <c r="EC4" s="16" t="s">
        <v>340</v>
      </c>
      <c r="ED4" s="16" t="s">
        <v>341</v>
      </c>
      <c r="EE4" s="19" t="s">
        <v>342</v>
      </c>
      <c r="EF4" s="19" t="s">
        <v>343</v>
      </c>
      <c r="EG4" s="19" t="s">
        <v>213</v>
      </c>
      <c r="EH4" s="19" t="s">
        <v>344</v>
      </c>
      <c r="EI4" s="19" t="s">
        <v>345</v>
      </c>
      <c r="EJ4" s="17" t="s">
        <v>346</v>
      </c>
      <c r="EK4" s="17" t="s">
        <v>347</v>
      </c>
      <c r="EL4" s="17" t="s">
        <v>348</v>
      </c>
      <c r="EM4" s="17" t="s">
        <v>349</v>
      </c>
      <c r="EN4" s="17" t="s">
        <v>350</v>
      </c>
      <c r="EO4" s="17" t="s">
        <v>351</v>
      </c>
      <c r="EP4" s="17" t="s">
        <v>352</v>
      </c>
      <c r="EQ4" s="17" t="s">
        <v>353</v>
      </c>
      <c r="ER4" s="17" t="s">
        <v>354</v>
      </c>
      <c r="ES4" s="17" t="s">
        <v>355</v>
      </c>
      <c r="ET4" s="17" t="s">
        <v>356</v>
      </c>
      <c r="EU4" s="17" t="s">
        <v>357</v>
      </c>
      <c r="EV4" s="17" t="s">
        <v>358</v>
      </c>
      <c r="EW4" s="16" t="s">
        <v>359</v>
      </c>
      <c r="EX4" s="16" t="s">
        <v>360</v>
      </c>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row>
    <row r="5">
      <c r="B5" s="13" t="s">
        <v>361</v>
      </c>
      <c r="C5" s="15"/>
      <c r="D5" s="16" t="s">
        <v>362</v>
      </c>
      <c r="E5" s="16" t="s">
        <v>363</v>
      </c>
      <c r="F5" s="14"/>
      <c r="G5" s="14"/>
      <c r="H5" s="16" t="s">
        <v>364</v>
      </c>
      <c r="I5" s="16" t="s">
        <v>365</v>
      </c>
      <c r="J5" s="17" t="s">
        <v>366</v>
      </c>
      <c r="K5" s="16" t="s">
        <v>367</v>
      </c>
      <c r="L5" s="17" t="s">
        <v>368</v>
      </c>
      <c r="M5" s="18" t="s">
        <v>369</v>
      </c>
      <c r="N5" s="16" t="s">
        <v>370</v>
      </c>
      <c r="O5" s="16" t="s">
        <v>371</v>
      </c>
      <c r="P5" s="18" t="s">
        <v>372</v>
      </c>
      <c r="Q5" s="18" t="s">
        <v>373</v>
      </c>
      <c r="R5" s="18" t="s">
        <v>374</v>
      </c>
      <c r="S5" s="18" t="s">
        <v>375</v>
      </c>
      <c r="T5" s="16" t="s">
        <v>376</v>
      </c>
      <c r="U5" s="14"/>
      <c r="V5" s="17" t="s">
        <v>377</v>
      </c>
      <c r="W5" s="17" t="s">
        <v>378</v>
      </c>
      <c r="X5" s="16" t="s">
        <v>379</v>
      </c>
      <c r="Y5" s="14"/>
      <c r="Z5" s="17" t="s">
        <v>380</v>
      </c>
      <c r="AA5" s="16" t="s">
        <v>381</v>
      </c>
      <c r="AB5" s="14"/>
      <c r="AC5" s="16" t="s">
        <v>382</v>
      </c>
      <c r="AD5" s="14"/>
      <c r="AE5" s="14"/>
      <c r="AF5" s="14"/>
      <c r="AG5" s="16" t="s">
        <v>383</v>
      </c>
      <c r="AH5" s="14"/>
      <c r="AI5" s="16" t="s">
        <v>384</v>
      </c>
      <c r="AJ5" s="16" t="s">
        <v>385</v>
      </c>
      <c r="AK5" s="16" t="s">
        <v>386</v>
      </c>
      <c r="AL5" s="16" t="s">
        <v>387</v>
      </c>
      <c r="AM5" s="16" t="s">
        <v>388</v>
      </c>
      <c r="AN5" s="16" t="s">
        <v>389</v>
      </c>
      <c r="AO5" s="16" t="s">
        <v>390</v>
      </c>
      <c r="AP5" s="16" t="s">
        <v>391</v>
      </c>
      <c r="AQ5" s="16" t="s">
        <v>392</v>
      </c>
      <c r="AR5" s="14"/>
      <c r="AS5" s="18" t="s">
        <v>393</v>
      </c>
      <c r="AT5" s="14"/>
      <c r="AU5" s="16" t="s">
        <v>394</v>
      </c>
      <c r="AV5" s="16" t="s">
        <v>395</v>
      </c>
      <c r="AW5" s="16" t="s">
        <v>396</v>
      </c>
      <c r="AX5" s="16" t="s">
        <v>397</v>
      </c>
      <c r="AY5" s="16" t="s">
        <v>398</v>
      </c>
      <c r="AZ5" s="16" t="s">
        <v>399</v>
      </c>
      <c r="BA5" s="16" t="s">
        <v>400</v>
      </c>
      <c r="BB5" s="16" t="s">
        <v>401</v>
      </c>
      <c r="BC5" s="16" t="s">
        <v>402</v>
      </c>
      <c r="BD5" s="16" t="s">
        <v>403</v>
      </c>
      <c r="BE5" s="16" t="s">
        <v>404</v>
      </c>
      <c r="BF5" s="16" t="s">
        <v>405</v>
      </c>
      <c r="BG5" s="19" t="s">
        <v>406</v>
      </c>
      <c r="BH5" s="16" t="s">
        <v>407</v>
      </c>
      <c r="BI5" s="17" t="s">
        <v>408</v>
      </c>
      <c r="BJ5" s="16" t="s">
        <v>409</v>
      </c>
      <c r="BK5" s="16" t="s">
        <v>410</v>
      </c>
      <c r="BL5" s="16" t="s">
        <v>411</v>
      </c>
      <c r="BM5" s="16" t="s">
        <v>412</v>
      </c>
      <c r="BN5" s="16" t="s">
        <v>413</v>
      </c>
      <c r="BO5" s="14"/>
      <c r="BP5" s="14"/>
      <c r="BQ5" s="14"/>
      <c r="BR5" s="16" t="s">
        <v>414</v>
      </c>
      <c r="BS5" s="14"/>
      <c r="BT5" s="14"/>
      <c r="BU5" s="17" t="s">
        <v>415</v>
      </c>
      <c r="BV5" s="16" t="s">
        <v>416</v>
      </c>
      <c r="BW5" s="14"/>
      <c r="BX5" s="14"/>
      <c r="BY5" s="14"/>
      <c r="BZ5" s="14"/>
      <c r="CA5" s="14"/>
      <c r="CB5" s="14"/>
      <c r="CC5" s="14"/>
      <c r="CD5" s="20" t="s">
        <v>417</v>
      </c>
      <c r="CE5" s="16" t="s">
        <v>418</v>
      </c>
      <c r="CF5" s="16" t="s">
        <v>419</v>
      </c>
      <c r="CG5" s="14"/>
      <c r="CH5" s="14"/>
      <c r="CI5" s="20" t="s">
        <v>420</v>
      </c>
      <c r="CJ5" s="14"/>
      <c r="CK5" s="14"/>
      <c r="CL5" s="16" t="s">
        <v>421</v>
      </c>
      <c r="CM5" s="16" t="s">
        <v>422</v>
      </c>
      <c r="CN5" s="14"/>
      <c r="CO5" s="16" t="s">
        <v>423</v>
      </c>
      <c r="CP5" s="14"/>
      <c r="CQ5" s="14"/>
      <c r="CR5" s="14"/>
      <c r="CS5" s="14"/>
      <c r="CT5" s="14"/>
      <c r="CU5" s="14"/>
      <c r="CV5" s="16" t="s">
        <v>424</v>
      </c>
      <c r="CW5" s="14"/>
      <c r="CX5" s="14"/>
      <c r="CY5" s="14"/>
      <c r="CZ5" s="14"/>
      <c r="DA5" s="16" t="s">
        <v>425</v>
      </c>
      <c r="DB5" s="14"/>
      <c r="DC5" s="16" t="s">
        <v>426</v>
      </c>
      <c r="DD5" s="14"/>
      <c r="DE5" s="14"/>
      <c r="DF5" s="14"/>
      <c r="DG5" s="16" t="s">
        <v>427</v>
      </c>
      <c r="DH5" s="16" t="s">
        <v>428</v>
      </c>
      <c r="DI5" s="16" t="s">
        <v>429</v>
      </c>
      <c r="DJ5" s="17" t="s">
        <v>430</v>
      </c>
      <c r="DK5" s="14"/>
      <c r="DL5" s="17" t="s">
        <v>431</v>
      </c>
      <c r="DM5" s="14"/>
      <c r="DN5" s="17" t="s">
        <v>432</v>
      </c>
      <c r="DO5" s="14"/>
      <c r="DP5" s="17" t="s">
        <v>433</v>
      </c>
      <c r="DQ5" s="14"/>
      <c r="DR5" s="14"/>
      <c r="DS5" s="17" t="s">
        <v>434</v>
      </c>
      <c r="DT5" s="14"/>
      <c r="DU5" s="15"/>
      <c r="DV5" s="17" t="s">
        <v>435</v>
      </c>
      <c r="DW5" s="14"/>
      <c r="DX5" s="17" t="s">
        <v>436</v>
      </c>
      <c r="DY5" s="14"/>
      <c r="DZ5" s="14"/>
      <c r="EA5" s="14"/>
      <c r="EB5" s="14"/>
      <c r="EC5" s="14"/>
      <c r="ED5" s="14"/>
      <c r="EE5" s="14"/>
      <c r="EF5" s="14"/>
      <c r="EG5" s="15"/>
      <c r="EH5" s="14"/>
      <c r="EI5" s="14"/>
      <c r="EK5" s="14"/>
      <c r="EL5" s="17" t="s">
        <v>437</v>
      </c>
      <c r="EM5" s="14"/>
      <c r="EN5" s="17" t="s">
        <v>438</v>
      </c>
      <c r="EO5" s="17" t="s">
        <v>439</v>
      </c>
      <c r="EP5" s="14"/>
      <c r="EQ5" s="12"/>
      <c r="ER5" s="17" t="s">
        <v>440</v>
      </c>
      <c r="ES5" s="14"/>
      <c r="ET5" s="17" t="s">
        <v>441</v>
      </c>
      <c r="EU5" s="17" t="s">
        <v>442</v>
      </c>
      <c r="EV5" s="17" t="s">
        <v>443</v>
      </c>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c r="KZ5" s="14"/>
      <c r="LA5" s="14"/>
      <c r="LB5" s="14"/>
      <c r="LC5" s="14"/>
      <c r="LD5" s="14"/>
      <c r="LE5" s="14"/>
      <c r="LF5" s="14"/>
      <c r="LG5" s="14"/>
      <c r="LH5" s="14"/>
      <c r="LI5" s="14"/>
      <c r="LJ5" s="14"/>
      <c r="LK5" s="14"/>
      <c r="LL5" s="14"/>
      <c r="LM5" s="14"/>
      <c r="LN5" s="14"/>
      <c r="LO5" s="14"/>
      <c r="LP5" s="14"/>
      <c r="LQ5" s="14"/>
      <c r="LR5" s="14"/>
      <c r="LS5" s="14"/>
      <c r="LT5" s="14"/>
      <c r="LU5" s="14"/>
      <c r="LV5" s="14"/>
      <c r="LW5" s="14"/>
      <c r="LX5" s="14"/>
      <c r="LY5" s="14"/>
      <c r="LZ5" s="14"/>
      <c r="MA5" s="14"/>
      <c r="MB5" s="14"/>
      <c r="MC5" s="14"/>
      <c r="MD5" s="14"/>
      <c r="ME5" s="14"/>
      <c r="MF5" s="14"/>
      <c r="MG5" s="14"/>
      <c r="MH5" s="14"/>
      <c r="MI5" s="14"/>
      <c r="MJ5" s="14"/>
      <c r="MK5" s="14"/>
      <c r="ML5" s="14"/>
      <c r="MM5" s="14"/>
      <c r="MN5" s="14"/>
      <c r="MO5" s="14"/>
      <c r="MP5" s="14"/>
      <c r="MQ5" s="14"/>
      <c r="MR5" s="14"/>
      <c r="MS5" s="14"/>
      <c r="MT5" s="14"/>
      <c r="MU5" s="14"/>
      <c r="MV5" s="14"/>
      <c r="MW5" s="14"/>
      <c r="MX5" s="14"/>
      <c r="MY5" s="14"/>
      <c r="MZ5" s="14"/>
      <c r="NA5" s="14"/>
      <c r="NB5" s="14"/>
      <c r="NC5" s="14"/>
      <c r="ND5" s="14"/>
      <c r="NE5" s="14"/>
      <c r="NF5" s="14"/>
      <c r="NG5" s="14"/>
      <c r="NH5" s="14"/>
      <c r="NI5" s="14"/>
      <c r="NJ5" s="14"/>
      <c r="NK5" s="14"/>
      <c r="NL5" s="14"/>
      <c r="NM5" s="14"/>
      <c r="NN5" s="14"/>
      <c r="NO5" s="14"/>
      <c r="NP5" s="14"/>
      <c r="NQ5" s="14"/>
      <c r="NR5" s="14"/>
      <c r="NS5" s="14"/>
      <c r="NT5" s="14"/>
      <c r="NU5" s="14"/>
      <c r="NV5" s="14"/>
      <c r="NW5" s="14"/>
      <c r="NX5" s="14"/>
      <c r="NY5" s="14"/>
      <c r="NZ5" s="14"/>
      <c r="OA5" s="14"/>
      <c r="OB5" s="14"/>
      <c r="OC5" s="14"/>
      <c r="OD5" s="14"/>
      <c r="OE5" s="14"/>
      <c r="OF5" s="14"/>
      <c r="OG5" s="14"/>
      <c r="OH5" s="14"/>
      <c r="OI5" s="14"/>
      <c r="OJ5" s="14"/>
      <c r="OK5" s="14"/>
      <c r="OL5" s="14"/>
      <c r="OM5" s="14"/>
      <c r="ON5" s="14"/>
      <c r="OO5" s="14"/>
      <c r="OP5" s="14"/>
      <c r="OQ5" s="14"/>
      <c r="OR5" s="14"/>
      <c r="OS5" s="14"/>
      <c r="OT5" s="14"/>
      <c r="OU5" s="14"/>
      <c r="OV5" s="14"/>
      <c r="OW5" s="14"/>
      <c r="OX5" s="14"/>
      <c r="OY5" s="14"/>
      <c r="OZ5" s="14"/>
      <c r="PA5" s="14"/>
      <c r="PB5" s="14"/>
      <c r="PC5" s="14"/>
      <c r="PD5" s="14"/>
      <c r="PE5" s="14"/>
      <c r="PF5" s="14"/>
      <c r="PG5" s="14"/>
      <c r="PH5" s="14"/>
      <c r="PI5" s="14"/>
      <c r="PJ5" s="14"/>
      <c r="PK5" s="14"/>
      <c r="PL5" s="14"/>
      <c r="PM5" s="14"/>
      <c r="PN5" s="14"/>
      <c r="PO5" s="14"/>
      <c r="PP5" s="14"/>
      <c r="PQ5" s="14"/>
      <c r="PR5" s="14"/>
      <c r="PS5" s="14"/>
      <c r="PT5" s="14"/>
      <c r="PU5" s="14"/>
      <c r="PV5" s="14"/>
      <c r="PW5" s="14"/>
      <c r="PX5" s="14"/>
      <c r="PY5" s="14"/>
      <c r="PZ5" s="14"/>
      <c r="QA5" s="14"/>
      <c r="QB5" s="14"/>
      <c r="QC5" s="14"/>
      <c r="QD5" s="14"/>
      <c r="QE5" s="14"/>
      <c r="QF5" s="14"/>
      <c r="QG5" s="14"/>
      <c r="QH5" s="14"/>
      <c r="QI5" s="14"/>
      <c r="QJ5" s="14"/>
      <c r="QK5" s="14"/>
      <c r="QL5" s="14"/>
      <c r="QM5" s="14"/>
      <c r="QN5" s="14"/>
      <c r="QO5" s="14"/>
      <c r="QP5" s="14"/>
      <c r="QQ5" s="14"/>
      <c r="QR5" s="14"/>
      <c r="QS5" s="14"/>
      <c r="QT5" s="14"/>
      <c r="QU5" s="14"/>
      <c r="QV5" s="14"/>
      <c r="QW5" s="14"/>
      <c r="QX5" s="14"/>
      <c r="QY5" s="14"/>
      <c r="QZ5" s="14"/>
      <c r="RA5" s="14"/>
      <c r="RB5" s="14"/>
      <c r="RC5" s="14"/>
      <c r="RD5" s="14"/>
      <c r="RE5" s="14"/>
      <c r="RF5" s="14"/>
      <c r="RG5" s="14"/>
      <c r="RH5" s="14"/>
      <c r="RI5" s="14"/>
      <c r="RJ5" s="14"/>
      <c r="RK5" s="14"/>
      <c r="RL5" s="14"/>
      <c r="RM5" s="14"/>
      <c r="RN5" s="14"/>
      <c r="RO5" s="14"/>
      <c r="RP5" s="14"/>
      <c r="RQ5" s="14"/>
      <c r="RR5" s="14"/>
      <c r="RS5" s="14"/>
      <c r="RT5" s="14"/>
      <c r="RU5" s="14"/>
      <c r="RV5" s="14"/>
      <c r="RW5" s="14"/>
      <c r="RX5" s="14"/>
      <c r="RY5" s="14"/>
      <c r="RZ5" s="14"/>
      <c r="SA5" s="14"/>
      <c r="SB5" s="14"/>
      <c r="SC5" s="14"/>
      <c r="SD5" s="14"/>
      <c r="SE5" s="14"/>
      <c r="SF5" s="14"/>
      <c r="SG5" s="14"/>
      <c r="SH5" s="14"/>
      <c r="SI5" s="14"/>
      <c r="SJ5" s="14"/>
      <c r="SK5" s="14"/>
      <c r="SL5" s="14"/>
      <c r="SM5" s="14"/>
      <c r="SN5" s="14"/>
      <c r="SO5" s="14"/>
      <c r="SP5" s="14"/>
      <c r="SQ5" s="14"/>
      <c r="SR5" s="14"/>
      <c r="SS5" s="14"/>
      <c r="ST5" s="14"/>
      <c r="SU5" s="14"/>
      <c r="SV5" s="14"/>
      <c r="SW5" s="14"/>
      <c r="SX5" s="14"/>
      <c r="SY5" s="14"/>
      <c r="SZ5" s="14"/>
      <c r="TA5" s="14"/>
      <c r="TB5" s="14"/>
      <c r="TC5" s="14"/>
      <c r="TD5" s="14"/>
      <c r="TE5" s="14"/>
      <c r="TF5" s="14"/>
      <c r="TG5" s="14"/>
      <c r="TH5" s="14"/>
      <c r="TI5" s="14"/>
      <c r="TJ5" s="14"/>
      <c r="TK5" s="14"/>
      <c r="TL5" s="14"/>
      <c r="TM5" s="14"/>
      <c r="TN5" s="14"/>
      <c r="TO5" s="14"/>
      <c r="TP5" s="14"/>
      <c r="TQ5" s="14"/>
      <c r="TR5" s="14"/>
      <c r="TS5" s="14"/>
      <c r="TT5" s="14"/>
      <c r="TU5" s="14"/>
      <c r="TV5" s="14"/>
      <c r="TW5" s="14"/>
      <c r="TX5" s="14"/>
      <c r="TY5" s="14"/>
      <c r="TZ5" s="14"/>
      <c r="UA5" s="14"/>
      <c r="UB5" s="14"/>
      <c r="UC5" s="14"/>
      <c r="UD5" s="14"/>
      <c r="UE5" s="14"/>
      <c r="UF5" s="14"/>
      <c r="UG5" s="14"/>
      <c r="UH5" s="14"/>
      <c r="UI5" s="14"/>
      <c r="UJ5" s="14"/>
      <c r="UK5" s="14"/>
      <c r="UL5" s="14"/>
      <c r="UM5" s="14"/>
      <c r="UN5" s="14"/>
      <c r="UO5" s="14"/>
      <c r="UP5" s="14"/>
      <c r="UQ5" s="14"/>
      <c r="UR5" s="14"/>
      <c r="US5" s="14"/>
      <c r="UT5" s="14"/>
      <c r="UU5" s="14"/>
      <c r="UV5" s="14"/>
      <c r="UW5" s="14"/>
      <c r="UX5" s="14"/>
      <c r="UY5" s="14"/>
      <c r="UZ5" s="14"/>
      <c r="VA5" s="14"/>
      <c r="VB5" s="14"/>
      <c r="VC5" s="14"/>
      <c r="VD5" s="14"/>
      <c r="VE5" s="14"/>
      <c r="VF5" s="14"/>
      <c r="VG5" s="14"/>
      <c r="VH5" s="14"/>
      <c r="VI5" s="14"/>
      <c r="VJ5" s="14"/>
      <c r="VK5" s="14"/>
      <c r="VL5" s="14"/>
      <c r="VM5" s="14"/>
      <c r="VN5" s="14"/>
      <c r="VO5" s="14"/>
      <c r="VP5" s="14"/>
      <c r="VQ5" s="14"/>
      <c r="VR5" s="14"/>
      <c r="VS5" s="14"/>
      <c r="VT5" s="14"/>
      <c r="VU5" s="14"/>
      <c r="VV5" s="14"/>
      <c r="VW5" s="14"/>
      <c r="VX5" s="14"/>
      <c r="VY5" s="14"/>
      <c r="VZ5" s="14"/>
      <c r="WA5" s="14"/>
      <c r="WB5" s="14"/>
      <c r="WC5" s="14"/>
      <c r="WD5" s="14"/>
      <c r="WE5" s="14"/>
      <c r="WF5" s="14"/>
      <c r="WG5" s="14"/>
      <c r="WH5" s="14"/>
      <c r="WI5" s="14"/>
      <c r="WJ5" s="14"/>
      <c r="WK5" s="14"/>
      <c r="WL5" s="14"/>
      <c r="WM5" s="14"/>
      <c r="WN5" s="14"/>
      <c r="WO5" s="14"/>
      <c r="WP5" s="14"/>
      <c r="WQ5" s="14"/>
      <c r="WR5" s="14"/>
      <c r="WS5" s="14"/>
      <c r="WT5" s="14"/>
      <c r="WU5" s="14"/>
      <c r="WV5" s="14"/>
      <c r="WW5" s="14"/>
      <c r="WX5" s="14"/>
      <c r="WY5" s="14"/>
      <c r="WZ5" s="14"/>
      <c r="XA5" s="14"/>
      <c r="XB5" s="14"/>
      <c r="XC5" s="14"/>
      <c r="XD5" s="14"/>
      <c r="XE5" s="14"/>
      <c r="XF5" s="14"/>
      <c r="XG5" s="14"/>
      <c r="XH5" s="14"/>
      <c r="XI5" s="14"/>
      <c r="XJ5" s="14"/>
      <c r="XK5" s="14"/>
      <c r="XL5" s="14"/>
      <c r="XM5" s="14"/>
      <c r="XN5" s="14"/>
      <c r="XO5" s="14"/>
      <c r="XP5" s="14"/>
      <c r="XQ5" s="14"/>
      <c r="XR5" s="14"/>
      <c r="XS5" s="14"/>
      <c r="XT5" s="14"/>
      <c r="XU5" s="14"/>
      <c r="XV5" s="14"/>
      <c r="XW5" s="14"/>
      <c r="XX5" s="14"/>
      <c r="XY5" s="14"/>
      <c r="XZ5" s="14"/>
      <c r="YA5" s="14"/>
      <c r="YB5" s="14"/>
      <c r="YC5" s="14"/>
      <c r="YD5" s="14"/>
      <c r="YE5" s="14"/>
      <c r="YF5" s="14"/>
      <c r="YG5" s="14"/>
      <c r="YH5" s="14"/>
      <c r="YI5" s="14"/>
      <c r="YJ5" s="14"/>
      <c r="YK5" s="14"/>
      <c r="YL5" s="14"/>
      <c r="YM5" s="14"/>
      <c r="YN5" s="14"/>
      <c r="YO5" s="14"/>
      <c r="YP5" s="14"/>
      <c r="YQ5" s="14"/>
      <c r="YR5" s="14"/>
      <c r="YS5" s="14"/>
      <c r="YT5" s="14"/>
      <c r="YU5" s="14"/>
      <c r="YV5" s="14"/>
      <c r="YW5" s="14"/>
      <c r="YX5" s="14"/>
      <c r="YY5" s="14"/>
      <c r="YZ5" s="14"/>
      <c r="ZA5" s="14"/>
      <c r="ZB5" s="14"/>
      <c r="ZC5" s="14"/>
      <c r="ZD5" s="14"/>
      <c r="ZE5" s="14"/>
      <c r="ZF5" s="14"/>
      <c r="ZG5" s="14"/>
      <c r="ZH5" s="14"/>
      <c r="ZI5" s="14"/>
      <c r="ZJ5" s="14"/>
      <c r="ZK5" s="14"/>
      <c r="ZL5" s="14"/>
      <c r="ZM5" s="14"/>
      <c r="ZN5" s="14"/>
      <c r="ZO5" s="14"/>
      <c r="ZP5" s="14"/>
      <c r="ZQ5" s="14"/>
      <c r="ZR5" s="14"/>
      <c r="ZS5" s="14"/>
      <c r="ZT5" s="14"/>
      <c r="ZU5" s="14"/>
      <c r="ZV5" s="14"/>
      <c r="ZW5" s="14"/>
      <c r="ZX5" s="14"/>
      <c r="ZY5" s="14"/>
      <c r="ZZ5" s="14"/>
      <c r="AAA5" s="14"/>
      <c r="AAB5" s="14"/>
      <c r="AAC5" s="14"/>
      <c r="AAD5" s="14"/>
      <c r="AAE5" s="14"/>
      <c r="AAF5" s="14"/>
      <c r="AAG5" s="14"/>
      <c r="AAH5" s="14"/>
      <c r="AAI5" s="14"/>
      <c r="AAJ5" s="14"/>
      <c r="AAK5" s="14"/>
      <c r="AAL5" s="14"/>
      <c r="AAM5" s="14"/>
      <c r="AAN5" s="14"/>
      <c r="AAO5" s="14"/>
      <c r="AAP5" s="14"/>
      <c r="AAQ5" s="14"/>
      <c r="AAR5" s="14"/>
      <c r="AAS5" s="14"/>
      <c r="AAT5" s="14"/>
      <c r="AAU5" s="14"/>
      <c r="AAV5" s="14"/>
      <c r="AAW5" s="14"/>
      <c r="AAX5" s="14"/>
      <c r="AAY5" s="14"/>
      <c r="AAZ5" s="14"/>
      <c r="ABA5" s="14"/>
      <c r="ABB5" s="14"/>
      <c r="ABC5" s="14"/>
      <c r="ABD5" s="14"/>
      <c r="ABE5" s="14"/>
      <c r="ABF5" s="14"/>
      <c r="ABG5" s="14"/>
      <c r="ABH5" s="14"/>
      <c r="ABI5" s="14"/>
      <c r="ABJ5" s="14"/>
      <c r="ABK5" s="14"/>
      <c r="ABL5" s="14"/>
      <c r="ABM5" s="14"/>
      <c r="ABN5" s="14"/>
      <c r="ABO5" s="14"/>
      <c r="ABP5" s="14"/>
      <c r="ABQ5" s="14"/>
      <c r="ABR5" s="14"/>
      <c r="ABS5" s="14"/>
      <c r="ABT5" s="14"/>
      <c r="ABU5" s="14"/>
      <c r="ABV5" s="14"/>
      <c r="ABW5" s="14"/>
      <c r="ABX5" s="14"/>
      <c r="ABY5" s="14"/>
      <c r="ABZ5" s="14"/>
      <c r="ACA5" s="14"/>
      <c r="ACB5" s="14"/>
      <c r="ACC5" s="14"/>
      <c r="ACD5" s="14"/>
      <c r="ACE5" s="14"/>
      <c r="ACF5" s="14"/>
      <c r="ACG5" s="14"/>
      <c r="ACH5" s="14"/>
      <c r="ACI5" s="14"/>
      <c r="ACJ5" s="14"/>
      <c r="ACK5" s="14"/>
      <c r="ACL5" s="14"/>
      <c r="ACM5" s="14"/>
      <c r="ACN5" s="14"/>
      <c r="ACO5" s="14"/>
      <c r="ACP5" s="14"/>
      <c r="ACQ5" s="14"/>
      <c r="ACR5" s="14"/>
      <c r="ACS5" s="14"/>
      <c r="ACT5" s="14"/>
      <c r="ACU5" s="14"/>
      <c r="ACV5" s="14"/>
      <c r="ACW5" s="14"/>
      <c r="ACX5" s="14"/>
      <c r="ACY5" s="14"/>
      <c r="ACZ5" s="14"/>
      <c r="ADA5" s="14"/>
      <c r="ADB5" s="14"/>
      <c r="ADC5" s="14"/>
      <c r="ADD5" s="14"/>
      <c r="ADE5" s="14"/>
      <c r="ADF5" s="14"/>
      <c r="ADG5" s="14"/>
      <c r="ADH5" s="14"/>
      <c r="ADI5" s="14"/>
      <c r="ADJ5" s="14"/>
      <c r="ADK5" s="14"/>
      <c r="ADL5" s="14"/>
      <c r="ADM5" s="14"/>
      <c r="ADN5" s="14"/>
      <c r="ADO5" s="14"/>
      <c r="ADP5" s="14"/>
      <c r="ADQ5" s="14"/>
      <c r="ADR5" s="14"/>
      <c r="ADS5" s="14"/>
      <c r="ADT5" s="14"/>
      <c r="ADU5" s="14"/>
      <c r="ADV5" s="14"/>
      <c r="ADW5" s="14"/>
      <c r="ADX5" s="14"/>
      <c r="ADY5" s="14"/>
      <c r="ADZ5" s="14"/>
      <c r="AEA5" s="14"/>
      <c r="AEB5" s="14"/>
      <c r="AEC5" s="14"/>
      <c r="AED5" s="14"/>
      <c r="AEE5" s="14"/>
      <c r="AEF5" s="14"/>
      <c r="AEG5" s="14"/>
      <c r="AEH5" s="14"/>
      <c r="AEI5" s="14"/>
      <c r="AEJ5" s="14"/>
      <c r="AEK5" s="14"/>
      <c r="AEL5" s="14"/>
      <c r="AEM5" s="14"/>
      <c r="AEN5" s="14"/>
      <c r="AEO5" s="14"/>
      <c r="AEP5" s="14"/>
      <c r="AEQ5" s="14"/>
      <c r="AER5" s="14"/>
      <c r="AES5" s="14"/>
      <c r="AET5" s="14"/>
      <c r="AEU5" s="14"/>
      <c r="AEV5" s="14"/>
      <c r="AEW5" s="14"/>
      <c r="AEX5" s="14"/>
      <c r="AEY5" s="14"/>
      <c r="AEZ5" s="14"/>
      <c r="AFA5" s="14"/>
      <c r="AFB5" s="14"/>
      <c r="AFC5" s="14"/>
      <c r="AFD5" s="14"/>
      <c r="AFE5" s="14"/>
      <c r="AFF5" s="14"/>
      <c r="AFG5" s="14"/>
      <c r="AFH5" s="14"/>
      <c r="AFI5" s="14"/>
      <c r="AFJ5" s="14"/>
      <c r="AFK5" s="14"/>
      <c r="AFL5" s="14"/>
      <c r="AFM5" s="14"/>
      <c r="AFN5" s="14"/>
      <c r="AFO5" s="14"/>
      <c r="AFP5" s="14"/>
      <c r="AFQ5" s="14"/>
      <c r="AFR5" s="14"/>
      <c r="AFS5" s="14"/>
      <c r="AFT5" s="14"/>
      <c r="AFU5" s="14"/>
      <c r="AFV5" s="14"/>
      <c r="AFW5" s="14"/>
      <c r="AFX5" s="14"/>
      <c r="AFY5" s="14"/>
      <c r="AFZ5" s="14"/>
      <c r="AGA5" s="14"/>
      <c r="AGB5" s="14"/>
      <c r="AGC5" s="14"/>
      <c r="AGD5" s="14"/>
      <c r="AGE5" s="14"/>
      <c r="AGF5" s="14"/>
      <c r="AGG5" s="14"/>
      <c r="AGH5" s="14"/>
      <c r="AGI5" s="14"/>
      <c r="AGJ5" s="14"/>
      <c r="AGK5" s="14"/>
      <c r="AGL5" s="14"/>
      <c r="AGM5" s="14"/>
      <c r="AGN5" s="14"/>
      <c r="AGO5" s="14"/>
      <c r="AGP5" s="14"/>
      <c r="AGQ5" s="14"/>
      <c r="AGR5" s="14"/>
      <c r="AGS5" s="14"/>
      <c r="AGT5" s="14"/>
      <c r="AGU5" s="14"/>
      <c r="AGV5" s="14"/>
      <c r="AGW5" s="14"/>
      <c r="AGX5" s="14"/>
      <c r="AGY5" s="14"/>
      <c r="AGZ5" s="14"/>
      <c r="AHA5" s="14"/>
      <c r="AHB5" s="14"/>
      <c r="AHC5" s="14"/>
      <c r="AHD5" s="14"/>
      <c r="AHE5" s="14"/>
      <c r="AHF5" s="14"/>
      <c r="AHG5" s="14"/>
      <c r="AHH5" s="14"/>
      <c r="AHI5" s="14"/>
      <c r="AHJ5" s="14"/>
      <c r="AHK5" s="14"/>
      <c r="AHL5" s="14"/>
      <c r="AHM5" s="14"/>
      <c r="AHN5" s="14"/>
      <c r="AHO5" s="14"/>
      <c r="AHP5" s="14"/>
      <c r="AHQ5" s="14"/>
      <c r="AHR5" s="14"/>
      <c r="AHS5" s="14"/>
      <c r="AHT5" s="14"/>
      <c r="AHU5" s="14"/>
      <c r="AHV5" s="14"/>
      <c r="AHW5" s="14"/>
      <c r="AHX5" s="14"/>
      <c r="AHY5" s="14"/>
      <c r="AHZ5" s="14"/>
      <c r="AIA5" s="14"/>
      <c r="AIB5" s="14"/>
      <c r="AIC5" s="14"/>
      <c r="AID5" s="14"/>
      <c r="AIE5" s="14"/>
      <c r="AIF5" s="14"/>
      <c r="AIG5" s="14"/>
      <c r="AIH5" s="14"/>
      <c r="AII5" s="14"/>
      <c r="AIJ5" s="14"/>
      <c r="AIK5" s="14"/>
      <c r="AIL5" s="14"/>
      <c r="AIM5" s="14"/>
    </row>
    <row r="6">
      <c r="B6" s="13" t="s">
        <v>444</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20"/>
      <c r="CJ6" s="20"/>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5"/>
      <c r="EH6" s="14"/>
      <c r="EI6" s="14"/>
      <c r="EK6" s="14"/>
      <c r="EL6" s="14"/>
      <c r="EM6" s="14"/>
      <c r="EN6" s="14"/>
      <c r="EO6" s="14"/>
      <c r="EP6" s="14"/>
      <c r="EQ6" s="12"/>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14"/>
      <c r="KC6" s="14"/>
      <c r="KD6" s="14"/>
      <c r="KE6" s="14"/>
      <c r="KF6" s="14"/>
      <c r="KG6" s="14"/>
      <c r="KH6" s="14"/>
      <c r="KI6" s="14"/>
      <c r="KJ6" s="14"/>
      <c r="KK6" s="14"/>
      <c r="KL6" s="14"/>
      <c r="KM6" s="14"/>
      <c r="KN6" s="14"/>
      <c r="KO6" s="14"/>
      <c r="KP6" s="14"/>
      <c r="KQ6" s="14"/>
      <c r="KR6" s="14"/>
      <c r="KS6" s="14"/>
      <c r="KT6" s="14"/>
      <c r="KU6" s="14"/>
      <c r="KV6" s="14"/>
      <c r="KW6" s="14"/>
      <c r="KX6" s="14"/>
      <c r="KY6" s="14"/>
      <c r="KZ6" s="14"/>
      <c r="LA6" s="14"/>
      <c r="LB6" s="14"/>
      <c r="LC6" s="14"/>
      <c r="LD6" s="14"/>
      <c r="LE6" s="14"/>
      <c r="LF6" s="14"/>
      <c r="LG6" s="14"/>
      <c r="LH6" s="14"/>
      <c r="LI6" s="14"/>
      <c r="LJ6" s="14"/>
      <c r="LK6" s="14"/>
      <c r="LL6" s="14"/>
      <c r="LM6" s="14"/>
      <c r="LN6" s="14"/>
      <c r="LO6" s="14"/>
      <c r="LP6" s="14"/>
      <c r="LQ6" s="14"/>
      <c r="LR6" s="14"/>
      <c r="LS6" s="14"/>
      <c r="LT6" s="14"/>
      <c r="LU6" s="14"/>
      <c r="LV6" s="14"/>
      <c r="LW6" s="14"/>
      <c r="LX6" s="14"/>
      <c r="LY6" s="14"/>
      <c r="LZ6" s="14"/>
      <c r="MA6" s="14"/>
      <c r="MB6" s="14"/>
      <c r="MC6" s="14"/>
      <c r="MD6" s="14"/>
      <c r="ME6" s="14"/>
      <c r="MF6" s="14"/>
      <c r="MG6" s="14"/>
      <c r="MH6" s="14"/>
      <c r="MI6" s="14"/>
      <c r="MJ6" s="14"/>
      <c r="MK6" s="14"/>
      <c r="ML6" s="14"/>
      <c r="MM6" s="14"/>
      <c r="MN6" s="14"/>
      <c r="MO6" s="14"/>
      <c r="MP6" s="14"/>
      <c r="MQ6" s="14"/>
      <c r="MR6" s="14"/>
      <c r="MS6" s="14"/>
      <c r="MT6" s="14"/>
      <c r="MU6" s="14"/>
      <c r="MV6" s="14"/>
      <c r="MW6" s="14"/>
      <c r="MX6" s="14"/>
      <c r="MY6" s="14"/>
      <c r="MZ6" s="14"/>
      <c r="NA6" s="14"/>
      <c r="NB6" s="14"/>
      <c r="NC6" s="14"/>
      <c r="ND6" s="14"/>
      <c r="NE6" s="14"/>
      <c r="NF6" s="14"/>
      <c r="NG6" s="14"/>
      <c r="NH6" s="14"/>
      <c r="NI6" s="14"/>
      <c r="NJ6" s="14"/>
      <c r="NK6" s="14"/>
      <c r="NL6" s="14"/>
      <c r="NM6" s="14"/>
      <c r="NN6" s="14"/>
      <c r="NO6" s="14"/>
      <c r="NP6" s="14"/>
      <c r="NQ6" s="14"/>
      <c r="NR6" s="14"/>
      <c r="NS6" s="14"/>
      <c r="NT6" s="14"/>
      <c r="NU6" s="14"/>
      <c r="NV6" s="14"/>
      <c r="NW6" s="14"/>
      <c r="NX6" s="14"/>
      <c r="NY6" s="14"/>
      <c r="NZ6" s="14"/>
      <c r="OA6" s="14"/>
      <c r="OB6" s="14"/>
      <c r="OC6" s="14"/>
      <c r="OD6" s="14"/>
      <c r="OE6" s="14"/>
      <c r="OF6" s="14"/>
      <c r="OG6" s="14"/>
      <c r="OH6" s="14"/>
      <c r="OI6" s="14"/>
      <c r="OJ6" s="14"/>
      <c r="OK6" s="14"/>
      <c r="OL6" s="14"/>
      <c r="OM6" s="14"/>
      <c r="ON6" s="14"/>
      <c r="OO6" s="14"/>
      <c r="OP6" s="14"/>
      <c r="OQ6" s="14"/>
      <c r="OR6" s="14"/>
      <c r="OS6" s="14"/>
      <c r="OT6" s="14"/>
      <c r="OU6" s="14"/>
      <c r="OV6" s="14"/>
      <c r="OW6" s="14"/>
      <c r="OX6" s="14"/>
      <c r="OY6" s="14"/>
      <c r="OZ6" s="14"/>
      <c r="PA6" s="14"/>
      <c r="PB6" s="14"/>
      <c r="PC6" s="14"/>
      <c r="PD6" s="14"/>
      <c r="PE6" s="14"/>
      <c r="PF6" s="14"/>
      <c r="PG6" s="14"/>
      <c r="PH6" s="14"/>
      <c r="PI6" s="14"/>
      <c r="PJ6" s="14"/>
      <c r="PK6" s="14"/>
      <c r="PL6" s="14"/>
      <c r="PM6" s="14"/>
      <c r="PN6" s="14"/>
      <c r="PO6" s="14"/>
      <c r="PP6" s="14"/>
      <c r="PQ6" s="14"/>
      <c r="PR6" s="14"/>
      <c r="PS6" s="14"/>
      <c r="PT6" s="14"/>
      <c r="PU6" s="14"/>
      <c r="PV6" s="14"/>
      <c r="PW6" s="14"/>
      <c r="PX6" s="14"/>
      <c r="PY6" s="14"/>
      <c r="PZ6" s="14"/>
      <c r="QA6" s="14"/>
      <c r="QB6" s="14"/>
      <c r="QC6" s="14"/>
      <c r="QD6" s="14"/>
      <c r="QE6" s="14"/>
      <c r="QF6" s="14"/>
      <c r="QG6" s="14"/>
      <c r="QH6" s="14"/>
      <c r="QI6" s="14"/>
      <c r="QJ6" s="14"/>
      <c r="QK6" s="14"/>
      <c r="QL6" s="14"/>
      <c r="QM6" s="14"/>
      <c r="QN6" s="14"/>
      <c r="QO6" s="14"/>
      <c r="QP6" s="14"/>
      <c r="QQ6" s="14"/>
      <c r="QR6" s="14"/>
      <c r="QS6" s="14"/>
      <c r="QT6" s="14"/>
      <c r="QU6" s="14"/>
      <c r="QV6" s="14"/>
      <c r="QW6" s="14"/>
      <c r="QX6" s="14"/>
      <c r="QY6" s="14"/>
      <c r="QZ6" s="14"/>
      <c r="RA6" s="14"/>
      <c r="RB6" s="14"/>
      <c r="RC6" s="14"/>
      <c r="RD6" s="14"/>
      <c r="RE6" s="14"/>
      <c r="RF6" s="14"/>
      <c r="RG6" s="14"/>
      <c r="RH6" s="14"/>
      <c r="RI6" s="14"/>
      <c r="RJ6" s="14"/>
      <c r="RK6" s="14"/>
      <c r="RL6" s="14"/>
      <c r="RM6" s="14"/>
      <c r="RN6" s="14"/>
      <c r="RO6" s="14"/>
      <c r="RP6" s="14"/>
      <c r="RQ6" s="14"/>
      <c r="RR6" s="14"/>
      <c r="RS6" s="14"/>
      <c r="RT6" s="14"/>
      <c r="RU6" s="14"/>
      <c r="RV6" s="14"/>
      <c r="RW6" s="14"/>
      <c r="RX6" s="14"/>
      <c r="RY6" s="14"/>
      <c r="RZ6" s="14"/>
      <c r="SA6" s="14"/>
      <c r="SB6" s="14"/>
      <c r="SC6" s="14"/>
      <c r="SD6" s="14"/>
      <c r="SE6" s="14"/>
      <c r="SF6" s="14"/>
      <c r="SG6" s="14"/>
      <c r="SH6" s="14"/>
      <c r="SI6" s="14"/>
      <c r="SJ6" s="14"/>
      <c r="SK6" s="14"/>
      <c r="SL6" s="14"/>
      <c r="SM6" s="14"/>
      <c r="SN6" s="14"/>
      <c r="SO6" s="14"/>
      <c r="SP6" s="14"/>
      <c r="SQ6" s="14"/>
      <c r="SR6" s="14"/>
      <c r="SS6" s="14"/>
      <c r="ST6" s="14"/>
      <c r="SU6" s="14"/>
      <c r="SV6" s="14"/>
      <c r="SW6" s="14"/>
      <c r="SX6" s="14"/>
      <c r="SY6" s="14"/>
      <c r="SZ6" s="14"/>
      <c r="TA6" s="14"/>
      <c r="TB6" s="14"/>
      <c r="TC6" s="14"/>
      <c r="TD6" s="14"/>
      <c r="TE6" s="14"/>
      <c r="TF6" s="14"/>
      <c r="TG6" s="14"/>
      <c r="TH6" s="14"/>
      <c r="TI6" s="14"/>
      <c r="TJ6" s="14"/>
      <c r="TK6" s="14"/>
      <c r="TL6" s="14"/>
      <c r="TM6" s="14"/>
      <c r="TN6" s="14"/>
      <c r="TO6" s="14"/>
      <c r="TP6" s="14"/>
      <c r="TQ6" s="14"/>
      <c r="TR6" s="14"/>
      <c r="TS6" s="14"/>
      <c r="TT6" s="14"/>
      <c r="TU6" s="14"/>
      <c r="TV6" s="14"/>
      <c r="TW6" s="14"/>
      <c r="TX6" s="14"/>
      <c r="TY6" s="14"/>
      <c r="TZ6" s="14"/>
      <c r="UA6" s="14"/>
      <c r="UB6" s="14"/>
      <c r="UC6" s="14"/>
      <c r="UD6" s="14"/>
      <c r="UE6" s="14"/>
      <c r="UF6" s="14"/>
      <c r="UG6" s="14"/>
      <c r="UH6" s="14"/>
      <c r="UI6" s="14"/>
      <c r="UJ6" s="14"/>
      <c r="UK6" s="14"/>
      <c r="UL6" s="14"/>
      <c r="UM6" s="14"/>
      <c r="UN6" s="14"/>
      <c r="UO6" s="14"/>
      <c r="UP6" s="14"/>
      <c r="UQ6" s="14"/>
      <c r="UR6" s="14"/>
      <c r="US6" s="14"/>
      <c r="UT6" s="14"/>
      <c r="UU6" s="14"/>
      <c r="UV6" s="14"/>
      <c r="UW6" s="14"/>
      <c r="UX6" s="14"/>
      <c r="UY6" s="14"/>
      <c r="UZ6" s="14"/>
      <c r="VA6" s="14"/>
      <c r="VB6" s="14"/>
      <c r="VC6" s="14"/>
      <c r="VD6" s="14"/>
      <c r="VE6" s="14"/>
      <c r="VF6" s="14"/>
      <c r="VG6" s="14"/>
      <c r="VH6" s="14"/>
      <c r="VI6" s="14"/>
      <c r="VJ6" s="14"/>
      <c r="VK6" s="14"/>
      <c r="VL6" s="14"/>
      <c r="VM6" s="14"/>
      <c r="VN6" s="14"/>
      <c r="VO6" s="14"/>
      <c r="VP6" s="14"/>
      <c r="VQ6" s="14"/>
      <c r="VR6" s="14"/>
      <c r="VS6" s="14"/>
      <c r="VT6" s="14"/>
      <c r="VU6" s="14"/>
      <c r="VV6" s="14"/>
      <c r="VW6" s="14"/>
      <c r="VX6" s="14"/>
      <c r="VY6" s="14"/>
      <c r="VZ6" s="14"/>
      <c r="WA6" s="14"/>
      <c r="WB6" s="14"/>
      <c r="WC6" s="14"/>
      <c r="WD6" s="14"/>
      <c r="WE6" s="14"/>
      <c r="WF6" s="14"/>
      <c r="WG6" s="14"/>
      <c r="WH6" s="14"/>
      <c r="WI6" s="14"/>
      <c r="WJ6" s="14"/>
      <c r="WK6" s="14"/>
      <c r="WL6" s="14"/>
      <c r="WM6" s="14"/>
      <c r="WN6" s="14"/>
      <c r="WO6" s="14"/>
      <c r="WP6" s="14"/>
      <c r="WQ6" s="14"/>
      <c r="WR6" s="14"/>
      <c r="WS6" s="14"/>
      <c r="WT6" s="14"/>
      <c r="WU6" s="14"/>
      <c r="WV6" s="14"/>
      <c r="WW6" s="14"/>
      <c r="WX6" s="14"/>
      <c r="WY6" s="14"/>
      <c r="WZ6" s="14"/>
      <c r="XA6" s="14"/>
      <c r="XB6" s="14"/>
      <c r="XC6" s="14"/>
      <c r="XD6" s="14"/>
      <c r="XE6" s="14"/>
      <c r="XF6" s="14"/>
      <c r="XG6" s="14"/>
      <c r="XH6" s="14"/>
      <c r="XI6" s="14"/>
      <c r="XJ6" s="14"/>
      <c r="XK6" s="14"/>
      <c r="XL6" s="14"/>
      <c r="XM6" s="14"/>
      <c r="XN6" s="14"/>
      <c r="XO6" s="14"/>
      <c r="XP6" s="14"/>
      <c r="XQ6" s="14"/>
      <c r="XR6" s="14"/>
      <c r="XS6" s="14"/>
      <c r="XT6" s="14"/>
      <c r="XU6" s="14"/>
      <c r="XV6" s="14"/>
      <c r="XW6" s="14"/>
      <c r="XX6" s="14"/>
      <c r="XY6" s="14"/>
      <c r="XZ6" s="14"/>
      <c r="YA6" s="14"/>
      <c r="YB6" s="14"/>
      <c r="YC6" s="14"/>
      <c r="YD6" s="14"/>
      <c r="YE6" s="14"/>
      <c r="YF6" s="14"/>
      <c r="YG6" s="14"/>
      <c r="YH6" s="14"/>
      <c r="YI6" s="14"/>
      <c r="YJ6" s="14"/>
      <c r="YK6" s="14"/>
      <c r="YL6" s="14"/>
      <c r="YM6" s="14"/>
      <c r="YN6" s="14"/>
      <c r="YO6" s="14"/>
      <c r="YP6" s="14"/>
      <c r="YQ6" s="14"/>
      <c r="YR6" s="14"/>
      <c r="YS6" s="14"/>
      <c r="YT6" s="14"/>
      <c r="YU6" s="14"/>
      <c r="YV6" s="14"/>
      <c r="YW6" s="14"/>
      <c r="YX6" s="14"/>
      <c r="YY6" s="14"/>
      <c r="YZ6" s="14"/>
      <c r="ZA6" s="14"/>
      <c r="ZB6" s="14"/>
      <c r="ZC6" s="14"/>
      <c r="ZD6" s="14"/>
      <c r="ZE6" s="14"/>
      <c r="ZF6" s="14"/>
      <c r="ZG6" s="14"/>
      <c r="ZH6" s="14"/>
      <c r="ZI6" s="14"/>
      <c r="ZJ6" s="14"/>
      <c r="ZK6" s="14"/>
      <c r="ZL6" s="14"/>
      <c r="ZM6" s="14"/>
      <c r="ZN6" s="14"/>
      <c r="ZO6" s="14"/>
      <c r="ZP6" s="14"/>
      <c r="ZQ6" s="14"/>
      <c r="ZR6" s="14"/>
      <c r="ZS6" s="14"/>
      <c r="ZT6" s="14"/>
      <c r="ZU6" s="14"/>
      <c r="ZV6" s="14"/>
      <c r="ZW6" s="14"/>
      <c r="ZX6" s="14"/>
      <c r="ZY6" s="14"/>
      <c r="ZZ6" s="14"/>
      <c r="AAA6" s="14"/>
      <c r="AAB6" s="14"/>
      <c r="AAC6" s="14"/>
      <c r="AAD6" s="14"/>
      <c r="AAE6" s="14"/>
      <c r="AAF6" s="14"/>
      <c r="AAG6" s="14"/>
      <c r="AAH6" s="14"/>
      <c r="AAI6" s="14"/>
      <c r="AAJ6" s="14"/>
      <c r="AAK6" s="14"/>
      <c r="AAL6" s="14"/>
      <c r="AAM6" s="14"/>
      <c r="AAN6" s="14"/>
      <c r="AAO6" s="14"/>
      <c r="AAP6" s="14"/>
      <c r="AAQ6" s="14"/>
      <c r="AAR6" s="14"/>
      <c r="AAS6" s="14"/>
      <c r="AAT6" s="14"/>
      <c r="AAU6" s="14"/>
      <c r="AAV6" s="14"/>
      <c r="AAW6" s="14"/>
      <c r="AAX6" s="14"/>
      <c r="AAY6" s="14"/>
      <c r="AAZ6" s="14"/>
      <c r="ABA6" s="14"/>
      <c r="ABB6" s="14"/>
      <c r="ABC6" s="14"/>
      <c r="ABD6" s="14"/>
      <c r="ABE6" s="14"/>
      <c r="ABF6" s="14"/>
      <c r="ABG6" s="14"/>
      <c r="ABH6" s="14"/>
      <c r="ABI6" s="14"/>
      <c r="ABJ6" s="14"/>
      <c r="ABK6" s="14"/>
      <c r="ABL6" s="14"/>
      <c r="ABM6" s="14"/>
      <c r="ABN6" s="14"/>
      <c r="ABO6" s="14"/>
      <c r="ABP6" s="14"/>
      <c r="ABQ6" s="14"/>
      <c r="ABR6" s="14"/>
      <c r="ABS6" s="14"/>
      <c r="ABT6" s="14"/>
      <c r="ABU6" s="14"/>
      <c r="ABV6" s="14"/>
      <c r="ABW6" s="14"/>
      <c r="ABX6" s="14"/>
      <c r="ABY6" s="14"/>
      <c r="ABZ6" s="14"/>
      <c r="ACA6" s="14"/>
      <c r="ACB6" s="14"/>
      <c r="ACC6" s="14"/>
      <c r="ACD6" s="14"/>
      <c r="ACE6" s="14"/>
      <c r="ACF6" s="14"/>
      <c r="ACG6" s="14"/>
      <c r="ACH6" s="14"/>
      <c r="ACI6" s="14"/>
      <c r="ACJ6" s="14"/>
      <c r="ACK6" s="14"/>
      <c r="ACL6" s="14"/>
      <c r="ACM6" s="14"/>
      <c r="ACN6" s="14"/>
      <c r="ACO6" s="14"/>
      <c r="ACP6" s="14"/>
      <c r="ACQ6" s="14"/>
      <c r="ACR6" s="14"/>
      <c r="ACS6" s="14"/>
      <c r="ACT6" s="14"/>
      <c r="ACU6" s="14"/>
      <c r="ACV6" s="14"/>
      <c r="ACW6" s="14"/>
      <c r="ACX6" s="14"/>
      <c r="ACY6" s="14"/>
      <c r="ACZ6" s="14"/>
      <c r="ADA6" s="14"/>
      <c r="ADB6" s="14"/>
      <c r="ADC6" s="14"/>
      <c r="ADD6" s="14"/>
      <c r="ADE6" s="14"/>
      <c r="ADF6" s="14"/>
      <c r="ADG6" s="14"/>
      <c r="ADH6" s="14"/>
      <c r="ADI6" s="14"/>
      <c r="ADJ6" s="14"/>
      <c r="ADK6" s="14"/>
      <c r="ADL6" s="14"/>
      <c r="ADM6" s="14"/>
      <c r="ADN6" s="14"/>
      <c r="ADO6" s="14"/>
      <c r="ADP6" s="14"/>
      <c r="ADQ6" s="14"/>
      <c r="ADR6" s="14"/>
      <c r="ADS6" s="14"/>
      <c r="ADT6" s="14"/>
      <c r="ADU6" s="14"/>
      <c r="ADV6" s="14"/>
      <c r="ADW6" s="14"/>
      <c r="ADX6" s="14"/>
      <c r="ADY6" s="14"/>
      <c r="ADZ6" s="14"/>
      <c r="AEA6" s="14"/>
      <c r="AEB6" s="14"/>
      <c r="AEC6" s="14"/>
      <c r="AED6" s="14"/>
      <c r="AEE6" s="14"/>
      <c r="AEF6" s="14"/>
      <c r="AEG6" s="14"/>
      <c r="AEH6" s="14"/>
      <c r="AEI6" s="14"/>
      <c r="AEJ6" s="14"/>
      <c r="AEK6" s="14"/>
      <c r="AEL6" s="14"/>
      <c r="AEM6" s="14"/>
      <c r="AEN6" s="14"/>
      <c r="AEO6" s="14"/>
      <c r="AEP6" s="14"/>
      <c r="AEQ6" s="14"/>
      <c r="AER6" s="14"/>
      <c r="AES6" s="14"/>
      <c r="AET6" s="14"/>
      <c r="AEU6" s="14"/>
      <c r="AEV6" s="14"/>
      <c r="AEW6" s="14"/>
      <c r="AEX6" s="14"/>
      <c r="AEY6" s="14"/>
      <c r="AEZ6" s="14"/>
      <c r="AFA6" s="14"/>
      <c r="AFB6" s="14"/>
      <c r="AFC6" s="14"/>
      <c r="AFD6" s="14"/>
      <c r="AFE6" s="14"/>
      <c r="AFF6" s="14"/>
      <c r="AFG6" s="14"/>
      <c r="AFH6" s="14"/>
      <c r="AFI6" s="14"/>
      <c r="AFJ6" s="14"/>
      <c r="AFK6" s="14"/>
      <c r="AFL6" s="14"/>
      <c r="AFM6" s="14"/>
      <c r="AFN6" s="14"/>
      <c r="AFO6" s="14"/>
      <c r="AFP6" s="14"/>
      <c r="AFQ6" s="14"/>
      <c r="AFR6" s="14"/>
      <c r="AFS6" s="14"/>
      <c r="AFT6" s="14"/>
      <c r="AFU6" s="14"/>
      <c r="AFV6" s="14"/>
      <c r="AFW6" s="14"/>
      <c r="AFX6" s="14"/>
      <c r="AFY6" s="14"/>
      <c r="AFZ6" s="14"/>
      <c r="AGA6" s="14"/>
      <c r="AGB6" s="14"/>
      <c r="AGC6" s="14"/>
      <c r="AGD6" s="14"/>
      <c r="AGE6" s="14"/>
      <c r="AGF6" s="14"/>
      <c r="AGG6" s="14"/>
      <c r="AGH6" s="14"/>
      <c r="AGI6" s="14"/>
      <c r="AGJ6" s="14"/>
      <c r="AGK6" s="14"/>
      <c r="AGL6" s="14"/>
      <c r="AGM6" s="14"/>
      <c r="AGN6" s="14"/>
      <c r="AGO6" s="14"/>
      <c r="AGP6" s="14"/>
      <c r="AGQ6" s="14"/>
      <c r="AGR6" s="14"/>
      <c r="AGS6" s="14"/>
      <c r="AGT6" s="14"/>
      <c r="AGU6" s="14"/>
      <c r="AGV6" s="14"/>
      <c r="AGW6" s="14"/>
      <c r="AGX6" s="14"/>
      <c r="AGY6" s="14"/>
      <c r="AGZ6" s="14"/>
      <c r="AHA6" s="14"/>
      <c r="AHB6" s="14"/>
      <c r="AHC6" s="14"/>
      <c r="AHD6" s="14"/>
      <c r="AHE6" s="14"/>
      <c r="AHF6" s="14"/>
      <c r="AHG6" s="14"/>
      <c r="AHH6" s="14"/>
      <c r="AHI6" s="14"/>
      <c r="AHJ6" s="14"/>
      <c r="AHK6" s="14"/>
      <c r="AHL6" s="14"/>
      <c r="AHM6" s="14"/>
      <c r="AHN6" s="14"/>
      <c r="AHO6" s="14"/>
      <c r="AHP6" s="14"/>
      <c r="AHQ6" s="14"/>
      <c r="AHR6" s="14"/>
      <c r="AHS6" s="14"/>
      <c r="AHT6" s="14"/>
      <c r="AHU6" s="14"/>
      <c r="AHV6" s="14"/>
      <c r="AHW6" s="14"/>
      <c r="AHX6" s="14"/>
      <c r="AHY6" s="14"/>
      <c r="AHZ6" s="14"/>
      <c r="AIA6" s="14"/>
      <c r="AIB6" s="14"/>
      <c r="AIC6" s="14"/>
      <c r="AID6" s="14"/>
      <c r="AIE6" s="14"/>
      <c r="AIF6" s="14"/>
      <c r="AIG6" s="14"/>
      <c r="AIH6" s="14"/>
      <c r="AII6" s="14"/>
      <c r="AIJ6" s="14"/>
      <c r="AIK6" s="14"/>
      <c r="AIL6" s="14"/>
      <c r="AIM6" s="14"/>
    </row>
    <row r="7" ht="15.75" customHeight="1">
      <c r="B7" s="7" t="s">
        <v>445</v>
      </c>
      <c r="C7" s="11"/>
      <c r="D7" s="11"/>
      <c r="E7" s="11"/>
      <c r="F7" s="11"/>
      <c r="G7" s="11"/>
      <c r="H7" s="11"/>
      <c r="I7" s="11"/>
      <c r="J7" s="11"/>
      <c r="K7" s="11"/>
      <c r="L7" s="11"/>
      <c r="M7" s="11"/>
      <c r="N7" s="10"/>
      <c r="O7" s="11"/>
      <c r="P7" s="11"/>
      <c r="Q7" s="11"/>
      <c r="R7" s="11"/>
      <c r="S7" s="11"/>
      <c r="T7" s="11"/>
      <c r="U7" s="11"/>
      <c r="V7" s="10" t="s">
        <v>446</v>
      </c>
      <c r="W7" s="11"/>
      <c r="X7" s="11"/>
      <c r="Y7" s="10" t="s">
        <v>446</v>
      </c>
      <c r="Z7" s="11"/>
      <c r="AA7" s="11"/>
      <c r="AB7" s="11"/>
      <c r="AC7" s="11"/>
      <c r="AD7" s="11"/>
      <c r="AE7" s="11"/>
      <c r="AF7" s="11"/>
      <c r="AG7" s="11"/>
      <c r="AH7" s="10" t="s">
        <v>447</v>
      </c>
      <c r="AI7" s="11"/>
      <c r="AJ7" s="10" t="s">
        <v>447</v>
      </c>
      <c r="AK7" s="11"/>
      <c r="AL7" s="10"/>
      <c r="AM7" s="11"/>
      <c r="AN7" s="11"/>
      <c r="AO7" s="11"/>
      <c r="AP7" s="11"/>
      <c r="AQ7" s="11"/>
      <c r="AR7" s="11"/>
      <c r="AS7" s="11"/>
      <c r="AT7" s="11"/>
      <c r="AU7" s="11"/>
      <c r="AV7" s="11"/>
      <c r="AW7" s="11"/>
      <c r="AX7" s="11"/>
      <c r="AY7" s="11"/>
      <c r="AZ7" s="10"/>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20"/>
      <c r="CE7" s="20"/>
      <c r="CF7" s="11"/>
      <c r="CG7" s="11"/>
      <c r="CH7" s="11"/>
      <c r="CI7" s="11"/>
      <c r="CJ7" s="11"/>
      <c r="CK7" s="11"/>
      <c r="CL7" s="11"/>
      <c r="CM7" s="11"/>
      <c r="CN7" s="11"/>
      <c r="CO7" s="11"/>
      <c r="CP7" s="11"/>
      <c r="CQ7" s="11"/>
      <c r="CR7" s="11"/>
      <c r="CS7" s="11"/>
      <c r="CT7" s="11"/>
      <c r="CU7" s="11"/>
      <c r="CV7" s="21" t="s">
        <v>448</v>
      </c>
      <c r="CW7" s="10" t="s">
        <v>449</v>
      </c>
      <c r="CX7" s="21" t="s">
        <v>450</v>
      </c>
      <c r="CY7" s="21" t="s">
        <v>451</v>
      </c>
      <c r="CZ7" s="11"/>
      <c r="DA7" s="11"/>
      <c r="DB7" s="11"/>
      <c r="DC7" s="11"/>
      <c r="DD7" s="11"/>
      <c r="DE7" s="11"/>
      <c r="DF7" s="11"/>
      <c r="DG7" s="10" t="s">
        <v>452</v>
      </c>
      <c r="DH7" s="11"/>
      <c r="DI7" s="11"/>
      <c r="DJ7" s="11"/>
      <c r="DK7" s="11"/>
      <c r="DL7" s="11"/>
      <c r="DM7" s="11"/>
      <c r="DN7" s="11"/>
      <c r="DO7" s="11"/>
      <c r="DP7" s="11"/>
      <c r="DQ7" s="11"/>
      <c r="DR7" s="11"/>
      <c r="DS7" s="11"/>
      <c r="DT7" s="11"/>
      <c r="DU7" s="10" t="s">
        <v>453</v>
      </c>
      <c r="DV7" s="11"/>
      <c r="DW7" s="11"/>
      <c r="DX7" s="11"/>
      <c r="DY7" s="11"/>
      <c r="DZ7" s="11"/>
      <c r="EA7" s="11"/>
      <c r="EB7" s="11"/>
      <c r="EC7" s="11"/>
      <c r="ED7" s="11"/>
      <c r="EE7" s="11"/>
      <c r="EF7" s="11"/>
      <c r="EG7" s="10" t="s">
        <v>454</v>
      </c>
      <c r="EH7" s="11"/>
      <c r="EI7" s="11"/>
      <c r="EK7" s="11"/>
      <c r="EL7" s="11"/>
      <c r="EM7" s="11"/>
      <c r="EN7" s="11"/>
      <c r="EO7" s="11"/>
      <c r="EP7" s="11"/>
      <c r="EQ7" s="12"/>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row>
    <row r="8" ht="18.75" customHeight="1">
      <c r="B8" s="22" t="s">
        <v>455</v>
      </c>
      <c r="C8" s="23"/>
      <c r="D8" s="23"/>
      <c r="E8" s="24" t="s">
        <v>456</v>
      </c>
      <c r="F8" s="24" t="s">
        <v>457</v>
      </c>
      <c r="G8" s="24" t="s">
        <v>458</v>
      </c>
      <c r="H8" s="23"/>
      <c r="I8" s="23"/>
      <c r="J8" s="23"/>
      <c r="K8" s="24"/>
      <c r="L8" s="23"/>
      <c r="M8" s="23"/>
      <c r="N8" s="24"/>
      <c r="O8" s="23"/>
      <c r="P8" s="23"/>
      <c r="Q8" s="23"/>
      <c r="R8" s="23"/>
      <c r="S8" s="23"/>
      <c r="T8" s="23"/>
      <c r="U8" s="25" t="s">
        <v>459</v>
      </c>
      <c r="V8" s="23"/>
      <c r="W8" s="23"/>
      <c r="X8" s="23"/>
      <c r="Y8" s="25" t="s">
        <v>460</v>
      </c>
      <c r="Z8" s="23"/>
      <c r="AA8" s="23"/>
      <c r="AB8" s="25" t="s">
        <v>461</v>
      </c>
      <c r="AC8" s="23"/>
      <c r="AD8" s="25" t="s">
        <v>462</v>
      </c>
      <c r="AE8" s="25" t="s">
        <v>463</v>
      </c>
      <c r="AF8" s="25" t="s">
        <v>464</v>
      </c>
      <c r="AG8" s="23"/>
      <c r="AH8" s="23"/>
      <c r="AI8" s="23"/>
      <c r="AJ8" s="23"/>
      <c r="AK8" s="23"/>
      <c r="AL8" s="23"/>
      <c r="AM8" s="23"/>
      <c r="AN8" s="23"/>
      <c r="AO8" s="24"/>
      <c r="AP8" s="23"/>
      <c r="AQ8" s="24" t="s">
        <v>465</v>
      </c>
      <c r="AR8" s="25" t="s">
        <v>466</v>
      </c>
      <c r="AS8" s="23"/>
      <c r="AT8" s="25" t="s">
        <v>467</v>
      </c>
      <c r="AU8" s="23"/>
      <c r="AV8" s="24" t="s">
        <v>468</v>
      </c>
      <c r="AW8" s="23"/>
      <c r="AX8" s="23"/>
      <c r="AY8" s="23"/>
      <c r="AZ8" s="24" t="s">
        <v>469</v>
      </c>
      <c r="BA8" s="23"/>
      <c r="BB8" s="23"/>
      <c r="BC8" s="24" t="s">
        <v>469</v>
      </c>
      <c r="BD8" s="23"/>
      <c r="BE8" s="23"/>
      <c r="BF8" s="24" t="s">
        <v>470</v>
      </c>
      <c r="BG8" s="23"/>
      <c r="BH8" s="24" t="s">
        <v>471</v>
      </c>
      <c r="BI8" s="23"/>
      <c r="BJ8" s="23"/>
      <c r="BK8" s="24" t="s">
        <v>472</v>
      </c>
      <c r="BL8" s="23"/>
      <c r="BM8" s="24"/>
      <c r="BN8" s="23"/>
      <c r="BO8" s="23"/>
      <c r="BP8" s="23"/>
      <c r="BQ8" s="24" t="s">
        <v>473</v>
      </c>
      <c r="BR8" s="24" t="s">
        <v>474</v>
      </c>
      <c r="BS8" s="23"/>
      <c r="BT8" s="24" t="s">
        <v>475</v>
      </c>
      <c r="BU8" s="23"/>
      <c r="BV8" s="23"/>
      <c r="BW8" s="23"/>
      <c r="BX8" s="23"/>
      <c r="BY8" s="23"/>
      <c r="BZ8" s="26" t="s">
        <v>476</v>
      </c>
      <c r="CA8" s="23"/>
      <c r="CB8" s="23"/>
      <c r="CC8" s="23"/>
      <c r="CD8" s="23"/>
      <c r="CE8" s="23"/>
      <c r="CF8" s="23"/>
      <c r="CG8" s="23"/>
      <c r="CH8" s="23"/>
      <c r="CI8" s="23"/>
      <c r="CJ8" s="23"/>
      <c r="CK8" s="23"/>
      <c r="CL8" s="23"/>
      <c r="CM8" s="23"/>
      <c r="CN8" s="23"/>
      <c r="CO8" s="23"/>
      <c r="CP8" s="24" t="s">
        <v>475</v>
      </c>
      <c r="CQ8" s="23"/>
      <c r="CR8" s="23"/>
      <c r="CS8" s="23"/>
      <c r="CT8" s="23"/>
      <c r="CU8" s="23"/>
      <c r="CV8" s="24" t="s">
        <v>477</v>
      </c>
      <c r="CW8" s="24" t="s">
        <v>478</v>
      </c>
      <c r="CX8" s="24" t="s">
        <v>479</v>
      </c>
      <c r="CY8" s="24" t="s">
        <v>480</v>
      </c>
      <c r="CZ8" s="24" t="s">
        <v>481</v>
      </c>
      <c r="DA8" s="23"/>
      <c r="DB8" s="23"/>
      <c r="DC8" s="23"/>
      <c r="DD8" s="24" t="s">
        <v>475</v>
      </c>
      <c r="DE8" s="23"/>
      <c r="DF8" s="27" t="s">
        <v>482</v>
      </c>
      <c r="DG8" s="23"/>
      <c r="DH8" s="23"/>
      <c r="DI8" s="28" t="s">
        <v>483</v>
      </c>
      <c r="DJ8" s="29" t="s">
        <v>484</v>
      </c>
      <c r="DK8" s="23"/>
      <c r="DL8" s="23"/>
      <c r="DM8" s="23"/>
      <c r="DN8" s="23"/>
      <c r="DO8" s="23"/>
      <c r="DP8" s="23"/>
      <c r="DQ8" s="23"/>
      <c r="DR8" s="23"/>
      <c r="DS8" s="29" t="s">
        <v>485</v>
      </c>
      <c r="DT8" s="23"/>
      <c r="DU8" s="23"/>
      <c r="DV8" s="23"/>
      <c r="DW8" s="23"/>
      <c r="DX8" s="23"/>
      <c r="DY8" s="23"/>
      <c r="DZ8" s="23"/>
      <c r="EA8" s="24" t="s">
        <v>486</v>
      </c>
      <c r="EB8" s="24" t="s">
        <v>487</v>
      </c>
      <c r="EC8" s="23"/>
      <c r="ED8" s="23"/>
      <c r="EE8" s="24" t="s">
        <v>488</v>
      </c>
      <c r="EF8" s="23"/>
      <c r="EG8" s="24" t="s">
        <v>489</v>
      </c>
      <c r="EH8" s="23"/>
      <c r="EI8" s="23"/>
      <c r="EJ8" s="30"/>
      <c r="EK8" s="23"/>
      <c r="EL8" s="23"/>
      <c r="EM8" s="29" t="s">
        <v>490</v>
      </c>
      <c r="EN8" s="23"/>
      <c r="EO8" s="23"/>
      <c r="EP8" s="23"/>
      <c r="EQ8" s="31"/>
      <c r="ER8" s="23"/>
      <c r="ES8" s="23"/>
      <c r="ET8" s="23"/>
      <c r="EU8" s="23"/>
      <c r="EV8" s="28" t="s">
        <v>491</v>
      </c>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row>
    <row r="9">
      <c r="A9" s="32" t="s">
        <v>492</v>
      </c>
      <c r="B9" s="7" t="s">
        <v>493</v>
      </c>
      <c r="C9" s="10"/>
      <c r="D9" s="11">
        <f>0.228*1000000</f>
        <v>228000</v>
      </c>
      <c r="E9" s="10">
        <v>128000.0</v>
      </c>
      <c r="F9" s="10"/>
      <c r="G9" s="11"/>
      <c r="H9" s="10">
        <v>440.0</v>
      </c>
      <c r="I9" s="10">
        <v>16282.0</v>
      </c>
      <c r="J9" s="10">
        <v>31.6</v>
      </c>
      <c r="K9" s="10">
        <v>21388.0</v>
      </c>
      <c r="L9" s="10">
        <v>508000.0</v>
      </c>
      <c r="M9" s="10">
        <v>59495.0</v>
      </c>
      <c r="N9" s="10">
        <v>180898.0</v>
      </c>
      <c r="O9" s="10">
        <v>86000.0</v>
      </c>
      <c r="P9" s="10">
        <v>204.0</v>
      </c>
      <c r="Q9" s="10">
        <v>100000.0</v>
      </c>
      <c r="R9" s="10">
        <v>0.0</v>
      </c>
      <c r="S9" s="10">
        <v>12225.0</v>
      </c>
      <c r="T9" s="10">
        <v>9593.0</v>
      </c>
      <c r="U9" s="11"/>
      <c r="V9" s="11"/>
      <c r="W9" s="10">
        <v>5865.0</v>
      </c>
      <c r="X9" s="10">
        <v>778627.0</v>
      </c>
      <c r="Y9" s="11"/>
      <c r="Z9" s="10">
        <v>628000.0</v>
      </c>
      <c r="AA9" s="10">
        <v>133.5</v>
      </c>
      <c r="AB9" s="11"/>
      <c r="AC9" s="10">
        <v>2132.0</v>
      </c>
      <c r="AD9" s="11"/>
      <c r="AE9" s="11"/>
      <c r="AF9" s="10"/>
      <c r="AG9" s="10">
        <v>409.0</v>
      </c>
      <c r="AH9" s="11"/>
      <c r="AI9" s="10">
        <v>473.0</v>
      </c>
      <c r="AJ9" s="11"/>
      <c r="AK9" s="10">
        <v>8600.0</v>
      </c>
      <c r="AL9" s="10"/>
      <c r="AM9" s="10">
        <v>61000.0</v>
      </c>
      <c r="AN9" s="10">
        <v>4442.0</v>
      </c>
      <c r="AO9" s="11"/>
      <c r="AP9" s="10">
        <v>36.0</v>
      </c>
      <c r="AQ9" s="10">
        <v>1240000.0</v>
      </c>
      <c r="AR9" s="11"/>
      <c r="AS9" s="10">
        <v>0.0</v>
      </c>
      <c r="AT9" s="10"/>
      <c r="AU9" s="10">
        <v>301.0</v>
      </c>
      <c r="AV9" s="10">
        <v>1139.0</v>
      </c>
      <c r="AW9" s="10">
        <v>0.0</v>
      </c>
      <c r="AX9" s="10">
        <v>3895.0</v>
      </c>
      <c r="AY9" s="3">
        <v>0.0</v>
      </c>
      <c r="AZ9" s="10">
        <v>16354.0</v>
      </c>
      <c r="BA9" s="10">
        <v>2735.0</v>
      </c>
      <c r="BB9" s="10">
        <v>16300.0</v>
      </c>
      <c r="BC9" s="10">
        <v>295.0</v>
      </c>
      <c r="BD9" s="10">
        <v>54000.0</v>
      </c>
      <c r="BE9" s="10">
        <v>106.0</v>
      </c>
      <c r="BF9" s="10">
        <v>16039.0</v>
      </c>
      <c r="BG9" s="10">
        <v>9577.0</v>
      </c>
      <c r="BH9" s="10">
        <v>61467.0</v>
      </c>
      <c r="BI9" s="10">
        <v>14.0</v>
      </c>
      <c r="BJ9" s="10">
        <v>1102.0</v>
      </c>
      <c r="BK9" s="11"/>
      <c r="BL9" s="10">
        <v>37.0</v>
      </c>
      <c r="BM9" s="11"/>
      <c r="BN9" s="10">
        <v>11.0</v>
      </c>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0"/>
      <c r="CW9" s="10"/>
      <c r="CX9" s="10"/>
      <c r="CY9" s="10"/>
      <c r="CZ9" s="10"/>
      <c r="DA9" s="11"/>
      <c r="DB9" s="11"/>
      <c r="DC9" s="11"/>
      <c r="DD9" s="11"/>
      <c r="DE9" s="11"/>
      <c r="DF9" s="11"/>
      <c r="DG9" s="10"/>
      <c r="DH9" s="11"/>
      <c r="DI9" s="11"/>
      <c r="DJ9" s="11"/>
      <c r="DK9" s="11"/>
      <c r="DL9" s="11"/>
      <c r="DM9" s="11"/>
      <c r="DN9" s="11"/>
      <c r="DO9" s="11"/>
      <c r="DP9" s="11"/>
      <c r="DQ9" s="11"/>
      <c r="DR9" s="11"/>
      <c r="DS9" s="11"/>
      <c r="DT9" s="11"/>
      <c r="DU9" s="10"/>
      <c r="DV9" s="11"/>
      <c r="DW9" s="11"/>
      <c r="DX9" s="11"/>
      <c r="DY9" s="11"/>
      <c r="DZ9" s="11"/>
      <c r="EA9" s="11"/>
      <c r="EB9" s="11"/>
      <c r="EC9" s="10"/>
      <c r="ED9" s="11"/>
      <c r="EE9" s="11"/>
      <c r="EF9" s="10"/>
      <c r="EG9" s="10"/>
      <c r="EH9" s="10"/>
      <c r="EI9" s="10"/>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row>
    <row r="10">
      <c r="B10" s="7" t="s">
        <v>494</v>
      </c>
      <c r="C10" s="10"/>
      <c r="D10" s="11"/>
      <c r="E10" s="10">
        <v>285000.0</v>
      </c>
      <c r="F10" s="10"/>
      <c r="G10" s="11"/>
      <c r="H10" s="10">
        <v>2275.0</v>
      </c>
      <c r="I10" s="10">
        <v>50071.0</v>
      </c>
      <c r="J10" s="10">
        <v>13.0</v>
      </c>
      <c r="K10" s="10"/>
      <c r="L10" s="10">
        <v>192000.0</v>
      </c>
      <c r="M10" s="10">
        <v>166908.0</v>
      </c>
      <c r="N10" s="10">
        <v>183332.0</v>
      </c>
      <c r="O10" s="10">
        <v>142000.0</v>
      </c>
      <c r="P10" s="10">
        <v>1611.0</v>
      </c>
      <c r="Q10" s="10">
        <v>260000.0</v>
      </c>
      <c r="R10" s="10">
        <v>31.0</v>
      </c>
      <c r="S10" s="10">
        <v>20857.0</v>
      </c>
      <c r="T10" s="11"/>
      <c r="U10" s="11"/>
      <c r="V10" s="11"/>
      <c r="W10" s="10">
        <v>4176.0</v>
      </c>
      <c r="X10" s="10">
        <v>389370.0</v>
      </c>
      <c r="Y10" s="11"/>
      <c r="Z10" s="10"/>
      <c r="AA10" s="10"/>
      <c r="AB10" s="11"/>
      <c r="AC10" s="10">
        <v>1652.0</v>
      </c>
      <c r="AD10" s="11"/>
      <c r="AE10" s="11"/>
      <c r="AF10" s="10"/>
      <c r="AG10" s="10"/>
      <c r="AH10" s="11"/>
      <c r="AI10" s="10"/>
      <c r="AJ10" s="11"/>
      <c r="AK10" s="10"/>
      <c r="AL10" s="11"/>
      <c r="AM10" s="10"/>
      <c r="AN10" s="10">
        <v>4744.0</v>
      </c>
      <c r="AO10" s="11"/>
      <c r="AP10" s="11"/>
      <c r="AQ10" s="10">
        <v>1005000.0</v>
      </c>
      <c r="AR10" s="11"/>
      <c r="AS10" s="10">
        <v>3451.0</v>
      </c>
      <c r="AT10" s="10"/>
      <c r="AU10" s="10">
        <v>8860.0</v>
      </c>
      <c r="AV10" s="10">
        <v>11147.0</v>
      </c>
      <c r="AW10" s="11"/>
      <c r="AX10" s="11"/>
      <c r="AZ10" s="10"/>
      <c r="BA10" s="10">
        <v>7880.0</v>
      </c>
      <c r="BB10" s="10">
        <v>101450.0</v>
      </c>
      <c r="BC10" s="10">
        <v>400.0</v>
      </c>
      <c r="BD10" s="10"/>
      <c r="BE10" s="10">
        <v>3080.0</v>
      </c>
      <c r="BF10" s="11"/>
      <c r="BG10" s="10">
        <v>2879.0</v>
      </c>
      <c r="BH10" s="10">
        <v>283571.0</v>
      </c>
      <c r="BI10" s="11"/>
      <c r="BJ10" s="11"/>
      <c r="BK10" s="11"/>
      <c r="BL10" s="10">
        <v>3030.0</v>
      </c>
      <c r="BM10" s="11"/>
      <c r="BN10" s="10">
        <v>123.0</v>
      </c>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0"/>
      <c r="CW10" s="10"/>
      <c r="CX10" s="10"/>
      <c r="CY10" s="10"/>
      <c r="CZ10" s="10"/>
      <c r="DA10" s="11"/>
      <c r="DB10" s="11"/>
      <c r="DC10" s="11"/>
      <c r="DD10" s="11"/>
      <c r="DE10" s="11"/>
      <c r="DF10" s="11"/>
      <c r="DG10" s="10"/>
      <c r="DH10" s="11"/>
      <c r="DI10" s="11"/>
      <c r="DJ10" s="11"/>
      <c r="DK10" s="11"/>
      <c r="DL10" s="11"/>
      <c r="DM10" s="11"/>
      <c r="DN10" s="11"/>
      <c r="DO10" s="11"/>
      <c r="DP10" s="11"/>
      <c r="DQ10" s="11"/>
      <c r="DR10" s="11"/>
      <c r="DS10" s="11"/>
      <c r="DT10" s="11"/>
      <c r="DU10" s="10"/>
      <c r="DV10" s="11"/>
      <c r="DW10" s="11"/>
      <c r="DX10" s="11"/>
      <c r="DY10" s="11"/>
      <c r="DZ10" s="11"/>
      <c r="EA10" s="11"/>
      <c r="EB10" s="11"/>
      <c r="EC10" s="10"/>
      <c r="ED10" s="11"/>
      <c r="EE10" s="11"/>
      <c r="EF10" s="10"/>
      <c r="EG10" s="10"/>
      <c r="EH10" s="10"/>
      <c r="EI10" s="10"/>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row>
    <row r="11">
      <c r="B11" s="7" t="s">
        <v>495</v>
      </c>
      <c r="C11" s="10"/>
      <c r="D11" s="11">
        <f>0.066*1000000</f>
        <v>66000</v>
      </c>
      <c r="E11" s="10">
        <v>23000.0</v>
      </c>
      <c r="F11" s="10"/>
      <c r="G11" s="11"/>
      <c r="H11" s="10">
        <v>3114.0</v>
      </c>
      <c r="I11" s="10">
        <v>5082.0</v>
      </c>
      <c r="J11" s="10"/>
      <c r="K11" s="10">
        <v>2750.0</v>
      </c>
      <c r="L11" s="10">
        <v>152000.0</v>
      </c>
      <c r="M11" s="11"/>
      <c r="N11" s="10">
        <v>19940.0</v>
      </c>
      <c r="O11" s="10">
        <v>26000.0</v>
      </c>
      <c r="P11" s="10">
        <v>1217.0</v>
      </c>
      <c r="Q11" s="11"/>
      <c r="R11" s="10">
        <v>27.0</v>
      </c>
      <c r="S11" s="10">
        <v>2195.0</v>
      </c>
      <c r="T11" s="10">
        <v>6631.0</v>
      </c>
      <c r="U11" s="11"/>
      <c r="V11" s="11"/>
      <c r="W11" s="10">
        <v>3150.0</v>
      </c>
      <c r="X11" s="10">
        <v>88671.0</v>
      </c>
      <c r="Y11" s="11"/>
      <c r="Z11" s="10">
        <v>215000.0</v>
      </c>
      <c r="AA11" s="10">
        <v>48.3</v>
      </c>
      <c r="AB11" s="11"/>
      <c r="AC11" s="10">
        <v>1189.0</v>
      </c>
      <c r="AD11" s="11"/>
      <c r="AE11" s="11"/>
      <c r="AF11" s="10"/>
      <c r="AG11" s="10"/>
      <c r="AH11" s="11"/>
      <c r="AI11" s="10">
        <v>4081.0</v>
      </c>
      <c r="AJ11" s="11"/>
      <c r="AK11" s="10">
        <v>10670.0</v>
      </c>
      <c r="AL11" s="11"/>
      <c r="AM11" s="10">
        <v>8000.0</v>
      </c>
      <c r="AN11" s="10">
        <v>3347.0</v>
      </c>
      <c r="AO11" s="11"/>
      <c r="AP11" s="10">
        <v>397.0</v>
      </c>
      <c r="AQ11" s="10"/>
      <c r="AR11" s="11"/>
      <c r="AS11" s="10">
        <v>1771.0</v>
      </c>
      <c r="AT11" s="10"/>
      <c r="AU11" s="10">
        <v>846.0</v>
      </c>
      <c r="AV11" s="10">
        <v>714.0</v>
      </c>
      <c r="AW11" s="10">
        <v>27.0</v>
      </c>
      <c r="AX11" s="10">
        <v>614.0</v>
      </c>
      <c r="AY11" s="3">
        <v>0.31</v>
      </c>
      <c r="AZ11" s="10">
        <v>38451.0</v>
      </c>
      <c r="BA11" s="10">
        <v>9262.0</v>
      </c>
      <c r="BB11" s="10">
        <v>74060.0</v>
      </c>
      <c r="BC11" s="10">
        <v>312.0</v>
      </c>
      <c r="BD11" s="10">
        <v>12000.0</v>
      </c>
      <c r="BE11" s="10">
        <v>853.0</v>
      </c>
      <c r="BF11" s="10">
        <v>15200.0</v>
      </c>
      <c r="BG11" s="11"/>
      <c r="BH11" s="10">
        <v>17621.0</v>
      </c>
      <c r="BI11" s="10">
        <v>8.0</v>
      </c>
      <c r="BJ11" s="10">
        <v>6636.0</v>
      </c>
      <c r="BK11" s="11"/>
      <c r="BL11" s="10">
        <v>2299.0</v>
      </c>
      <c r="BM11" s="11"/>
      <c r="BN11" s="10">
        <v>11.0</v>
      </c>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0"/>
      <c r="CW11" s="10"/>
      <c r="CX11" s="10"/>
      <c r="CY11" s="10"/>
      <c r="CZ11" s="10"/>
      <c r="DA11" s="11"/>
      <c r="DB11" s="11"/>
      <c r="DC11" s="11"/>
      <c r="DD11" s="11"/>
      <c r="DE11" s="11"/>
      <c r="DF11" s="11"/>
      <c r="DG11" s="10"/>
      <c r="DH11" s="11"/>
      <c r="DI11" s="11"/>
      <c r="DJ11" s="11"/>
      <c r="DK11" s="11"/>
      <c r="DL11" s="11"/>
      <c r="DM11" s="11"/>
      <c r="DN11" s="11"/>
      <c r="DO11" s="11"/>
      <c r="DP11" s="11"/>
      <c r="DQ11" s="11"/>
      <c r="DR11" s="11"/>
      <c r="DS11" s="11"/>
      <c r="DT11" s="11"/>
      <c r="DU11" s="10"/>
      <c r="DV11" s="11"/>
      <c r="DW11" s="11"/>
      <c r="DX11" s="11"/>
      <c r="DY11" s="11"/>
      <c r="DZ11" s="11"/>
      <c r="EA11" s="11"/>
      <c r="EB11" s="11"/>
      <c r="EC11" s="10"/>
      <c r="ED11" s="11"/>
      <c r="EE11" s="11"/>
      <c r="EF11" s="10"/>
      <c r="EG11" s="10"/>
      <c r="EH11" s="10"/>
      <c r="EI11" s="10"/>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row>
    <row r="12">
      <c r="B12" s="33" t="s">
        <v>496</v>
      </c>
      <c r="C12" s="10"/>
      <c r="D12" s="11"/>
      <c r="E12" s="10">
        <v>151000.0</v>
      </c>
      <c r="F12" s="10"/>
      <c r="G12" s="11"/>
      <c r="H12" s="10"/>
      <c r="I12" s="10"/>
      <c r="J12" s="10"/>
      <c r="K12" s="10"/>
      <c r="L12" s="10">
        <v>660000.0</v>
      </c>
      <c r="M12" s="10">
        <v>227151.0</v>
      </c>
      <c r="N12" s="10">
        <v>200838.0</v>
      </c>
      <c r="O12" s="10">
        <v>112000.0</v>
      </c>
      <c r="P12" s="10">
        <v>1939.0</v>
      </c>
      <c r="Q12" s="11"/>
      <c r="R12" s="11"/>
      <c r="S12" s="10">
        <v>46475.0</v>
      </c>
      <c r="T12" s="11"/>
      <c r="U12" s="11"/>
      <c r="V12" s="11"/>
      <c r="W12" s="11"/>
      <c r="X12" s="10"/>
      <c r="Y12" s="11"/>
      <c r="Z12" s="10">
        <v>842000.0</v>
      </c>
      <c r="AA12" s="11"/>
      <c r="AB12" s="11"/>
      <c r="AC12" s="11"/>
      <c r="AD12" s="11"/>
      <c r="AE12" s="11"/>
      <c r="AF12" s="10"/>
      <c r="AG12" s="10">
        <v>607.0</v>
      </c>
      <c r="AH12" s="11"/>
      <c r="AI12" s="10"/>
      <c r="AJ12" s="11"/>
      <c r="AK12" s="10">
        <v>19270.0</v>
      </c>
      <c r="AL12" s="10">
        <v>4250.0</v>
      </c>
      <c r="AM12" s="10"/>
      <c r="AN12" s="11"/>
      <c r="AO12" s="11"/>
      <c r="AP12" s="10">
        <v>433.0</v>
      </c>
      <c r="AQ12" s="10">
        <v>2245000.0</v>
      </c>
      <c r="AR12" s="11"/>
      <c r="AS12" s="10">
        <v>1711.0</v>
      </c>
      <c r="AT12" s="10"/>
      <c r="AU12" s="10">
        <v>1147.0</v>
      </c>
      <c r="AV12" s="11"/>
      <c r="AW12" s="11"/>
      <c r="AX12" s="10">
        <v>4509.0</v>
      </c>
      <c r="AZ12" s="10">
        <v>54805.0</v>
      </c>
      <c r="BA12" s="11"/>
      <c r="BB12" s="10">
        <v>90400.0</v>
      </c>
      <c r="BC12" s="10"/>
      <c r="BD12" s="10"/>
      <c r="BE12" s="10"/>
      <c r="BF12" s="11"/>
      <c r="BG12" s="11"/>
      <c r="BH12" s="11"/>
      <c r="BI12" s="11"/>
      <c r="BJ12" s="10">
        <v>17737.0</v>
      </c>
      <c r="BK12" s="11"/>
      <c r="BL12" s="11"/>
      <c r="BM12" s="10">
        <v>19029.0</v>
      </c>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0"/>
      <c r="CW12" s="10"/>
      <c r="CX12" s="10"/>
      <c r="CY12" s="10"/>
      <c r="CZ12" s="10"/>
      <c r="DA12" s="11"/>
      <c r="DB12" s="11"/>
      <c r="DC12" s="11"/>
      <c r="DD12" s="11"/>
      <c r="DE12" s="11"/>
      <c r="DF12" s="11"/>
      <c r="DG12" s="10"/>
      <c r="DH12" s="11"/>
      <c r="DI12" s="11"/>
      <c r="DJ12" s="11"/>
      <c r="DK12" s="11"/>
      <c r="DL12" s="11"/>
      <c r="DM12" s="11"/>
      <c r="DN12" s="11"/>
      <c r="DO12" s="11"/>
      <c r="DP12" s="11"/>
      <c r="DQ12" s="11"/>
      <c r="DR12" s="11"/>
      <c r="DS12" s="11"/>
      <c r="DT12" s="11"/>
      <c r="DU12" s="10"/>
      <c r="DV12" s="11"/>
      <c r="DW12" s="11"/>
      <c r="DX12" s="11"/>
      <c r="DY12" s="11"/>
      <c r="DZ12" s="11"/>
      <c r="EA12" s="11"/>
      <c r="EB12" s="11"/>
      <c r="EC12" s="10"/>
      <c r="ED12" s="11"/>
      <c r="EE12" s="11"/>
      <c r="EF12" s="10"/>
      <c r="EG12" s="10"/>
      <c r="EH12" s="10"/>
      <c r="EI12" s="10"/>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row>
    <row r="13">
      <c r="B13" s="7" t="s">
        <v>497</v>
      </c>
      <c r="C13" s="10"/>
      <c r="D13" s="11">
        <f>266*1000000</f>
        <v>266000000</v>
      </c>
      <c r="E13" s="10" t="s">
        <v>498</v>
      </c>
      <c r="F13" s="10"/>
      <c r="G13" s="11"/>
      <c r="H13" s="10">
        <v>10999.0</v>
      </c>
      <c r="I13" s="10">
        <v>4.4554244E7</v>
      </c>
      <c r="J13" s="10">
        <v>576.6</v>
      </c>
      <c r="K13" s="10">
        <v>213126.0</v>
      </c>
      <c r="L13" s="10">
        <v>1.8151E7</v>
      </c>
      <c r="M13" s="10">
        <v>1.6629181E7</v>
      </c>
      <c r="N13" s="10">
        <v>6736878.0</v>
      </c>
      <c r="O13" s="10">
        <v>2.50528E8</v>
      </c>
      <c r="P13" s="10">
        <v>9813.0</v>
      </c>
      <c r="Q13" s="11">
        <f>3070000+460000+240000</f>
        <v>3770000</v>
      </c>
      <c r="R13" s="10">
        <v>463.0</v>
      </c>
      <c r="S13" s="10">
        <v>2705502.0</v>
      </c>
      <c r="T13" s="10">
        <v>1.0722442E7</v>
      </c>
      <c r="U13" s="11"/>
      <c r="V13" s="11"/>
      <c r="W13" s="10">
        <v>833976.0</v>
      </c>
      <c r="X13" s="10">
        <v>3006061.0</v>
      </c>
      <c r="Y13" s="11"/>
      <c r="Z13" s="11"/>
      <c r="AA13" s="11"/>
      <c r="AB13" s="11"/>
      <c r="AC13" s="10">
        <v>841084.0</v>
      </c>
      <c r="AD13" s="11"/>
      <c r="AE13" s="11"/>
      <c r="AF13" s="10"/>
      <c r="AG13" s="10"/>
      <c r="AH13" s="11"/>
      <c r="AI13" s="10" t="s">
        <v>499</v>
      </c>
      <c r="AJ13" s="11"/>
      <c r="AK13" s="10">
        <v>13630.0</v>
      </c>
      <c r="AL13" s="11"/>
      <c r="AM13" s="10"/>
      <c r="AN13" s="10">
        <v>500240.0</v>
      </c>
      <c r="AO13" s="11"/>
      <c r="AP13" s="10">
        <v>23907.0</v>
      </c>
      <c r="AQ13" s="10"/>
      <c r="AR13" s="11"/>
      <c r="AS13" s="10">
        <v>13258.0</v>
      </c>
      <c r="AT13" s="10"/>
      <c r="AU13" s="10">
        <v>13507.0</v>
      </c>
      <c r="AV13" s="11"/>
      <c r="AW13" s="10">
        <v>2419.0</v>
      </c>
      <c r="AX13" s="11"/>
      <c r="AZ13" s="10">
        <v>8532.0</v>
      </c>
      <c r="BA13" s="10">
        <v>244749.0</v>
      </c>
      <c r="BB13" s="10">
        <v>123400.0</v>
      </c>
      <c r="BC13" s="10">
        <v>82378.0</v>
      </c>
      <c r="BD13" s="10">
        <v>609000.0</v>
      </c>
      <c r="BE13" s="10">
        <v>4617.0</v>
      </c>
      <c r="BF13" s="11"/>
      <c r="BG13" s="10">
        <v>80431.0</v>
      </c>
      <c r="BH13" s="11"/>
      <c r="BI13" s="10">
        <v>16.0</v>
      </c>
      <c r="BJ13" s="11"/>
      <c r="BK13" s="11"/>
      <c r="BL13" s="10">
        <v>12220.0</v>
      </c>
      <c r="BM13" s="11"/>
      <c r="BN13" s="10">
        <v>191335.0</v>
      </c>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0"/>
      <c r="CW13" s="10"/>
      <c r="CX13" s="10"/>
      <c r="CY13" s="10"/>
      <c r="CZ13" s="10"/>
      <c r="DA13" s="11"/>
      <c r="DB13" s="11"/>
      <c r="DC13" s="11"/>
      <c r="DD13" s="11"/>
      <c r="DE13" s="11"/>
      <c r="DF13" s="11"/>
      <c r="DG13" s="10"/>
      <c r="DH13" s="11"/>
      <c r="DI13" s="11"/>
      <c r="DJ13" s="11"/>
      <c r="DK13" s="11"/>
      <c r="DL13" s="11"/>
      <c r="DM13" s="11"/>
      <c r="DN13" s="11"/>
      <c r="DO13" s="11"/>
      <c r="DP13" s="11"/>
      <c r="DQ13" s="11"/>
      <c r="DR13" s="11"/>
      <c r="DS13" s="11"/>
      <c r="DT13" s="11"/>
      <c r="DU13" s="10"/>
      <c r="DV13" s="11"/>
      <c r="DW13" s="11"/>
      <c r="DX13" s="11"/>
      <c r="DY13" s="11"/>
      <c r="DZ13" s="11"/>
      <c r="EA13" s="11"/>
      <c r="EB13" s="11"/>
      <c r="EC13" s="10"/>
      <c r="ED13" s="11"/>
      <c r="EE13" s="11"/>
      <c r="EF13" s="10"/>
      <c r="EG13" s="10"/>
      <c r="EH13" s="10"/>
      <c r="EI13" s="10"/>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row>
    <row r="14">
      <c r="B14" s="7" t="s">
        <v>500</v>
      </c>
      <c r="C14" s="10"/>
      <c r="D14" s="11"/>
      <c r="E14" s="10"/>
      <c r="F14" s="10"/>
      <c r="G14" s="10"/>
      <c r="H14" s="10">
        <v>14553.0</v>
      </c>
      <c r="I14" s="10"/>
      <c r="J14" s="10">
        <v>621.1</v>
      </c>
      <c r="K14" s="10"/>
      <c r="L14" s="10"/>
      <c r="M14" s="11"/>
      <c r="N14" s="10"/>
      <c r="O14" s="10">
        <v>2.5064E8</v>
      </c>
      <c r="P14" s="10">
        <v>11752.0</v>
      </c>
      <c r="Q14" s="10">
        <v>4130000.0</v>
      </c>
      <c r="R14" s="10">
        <v>490.0</v>
      </c>
      <c r="S14" s="10">
        <v>2719922.0</v>
      </c>
      <c r="T14" s="10">
        <v>1.0738666E7</v>
      </c>
      <c r="U14" s="11"/>
      <c r="V14" s="11"/>
      <c r="W14" s="10">
        <v>842990.0</v>
      </c>
      <c r="X14" s="10">
        <v>3873359.0</v>
      </c>
      <c r="Y14" s="11"/>
      <c r="Z14" s="10"/>
      <c r="AA14" s="10">
        <v>632873.2</v>
      </c>
      <c r="AB14" s="11"/>
      <c r="AC14" s="10">
        <v>844405.0</v>
      </c>
      <c r="AD14" s="11"/>
      <c r="AE14" s="11"/>
      <c r="AF14" s="10"/>
      <c r="AG14" s="10">
        <v>27034.0</v>
      </c>
      <c r="AH14" s="11"/>
      <c r="AI14" s="10">
        <v>67276.0</v>
      </c>
      <c r="AJ14" s="11"/>
      <c r="AK14" s="10"/>
      <c r="AL14" s="11"/>
      <c r="AM14" s="10"/>
      <c r="AN14" s="10">
        <v>508029.0</v>
      </c>
      <c r="AO14" s="11"/>
      <c r="AP14" s="10">
        <v>24340.0</v>
      </c>
      <c r="AQ14" s="10"/>
      <c r="AR14" s="11"/>
      <c r="AS14" s="10">
        <v>14970.0</v>
      </c>
      <c r="AT14" s="11"/>
      <c r="AU14" s="11"/>
      <c r="AV14" s="10">
        <v>97974.0</v>
      </c>
      <c r="AW14" s="10">
        <v>2462.0</v>
      </c>
      <c r="AX14" s="11"/>
      <c r="AY14" s="34">
        <v>1885.128</v>
      </c>
      <c r="AZ14" s="10"/>
      <c r="BA14" s="10">
        <v>255364.0</v>
      </c>
      <c r="BB14" s="10"/>
      <c r="BC14" s="10"/>
      <c r="BD14" s="10">
        <v>675000.0</v>
      </c>
      <c r="BE14" s="10">
        <v>5577.0</v>
      </c>
      <c r="BF14" s="11"/>
      <c r="BG14" s="10">
        <v>92887.0</v>
      </c>
      <c r="BH14" s="10">
        <v>2.37238E7</v>
      </c>
      <c r="BI14" s="11"/>
      <c r="BJ14" s="11"/>
      <c r="BK14" s="11"/>
      <c r="BL14" s="10">
        <v>14556.0</v>
      </c>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0"/>
      <c r="CW14" s="10"/>
      <c r="CX14" s="10"/>
      <c r="CY14" s="10"/>
      <c r="CZ14" s="10"/>
      <c r="DA14" s="11"/>
      <c r="DB14" s="11"/>
      <c r="DC14" s="11"/>
      <c r="DD14" s="11"/>
      <c r="DE14" s="11"/>
      <c r="DF14" s="11"/>
      <c r="DG14" s="10"/>
      <c r="DH14" s="11"/>
      <c r="DI14" s="11"/>
      <c r="DJ14" s="11"/>
      <c r="DK14" s="11"/>
      <c r="DL14" s="11"/>
      <c r="DM14" s="11"/>
      <c r="DN14" s="11"/>
      <c r="DO14" s="11"/>
      <c r="DP14" s="11"/>
      <c r="DQ14" s="11"/>
      <c r="DR14" s="11"/>
      <c r="DS14" s="11"/>
      <c r="DT14" s="11"/>
      <c r="DU14" s="10"/>
      <c r="DV14" s="11"/>
      <c r="DW14" s="11"/>
      <c r="DX14" s="11"/>
      <c r="DY14" s="11"/>
      <c r="DZ14" s="11"/>
      <c r="EA14" s="11"/>
      <c r="EB14" s="11"/>
      <c r="EC14" s="10"/>
      <c r="ED14" s="11"/>
      <c r="EE14" s="11"/>
      <c r="EF14" s="10"/>
      <c r="EG14" s="10"/>
      <c r="EH14" s="10"/>
      <c r="EI14" s="10"/>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row>
    <row r="15">
      <c r="B15" s="35" t="s">
        <v>501</v>
      </c>
      <c r="C15" s="36"/>
      <c r="D15" s="36">
        <v>13000.0</v>
      </c>
      <c r="E15" s="36">
        <v>860.0</v>
      </c>
      <c r="F15" s="36"/>
      <c r="G15" s="37"/>
      <c r="H15" s="36"/>
      <c r="I15" s="36"/>
      <c r="J15" s="36"/>
      <c r="K15" s="36"/>
      <c r="L15" s="36"/>
      <c r="M15" s="37"/>
      <c r="N15" s="36">
        <v>59750.0</v>
      </c>
      <c r="O15" s="37"/>
      <c r="P15" s="37"/>
      <c r="Q15" s="37"/>
      <c r="R15" s="37"/>
      <c r="S15" s="37"/>
      <c r="T15" s="37"/>
      <c r="U15" s="37"/>
      <c r="V15" s="37"/>
      <c r="W15" s="37"/>
      <c r="X15" s="36">
        <v>5834000.0</v>
      </c>
      <c r="Y15" s="37"/>
      <c r="Z15" s="37"/>
      <c r="AA15" s="37"/>
      <c r="AB15" s="37"/>
      <c r="AC15" s="37"/>
      <c r="AD15" s="37"/>
      <c r="AE15" s="37"/>
      <c r="AF15" s="36"/>
      <c r="AG15" s="36"/>
      <c r="AH15" s="37"/>
      <c r="AI15" s="36"/>
      <c r="AJ15" s="37"/>
      <c r="AK15" s="36"/>
      <c r="AL15" s="37"/>
      <c r="AM15" s="36"/>
      <c r="AN15" s="37"/>
      <c r="AO15" s="37"/>
      <c r="AP15" s="37"/>
      <c r="AQ15" s="36" t="s">
        <v>502</v>
      </c>
      <c r="AR15" s="37"/>
      <c r="AS15" s="37"/>
      <c r="AT15" s="37"/>
      <c r="AU15" s="37"/>
      <c r="AV15" s="37"/>
      <c r="AW15" s="36">
        <v>597.0</v>
      </c>
      <c r="AX15" s="37"/>
      <c r="AY15" s="38"/>
      <c r="AZ15" s="36"/>
      <c r="BA15" s="37"/>
      <c r="BB15" s="36"/>
      <c r="BC15" s="36"/>
      <c r="BD15" s="36"/>
      <c r="BE15" s="36"/>
      <c r="BF15" s="37"/>
      <c r="BG15" s="37"/>
      <c r="BH15" s="36">
        <v>370009.0</v>
      </c>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6"/>
      <c r="CW15" s="36"/>
      <c r="CX15" s="36"/>
      <c r="CY15" s="36"/>
      <c r="CZ15" s="36"/>
      <c r="DA15" s="37"/>
      <c r="DB15" s="37"/>
      <c r="DC15" s="37"/>
      <c r="DD15" s="37"/>
      <c r="DE15" s="37"/>
      <c r="DF15" s="37"/>
      <c r="DG15" s="36"/>
      <c r="DH15" s="37"/>
      <c r="DI15" s="37"/>
      <c r="DJ15" s="37"/>
      <c r="DK15" s="37"/>
      <c r="DL15" s="37"/>
      <c r="DM15" s="37"/>
      <c r="DN15" s="37"/>
      <c r="DO15" s="37"/>
      <c r="DP15" s="37"/>
      <c r="DQ15" s="37"/>
      <c r="DR15" s="37"/>
      <c r="DS15" s="37"/>
      <c r="DT15" s="37"/>
      <c r="DU15" s="36"/>
      <c r="DV15" s="37"/>
      <c r="DW15" s="37"/>
      <c r="DX15" s="37"/>
      <c r="DY15" s="37"/>
      <c r="DZ15" s="37"/>
      <c r="EA15" s="37"/>
      <c r="EB15" s="37"/>
      <c r="EC15" s="36"/>
      <c r="ED15" s="37"/>
      <c r="EE15" s="37"/>
      <c r="EF15" s="36"/>
      <c r="EG15" s="36"/>
      <c r="EH15" s="36"/>
      <c r="EI15" s="36"/>
      <c r="EJ15" s="38"/>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c r="FS15" s="37"/>
      <c r="FT15" s="37"/>
      <c r="FU15" s="37"/>
      <c r="FV15" s="37"/>
      <c r="FW15" s="37"/>
      <c r="FX15" s="37"/>
      <c r="FY15" s="37"/>
      <c r="FZ15" s="37"/>
      <c r="GA15" s="37"/>
      <c r="GB15" s="37"/>
      <c r="GC15" s="37"/>
      <c r="GD15" s="37"/>
      <c r="GE15" s="37"/>
      <c r="GF15" s="37"/>
      <c r="GG15" s="37"/>
      <c r="GH15" s="37"/>
      <c r="GI15" s="37"/>
      <c r="GJ15" s="37"/>
      <c r="GK15" s="37"/>
      <c r="GL15" s="37"/>
      <c r="GM15" s="37"/>
      <c r="GN15" s="37"/>
      <c r="GO15" s="37"/>
      <c r="GP15" s="37"/>
      <c r="GQ15" s="37"/>
      <c r="GR15" s="37"/>
      <c r="GS15" s="37"/>
      <c r="GT15" s="37"/>
      <c r="GU15" s="37"/>
      <c r="GV15" s="37"/>
      <c r="GW15" s="37"/>
      <c r="GX15" s="37"/>
      <c r="GY15" s="37"/>
      <c r="GZ15" s="37"/>
      <c r="HA15" s="37"/>
      <c r="HB15" s="37"/>
      <c r="HC15" s="37"/>
      <c r="HD15" s="37"/>
      <c r="HE15" s="37"/>
      <c r="HF15" s="37"/>
      <c r="HG15" s="37"/>
      <c r="HH15" s="37"/>
      <c r="HI15" s="37"/>
      <c r="HJ15" s="37"/>
      <c r="HK15" s="37"/>
      <c r="HL15" s="37"/>
      <c r="HM15" s="37"/>
      <c r="HN15" s="37"/>
      <c r="HO15" s="37"/>
      <c r="HP15" s="37"/>
      <c r="HQ15" s="37"/>
      <c r="HR15" s="37"/>
      <c r="HS15" s="37"/>
      <c r="HT15" s="37"/>
      <c r="HU15" s="37"/>
      <c r="HV15" s="37"/>
      <c r="HW15" s="37"/>
      <c r="HX15" s="37"/>
      <c r="HY15" s="37"/>
      <c r="HZ15" s="37"/>
      <c r="IA15" s="37"/>
      <c r="IB15" s="37"/>
      <c r="IC15" s="37"/>
      <c r="ID15" s="37"/>
      <c r="IE15" s="37"/>
      <c r="IF15" s="37"/>
      <c r="IG15" s="37"/>
      <c r="IH15" s="37"/>
      <c r="II15" s="37"/>
      <c r="IJ15" s="37"/>
      <c r="IK15" s="37"/>
      <c r="IL15" s="37"/>
      <c r="IM15" s="37"/>
      <c r="IN15" s="37"/>
      <c r="IO15" s="37"/>
      <c r="IP15" s="37"/>
      <c r="IQ15" s="37"/>
      <c r="IR15" s="37"/>
      <c r="IS15" s="37"/>
      <c r="IT15" s="37"/>
      <c r="IU15" s="37"/>
      <c r="IV15" s="37"/>
      <c r="IW15" s="37"/>
      <c r="IX15" s="37"/>
      <c r="IY15" s="37"/>
      <c r="IZ15" s="37"/>
      <c r="JA15" s="37"/>
      <c r="JB15" s="37"/>
      <c r="JC15" s="37"/>
      <c r="JD15" s="37"/>
      <c r="JE15" s="37"/>
      <c r="JF15" s="37"/>
      <c r="JG15" s="37"/>
      <c r="JH15" s="37"/>
      <c r="JI15" s="37"/>
      <c r="JJ15" s="37"/>
      <c r="JK15" s="37"/>
      <c r="JL15" s="37"/>
      <c r="JM15" s="37"/>
      <c r="JN15" s="37"/>
      <c r="JO15" s="37"/>
      <c r="JP15" s="37"/>
      <c r="JQ15" s="37"/>
      <c r="JR15" s="37"/>
      <c r="JS15" s="37"/>
      <c r="JT15" s="37"/>
      <c r="JU15" s="37"/>
      <c r="JV15" s="37"/>
      <c r="JW15" s="37"/>
      <c r="JX15" s="37"/>
      <c r="JY15" s="37"/>
      <c r="JZ15" s="37"/>
      <c r="KA15" s="37"/>
      <c r="KB15" s="37"/>
      <c r="KC15" s="37"/>
      <c r="KD15" s="37"/>
      <c r="KE15" s="37"/>
      <c r="KF15" s="37"/>
      <c r="KG15" s="37"/>
      <c r="KH15" s="37"/>
      <c r="KI15" s="37"/>
      <c r="KJ15" s="37"/>
      <c r="KK15" s="37"/>
      <c r="KL15" s="37"/>
      <c r="KM15" s="37"/>
      <c r="KN15" s="37"/>
      <c r="KO15" s="37"/>
      <c r="KP15" s="37"/>
      <c r="KQ15" s="37"/>
      <c r="KR15" s="37"/>
      <c r="KS15" s="37"/>
      <c r="KT15" s="37"/>
      <c r="KU15" s="37"/>
      <c r="KV15" s="37"/>
      <c r="KW15" s="37"/>
      <c r="KX15" s="37"/>
      <c r="KY15" s="37"/>
      <c r="KZ15" s="37"/>
      <c r="LA15" s="37"/>
      <c r="LB15" s="37"/>
      <c r="LC15" s="37"/>
      <c r="LD15" s="37"/>
      <c r="LE15" s="37"/>
      <c r="LF15" s="37"/>
      <c r="LG15" s="37"/>
      <c r="LH15" s="37"/>
      <c r="LI15" s="37"/>
      <c r="LJ15" s="37"/>
      <c r="LK15" s="37"/>
      <c r="LL15" s="37"/>
      <c r="LM15" s="37"/>
      <c r="LN15" s="37"/>
      <c r="LO15" s="37"/>
      <c r="LP15" s="37"/>
      <c r="LQ15" s="37"/>
      <c r="LR15" s="37"/>
      <c r="LS15" s="37"/>
      <c r="LT15" s="37"/>
      <c r="LU15" s="37"/>
      <c r="LV15" s="37"/>
      <c r="LW15" s="37"/>
      <c r="LX15" s="37"/>
      <c r="LY15" s="37"/>
      <c r="LZ15" s="37"/>
      <c r="MA15" s="37"/>
      <c r="MB15" s="37"/>
      <c r="MC15" s="37"/>
      <c r="MD15" s="37"/>
      <c r="ME15" s="37"/>
      <c r="MF15" s="37"/>
      <c r="MG15" s="37"/>
      <c r="MH15" s="37"/>
      <c r="MI15" s="37"/>
      <c r="MJ15" s="37"/>
      <c r="MK15" s="37"/>
      <c r="ML15" s="37"/>
      <c r="MM15" s="37"/>
      <c r="MN15" s="37"/>
      <c r="MO15" s="37"/>
      <c r="MP15" s="37"/>
      <c r="MQ15" s="37"/>
      <c r="MR15" s="37"/>
      <c r="MS15" s="37"/>
      <c r="MT15" s="37"/>
      <c r="MU15" s="37"/>
      <c r="MV15" s="37"/>
      <c r="MW15" s="37"/>
      <c r="MX15" s="37"/>
      <c r="MY15" s="37"/>
      <c r="MZ15" s="37"/>
      <c r="NA15" s="37"/>
      <c r="NB15" s="37"/>
      <c r="NC15" s="37"/>
      <c r="ND15" s="37"/>
      <c r="NE15" s="37"/>
      <c r="NF15" s="37"/>
      <c r="NG15" s="37"/>
      <c r="NH15" s="37"/>
      <c r="NI15" s="37"/>
      <c r="NJ15" s="37"/>
      <c r="NK15" s="37"/>
      <c r="NL15" s="37"/>
      <c r="NM15" s="37"/>
      <c r="NN15" s="37"/>
      <c r="NO15" s="37"/>
      <c r="NP15" s="37"/>
      <c r="NQ15" s="37"/>
      <c r="NR15" s="37"/>
      <c r="NS15" s="37"/>
      <c r="NT15" s="37"/>
      <c r="NU15" s="37"/>
      <c r="NV15" s="37"/>
      <c r="NW15" s="37"/>
      <c r="NX15" s="37"/>
      <c r="NY15" s="37"/>
      <c r="NZ15" s="37"/>
      <c r="OA15" s="37"/>
      <c r="OB15" s="37"/>
      <c r="OC15" s="37"/>
      <c r="OD15" s="37"/>
      <c r="OE15" s="37"/>
      <c r="OF15" s="37"/>
      <c r="OG15" s="37"/>
      <c r="OH15" s="37"/>
      <c r="OI15" s="37"/>
      <c r="OJ15" s="37"/>
      <c r="OK15" s="37"/>
      <c r="OL15" s="37"/>
      <c r="OM15" s="37"/>
      <c r="ON15" s="37"/>
      <c r="OO15" s="37"/>
      <c r="OP15" s="37"/>
      <c r="OQ15" s="37"/>
      <c r="OR15" s="37"/>
      <c r="OS15" s="37"/>
      <c r="OT15" s="37"/>
      <c r="OU15" s="37"/>
      <c r="OV15" s="37"/>
      <c r="OW15" s="37"/>
      <c r="OX15" s="37"/>
      <c r="OY15" s="37"/>
      <c r="OZ15" s="37"/>
      <c r="PA15" s="37"/>
      <c r="PB15" s="37"/>
      <c r="PC15" s="37"/>
      <c r="PD15" s="37"/>
      <c r="PE15" s="37"/>
      <c r="PF15" s="37"/>
      <c r="PG15" s="37"/>
      <c r="PH15" s="37"/>
      <c r="PI15" s="37"/>
      <c r="PJ15" s="37"/>
      <c r="PK15" s="37"/>
      <c r="PL15" s="37"/>
      <c r="PM15" s="37"/>
      <c r="PN15" s="37"/>
      <c r="PO15" s="37"/>
      <c r="PP15" s="37"/>
      <c r="PQ15" s="37"/>
      <c r="PR15" s="37"/>
      <c r="PS15" s="37"/>
      <c r="PT15" s="37"/>
      <c r="PU15" s="37"/>
      <c r="PV15" s="37"/>
      <c r="PW15" s="37"/>
      <c r="PX15" s="37"/>
      <c r="PY15" s="37"/>
      <c r="PZ15" s="37"/>
      <c r="QA15" s="37"/>
      <c r="QB15" s="37"/>
      <c r="QC15" s="37"/>
      <c r="QD15" s="37"/>
      <c r="QE15" s="37"/>
      <c r="QF15" s="37"/>
      <c r="QG15" s="37"/>
      <c r="QH15" s="37"/>
      <c r="QI15" s="37"/>
      <c r="QJ15" s="37"/>
      <c r="QK15" s="37"/>
      <c r="QL15" s="37"/>
      <c r="QM15" s="37"/>
      <c r="QN15" s="37"/>
      <c r="QO15" s="37"/>
      <c r="QP15" s="37"/>
      <c r="QQ15" s="37"/>
      <c r="QR15" s="37"/>
      <c r="QS15" s="37"/>
      <c r="QT15" s="37"/>
      <c r="QU15" s="37"/>
      <c r="QV15" s="37"/>
      <c r="QW15" s="37"/>
      <c r="QX15" s="37"/>
      <c r="QY15" s="37"/>
      <c r="QZ15" s="37"/>
      <c r="RA15" s="37"/>
      <c r="RB15" s="37"/>
      <c r="RC15" s="37"/>
      <c r="RD15" s="37"/>
      <c r="RE15" s="37"/>
      <c r="RF15" s="37"/>
      <c r="RG15" s="37"/>
      <c r="RH15" s="37"/>
      <c r="RI15" s="37"/>
      <c r="RJ15" s="37"/>
      <c r="RK15" s="37"/>
      <c r="RL15" s="37"/>
      <c r="RM15" s="37"/>
      <c r="RN15" s="37"/>
      <c r="RO15" s="37"/>
      <c r="RP15" s="37"/>
      <c r="RQ15" s="37"/>
      <c r="RR15" s="37"/>
      <c r="RS15" s="37"/>
      <c r="RT15" s="37"/>
      <c r="RU15" s="37"/>
      <c r="RV15" s="37"/>
      <c r="RW15" s="37"/>
      <c r="RX15" s="37"/>
      <c r="RY15" s="37"/>
      <c r="RZ15" s="37"/>
      <c r="SA15" s="37"/>
      <c r="SB15" s="37"/>
      <c r="SC15" s="37"/>
      <c r="SD15" s="37"/>
      <c r="SE15" s="37"/>
      <c r="SF15" s="37"/>
      <c r="SG15" s="37"/>
      <c r="SH15" s="37"/>
      <c r="SI15" s="37"/>
      <c r="SJ15" s="37"/>
      <c r="SK15" s="37"/>
      <c r="SL15" s="37"/>
      <c r="SM15" s="37"/>
      <c r="SN15" s="37"/>
      <c r="SO15" s="37"/>
      <c r="SP15" s="37"/>
      <c r="SQ15" s="37"/>
      <c r="SR15" s="37"/>
      <c r="SS15" s="37"/>
      <c r="ST15" s="37"/>
      <c r="SU15" s="37"/>
      <c r="SV15" s="37"/>
      <c r="SW15" s="37"/>
      <c r="SX15" s="37"/>
      <c r="SY15" s="37"/>
      <c r="SZ15" s="37"/>
      <c r="TA15" s="37"/>
      <c r="TB15" s="37"/>
      <c r="TC15" s="37"/>
      <c r="TD15" s="37"/>
      <c r="TE15" s="37"/>
      <c r="TF15" s="37"/>
      <c r="TG15" s="37"/>
      <c r="TH15" s="37"/>
      <c r="TI15" s="37"/>
      <c r="TJ15" s="37"/>
      <c r="TK15" s="37"/>
      <c r="TL15" s="37"/>
      <c r="TM15" s="37"/>
      <c r="TN15" s="37"/>
      <c r="TO15" s="37"/>
      <c r="TP15" s="37"/>
      <c r="TQ15" s="37"/>
      <c r="TR15" s="37"/>
      <c r="TS15" s="37"/>
      <c r="TT15" s="37"/>
      <c r="TU15" s="37"/>
      <c r="TV15" s="37"/>
      <c r="TW15" s="37"/>
      <c r="TX15" s="37"/>
      <c r="TY15" s="37"/>
      <c r="TZ15" s="37"/>
      <c r="UA15" s="37"/>
      <c r="UB15" s="37"/>
      <c r="UC15" s="37"/>
      <c r="UD15" s="37"/>
      <c r="UE15" s="37"/>
      <c r="UF15" s="37"/>
      <c r="UG15" s="37"/>
      <c r="UH15" s="37"/>
      <c r="UI15" s="37"/>
      <c r="UJ15" s="37"/>
      <c r="UK15" s="37"/>
      <c r="UL15" s="37"/>
      <c r="UM15" s="37"/>
      <c r="UN15" s="37"/>
      <c r="UO15" s="37"/>
      <c r="UP15" s="37"/>
      <c r="UQ15" s="37"/>
      <c r="UR15" s="37"/>
      <c r="US15" s="37"/>
      <c r="UT15" s="37"/>
      <c r="UU15" s="37"/>
      <c r="UV15" s="37"/>
      <c r="UW15" s="37"/>
      <c r="UX15" s="37"/>
      <c r="UY15" s="37"/>
      <c r="UZ15" s="37"/>
      <c r="VA15" s="37"/>
      <c r="VB15" s="37"/>
      <c r="VC15" s="37"/>
      <c r="VD15" s="37"/>
      <c r="VE15" s="37"/>
      <c r="VF15" s="37"/>
      <c r="VG15" s="37"/>
      <c r="VH15" s="37"/>
      <c r="VI15" s="37"/>
      <c r="VJ15" s="37"/>
      <c r="VK15" s="37"/>
      <c r="VL15" s="37"/>
      <c r="VM15" s="37"/>
      <c r="VN15" s="37"/>
      <c r="VO15" s="37"/>
      <c r="VP15" s="37"/>
      <c r="VQ15" s="37"/>
      <c r="VR15" s="37"/>
      <c r="VS15" s="37"/>
      <c r="VT15" s="37"/>
      <c r="VU15" s="37"/>
      <c r="VV15" s="37"/>
      <c r="VW15" s="37"/>
      <c r="VX15" s="37"/>
      <c r="VY15" s="37"/>
      <c r="VZ15" s="37"/>
      <c r="WA15" s="37"/>
      <c r="WB15" s="37"/>
      <c r="WC15" s="37"/>
      <c r="WD15" s="37"/>
      <c r="WE15" s="37"/>
      <c r="WF15" s="37"/>
      <c r="WG15" s="37"/>
      <c r="WH15" s="37"/>
      <c r="WI15" s="37"/>
      <c r="WJ15" s="37"/>
      <c r="WK15" s="37"/>
      <c r="WL15" s="37"/>
      <c r="WM15" s="37"/>
      <c r="WN15" s="37"/>
      <c r="WO15" s="37"/>
      <c r="WP15" s="37"/>
      <c r="WQ15" s="37"/>
      <c r="WR15" s="37"/>
      <c r="WS15" s="37"/>
      <c r="WT15" s="37"/>
      <c r="WU15" s="37"/>
      <c r="WV15" s="37"/>
      <c r="WW15" s="37"/>
      <c r="WX15" s="37"/>
      <c r="WY15" s="37"/>
      <c r="WZ15" s="37"/>
      <c r="XA15" s="37"/>
      <c r="XB15" s="37"/>
      <c r="XC15" s="37"/>
      <c r="XD15" s="37"/>
      <c r="XE15" s="37"/>
      <c r="XF15" s="37"/>
      <c r="XG15" s="37"/>
      <c r="XH15" s="37"/>
      <c r="XI15" s="37"/>
      <c r="XJ15" s="37"/>
      <c r="XK15" s="37"/>
      <c r="XL15" s="37"/>
      <c r="XM15" s="37"/>
      <c r="XN15" s="37"/>
      <c r="XO15" s="37"/>
      <c r="XP15" s="37"/>
      <c r="XQ15" s="37"/>
      <c r="XR15" s="37"/>
      <c r="XS15" s="37"/>
      <c r="XT15" s="37"/>
      <c r="XU15" s="37"/>
      <c r="XV15" s="37"/>
      <c r="XW15" s="37"/>
      <c r="XX15" s="37"/>
      <c r="XY15" s="37"/>
      <c r="XZ15" s="37"/>
      <c r="YA15" s="37"/>
      <c r="YB15" s="37"/>
      <c r="YC15" s="37"/>
      <c r="YD15" s="37"/>
      <c r="YE15" s="37"/>
      <c r="YF15" s="37"/>
      <c r="YG15" s="37"/>
      <c r="YH15" s="37"/>
      <c r="YI15" s="37"/>
      <c r="YJ15" s="37"/>
      <c r="YK15" s="37"/>
      <c r="YL15" s="37"/>
      <c r="YM15" s="37"/>
      <c r="YN15" s="37"/>
      <c r="YO15" s="37"/>
      <c r="YP15" s="37"/>
      <c r="YQ15" s="37"/>
      <c r="YR15" s="37"/>
      <c r="YS15" s="37"/>
      <c r="YT15" s="37"/>
      <c r="YU15" s="37"/>
      <c r="YV15" s="37"/>
      <c r="YW15" s="37"/>
      <c r="YX15" s="37"/>
      <c r="YY15" s="37"/>
      <c r="YZ15" s="37"/>
      <c r="ZA15" s="37"/>
      <c r="ZB15" s="37"/>
      <c r="ZC15" s="37"/>
      <c r="ZD15" s="37"/>
      <c r="ZE15" s="37"/>
      <c r="ZF15" s="37"/>
      <c r="ZG15" s="37"/>
      <c r="ZH15" s="37"/>
      <c r="ZI15" s="37"/>
      <c r="ZJ15" s="37"/>
      <c r="ZK15" s="37"/>
      <c r="ZL15" s="37"/>
      <c r="ZM15" s="37"/>
      <c r="ZN15" s="37"/>
      <c r="ZO15" s="37"/>
      <c r="ZP15" s="37"/>
      <c r="ZQ15" s="37"/>
      <c r="ZR15" s="37"/>
      <c r="ZS15" s="37"/>
      <c r="ZT15" s="37"/>
      <c r="ZU15" s="37"/>
      <c r="ZV15" s="37"/>
      <c r="ZW15" s="37"/>
      <c r="ZX15" s="37"/>
      <c r="ZY15" s="37"/>
      <c r="ZZ15" s="37"/>
      <c r="AAA15" s="37"/>
      <c r="AAB15" s="37"/>
      <c r="AAC15" s="37"/>
      <c r="AAD15" s="37"/>
      <c r="AAE15" s="37"/>
      <c r="AAF15" s="37"/>
      <c r="AAG15" s="37"/>
      <c r="AAH15" s="37"/>
      <c r="AAI15" s="37"/>
      <c r="AAJ15" s="37"/>
      <c r="AAK15" s="37"/>
      <c r="AAL15" s="37"/>
      <c r="AAM15" s="37"/>
      <c r="AAN15" s="37"/>
      <c r="AAO15" s="37"/>
      <c r="AAP15" s="37"/>
      <c r="AAQ15" s="37"/>
      <c r="AAR15" s="37"/>
      <c r="AAS15" s="37"/>
      <c r="AAT15" s="37"/>
      <c r="AAU15" s="37"/>
      <c r="AAV15" s="37"/>
      <c r="AAW15" s="37"/>
      <c r="AAX15" s="37"/>
      <c r="AAY15" s="37"/>
      <c r="AAZ15" s="37"/>
      <c r="ABA15" s="37"/>
      <c r="ABB15" s="37"/>
      <c r="ABC15" s="37"/>
      <c r="ABD15" s="37"/>
      <c r="ABE15" s="37"/>
      <c r="ABF15" s="37"/>
      <c r="ABG15" s="37"/>
      <c r="ABH15" s="37"/>
      <c r="ABI15" s="37"/>
      <c r="ABJ15" s="37"/>
      <c r="ABK15" s="37"/>
      <c r="ABL15" s="37"/>
      <c r="ABM15" s="37"/>
      <c r="ABN15" s="37"/>
      <c r="ABO15" s="37"/>
      <c r="ABP15" s="37"/>
      <c r="ABQ15" s="37"/>
      <c r="ABR15" s="37"/>
      <c r="ABS15" s="37"/>
      <c r="ABT15" s="37"/>
      <c r="ABU15" s="37"/>
      <c r="ABV15" s="37"/>
      <c r="ABW15" s="37"/>
      <c r="ABX15" s="37"/>
      <c r="ABY15" s="37"/>
      <c r="ABZ15" s="37"/>
      <c r="ACA15" s="37"/>
      <c r="ACB15" s="37"/>
      <c r="ACC15" s="37"/>
      <c r="ACD15" s="37"/>
      <c r="ACE15" s="37"/>
      <c r="ACF15" s="37"/>
      <c r="ACG15" s="37"/>
      <c r="ACH15" s="37"/>
      <c r="ACI15" s="37"/>
      <c r="ACJ15" s="37"/>
      <c r="ACK15" s="37"/>
      <c r="ACL15" s="37"/>
      <c r="ACM15" s="37"/>
      <c r="ACN15" s="37"/>
      <c r="ACO15" s="37"/>
      <c r="ACP15" s="37"/>
      <c r="ACQ15" s="37"/>
      <c r="ACR15" s="37"/>
      <c r="ACS15" s="37"/>
      <c r="ACT15" s="37"/>
      <c r="ACU15" s="37"/>
      <c r="ACV15" s="37"/>
      <c r="ACW15" s="37"/>
      <c r="ACX15" s="37"/>
      <c r="ACY15" s="37"/>
      <c r="ACZ15" s="37"/>
      <c r="ADA15" s="37"/>
      <c r="ADB15" s="37"/>
      <c r="ADC15" s="37"/>
      <c r="ADD15" s="37"/>
      <c r="ADE15" s="37"/>
      <c r="ADF15" s="37"/>
      <c r="ADG15" s="37"/>
      <c r="ADH15" s="37"/>
      <c r="ADI15" s="37"/>
      <c r="ADJ15" s="37"/>
      <c r="ADK15" s="37"/>
      <c r="ADL15" s="37"/>
      <c r="ADM15" s="37"/>
      <c r="ADN15" s="37"/>
      <c r="ADO15" s="37"/>
      <c r="ADP15" s="37"/>
      <c r="ADQ15" s="37"/>
      <c r="ADR15" s="37"/>
      <c r="ADS15" s="37"/>
      <c r="ADT15" s="37"/>
      <c r="ADU15" s="37"/>
      <c r="ADV15" s="37"/>
      <c r="ADW15" s="37"/>
      <c r="ADX15" s="37"/>
      <c r="ADY15" s="37"/>
      <c r="ADZ15" s="37"/>
      <c r="AEA15" s="37"/>
      <c r="AEB15" s="37"/>
      <c r="AEC15" s="37"/>
      <c r="AED15" s="37"/>
      <c r="AEE15" s="37"/>
      <c r="AEF15" s="37"/>
      <c r="AEG15" s="37"/>
      <c r="AEH15" s="37"/>
      <c r="AEI15" s="37"/>
      <c r="AEJ15" s="37"/>
      <c r="AEK15" s="37"/>
      <c r="AEL15" s="37"/>
      <c r="AEM15" s="37"/>
      <c r="AEN15" s="37"/>
      <c r="AEO15" s="37"/>
      <c r="AEP15" s="37"/>
      <c r="AEQ15" s="37"/>
      <c r="AER15" s="37"/>
      <c r="AES15" s="37"/>
      <c r="AET15" s="37"/>
      <c r="AEU15" s="37"/>
      <c r="AEV15" s="37"/>
      <c r="AEW15" s="37"/>
      <c r="AEX15" s="37"/>
      <c r="AEY15" s="37"/>
      <c r="AEZ15" s="37"/>
      <c r="AFA15" s="37"/>
      <c r="AFB15" s="37"/>
      <c r="AFC15" s="37"/>
      <c r="AFD15" s="37"/>
      <c r="AFE15" s="37"/>
      <c r="AFF15" s="37"/>
      <c r="AFG15" s="37"/>
      <c r="AFH15" s="37"/>
      <c r="AFI15" s="37"/>
      <c r="AFJ15" s="37"/>
      <c r="AFK15" s="37"/>
      <c r="AFL15" s="37"/>
      <c r="AFM15" s="37"/>
      <c r="AFN15" s="37"/>
      <c r="AFO15" s="37"/>
      <c r="AFP15" s="37"/>
      <c r="AFQ15" s="37"/>
      <c r="AFR15" s="37"/>
      <c r="AFS15" s="37"/>
      <c r="AFT15" s="37"/>
      <c r="AFU15" s="37"/>
      <c r="AFV15" s="37"/>
      <c r="AFW15" s="37"/>
      <c r="AFX15" s="37"/>
      <c r="AFY15" s="37"/>
      <c r="AFZ15" s="37"/>
      <c r="AGA15" s="37"/>
      <c r="AGB15" s="37"/>
      <c r="AGC15" s="37"/>
      <c r="AGD15" s="37"/>
      <c r="AGE15" s="37"/>
      <c r="AGF15" s="37"/>
      <c r="AGG15" s="37"/>
      <c r="AGH15" s="37"/>
      <c r="AGI15" s="37"/>
      <c r="AGJ15" s="37"/>
      <c r="AGK15" s="37"/>
      <c r="AGL15" s="37"/>
      <c r="AGM15" s="37"/>
      <c r="AGN15" s="37"/>
      <c r="AGO15" s="37"/>
      <c r="AGP15" s="37"/>
      <c r="AGQ15" s="37"/>
      <c r="AGR15" s="37"/>
      <c r="AGS15" s="37"/>
      <c r="AGT15" s="37"/>
      <c r="AGU15" s="37"/>
      <c r="AGV15" s="37"/>
      <c r="AGW15" s="37"/>
      <c r="AGX15" s="37"/>
      <c r="AGY15" s="37"/>
      <c r="AGZ15" s="37"/>
      <c r="AHA15" s="37"/>
      <c r="AHB15" s="37"/>
      <c r="AHC15" s="37"/>
      <c r="AHD15" s="37"/>
      <c r="AHE15" s="37"/>
      <c r="AHF15" s="37"/>
      <c r="AHG15" s="37"/>
      <c r="AHH15" s="37"/>
      <c r="AHI15" s="37"/>
      <c r="AHJ15" s="37"/>
      <c r="AHK15" s="37"/>
      <c r="AHL15" s="37"/>
      <c r="AHM15" s="37"/>
      <c r="AHN15" s="37"/>
      <c r="AHO15" s="37"/>
      <c r="AHP15" s="37"/>
      <c r="AHQ15" s="37"/>
      <c r="AHR15" s="37"/>
      <c r="AHS15" s="37"/>
      <c r="AHT15" s="37"/>
      <c r="AHU15" s="37"/>
      <c r="AHV15" s="37"/>
      <c r="AHW15" s="37"/>
      <c r="AHX15" s="37"/>
      <c r="AHY15" s="37"/>
      <c r="AHZ15" s="37"/>
      <c r="AIA15" s="37"/>
      <c r="AIB15" s="37"/>
      <c r="AIC15" s="37"/>
      <c r="AID15" s="37"/>
      <c r="AIE15" s="37"/>
      <c r="AIF15" s="37"/>
      <c r="AIG15" s="37"/>
      <c r="AIH15" s="37"/>
      <c r="AII15" s="37"/>
      <c r="AIJ15" s="37"/>
      <c r="AIK15" s="37"/>
      <c r="AIL15" s="37"/>
      <c r="AIM15" s="37"/>
    </row>
    <row r="16">
      <c r="A16" s="39" t="s">
        <v>503</v>
      </c>
      <c r="B16" s="7" t="s">
        <v>493</v>
      </c>
      <c r="C16" s="10">
        <v>276679.0</v>
      </c>
      <c r="D16" s="11"/>
      <c r="E16" s="10">
        <v>155000.0</v>
      </c>
      <c r="F16" s="10">
        <v>3966.0</v>
      </c>
      <c r="G16" s="10">
        <v>2446.0</v>
      </c>
      <c r="H16" s="10">
        <v>1106.0</v>
      </c>
      <c r="I16" s="10">
        <v>16004.0</v>
      </c>
      <c r="J16" s="10">
        <v>28.9</v>
      </c>
      <c r="K16" s="10">
        <v>21414.0</v>
      </c>
      <c r="L16" s="10"/>
      <c r="M16" s="11"/>
      <c r="N16" s="10">
        <v>245117.0</v>
      </c>
      <c r="O16" s="11"/>
      <c r="P16" s="11"/>
      <c r="Q16" s="11"/>
      <c r="R16" s="11"/>
      <c r="S16" s="11"/>
      <c r="T16" s="11"/>
      <c r="U16" s="10">
        <v>3602.0</v>
      </c>
      <c r="V16" s="11"/>
      <c r="W16" s="11"/>
      <c r="X16" s="10"/>
      <c r="Y16" s="11"/>
      <c r="Z16" s="11"/>
      <c r="AA16" s="11"/>
      <c r="AB16" s="10">
        <v>22697.0</v>
      </c>
      <c r="AC16" s="11"/>
      <c r="AD16" s="10">
        <v>0.0</v>
      </c>
      <c r="AE16" s="11"/>
      <c r="AF16" s="10">
        <v>550.0</v>
      </c>
      <c r="AG16" s="10">
        <v>192.0</v>
      </c>
      <c r="AH16" s="11"/>
      <c r="AI16" s="10">
        <v>487.0</v>
      </c>
      <c r="AJ16" s="11"/>
      <c r="AK16" s="10">
        <v>9920.0</v>
      </c>
      <c r="AL16" s="11"/>
      <c r="AM16" s="10">
        <v>73000.0</v>
      </c>
      <c r="AN16" s="11"/>
      <c r="AO16" s="10">
        <v>8000.0</v>
      </c>
      <c r="AP16" s="11"/>
      <c r="AQ16" s="10">
        <v>1395000.0</v>
      </c>
      <c r="AR16" s="11"/>
      <c r="AS16" s="11"/>
      <c r="AT16" s="10">
        <v>1526.0</v>
      </c>
      <c r="AU16" s="11"/>
      <c r="AV16" s="11"/>
      <c r="AW16" s="11"/>
      <c r="AX16" s="11"/>
      <c r="AZ16" s="10"/>
      <c r="BA16" s="11"/>
      <c r="BB16" s="10">
        <v>15900.0</v>
      </c>
      <c r="BC16" s="10">
        <v>207.0</v>
      </c>
      <c r="BD16" s="10">
        <v>54.0</v>
      </c>
      <c r="BE16" s="10">
        <v>78.0</v>
      </c>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0">
        <v>10953.0</v>
      </c>
      <c r="CW16" s="10">
        <v>12000.0</v>
      </c>
      <c r="CX16" s="10">
        <v>1343.0</v>
      </c>
      <c r="CY16" s="10">
        <v>80000.0</v>
      </c>
      <c r="CZ16" s="10">
        <v>3093000.0</v>
      </c>
      <c r="DA16" s="11"/>
      <c r="DB16" s="11"/>
      <c r="DC16" s="11"/>
      <c r="DD16" s="11"/>
      <c r="DE16" s="11"/>
      <c r="DF16" s="11"/>
      <c r="DG16" s="10">
        <v>164000.0</v>
      </c>
      <c r="DH16" s="11"/>
      <c r="DI16" s="11"/>
      <c r="DJ16" s="11"/>
      <c r="DK16" s="11"/>
      <c r="DL16" s="11"/>
      <c r="DM16" s="11"/>
      <c r="DN16" s="11"/>
      <c r="DO16" s="11"/>
      <c r="DP16" s="11"/>
      <c r="DQ16" s="11"/>
      <c r="DR16" s="11"/>
      <c r="DS16" s="11"/>
      <c r="DT16" s="11"/>
      <c r="DU16" s="10">
        <v>38402.0</v>
      </c>
      <c r="DV16" s="11"/>
      <c r="DW16" s="11"/>
      <c r="DX16" s="11"/>
      <c r="DY16" s="11"/>
      <c r="DZ16" s="11"/>
      <c r="EA16" s="11"/>
      <c r="EB16" s="11"/>
      <c r="EC16" s="10">
        <v>97.0</v>
      </c>
      <c r="ED16" s="11"/>
      <c r="EE16" s="11"/>
      <c r="EF16" s="10"/>
      <c r="EG16" s="10">
        <v>243000.0</v>
      </c>
      <c r="EH16" s="10">
        <v>1264.0</v>
      </c>
      <c r="EI16" s="10">
        <v>953.0</v>
      </c>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row>
    <row r="17">
      <c r="B17" s="7" t="s">
        <v>494</v>
      </c>
      <c r="C17" s="11"/>
      <c r="D17" s="11"/>
      <c r="E17" s="10">
        <v>66000.0</v>
      </c>
      <c r="F17" s="40">
        <v>514.0</v>
      </c>
      <c r="G17" s="7">
        <v>3887.0</v>
      </c>
      <c r="H17" s="10">
        <v>2944.0</v>
      </c>
      <c r="I17" s="10">
        <v>7125.0</v>
      </c>
      <c r="J17" s="10">
        <v>51.7</v>
      </c>
      <c r="K17" s="10"/>
      <c r="L17" s="10"/>
      <c r="M17" s="11"/>
      <c r="N17" s="10">
        <v>195126.0</v>
      </c>
      <c r="O17" s="11"/>
      <c r="P17" s="11"/>
      <c r="Q17" s="11"/>
      <c r="R17" s="11"/>
      <c r="S17" s="11"/>
      <c r="T17" s="11"/>
      <c r="U17" s="10">
        <v>2456.0</v>
      </c>
      <c r="V17" s="11"/>
      <c r="W17" s="11"/>
      <c r="X17" s="41"/>
      <c r="Y17" s="11"/>
      <c r="Z17" s="11"/>
      <c r="AA17" s="10"/>
      <c r="AB17" s="10">
        <v>701.0</v>
      </c>
      <c r="AC17" s="11"/>
      <c r="AD17" s="11"/>
      <c r="AE17" s="11"/>
      <c r="AF17" s="10">
        <v>12756.0</v>
      </c>
      <c r="AG17" s="10">
        <v>2151.0</v>
      </c>
      <c r="AH17" s="11"/>
      <c r="AI17" s="10">
        <v>10311.0</v>
      </c>
      <c r="AJ17" s="11"/>
      <c r="AK17" s="11"/>
      <c r="AL17" s="11"/>
      <c r="AM17" s="10">
        <v>10000.0</v>
      </c>
      <c r="AN17" s="11"/>
      <c r="AO17" s="10">
        <v>31000.0</v>
      </c>
      <c r="AP17" s="11"/>
      <c r="AQ17" s="10">
        <v>1254000.0</v>
      </c>
      <c r="AR17" s="10">
        <v>4671.0</v>
      </c>
      <c r="AS17" s="11"/>
      <c r="AT17" s="11"/>
      <c r="AU17" s="11"/>
      <c r="AV17" s="11"/>
      <c r="AW17" s="11"/>
      <c r="AX17" s="11"/>
      <c r="AY17" s="10">
        <v>16.0</v>
      </c>
      <c r="AZ17" s="10"/>
      <c r="BA17" s="11"/>
      <c r="BB17" s="42">
        <v>93000.0</v>
      </c>
      <c r="BC17" s="10">
        <v>343.0</v>
      </c>
      <c r="BD17" s="42">
        <v>12.0</v>
      </c>
      <c r="BE17" s="42">
        <v>820.0</v>
      </c>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0">
        <v>16303.0</v>
      </c>
      <c r="CW17" s="10">
        <v>63000.0</v>
      </c>
      <c r="CX17" s="10">
        <v>25273.0</v>
      </c>
      <c r="CY17" s="10">
        <v>185000.0</v>
      </c>
      <c r="CZ17" s="10">
        <v>5100.0</v>
      </c>
      <c r="DA17" s="11"/>
      <c r="DB17" s="11"/>
      <c r="DC17" s="11"/>
      <c r="DD17" s="11"/>
      <c r="DE17" s="11"/>
      <c r="DF17" s="11"/>
      <c r="DG17" s="10">
        <v>36000.0</v>
      </c>
      <c r="DH17" s="11"/>
      <c r="DI17" s="11"/>
      <c r="DJ17" s="11"/>
      <c r="DK17" s="11"/>
      <c r="DL17" s="11"/>
      <c r="DM17" s="11"/>
      <c r="DN17" s="11"/>
      <c r="DO17" s="11"/>
      <c r="DP17" s="11"/>
      <c r="DQ17" s="11"/>
      <c r="DR17" s="11"/>
      <c r="DS17" s="11"/>
      <c r="DT17" s="11"/>
      <c r="DU17" s="10">
        <v>141636.0</v>
      </c>
      <c r="DV17" s="11"/>
      <c r="DW17" s="11"/>
      <c r="DX17" s="11"/>
      <c r="DY17" s="11"/>
      <c r="DZ17" s="11"/>
      <c r="EA17" s="11"/>
      <c r="EB17" s="11"/>
      <c r="EC17" s="11"/>
      <c r="ED17" s="10" t="s">
        <v>504</v>
      </c>
      <c r="EE17" s="11"/>
      <c r="EF17" s="11"/>
      <c r="EG17" s="10">
        <v>81000.0</v>
      </c>
      <c r="EH17" s="11"/>
      <c r="EI17" s="10">
        <v>10179.0</v>
      </c>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row>
    <row r="18">
      <c r="B18" s="7" t="s">
        <v>495</v>
      </c>
      <c r="C18" s="10">
        <v>67256.0</v>
      </c>
      <c r="D18" s="11"/>
      <c r="E18" s="11"/>
      <c r="F18" s="11"/>
      <c r="G18" s="10">
        <v>4273.0</v>
      </c>
      <c r="H18" s="11"/>
      <c r="I18" s="11"/>
      <c r="J18" s="11"/>
      <c r="K18" s="10">
        <v>0.5</v>
      </c>
      <c r="L18" s="10"/>
      <c r="M18" s="11"/>
      <c r="N18" s="10">
        <v>18491.0</v>
      </c>
      <c r="O18" s="11"/>
      <c r="P18" s="11"/>
      <c r="Q18" s="11"/>
      <c r="R18" s="11"/>
      <c r="S18" s="11"/>
      <c r="T18" s="11"/>
      <c r="U18" s="11"/>
      <c r="V18" s="11"/>
      <c r="W18" s="11"/>
      <c r="X18" s="10"/>
      <c r="Y18" s="11"/>
      <c r="Z18" s="11"/>
      <c r="AA18" s="11"/>
      <c r="AB18" s="10">
        <v>1810.0</v>
      </c>
      <c r="AC18" s="11"/>
      <c r="AD18" s="10" t="s">
        <v>505</v>
      </c>
      <c r="AE18" s="11"/>
      <c r="AF18" s="10">
        <v>31091.0</v>
      </c>
      <c r="AG18" s="11">
        <f>337-AG16</f>
        <v>145</v>
      </c>
      <c r="AH18" s="11"/>
      <c r="AI18" s="10">
        <v>6271.0</v>
      </c>
      <c r="AJ18" s="11"/>
      <c r="AK18" s="10">
        <v>14260.0</v>
      </c>
      <c r="AL18" s="11"/>
      <c r="AM18" s="11"/>
      <c r="AN18" s="11"/>
      <c r="AO18" s="10">
        <v>18000.0</v>
      </c>
      <c r="AP18" s="11"/>
      <c r="AQ18" s="10">
        <v>1499000.0</v>
      </c>
      <c r="AR18" s="11"/>
      <c r="AS18" s="11"/>
      <c r="AT18" s="10">
        <v>69850.0</v>
      </c>
      <c r="AU18" s="11"/>
      <c r="AV18" s="11"/>
      <c r="AW18" s="11"/>
      <c r="AX18" s="11"/>
      <c r="AY18" s="11"/>
      <c r="AZ18" s="11"/>
      <c r="BA18" s="11"/>
      <c r="BB18" s="11"/>
      <c r="BC18" s="10">
        <v>263.0</v>
      </c>
      <c r="BD18" s="10">
        <v>609.0</v>
      </c>
      <c r="BE18" s="10">
        <v>3663.0</v>
      </c>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0">
        <v>10913.0</v>
      </c>
      <c r="CW18" s="11"/>
      <c r="CX18" s="10">
        <v>17182.0</v>
      </c>
      <c r="CY18" s="10">
        <v>61000.0</v>
      </c>
      <c r="CZ18" s="11"/>
      <c r="DA18" s="11"/>
      <c r="DB18" s="11"/>
      <c r="DC18" s="11"/>
      <c r="DD18" s="11"/>
      <c r="DE18" s="11"/>
      <c r="DF18" s="11"/>
      <c r="DG18" s="10">
        <v>18000.0</v>
      </c>
      <c r="DH18" s="11"/>
      <c r="DI18" s="11"/>
      <c r="DJ18" s="11"/>
      <c r="DK18" s="11"/>
      <c r="DL18" s="11"/>
      <c r="DM18" s="11"/>
      <c r="DN18" s="11"/>
      <c r="DO18" s="11"/>
      <c r="DP18" s="11"/>
      <c r="DQ18" s="11"/>
      <c r="DR18" s="11"/>
      <c r="DS18" s="11"/>
      <c r="DT18" s="11"/>
      <c r="DU18" s="10">
        <v>45258.0</v>
      </c>
      <c r="DV18" s="11"/>
      <c r="DW18" s="11"/>
      <c r="DX18" s="11"/>
      <c r="DY18" s="11"/>
      <c r="DZ18" s="11"/>
      <c r="EA18" s="11"/>
      <c r="EB18" s="11"/>
      <c r="EC18" s="10">
        <v>648.0</v>
      </c>
      <c r="ED18" s="10" t="s">
        <v>506</v>
      </c>
      <c r="EE18" s="11"/>
      <c r="EF18" s="11"/>
      <c r="EG18" s="10"/>
      <c r="EH18" s="10">
        <v>3829.0</v>
      </c>
      <c r="EI18" s="10">
        <v>2052.0</v>
      </c>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row>
    <row r="19">
      <c r="B19" s="33" t="s">
        <v>496</v>
      </c>
      <c r="C19" s="10"/>
      <c r="D19" s="11"/>
      <c r="E19" s="11"/>
      <c r="F19" s="11"/>
      <c r="G19" s="11"/>
      <c r="H19" s="11"/>
      <c r="I19" s="11"/>
      <c r="J19" s="11"/>
      <c r="K19" s="11"/>
      <c r="L19" s="11"/>
      <c r="M19" s="11"/>
      <c r="N19" s="10"/>
      <c r="O19" s="11"/>
      <c r="P19" s="11"/>
      <c r="Q19" s="11"/>
      <c r="R19" s="11"/>
      <c r="S19" s="11"/>
      <c r="T19" s="11"/>
      <c r="U19" s="11"/>
      <c r="V19" s="11"/>
      <c r="W19" s="11"/>
      <c r="X19" s="10"/>
      <c r="Y19" s="11"/>
      <c r="Z19" s="11"/>
      <c r="AA19" s="11"/>
      <c r="AB19" s="11"/>
      <c r="AC19" s="11"/>
      <c r="AD19" s="11"/>
      <c r="AE19" s="10">
        <v>531.0</v>
      </c>
      <c r="AF19" s="10"/>
      <c r="AG19" s="11"/>
      <c r="AH19" s="11"/>
      <c r="AI19" s="11"/>
      <c r="AJ19" s="11"/>
      <c r="AK19" s="11"/>
      <c r="AL19" s="11"/>
      <c r="AM19" s="11"/>
      <c r="AN19" s="11"/>
      <c r="AO19" s="10">
        <v>26000.0</v>
      </c>
      <c r="AP19" s="11"/>
      <c r="AQ19" s="10"/>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0"/>
      <c r="CW19" s="11"/>
      <c r="CX19" s="11"/>
      <c r="CY19" s="11"/>
      <c r="CZ19" s="11"/>
      <c r="DA19" s="11"/>
      <c r="DB19" s="11"/>
      <c r="DC19" s="11"/>
      <c r="DD19" s="11"/>
      <c r="DE19" s="11"/>
      <c r="DF19" s="11"/>
      <c r="DG19" s="10"/>
      <c r="DH19" s="11"/>
      <c r="DI19" s="11"/>
      <c r="DJ19" s="11"/>
      <c r="DK19" s="11"/>
      <c r="DL19" s="11"/>
      <c r="DM19" s="11"/>
      <c r="DN19" s="11"/>
      <c r="DO19" s="11"/>
      <c r="DP19" s="11"/>
      <c r="DQ19" s="11"/>
      <c r="DR19" s="11"/>
      <c r="DS19" s="11"/>
      <c r="DT19" s="11"/>
      <c r="DU19" s="10"/>
      <c r="DV19" s="11"/>
      <c r="DW19" s="11"/>
      <c r="DX19" s="11"/>
      <c r="DY19" s="11"/>
      <c r="DZ19" s="11"/>
      <c r="EA19" s="11"/>
      <c r="EB19" s="11"/>
      <c r="EC19" s="11"/>
      <c r="ED19" s="11"/>
      <c r="EE19" s="11"/>
      <c r="EF19" s="43">
        <v>5160.0</v>
      </c>
      <c r="EG19" s="10"/>
      <c r="EH19" s="10"/>
      <c r="EI19" s="10"/>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row>
    <row r="20">
      <c r="B20" s="7" t="s">
        <v>497</v>
      </c>
      <c r="C20" s="10">
        <v>8598361.0</v>
      </c>
      <c r="D20" s="11"/>
      <c r="E20" s="10">
        <v>3.92188E8</v>
      </c>
      <c r="F20" s="11"/>
      <c r="G20" s="10">
        <v>34103.0</v>
      </c>
      <c r="H20" s="10">
        <v>10791.0</v>
      </c>
      <c r="I20" s="11">
        <f>632587+31000000</f>
        <v>31632587</v>
      </c>
      <c r="J20" s="10">
        <v>493.5</v>
      </c>
      <c r="K20" s="10">
        <v>49400.0</v>
      </c>
      <c r="L20" s="10"/>
      <c r="M20" s="11"/>
      <c r="N20" s="10">
        <v>6388133.0</v>
      </c>
      <c r="O20" s="11"/>
      <c r="P20" s="11"/>
      <c r="Q20" s="11"/>
      <c r="R20" s="11"/>
      <c r="S20" s="11"/>
      <c r="T20" s="11"/>
      <c r="U20" s="10">
        <v>22829.0</v>
      </c>
      <c r="V20" s="11"/>
      <c r="W20" s="11"/>
      <c r="X20" s="10"/>
      <c r="Y20" s="11"/>
      <c r="Z20" s="11"/>
      <c r="AA20" s="11"/>
      <c r="AB20" s="10">
        <v>3321.0</v>
      </c>
      <c r="AC20" s="11"/>
      <c r="AD20" s="10">
        <v>7346.0</v>
      </c>
      <c r="AE20" s="11"/>
      <c r="AF20" s="10">
        <v>106355.0</v>
      </c>
      <c r="AG20" s="10">
        <v>39916.0</v>
      </c>
      <c r="AH20" s="11"/>
      <c r="AI20" s="11">
        <f>38475.3+37647</f>
        <v>76122.3</v>
      </c>
      <c r="AJ20" s="11"/>
      <c r="AK20" s="11"/>
      <c r="AL20" s="10">
        <v>5302000.0</v>
      </c>
      <c r="AM20" s="11"/>
      <c r="AN20" s="11"/>
      <c r="AO20" s="10" t="s">
        <v>507</v>
      </c>
      <c r="AP20" s="10">
        <v>5901864.0</v>
      </c>
      <c r="AQ20" s="10" t="s">
        <v>508</v>
      </c>
      <c r="AR20" s="10">
        <v>810.0</v>
      </c>
      <c r="AS20" s="11"/>
      <c r="AT20" s="10">
        <v>187979.0</v>
      </c>
      <c r="AU20" s="11"/>
      <c r="AV20" s="11"/>
      <c r="AW20" s="11"/>
      <c r="AX20" s="11"/>
      <c r="AY20" s="44">
        <v>416.0</v>
      </c>
      <c r="AZ20" s="10"/>
      <c r="BA20" s="11"/>
      <c r="BB20" s="11"/>
      <c r="BC20" s="10">
        <v>6082.0</v>
      </c>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0">
        <v>18631.0</v>
      </c>
      <c r="CW20" s="10">
        <v>4.5874E7</v>
      </c>
      <c r="CX20" s="10">
        <v>17977.0</v>
      </c>
      <c r="CY20" s="10" t="s">
        <v>509</v>
      </c>
      <c r="CZ20" s="11"/>
      <c r="DA20" s="11"/>
      <c r="DB20" s="11"/>
      <c r="DC20" s="11"/>
      <c r="DD20" s="11"/>
      <c r="DE20" s="11"/>
      <c r="DF20" s="11"/>
      <c r="DG20" s="10">
        <v>1688000.0</v>
      </c>
      <c r="DH20" s="11"/>
      <c r="DI20" s="11"/>
      <c r="DJ20" s="11"/>
      <c r="DK20" s="11"/>
      <c r="DL20" s="11"/>
      <c r="DM20" s="11"/>
      <c r="DN20" s="11"/>
      <c r="DO20" s="11"/>
      <c r="DP20" s="11"/>
      <c r="DQ20" s="11"/>
      <c r="DR20" s="11"/>
      <c r="DS20" s="11"/>
      <c r="DT20" s="11"/>
      <c r="DU20" s="10">
        <v>2.7609345E7</v>
      </c>
      <c r="DV20" s="11"/>
      <c r="DW20" s="11"/>
      <c r="DX20" s="11"/>
      <c r="DY20" s="11"/>
      <c r="DZ20" s="11"/>
      <c r="EA20" s="11"/>
      <c r="EB20" s="11"/>
      <c r="EC20" s="10">
        <v>91954.0</v>
      </c>
      <c r="ED20" s="10" t="s">
        <v>510</v>
      </c>
      <c r="EE20" s="11"/>
      <c r="EF20" s="11"/>
      <c r="EG20" s="10">
        <v>2.87E8</v>
      </c>
      <c r="EH20" s="10">
        <v>12085.0</v>
      </c>
      <c r="EI20" s="10">
        <v>15496.0</v>
      </c>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row>
    <row r="21">
      <c r="B21" s="7" t="s">
        <v>500</v>
      </c>
      <c r="C21" s="10">
        <v>8942296.0</v>
      </c>
      <c r="D21" s="11"/>
      <c r="E21" s="11"/>
      <c r="F21" s="11"/>
      <c r="G21" s="10">
        <v>40436.0</v>
      </c>
      <c r="H21" s="10">
        <v>14841.0</v>
      </c>
      <c r="I21" s="11"/>
      <c r="J21" s="11"/>
      <c r="K21" s="11"/>
      <c r="L21" s="10"/>
      <c r="M21" s="11"/>
      <c r="N21" s="11"/>
      <c r="O21" s="11"/>
      <c r="P21" s="11"/>
      <c r="Q21" s="11"/>
      <c r="R21" s="11"/>
      <c r="S21" s="11"/>
      <c r="T21" s="11"/>
      <c r="U21" s="10">
        <v>28887.0</v>
      </c>
      <c r="V21" s="11"/>
      <c r="W21" s="11"/>
      <c r="X21" s="10"/>
      <c r="Y21" s="11"/>
      <c r="Z21" s="11"/>
      <c r="AA21" s="11"/>
      <c r="AB21" s="11"/>
      <c r="AC21" s="11"/>
      <c r="AD21" s="11"/>
      <c r="AE21" s="11"/>
      <c r="AF21" s="10">
        <v>119661.0</v>
      </c>
      <c r="AG21" s="10">
        <v>42731.0</v>
      </c>
      <c r="AH21" s="11"/>
      <c r="AI21" s="10">
        <v>82880.0</v>
      </c>
      <c r="AJ21" s="11"/>
      <c r="AK21" s="11"/>
      <c r="AL21" s="11"/>
      <c r="AM21" s="11"/>
      <c r="AN21" s="11"/>
      <c r="AO21" s="11"/>
      <c r="AP21" s="11"/>
      <c r="AQ21" s="11"/>
      <c r="AR21" s="11"/>
      <c r="AS21" s="11"/>
      <c r="AT21" s="10">
        <v>259355.0</v>
      </c>
      <c r="AU21" s="11"/>
      <c r="AV21" s="11"/>
      <c r="AW21" s="11"/>
      <c r="AX21" s="11"/>
      <c r="AY21" s="11"/>
      <c r="AZ21" s="10"/>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0"/>
      <c r="DV21" s="11"/>
      <c r="DW21" s="11"/>
      <c r="DX21" s="11"/>
      <c r="DY21" s="11"/>
      <c r="DZ21" s="11"/>
      <c r="EA21" s="11"/>
      <c r="EB21" s="11"/>
      <c r="EC21" s="10">
        <v>92699.0</v>
      </c>
      <c r="ED21" s="11"/>
      <c r="EE21" s="11"/>
      <c r="EF21" s="11"/>
      <c r="EG21" s="10"/>
      <c r="EH21" s="11"/>
      <c r="EI21" s="11"/>
      <c r="EK21" s="11"/>
      <c r="EL21" s="11"/>
      <c r="EM21" s="11"/>
      <c r="EN21" s="11"/>
      <c r="EO21" s="11"/>
      <c r="EP21" s="11"/>
      <c r="EQ21" s="11"/>
      <c r="ER21" s="11"/>
      <c r="ES21" s="11"/>
      <c r="ET21" s="11"/>
      <c r="EU21" s="11"/>
      <c r="EV21" s="11"/>
      <c r="EW21" s="11"/>
      <c r="EX21" s="10" t="s">
        <v>511</v>
      </c>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row>
    <row r="22">
      <c r="B22" s="35" t="s">
        <v>501</v>
      </c>
      <c r="C22" s="37"/>
      <c r="D22" s="37"/>
      <c r="E22" s="37"/>
      <c r="F22" s="37"/>
      <c r="G22" s="37"/>
      <c r="H22" s="37"/>
      <c r="I22" s="37"/>
      <c r="J22" s="37"/>
      <c r="K22" s="37"/>
      <c r="L22" s="37"/>
      <c r="M22" s="37"/>
      <c r="N22" s="36">
        <v>9556.0</v>
      </c>
      <c r="O22" s="37"/>
      <c r="P22" s="37"/>
      <c r="Q22" s="37"/>
      <c r="R22" s="37"/>
      <c r="S22" s="37"/>
      <c r="T22" s="37"/>
      <c r="U22" s="37"/>
      <c r="V22" s="37"/>
      <c r="W22" s="37"/>
      <c r="X22" s="36"/>
      <c r="Y22" s="37"/>
      <c r="Z22" s="37"/>
      <c r="AA22" s="37"/>
      <c r="AB22" s="37"/>
      <c r="AC22" s="37"/>
      <c r="AD22" s="37"/>
      <c r="AE22" s="37"/>
      <c r="AF22" s="36">
        <v>309.0</v>
      </c>
      <c r="AG22" s="37"/>
      <c r="AH22" s="37"/>
      <c r="AI22" s="37"/>
      <c r="AJ22" s="37"/>
      <c r="AK22" s="37"/>
      <c r="AL22" s="37"/>
      <c r="AM22" s="37"/>
      <c r="AN22" s="37"/>
      <c r="AO22" s="37"/>
      <c r="AP22" s="37"/>
      <c r="AQ22" s="37">
        <v>506000.0</v>
      </c>
      <c r="AR22" s="37"/>
      <c r="AS22" s="37"/>
      <c r="AT22" s="37"/>
      <c r="AU22" s="37"/>
      <c r="AV22" s="37"/>
      <c r="AW22" s="37"/>
      <c r="AX22" s="37"/>
      <c r="AY22" s="37"/>
      <c r="AZ22" s="36"/>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6">
        <v>1087.0</v>
      </c>
      <c r="CW22" s="37"/>
      <c r="CX22" s="37"/>
      <c r="CY22" s="37"/>
      <c r="CZ22" s="37"/>
      <c r="DA22" s="37"/>
      <c r="DB22" s="37"/>
      <c r="DC22" s="37"/>
      <c r="DD22" s="37"/>
      <c r="DE22" s="37"/>
      <c r="DF22" s="37"/>
      <c r="DG22" s="36">
        <v>33000.0</v>
      </c>
      <c r="DH22" s="37"/>
      <c r="DI22" s="37"/>
      <c r="DJ22" s="37"/>
      <c r="DK22" s="37"/>
      <c r="DL22" s="37"/>
      <c r="DM22" s="37"/>
      <c r="DN22" s="37"/>
      <c r="DO22" s="37"/>
      <c r="DP22" s="37"/>
      <c r="DQ22" s="37"/>
      <c r="DR22" s="37"/>
      <c r="DS22" s="37"/>
      <c r="DT22" s="37"/>
      <c r="DU22" s="36"/>
      <c r="DV22" s="37"/>
      <c r="DW22" s="37"/>
      <c r="DX22" s="37"/>
      <c r="DY22" s="37"/>
      <c r="DZ22" s="37"/>
      <c r="EA22" s="37"/>
      <c r="EB22" s="37"/>
      <c r="EC22" s="37"/>
      <c r="ED22" s="37"/>
      <c r="EE22" s="37"/>
      <c r="EF22" s="37"/>
      <c r="EG22" s="36"/>
      <c r="EH22" s="37"/>
      <c r="EI22" s="37"/>
      <c r="EJ22" s="38"/>
      <c r="EK22" s="37"/>
      <c r="EL22" s="37"/>
      <c r="EM22" s="37"/>
      <c r="EN22" s="37"/>
      <c r="EO22" s="37"/>
      <c r="EP22" s="37"/>
      <c r="EQ22" s="37"/>
      <c r="ER22" s="37"/>
      <c r="ES22" s="37"/>
      <c r="ET22" s="37"/>
      <c r="EU22" s="37"/>
      <c r="EV22" s="37"/>
      <c r="EW22" s="37"/>
      <c r="EX22" s="37"/>
      <c r="EY22" s="37"/>
      <c r="EZ22" s="37"/>
      <c r="FA22" s="37"/>
      <c r="FB22" s="37"/>
      <c r="FC22" s="37"/>
      <c r="FD22" s="37"/>
      <c r="FE22" s="37"/>
      <c r="FF22" s="37"/>
      <c r="FG22" s="37"/>
      <c r="FH22" s="37"/>
      <c r="FI22" s="37"/>
      <c r="FJ22" s="37"/>
      <c r="FK22" s="37"/>
      <c r="FL22" s="37"/>
      <c r="FM22" s="37"/>
      <c r="FN22" s="37"/>
      <c r="FO22" s="37"/>
      <c r="FP22" s="37"/>
      <c r="FQ22" s="37"/>
      <c r="FR22" s="37"/>
      <c r="FS22" s="37"/>
      <c r="FT22" s="37"/>
      <c r="FU22" s="37"/>
      <c r="FV22" s="37"/>
      <c r="FW22" s="37"/>
      <c r="FX22" s="37"/>
      <c r="FY22" s="37"/>
      <c r="FZ22" s="37"/>
      <c r="GA22" s="37"/>
      <c r="GB22" s="37"/>
      <c r="GC22" s="37"/>
      <c r="GD22" s="37"/>
      <c r="GE22" s="37"/>
      <c r="GF22" s="37"/>
      <c r="GG22" s="37"/>
      <c r="GH22" s="37"/>
      <c r="GI22" s="37"/>
      <c r="GJ22" s="37"/>
      <c r="GK22" s="37"/>
      <c r="GL22" s="37"/>
      <c r="GM22" s="37"/>
      <c r="GN22" s="37"/>
      <c r="GO22" s="37"/>
      <c r="GP22" s="37"/>
      <c r="GQ22" s="37"/>
      <c r="GR22" s="37"/>
      <c r="GS22" s="37"/>
      <c r="GT22" s="37"/>
      <c r="GU22" s="37"/>
      <c r="GV22" s="37"/>
      <c r="GW22" s="37"/>
      <c r="GX22" s="37"/>
      <c r="GY22" s="37"/>
      <c r="GZ22" s="37"/>
      <c r="HA22" s="37"/>
      <c r="HB22" s="37"/>
      <c r="HC22" s="37"/>
      <c r="HD22" s="37"/>
      <c r="HE22" s="37"/>
      <c r="HF22" s="37"/>
      <c r="HG22" s="37"/>
      <c r="HH22" s="37"/>
      <c r="HI22" s="37"/>
      <c r="HJ22" s="37"/>
      <c r="HK22" s="37"/>
      <c r="HL22" s="37"/>
      <c r="HM22" s="37"/>
      <c r="HN22" s="37"/>
      <c r="HO22" s="37"/>
      <c r="HP22" s="37"/>
      <c r="HQ22" s="37"/>
      <c r="HR22" s="37"/>
      <c r="HS22" s="37"/>
      <c r="HT22" s="37"/>
      <c r="HU22" s="37"/>
      <c r="HV22" s="37"/>
      <c r="HW22" s="37"/>
      <c r="HX22" s="37"/>
      <c r="HY22" s="37"/>
      <c r="HZ22" s="37"/>
      <c r="IA22" s="37"/>
      <c r="IB22" s="37"/>
      <c r="IC22" s="37"/>
      <c r="ID22" s="37"/>
      <c r="IE22" s="37"/>
      <c r="IF22" s="37"/>
      <c r="IG22" s="37"/>
      <c r="IH22" s="37"/>
      <c r="II22" s="37"/>
      <c r="IJ22" s="37"/>
      <c r="IK22" s="37"/>
      <c r="IL22" s="37"/>
      <c r="IM22" s="37"/>
      <c r="IN22" s="37"/>
      <c r="IO22" s="37"/>
      <c r="IP22" s="37"/>
      <c r="IQ22" s="37"/>
      <c r="IR22" s="37"/>
      <c r="IS22" s="37"/>
      <c r="IT22" s="37"/>
      <c r="IU22" s="37"/>
      <c r="IV22" s="37"/>
      <c r="IW22" s="37"/>
      <c r="IX22" s="37"/>
      <c r="IY22" s="37"/>
      <c r="IZ22" s="37"/>
      <c r="JA22" s="37"/>
      <c r="JB22" s="37"/>
      <c r="JC22" s="37"/>
      <c r="JD22" s="37"/>
      <c r="JE22" s="37"/>
      <c r="JF22" s="37"/>
      <c r="JG22" s="37"/>
      <c r="JH22" s="37"/>
      <c r="JI22" s="37"/>
      <c r="JJ22" s="37"/>
      <c r="JK22" s="37"/>
      <c r="JL22" s="37"/>
      <c r="JM22" s="37"/>
      <c r="JN22" s="37"/>
      <c r="JO22" s="37"/>
      <c r="JP22" s="37"/>
      <c r="JQ22" s="37"/>
      <c r="JR22" s="37"/>
      <c r="JS22" s="37"/>
      <c r="JT22" s="37"/>
      <c r="JU22" s="37"/>
      <c r="JV22" s="37"/>
      <c r="JW22" s="37"/>
      <c r="JX22" s="37"/>
      <c r="JY22" s="37"/>
      <c r="JZ22" s="37"/>
      <c r="KA22" s="37"/>
      <c r="KB22" s="37"/>
      <c r="KC22" s="37"/>
      <c r="KD22" s="37"/>
      <c r="KE22" s="37"/>
      <c r="KF22" s="37"/>
      <c r="KG22" s="37"/>
      <c r="KH22" s="37"/>
      <c r="KI22" s="37"/>
      <c r="KJ22" s="37"/>
      <c r="KK22" s="37"/>
      <c r="KL22" s="37"/>
      <c r="KM22" s="37"/>
      <c r="KN22" s="37"/>
      <c r="KO22" s="37"/>
      <c r="KP22" s="37"/>
      <c r="KQ22" s="37"/>
      <c r="KR22" s="37"/>
      <c r="KS22" s="37"/>
      <c r="KT22" s="37"/>
      <c r="KU22" s="37"/>
      <c r="KV22" s="37"/>
      <c r="KW22" s="37"/>
      <c r="KX22" s="37"/>
      <c r="KY22" s="37"/>
      <c r="KZ22" s="37"/>
      <c r="LA22" s="37"/>
      <c r="LB22" s="37"/>
      <c r="LC22" s="37"/>
      <c r="LD22" s="37"/>
      <c r="LE22" s="37"/>
      <c r="LF22" s="37"/>
      <c r="LG22" s="37"/>
      <c r="LH22" s="37"/>
      <c r="LI22" s="37"/>
      <c r="LJ22" s="37"/>
      <c r="LK22" s="37"/>
      <c r="LL22" s="37"/>
      <c r="LM22" s="37"/>
      <c r="LN22" s="37"/>
      <c r="LO22" s="37"/>
      <c r="LP22" s="37"/>
      <c r="LQ22" s="37"/>
      <c r="LR22" s="37"/>
      <c r="LS22" s="37"/>
      <c r="LT22" s="37"/>
      <c r="LU22" s="37"/>
      <c r="LV22" s="37"/>
      <c r="LW22" s="37"/>
      <c r="LX22" s="37"/>
      <c r="LY22" s="37"/>
      <c r="LZ22" s="37"/>
      <c r="MA22" s="37"/>
      <c r="MB22" s="37"/>
      <c r="MC22" s="37"/>
      <c r="MD22" s="37"/>
      <c r="ME22" s="37"/>
      <c r="MF22" s="37"/>
      <c r="MG22" s="37"/>
      <c r="MH22" s="37"/>
      <c r="MI22" s="37"/>
      <c r="MJ22" s="37"/>
      <c r="MK22" s="37"/>
      <c r="ML22" s="37"/>
      <c r="MM22" s="37"/>
      <c r="MN22" s="37"/>
      <c r="MO22" s="37"/>
      <c r="MP22" s="37"/>
      <c r="MQ22" s="37"/>
      <c r="MR22" s="37"/>
      <c r="MS22" s="37"/>
      <c r="MT22" s="37"/>
      <c r="MU22" s="37"/>
      <c r="MV22" s="37"/>
      <c r="MW22" s="37"/>
      <c r="MX22" s="37"/>
      <c r="MY22" s="37"/>
      <c r="MZ22" s="37"/>
      <c r="NA22" s="37"/>
      <c r="NB22" s="37"/>
      <c r="NC22" s="37"/>
      <c r="ND22" s="37"/>
      <c r="NE22" s="37"/>
      <c r="NF22" s="37"/>
      <c r="NG22" s="37"/>
      <c r="NH22" s="37"/>
      <c r="NI22" s="37"/>
      <c r="NJ22" s="37"/>
      <c r="NK22" s="37"/>
      <c r="NL22" s="37"/>
      <c r="NM22" s="37"/>
      <c r="NN22" s="37"/>
      <c r="NO22" s="37"/>
      <c r="NP22" s="37"/>
      <c r="NQ22" s="37"/>
      <c r="NR22" s="37"/>
      <c r="NS22" s="37"/>
      <c r="NT22" s="37"/>
      <c r="NU22" s="37"/>
      <c r="NV22" s="37"/>
      <c r="NW22" s="37"/>
      <c r="NX22" s="37"/>
      <c r="NY22" s="37"/>
      <c r="NZ22" s="37"/>
      <c r="OA22" s="37"/>
      <c r="OB22" s="37"/>
      <c r="OC22" s="37"/>
      <c r="OD22" s="37"/>
      <c r="OE22" s="37"/>
      <c r="OF22" s="37"/>
      <c r="OG22" s="37"/>
      <c r="OH22" s="37"/>
      <c r="OI22" s="37"/>
      <c r="OJ22" s="37"/>
      <c r="OK22" s="37"/>
      <c r="OL22" s="37"/>
      <c r="OM22" s="37"/>
      <c r="ON22" s="37"/>
      <c r="OO22" s="37"/>
      <c r="OP22" s="37"/>
      <c r="OQ22" s="37"/>
      <c r="OR22" s="37"/>
      <c r="OS22" s="37"/>
      <c r="OT22" s="37"/>
      <c r="OU22" s="37"/>
      <c r="OV22" s="37"/>
      <c r="OW22" s="37"/>
      <c r="OX22" s="37"/>
      <c r="OY22" s="37"/>
      <c r="OZ22" s="37"/>
      <c r="PA22" s="37"/>
      <c r="PB22" s="37"/>
      <c r="PC22" s="37"/>
      <c r="PD22" s="37"/>
      <c r="PE22" s="37"/>
      <c r="PF22" s="37"/>
      <c r="PG22" s="37"/>
      <c r="PH22" s="37"/>
      <c r="PI22" s="37"/>
      <c r="PJ22" s="37"/>
      <c r="PK22" s="37"/>
      <c r="PL22" s="37"/>
      <c r="PM22" s="37"/>
      <c r="PN22" s="37"/>
      <c r="PO22" s="37"/>
      <c r="PP22" s="37"/>
      <c r="PQ22" s="37"/>
      <c r="PR22" s="37"/>
      <c r="PS22" s="37"/>
      <c r="PT22" s="37"/>
      <c r="PU22" s="37"/>
      <c r="PV22" s="37"/>
      <c r="PW22" s="37"/>
      <c r="PX22" s="37"/>
      <c r="PY22" s="37"/>
      <c r="PZ22" s="37"/>
      <c r="QA22" s="37"/>
      <c r="QB22" s="37"/>
      <c r="QC22" s="37"/>
      <c r="QD22" s="37"/>
      <c r="QE22" s="37"/>
      <c r="QF22" s="37"/>
      <c r="QG22" s="37"/>
      <c r="QH22" s="37"/>
      <c r="QI22" s="37"/>
      <c r="QJ22" s="37"/>
      <c r="QK22" s="37"/>
      <c r="QL22" s="37"/>
      <c r="QM22" s="37"/>
      <c r="QN22" s="37"/>
      <c r="QO22" s="37"/>
      <c r="QP22" s="37"/>
      <c r="QQ22" s="37"/>
      <c r="QR22" s="37"/>
      <c r="QS22" s="37"/>
      <c r="QT22" s="37"/>
      <c r="QU22" s="37"/>
      <c r="QV22" s="37"/>
      <c r="QW22" s="37"/>
      <c r="QX22" s="37"/>
      <c r="QY22" s="37"/>
      <c r="QZ22" s="37"/>
      <c r="RA22" s="37"/>
      <c r="RB22" s="37"/>
      <c r="RC22" s="37"/>
      <c r="RD22" s="37"/>
      <c r="RE22" s="37"/>
      <c r="RF22" s="37"/>
      <c r="RG22" s="37"/>
      <c r="RH22" s="37"/>
      <c r="RI22" s="37"/>
      <c r="RJ22" s="37"/>
      <c r="RK22" s="37"/>
      <c r="RL22" s="37"/>
      <c r="RM22" s="37"/>
      <c r="RN22" s="37"/>
      <c r="RO22" s="37"/>
      <c r="RP22" s="37"/>
      <c r="RQ22" s="37"/>
      <c r="RR22" s="37"/>
      <c r="RS22" s="37"/>
      <c r="RT22" s="37"/>
      <c r="RU22" s="37"/>
      <c r="RV22" s="37"/>
      <c r="RW22" s="37"/>
      <c r="RX22" s="37"/>
      <c r="RY22" s="37"/>
      <c r="RZ22" s="37"/>
      <c r="SA22" s="37"/>
      <c r="SB22" s="37"/>
      <c r="SC22" s="37"/>
      <c r="SD22" s="37"/>
      <c r="SE22" s="37"/>
      <c r="SF22" s="37"/>
      <c r="SG22" s="37"/>
      <c r="SH22" s="37"/>
      <c r="SI22" s="37"/>
      <c r="SJ22" s="37"/>
      <c r="SK22" s="37"/>
      <c r="SL22" s="37"/>
      <c r="SM22" s="37"/>
      <c r="SN22" s="37"/>
      <c r="SO22" s="37"/>
      <c r="SP22" s="37"/>
      <c r="SQ22" s="37"/>
      <c r="SR22" s="37"/>
      <c r="SS22" s="37"/>
      <c r="ST22" s="37"/>
      <c r="SU22" s="37"/>
      <c r="SV22" s="37"/>
      <c r="SW22" s="37"/>
      <c r="SX22" s="37"/>
      <c r="SY22" s="37"/>
      <c r="SZ22" s="37"/>
      <c r="TA22" s="37"/>
      <c r="TB22" s="37"/>
      <c r="TC22" s="37"/>
      <c r="TD22" s="37"/>
      <c r="TE22" s="37"/>
      <c r="TF22" s="37"/>
      <c r="TG22" s="37"/>
      <c r="TH22" s="37"/>
      <c r="TI22" s="37"/>
      <c r="TJ22" s="37"/>
      <c r="TK22" s="37"/>
      <c r="TL22" s="37"/>
      <c r="TM22" s="37"/>
      <c r="TN22" s="37"/>
      <c r="TO22" s="37"/>
      <c r="TP22" s="37"/>
      <c r="TQ22" s="37"/>
      <c r="TR22" s="37"/>
      <c r="TS22" s="37"/>
      <c r="TT22" s="37"/>
      <c r="TU22" s="37"/>
      <c r="TV22" s="37"/>
      <c r="TW22" s="37"/>
      <c r="TX22" s="37"/>
      <c r="TY22" s="37"/>
      <c r="TZ22" s="37"/>
      <c r="UA22" s="37"/>
      <c r="UB22" s="37"/>
      <c r="UC22" s="37"/>
      <c r="UD22" s="37"/>
      <c r="UE22" s="37"/>
      <c r="UF22" s="37"/>
      <c r="UG22" s="37"/>
      <c r="UH22" s="37"/>
      <c r="UI22" s="37"/>
      <c r="UJ22" s="37"/>
      <c r="UK22" s="37"/>
      <c r="UL22" s="37"/>
      <c r="UM22" s="37"/>
      <c r="UN22" s="37"/>
      <c r="UO22" s="37"/>
      <c r="UP22" s="37"/>
      <c r="UQ22" s="37"/>
      <c r="UR22" s="37"/>
      <c r="US22" s="37"/>
      <c r="UT22" s="37"/>
      <c r="UU22" s="37"/>
      <c r="UV22" s="37"/>
      <c r="UW22" s="37"/>
      <c r="UX22" s="37"/>
      <c r="UY22" s="37"/>
      <c r="UZ22" s="37"/>
      <c r="VA22" s="37"/>
      <c r="VB22" s="37"/>
      <c r="VC22" s="37"/>
      <c r="VD22" s="37"/>
      <c r="VE22" s="37"/>
      <c r="VF22" s="37"/>
      <c r="VG22" s="37"/>
      <c r="VH22" s="37"/>
      <c r="VI22" s="37"/>
      <c r="VJ22" s="37"/>
      <c r="VK22" s="37"/>
      <c r="VL22" s="37"/>
      <c r="VM22" s="37"/>
      <c r="VN22" s="37"/>
      <c r="VO22" s="37"/>
      <c r="VP22" s="37"/>
      <c r="VQ22" s="37"/>
      <c r="VR22" s="37"/>
      <c r="VS22" s="37"/>
      <c r="VT22" s="37"/>
      <c r="VU22" s="37"/>
      <c r="VV22" s="37"/>
      <c r="VW22" s="37"/>
      <c r="VX22" s="37"/>
      <c r="VY22" s="37"/>
      <c r="VZ22" s="37"/>
      <c r="WA22" s="37"/>
      <c r="WB22" s="37"/>
      <c r="WC22" s="37"/>
      <c r="WD22" s="37"/>
      <c r="WE22" s="37"/>
      <c r="WF22" s="37"/>
      <c r="WG22" s="37"/>
      <c r="WH22" s="37"/>
      <c r="WI22" s="37"/>
      <c r="WJ22" s="37"/>
      <c r="WK22" s="37"/>
      <c r="WL22" s="37"/>
      <c r="WM22" s="37"/>
      <c r="WN22" s="37"/>
      <c r="WO22" s="37"/>
      <c r="WP22" s="37"/>
      <c r="WQ22" s="37"/>
      <c r="WR22" s="37"/>
      <c r="WS22" s="37"/>
      <c r="WT22" s="37"/>
      <c r="WU22" s="37"/>
      <c r="WV22" s="37"/>
      <c r="WW22" s="37"/>
      <c r="WX22" s="37"/>
      <c r="WY22" s="37"/>
      <c r="WZ22" s="37"/>
      <c r="XA22" s="37"/>
      <c r="XB22" s="37"/>
      <c r="XC22" s="37"/>
      <c r="XD22" s="37"/>
      <c r="XE22" s="37"/>
      <c r="XF22" s="37"/>
      <c r="XG22" s="37"/>
      <c r="XH22" s="37"/>
      <c r="XI22" s="37"/>
      <c r="XJ22" s="37"/>
      <c r="XK22" s="37"/>
      <c r="XL22" s="37"/>
      <c r="XM22" s="37"/>
      <c r="XN22" s="37"/>
      <c r="XO22" s="37"/>
      <c r="XP22" s="37"/>
      <c r="XQ22" s="37"/>
      <c r="XR22" s="37"/>
      <c r="XS22" s="37"/>
      <c r="XT22" s="37"/>
      <c r="XU22" s="37"/>
      <c r="XV22" s="37"/>
      <c r="XW22" s="37"/>
      <c r="XX22" s="37"/>
      <c r="XY22" s="37"/>
      <c r="XZ22" s="37"/>
      <c r="YA22" s="37"/>
      <c r="YB22" s="37"/>
      <c r="YC22" s="37"/>
      <c r="YD22" s="37"/>
      <c r="YE22" s="37"/>
      <c r="YF22" s="37"/>
      <c r="YG22" s="37"/>
      <c r="YH22" s="37"/>
      <c r="YI22" s="37"/>
      <c r="YJ22" s="37"/>
      <c r="YK22" s="37"/>
      <c r="YL22" s="37"/>
      <c r="YM22" s="37"/>
      <c r="YN22" s="37"/>
      <c r="YO22" s="37"/>
      <c r="YP22" s="37"/>
      <c r="YQ22" s="37"/>
      <c r="YR22" s="37"/>
      <c r="YS22" s="37"/>
      <c r="YT22" s="37"/>
      <c r="YU22" s="37"/>
      <c r="YV22" s="37"/>
      <c r="YW22" s="37"/>
      <c r="YX22" s="37"/>
      <c r="YY22" s="37"/>
      <c r="YZ22" s="37"/>
      <c r="ZA22" s="37"/>
      <c r="ZB22" s="37"/>
      <c r="ZC22" s="37"/>
      <c r="ZD22" s="37"/>
      <c r="ZE22" s="37"/>
      <c r="ZF22" s="37"/>
      <c r="ZG22" s="37"/>
      <c r="ZH22" s="37"/>
      <c r="ZI22" s="37"/>
      <c r="ZJ22" s="37"/>
      <c r="ZK22" s="37"/>
      <c r="ZL22" s="37"/>
      <c r="ZM22" s="37"/>
      <c r="ZN22" s="37"/>
      <c r="ZO22" s="37"/>
      <c r="ZP22" s="37"/>
      <c r="ZQ22" s="37"/>
      <c r="ZR22" s="37"/>
      <c r="ZS22" s="37"/>
      <c r="ZT22" s="37"/>
      <c r="ZU22" s="37"/>
      <c r="ZV22" s="37"/>
      <c r="ZW22" s="37"/>
      <c r="ZX22" s="37"/>
      <c r="ZY22" s="37"/>
      <c r="ZZ22" s="37"/>
      <c r="AAA22" s="37"/>
      <c r="AAB22" s="37"/>
      <c r="AAC22" s="37"/>
      <c r="AAD22" s="37"/>
      <c r="AAE22" s="37"/>
      <c r="AAF22" s="37"/>
      <c r="AAG22" s="37"/>
      <c r="AAH22" s="37"/>
      <c r="AAI22" s="37"/>
      <c r="AAJ22" s="37"/>
      <c r="AAK22" s="37"/>
      <c r="AAL22" s="37"/>
      <c r="AAM22" s="37"/>
      <c r="AAN22" s="37"/>
      <c r="AAO22" s="37"/>
      <c r="AAP22" s="37"/>
      <c r="AAQ22" s="37"/>
      <c r="AAR22" s="37"/>
      <c r="AAS22" s="37"/>
      <c r="AAT22" s="37"/>
      <c r="AAU22" s="37"/>
      <c r="AAV22" s="37"/>
      <c r="AAW22" s="37"/>
      <c r="AAX22" s="37"/>
      <c r="AAY22" s="37"/>
      <c r="AAZ22" s="37"/>
      <c r="ABA22" s="37"/>
      <c r="ABB22" s="37"/>
      <c r="ABC22" s="37"/>
      <c r="ABD22" s="37"/>
      <c r="ABE22" s="37"/>
      <c r="ABF22" s="37"/>
      <c r="ABG22" s="37"/>
      <c r="ABH22" s="37"/>
      <c r="ABI22" s="37"/>
      <c r="ABJ22" s="37"/>
      <c r="ABK22" s="37"/>
      <c r="ABL22" s="37"/>
      <c r="ABM22" s="37"/>
      <c r="ABN22" s="37"/>
      <c r="ABO22" s="37"/>
      <c r="ABP22" s="37"/>
      <c r="ABQ22" s="37"/>
      <c r="ABR22" s="37"/>
      <c r="ABS22" s="37"/>
      <c r="ABT22" s="37"/>
      <c r="ABU22" s="37"/>
      <c r="ABV22" s="37"/>
      <c r="ABW22" s="37"/>
      <c r="ABX22" s="37"/>
      <c r="ABY22" s="37"/>
      <c r="ABZ22" s="37"/>
      <c r="ACA22" s="37"/>
      <c r="ACB22" s="37"/>
      <c r="ACC22" s="37"/>
      <c r="ACD22" s="37"/>
      <c r="ACE22" s="37"/>
      <c r="ACF22" s="37"/>
      <c r="ACG22" s="37"/>
      <c r="ACH22" s="37"/>
      <c r="ACI22" s="37"/>
      <c r="ACJ22" s="37"/>
      <c r="ACK22" s="37"/>
      <c r="ACL22" s="37"/>
      <c r="ACM22" s="37"/>
      <c r="ACN22" s="37"/>
      <c r="ACO22" s="37"/>
      <c r="ACP22" s="37"/>
      <c r="ACQ22" s="37"/>
      <c r="ACR22" s="37"/>
      <c r="ACS22" s="37"/>
      <c r="ACT22" s="37"/>
      <c r="ACU22" s="37"/>
      <c r="ACV22" s="37"/>
      <c r="ACW22" s="37"/>
      <c r="ACX22" s="37"/>
      <c r="ACY22" s="37"/>
      <c r="ACZ22" s="37"/>
      <c r="ADA22" s="37"/>
      <c r="ADB22" s="37"/>
      <c r="ADC22" s="37"/>
      <c r="ADD22" s="37"/>
      <c r="ADE22" s="37"/>
      <c r="ADF22" s="37"/>
      <c r="ADG22" s="37"/>
      <c r="ADH22" s="37"/>
      <c r="ADI22" s="37"/>
      <c r="ADJ22" s="37"/>
      <c r="ADK22" s="37"/>
      <c r="ADL22" s="37"/>
      <c r="ADM22" s="37"/>
      <c r="ADN22" s="37"/>
      <c r="ADO22" s="37"/>
      <c r="ADP22" s="37"/>
      <c r="ADQ22" s="37"/>
      <c r="ADR22" s="37"/>
      <c r="ADS22" s="37"/>
      <c r="ADT22" s="37"/>
      <c r="ADU22" s="37"/>
      <c r="ADV22" s="37"/>
      <c r="ADW22" s="37"/>
      <c r="ADX22" s="37"/>
      <c r="ADY22" s="37"/>
      <c r="ADZ22" s="37"/>
      <c r="AEA22" s="37"/>
      <c r="AEB22" s="37"/>
      <c r="AEC22" s="37"/>
      <c r="AED22" s="37"/>
      <c r="AEE22" s="37"/>
      <c r="AEF22" s="37"/>
      <c r="AEG22" s="37"/>
      <c r="AEH22" s="37"/>
      <c r="AEI22" s="37"/>
      <c r="AEJ22" s="37"/>
      <c r="AEK22" s="37"/>
      <c r="AEL22" s="37"/>
      <c r="AEM22" s="37"/>
      <c r="AEN22" s="37"/>
      <c r="AEO22" s="37"/>
      <c r="AEP22" s="37"/>
      <c r="AEQ22" s="37"/>
      <c r="AER22" s="37"/>
      <c r="AES22" s="37"/>
      <c r="AET22" s="37"/>
      <c r="AEU22" s="37"/>
      <c r="AEV22" s="37"/>
      <c r="AEW22" s="37"/>
      <c r="AEX22" s="37"/>
      <c r="AEY22" s="37"/>
      <c r="AEZ22" s="37"/>
      <c r="AFA22" s="37"/>
      <c r="AFB22" s="37"/>
      <c r="AFC22" s="37"/>
      <c r="AFD22" s="37"/>
      <c r="AFE22" s="37"/>
      <c r="AFF22" s="37"/>
      <c r="AFG22" s="37"/>
      <c r="AFH22" s="37"/>
      <c r="AFI22" s="37"/>
      <c r="AFJ22" s="37"/>
      <c r="AFK22" s="37"/>
      <c r="AFL22" s="37"/>
      <c r="AFM22" s="37"/>
      <c r="AFN22" s="37"/>
      <c r="AFO22" s="37"/>
      <c r="AFP22" s="37"/>
      <c r="AFQ22" s="37"/>
      <c r="AFR22" s="37"/>
      <c r="AFS22" s="37"/>
      <c r="AFT22" s="37"/>
      <c r="AFU22" s="37"/>
      <c r="AFV22" s="37"/>
      <c r="AFW22" s="37"/>
      <c r="AFX22" s="37"/>
      <c r="AFY22" s="37"/>
      <c r="AFZ22" s="37"/>
      <c r="AGA22" s="37"/>
      <c r="AGB22" s="37"/>
      <c r="AGC22" s="37"/>
      <c r="AGD22" s="37"/>
      <c r="AGE22" s="37"/>
      <c r="AGF22" s="37"/>
      <c r="AGG22" s="37"/>
      <c r="AGH22" s="37"/>
      <c r="AGI22" s="37"/>
      <c r="AGJ22" s="37"/>
      <c r="AGK22" s="37"/>
      <c r="AGL22" s="37"/>
      <c r="AGM22" s="37"/>
      <c r="AGN22" s="37"/>
      <c r="AGO22" s="37"/>
      <c r="AGP22" s="37"/>
      <c r="AGQ22" s="37"/>
      <c r="AGR22" s="37"/>
      <c r="AGS22" s="37"/>
      <c r="AGT22" s="37"/>
      <c r="AGU22" s="37"/>
      <c r="AGV22" s="37"/>
      <c r="AGW22" s="37"/>
      <c r="AGX22" s="37"/>
      <c r="AGY22" s="37"/>
      <c r="AGZ22" s="37"/>
      <c r="AHA22" s="37"/>
      <c r="AHB22" s="37"/>
      <c r="AHC22" s="37"/>
      <c r="AHD22" s="37"/>
      <c r="AHE22" s="37"/>
      <c r="AHF22" s="37"/>
      <c r="AHG22" s="37"/>
      <c r="AHH22" s="37"/>
      <c r="AHI22" s="37"/>
      <c r="AHJ22" s="37"/>
      <c r="AHK22" s="37"/>
      <c r="AHL22" s="37"/>
      <c r="AHM22" s="37"/>
      <c r="AHN22" s="37"/>
      <c r="AHO22" s="37"/>
      <c r="AHP22" s="37"/>
      <c r="AHQ22" s="37"/>
      <c r="AHR22" s="37"/>
      <c r="AHS22" s="37"/>
      <c r="AHT22" s="37"/>
      <c r="AHU22" s="37"/>
      <c r="AHV22" s="37"/>
      <c r="AHW22" s="37"/>
      <c r="AHX22" s="37"/>
      <c r="AHY22" s="37"/>
      <c r="AHZ22" s="37"/>
      <c r="AIA22" s="37"/>
      <c r="AIB22" s="37"/>
      <c r="AIC22" s="37"/>
      <c r="AID22" s="37"/>
      <c r="AIE22" s="37"/>
      <c r="AIF22" s="37"/>
      <c r="AIG22" s="37"/>
      <c r="AIH22" s="37"/>
      <c r="AII22" s="37"/>
      <c r="AIJ22" s="37"/>
      <c r="AIK22" s="37"/>
      <c r="AIL22" s="37"/>
      <c r="AIM22" s="37"/>
    </row>
    <row r="23">
      <c r="A23" s="45" t="s">
        <v>512</v>
      </c>
      <c r="B23" s="7" t="s">
        <v>493</v>
      </c>
      <c r="C23" s="11"/>
      <c r="D23" s="11"/>
      <c r="E23" s="11"/>
      <c r="F23" s="11"/>
      <c r="G23" s="11"/>
      <c r="H23" s="11"/>
      <c r="I23" s="11"/>
      <c r="J23" s="11"/>
      <c r="K23" s="11"/>
      <c r="L23" s="11"/>
      <c r="M23" s="11"/>
      <c r="N23" s="10">
        <v>246705.0</v>
      </c>
      <c r="O23" s="11"/>
      <c r="P23" s="11"/>
      <c r="Q23" s="11"/>
      <c r="R23" s="11"/>
      <c r="S23" s="11"/>
      <c r="T23" s="11"/>
      <c r="U23" s="11"/>
      <c r="V23" s="11"/>
      <c r="W23" s="11"/>
      <c r="X23" s="10"/>
      <c r="Y23" s="11"/>
      <c r="Z23" s="11"/>
      <c r="AA23" s="11"/>
      <c r="AB23" s="11"/>
      <c r="AC23" s="11"/>
      <c r="AD23" s="11"/>
      <c r="AE23" s="11"/>
      <c r="AF23" s="11"/>
      <c r="AG23" s="11"/>
      <c r="AH23" s="11"/>
      <c r="AI23" s="11"/>
      <c r="AJ23" s="11"/>
      <c r="AK23" s="11"/>
      <c r="AL23" s="11"/>
      <c r="AM23" s="11"/>
      <c r="AN23" s="11"/>
      <c r="AO23" s="11"/>
      <c r="AP23" s="11"/>
      <c r="AQ23" s="10">
        <v>1410000.0</v>
      </c>
      <c r="AR23" s="11"/>
      <c r="AS23" s="11"/>
      <c r="AT23" s="11"/>
      <c r="AU23" s="11"/>
      <c r="AV23" s="11"/>
      <c r="AW23" s="11"/>
      <c r="AX23" s="11"/>
      <c r="AY23" s="11"/>
      <c r="AZ23" s="10"/>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0">
        <v>194000.0</v>
      </c>
      <c r="DH23" s="11"/>
      <c r="DI23" s="11"/>
      <c r="DJ23" s="11"/>
      <c r="DK23" s="11"/>
      <c r="DL23" s="11"/>
      <c r="DM23" s="11"/>
      <c r="DN23" s="11"/>
      <c r="DO23" s="11"/>
      <c r="DP23" s="11"/>
      <c r="DQ23" s="11"/>
      <c r="DR23" s="11"/>
      <c r="DS23" s="11"/>
      <c r="DT23" s="11"/>
      <c r="DU23" s="10">
        <v>38242.0</v>
      </c>
      <c r="DV23" s="11"/>
      <c r="DW23" s="11"/>
      <c r="DX23" s="11"/>
      <c r="DY23" s="11"/>
      <c r="DZ23" s="11"/>
      <c r="EA23" s="11"/>
      <c r="EB23" s="11"/>
      <c r="EC23" s="10">
        <v>52.0</v>
      </c>
      <c r="ED23" s="11"/>
      <c r="EE23" s="11"/>
      <c r="EG23" s="10">
        <v>252000.0</v>
      </c>
      <c r="EH23" s="10">
        <v>377.0</v>
      </c>
      <c r="EI23" s="10">
        <v>1007.0</v>
      </c>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row>
    <row r="24">
      <c r="B24" s="7" t="s">
        <v>494</v>
      </c>
      <c r="C24" s="11"/>
      <c r="D24" s="11"/>
      <c r="E24" s="11"/>
      <c r="F24" s="11"/>
      <c r="G24" s="11"/>
      <c r="H24" s="11"/>
      <c r="I24" s="11"/>
      <c r="J24" s="11"/>
      <c r="K24" s="11"/>
      <c r="L24" s="11"/>
      <c r="M24" s="11"/>
      <c r="N24" s="10">
        <v>207003.0</v>
      </c>
      <c r="O24" s="11"/>
      <c r="P24" s="11"/>
      <c r="Q24" s="11"/>
      <c r="R24" s="11"/>
      <c r="S24" s="11"/>
      <c r="T24" s="11"/>
      <c r="U24" s="11"/>
      <c r="V24" s="11"/>
      <c r="W24" s="11"/>
      <c r="X24" s="10"/>
      <c r="Y24" s="11"/>
      <c r="Z24" s="11"/>
      <c r="AA24" s="11"/>
      <c r="AB24" s="11"/>
      <c r="AC24" s="11"/>
      <c r="AD24" s="11"/>
      <c r="AE24" s="11"/>
      <c r="AF24" s="11"/>
      <c r="AG24" s="11"/>
      <c r="AH24" s="11"/>
      <c r="AI24" s="11"/>
      <c r="AJ24" s="11"/>
      <c r="AK24" s="11"/>
      <c r="AL24" s="11"/>
      <c r="AM24" s="11"/>
      <c r="AN24" s="11"/>
      <c r="AO24" s="11"/>
      <c r="AP24" s="11"/>
      <c r="AQ24" s="10">
        <v>1172000.0</v>
      </c>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0">
        <v>35000.0</v>
      </c>
      <c r="DH24" s="11"/>
      <c r="DI24" s="11"/>
      <c r="DJ24" s="11"/>
      <c r="DK24" s="11"/>
      <c r="DL24" s="11"/>
      <c r="DM24" s="11"/>
      <c r="DN24" s="11"/>
      <c r="DO24" s="11"/>
      <c r="DP24" s="11"/>
      <c r="DQ24" s="11"/>
      <c r="DR24" s="11"/>
      <c r="DS24" s="11"/>
      <c r="DT24" s="11"/>
      <c r="DU24" s="10">
        <v>138985.0</v>
      </c>
      <c r="DV24" s="11"/>
      <c r="DW24" s="11"/>
      <c r="DX24" s="11"/>
      <c r="DY24" s="11"/>
      <c r="DZ24" s="11"/>
      <c r="EA24" s="11"/>
      <c r="EB24" s="11"/>
      <c r="EC24" s="11"/>
      <c r="ED24" s="11"/>
      <c r="EE24" s="11"/>
      <c r="EF24" s="11"/>
      <c r="EG24" s="10">
        <v>115000.0</v>
      </c>
      <c r="EH24" s="10">
        <v>3870.0</v>
      </c>
      <c r="EI24" s="10">
        <v>11012.0</v>
      </c>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row>
    <row r="25">
      <c r="B25" s="7" t="s">
        <v>495</v>
      </c>
      <c r="C25" s="11"/>
      <c r="D25" s="11"/>
      <c r="E25" s="11"/>
      <c r="F25" s="11"/>
      <c r="G25" s="11"/>
      <c r="H25" s="11"/>
      <c r="I25" s="11"/>
      <c r="J25" s="11"/>
      <c r="K25" s="11"/>
      <c r="L25" s="11"/>
      <c r="M25" s="11"/>
      <c r="N25" s="10">
        <v>21135.0</v>
      </c>
      <c r="O25" s="11"/>
      <c r="P25" s="11"/>
      <c r="Q25" s="11"/>
      <c r="R25" s="11"/>
      <c r="S25" s="11"/>
      <c r="T25" s="11"/>
      <c r="U25" s="11"/>
      <c r="V25" s="11"/>
      <c r="W25" s="11"/>
      <c r="X25" s="10"/>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0"/>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0">
        <v>22000.0</v>
      </c>
      <c r="DH25" s="11"/>
      <c r="DI25" s="11"/>
      <c r="DJ25" s="11"/>
      <c r="DK25" s="11"/>
      <c r="DL25" s="11"/>
      <c r="DM25" s="11"/>
      <c r="DN25" s="11"/>
      <c r="DO25" s="11"/>
      <c r="DP25" s="11"/>
      <c r="DQ25" s="11"/>
      <c r="DR25" s="11"/>
      <c r="DS25" s="11"/>
      <c r="DT25" s="11"/>
      <c r="DU25" s="10">
        <v>57685.0</v>
      </c>
      <c r="DV25" s="11"/>
      <c r="DW25" s="11"/>
      <c r="DX25" s="11"/>
      <c r="DY25" s="11"/>
      <c r="DZ25" s="11"/>
      <c r="EA25" s="11"/>
      <c r="EB25" s="11"/>
      <c r="EC25" s="10">
        <v>1564.0</v>
      </c>
      <c r="ED25" s="11"/>
      <c r="EE25" s="11"/>
      <c r="EF25" s="11"/>
      <c r="EG25" s="11"/>
      <c r="EH25" s="11"/>
      <c r="EI25" s="10">
        <v>1986.0</v>
      </c>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row>
    <row r="26">
      <c r="B26" s="7" t="s">
        <v>496</v>
      </c>
      <c r="C26" s="11"/>
      <c r="D26" s="11"/>
      <c r="E26" s="11"/>
      <c r="F26" s="11"/>
      <c r="G26" s="11"/>
      <c r="H26" s="11"/>
      <c r="I26" s="11"/>
      <c r="J26" s="11"/>
      <c r="K26" s="11"/>
      <c r="L26" s="11"/>
      <c r="M26" s="11"/>
      <c r="N26" s="10"/>
      <c r="O26" s="11"/>
      <c r="P26" s="11"/>
      <c r="Q26" s="11"/>
      <c r="R26" s="11"/>
      <c r="S26" s="11"/>
      <c r="T26" s="11"/>
      <c r="U26" s="11"/>
      <c r="V26" s="11"/>
      <c r="W26" s="11"/>
      <c r="X26" s="10"/>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0"/>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0"/>
      <c r="DH26" s="11"/>
      <c r="DI26" s="11"/>
      <c r="DJ26" s="11"/>
      <c r="DK26" s="11"/>
      <c r="DL26" s="11"/>
      <c r="DM26" s="11"/>
      <c r="DN26" s="11"/>
      <c r="DO26" s="11"/>
      <c r="DP26" s="11"/>
      <c r="DQ26" s="11"/>
      <c r="DR26" s="11"/>
      <c r="DS26" s="11"/>
      <c r="DT26" s="11"/>
      <c r="DU26" s="10"/>
      <c r="DV26" s="11"/>
      <c r="DW26" s="11"/>
      <c r="DX26" s="11"/>
      <c r="DY26" s="11"/>
      <c r="DZ26" s="11"/>
      <c r="EA26" s="11"/>
      <c r="EB26" s="11"/>
      <c r="EC26" s="11"/>
      <c r="ED26" s="11"/>
      <c r="EE26" s="11"/>
      <c r="EF26" s="10">
        <v>5410.0</v>
      </c>
      <c r="EG26" s="11"/>
      <c r="EH26" s="11"/>
      <c r="EI26" s="10"/>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1"/>
      <c r="NG26" s="11"/>
      <c r="NH26" s="11"/>
      <c r="NI26" s="11"/>
      <c r="NJ26" s="11"/>
      <c r="NK26" s="11"/>
      <c r="NL26" s="11"/>
      <c r="NM26" s="11"/>
      <c r="NN26" s="11"/>
      <c r="NO26" s="11"/>
      <c r="NP26" s="11"/>
      <c r="NQ26" s="11"/>
      <c r="NR26" s="11"/>
      <c r="NS26" s="11"/>
      <c r="NT26" s="11"/>
      <c r="NU26" s="11"/>
      <c r="NV26" s="11"/>
      <c r="NW26" s="11"/>
      <c r="NX26" s="11"/>
      <c r="NY26" s="11"/>
      <c r="NZ26" s="11"/>
      <c r="OA26" s="11"/>
      <c r="OB26" s="11"/>
      <c r="OC26" s="11"/>
      <c r="OD26" s="11"/>
      <c r="OE26" s="11"/>
      <c r="OF26" s="11"/>
      <c r="OG26" s="11"/>
      <c r="OH26" s="11"/>
      <c r="OI26" s="11"/>
      <c r="OJ26" s="11"/>
      <c r="OK26" s="11"/>
      <c r="OL26" s="11"/>
      <c r="OM26" s="11"/>
      <c r="ON26" s="11"/>
      <c r="OO26" s="11"/>
      <c r="OP26" s="11"/>
      <c r="OQ26" s="11"/>
      <c r="OR26" s="11"/>
      <c r="OS26" s="11"/>
      <c r="OT26" s="11"/>
      <c r="OU26" s="11"/>
      <c r="OV26" s="11"/>
      <c r="OW26" s="11"/>
      <c r="OX26" s="11"/>
      <c r="OY26" s="11"/>
      <c r="OZ26" s="11"/>
      <c r="PA26" s="11"/>
      <c r="PB26" s="11"/>
      <c r="PC26" s="11"/>
      <c r="PD26" s="11"/>
      <c r="PE26" s="11"/>
      <c r="PF26" s="11"/>
      <c r="PG26" s="11"/>
      <c r="PH26" s="11"/>
      <c r="PI26" s="11"/>
      <c r="PJ26" s="11"/>
      <c r="PK26" s="11"/>
      <c r="PL26" s="11"/>
      <c r="PM26" s="11"/>
      <c r="PN26" s="11"/>
      <c r="PO26" s="11"/>
      <c r="PP26" s="11"/>
      <c r="PQ26" s="11"/>
      <c r="PR26" s="11"/>
      <c r="PS26" s="11"/>
      <c r="PT26" s="11"/>
      <c r="PU26" s="11"/>
      <c r="PV26" s="11"/>
      <c r="PW26" s="11"/>
      <c r="PX26" s="11"/>
      <c r="PY26" s="11"/>
      <c r="PZ26" s="11"/>
      <c r="QA26" s="11"/>
      <c r="QB26" s="11"/>
      <c r="QC26" s="11"/>
      <c r="QD26" s="11"/>
      <c r="QE26" s="11"/>
      <c r="QF26" s="11"/>
      <c r="QG26" s="11"/>
      <c r="QH26" s="11"/>
      <c r="QI26" s="11"/>
      <c r="QJ26" s="11"/>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S26" s="11"/>
      <c r="RT26" s="11"/>
      <c r="RU26" s="11"/>
      <c r="RV26" s="11"/>
      <c r="RW26" s="11"/>
      <c r="RX26" s="11"/>
      <c r="RY26" s="11"/>
      <c r="RZ26" s="11"/>
      <c r="SA26" s="11"/>
      <c r="SB26" s="11"/>
      <c r="SC26" s="11"/>
      <c r="SD26" s="11"/>
      <c r="SE26" s="11"/>
      <c r="SF26" s="11"/>
      <c r="SG26" s="11"/>
      <c r="SH26" s="11"/>
      <c r="SI26" s="11"/>
      <c r="SJ26" s="11"/>
      <c r="SK26" s="11"/>
      <c r="SL26" s="11"/>
      <c r="SM26" s="11"/>
      <c r="SN26" s="11"/>
      <c r="SO26" s="11"/>
      <c r="SP26" s="11"/>
      <c r="SQ26" s="11"/>
      <c r="SR26" s="11"/>
      <c r="SS26" s="11"/>
      <c r="ST26" s="11"/>
      <c r="SU26" s="11"/>
      <c r="SV26" s="11"/>
      <c r="SW26" s="11"/>
      <c r="SX26" s="11"/>
      <c r="SY26" s="11"/>
      <c r="SZ26" s="11"/>
      <c r="TA26" s="11"/>
      <c r="TB26" s="11"/>
      <c r="TC26" s="11"/>
      <c r="TD26" s="11"/>
      <c r="TE26" s="11"/>
      <c r="TF26" s="11"/>
      <c r="TG26" s="11"/>
      <c r="TH26" s="11"/>
      <c r="TI26" s="11"/>
      <c r="TJ26" s="11"/>
      <c r="TK26" s="11"/>
      <c r="TL26" s="11"/>
      <c r="TM26" s="11"/>
      <c r="TN26" s="11"/>
      <c r="TO26" s="11"/>
      <c r="TP26" s="11"/>
      <c r="TQ26" s="11"/>
      <c r="TR26" s="11"/>
      <c r="TS26" s="11"/>
      <c r="TT26" s="11"/>
      <c r="TU26" s="11"/>
      <c r="TV26" s="11"/>
      <c r="TW26" s="11"/>
      <c r="TX26" s="11"/>
      <c r="TY26" s="11"/>
      <c r="TZ26" s="11"/>
      <c r="UA26" s="11"/>
      <c r="UB26" s="11"/>
      <c r="UC26" s="11"/>
      <c r="UD26" s="11"/>
      <c r="UE26" s="11"/>
      <c r="UF26" s="11"/>
      <c r="UG26" s="11"/>
      <c r="UH26" s="11"/>
      <c r="UI26" s="11"/>
      <c r="UJ26" s="11"/>
      <c r="UK26" s="11"/>
      <c r="UL26" s="11"/>
      <c r="UM26" s="11"/>
      <c r="UN26" s="11"/>
      <c r="UO26" s="11"/>
      <c r="UP26" s="11"/>
      <c r="UQ26" s="11"/>
      <c r="UR26" s="11"/>
      <c r="US26" s="11"/>
      <c r="UT26" s="11"/>
      <c r="UU26" s="11"/>
      <c r="UV26" s="11"/>
      <c r="UW26" s="11"/>
      <c r="UX26" s="11"/>
      <c r="UY26" s="11"/>
      <c r="UZ26" s="11"/>
      <c r="VA26" s="11"/>
      <c r="VB26" s="11"/>
      <c r="VC26" s="11"/>
      <c r="VD26" s="11"/>
      <c r="VE26" s="11"/>
      <c r="VF26" s="11"/>
      <c r="VG26" s="11"/>
      <c r="VH26" s="11"/>
      <c r="VI26" s="11"/>
      <c r="VJ26" s="11"/>
      <c r="VK26" s="11"/>
      <c r="VL26" s="11"/>
      <c r="VM26" s="11"/>
      <c r="VN26" s="11"/>
      <c r="VO26" s="11"/>
      <c r="VP26" s="11"/>
      <c r="VQ26" s="11"/>
      <c r="VR26" s="11"/>
      <c r="VS26" s="11"/>
      <c r="VT26" s="11"/>
      <c r="VU26" s="11"/>
      <c r="VV26" s="11"/>
      <c r="VW26" s="11"/>
      <c r="VX26" s="11"/>
      <c r="VY26" s="11"/>
      <c r="VZ26" s="11"/>
      <c r="WA26" s="11"/>
      <c r="WB26" s="11"/>
      <c r="WC26" s="11"/>
      <c r="WD26" s="11"/>
      <c r="WE26" s="11"/>
      <c r="WF26" s="11"/>
      <c r="WG26" s="11"/>
      <c r="WH26" s="11"/>
      <c r="WI26" s="11"/>
      <c r="WJ26" s="11"/>
      <c r="WK26" s="11"/>
      <c r="WL26" s="11"/>
      <c r="WM26" s="11"/>
      <c r="WN26" s="11"/>
      <c r="WO26" s="11"/>
      <c r="WP26" s="11"/>
      <c r="WQ26" s="11"/>
      <c r="WR26" s="11"/>
      <c r="WS26" s="11"/>
      <c r="WT26" s="11"/>
      <c r="WU26" s="11"/>
      <c r="WV26" s="11"/>
      <c r="WW26" s="11"/>
      <c r="WX26" s="11"/>
      <c r="WY26" s="11"/>
      <c r="WZ26" s="11"/>
      <c r="XA26" s="11"/>
      <c r="XB26" s="11"/>
      <c r="XC26" s="11"/>
      <c r="XD26" s="11"/>
      <c r="XE26" s="11"/>
      <c r="XF26" s="11"/>
      <c r="XG26" s="11"/>
      <c r="XH26" s="11"/>
      <c r="XI26" s="11"/>
      <c r="XJ26" s="11"/>
      <c r="XK26" s="11"/>
      <c r="XL26" s="11"/>
      <c r="XM26" s="11"/>
      <c r="XN26" s="11"/>
      <c r="XO26" s="11"/>
      <c r="XP26" s="11"/>
      <c r="XQ26" s="11"/>
      <c r="XR26" s="11"/>
      <c r="XS26" s="11"/>
      <c r="XT26" s="11"/>
      <c r="XU26" s="11"/>
      <c r="XV26" s="11"/>
      <c r="XW26" s="11"/>
      <c r="XX26" s="11"/>
      <c r="XY26" s="11"/>
      <c r="XZ26" s="11"/>
      <c r="YA26" s="11"/>
      <c r="YB26" s="11"/>
      <c r="YC26" s="11"/>
      <c r="YD26" s="11"/>
      <c r="YE26" s="11"/>
      <c r="YF26" s="11"/>
      <c r="YG26" s="11"/>
      <c r="YH26" s="11"/>
      <c r="YI26" s="11"/>
      <c r="YJ26" s="11"/>
      <c r="YK26" s="11"/>
      <c r="YL26" s="11"/>
      <c r="YM26" s="11"/>
      <c r="YN26" s="11"/>
      <c r="YO26" s="11"/>
      <c r="YP26" s="11"/>
      <c r="YQ26" s="11"/>
      <c r="YR26" s="11"/>
      <c r="YS26" s="11"/>
      <c r="YT26" s="11"/>
      <c r="YU26" s="11"/>
      <c r="YV26" s="11"/>
      <c r="YW26" s="11"/>
      <c r="YX26" s="11"/>
      <c r="YY26" s="11"/>
      <c r="YZ26" s="11"/>
      <c r="ZA26" s="11"/>
      <c r="ZB26" s="11"/>
      <c r="ZC26" s="11"/>
      <c r="ZD26" s="11"/>
      <c r="ZE26" s="11"/>
      <c r="ZF26" s="11"/>
      <c r="ZG26" s="11"/>
      <c r="ZH26" s="11"/>
      <c r="ZI26" s="11"/>
      <c r="ZJ26" s="11"/>
      <c r="ZK26" s="11"/>
      <c r="ZL26" s="11"/>
      <c r="ZM26" s="11"/>
      <c r="ZN26" s="11"/>
      <c r="ZO26" s="11"/>
      <c r="ZP26" s="11"/>
      <c r="ZQ26" s="11"/>
      <c r="ZR26" s="11"/>
      <c r="ZS26" s="11"/>
      <c r="ZT26" s="11"/>
      <c r="ZU26" s="11"/>
      <c r="ZV26" s="11"/>
      <c r="ZW26" s="11"/>
      <c r="ZX26" s="11"/>
      <c r="ZY26" s="11"/>
      <c r="ZZ26" s="11"/>
      <c r="AAA26" s="11"/>
      <c r="AAB26" s="11"/>
      <c r="AAC26" s="11"/>
      <c r="AAD26" s="11"/>
      <c r="AAE26" s="11"/>
      <c r="AAF26" s="11"/>
      <c r="AAG26" s="11"/>
      <c r="AAH26" s="11"/>
      <c r="AAI26" s="11"/>
      <c r="AAJ26" s="11"/>
      <c r="AAK26" s="11"/>
      <c r="AAL26" s="11"/>
      <c r="AAM26" s="11"/>
      <c r="AAN26" s="11"/>
      <c r="AAO26" s="11"/>
      <c r="AAP26" s="11"/>
      <c r="AAQ26" s="11"/>
      <c r="AAR26" s="11"/>
      <c r="AAS26" s="11"/>
      <c r="AAT26" s="11"/>
      <c r="AAU26" s="11"/>
      <c r="AAV26" s="11"/>
      <c r="AAW26" s="11"/>
      <c r="AAX26" s="11"/>
      <c r="AAY26" s="11"/>
      <c r="AAZ26" s="11"/>
      <c r="ABA26" s="11"/>
      <c r="ABB26" s="11"/>
      <c r="ABC26" s="11"/>
      <c r="ABD26" s="11"/>
      <c r="ABE26" s="11"/>
      <c r="ABF26" s="11"/>
      <c r="ABG26" s="11"/>
      <c r="ABH26" s="11"/>
      <c r="ABI26" s="11"/>
      <c r="ABJ26" s="11"/>
      <c r="ABK26" s="11"/>
      <c r="ABL26" s="11"/>
      <c r="ABM26" s="11"/>
      <c r="ABN26" s="11"/>
      <c r="ABO26" s="11"/>
      <c r="ABP26" s="11"/>
      <c r="ABQ26" s="11"/>
      <c r="ABR26" s="11"/>
      <c r="ABS26" s="11"/>
      <c r="ABT26" s="11"/>
      <c r="ABU26" s="11"/>
      <c r="ABV26" s="11"/>
      <c r="ABW26" s="11"/>
      <c r="ABX26" s="11"/>
      <c r="ABY26" s="11"/>
      <c r="ABZ26" s="11"/>
      <c r="ACA26" s="11"/>
      <c r="ACB26" s="11"/>
      <c r="ACC26" s="11"/>
      <c r="ACD26" s="11"/>
      <c r="ACE26" s="11"/>
      <c r="ACF26" s="11"/>
      <c r="ACG26" s="11"/>
      <c r="ACH26" s="11"/>
      <c r="ACI26" s="11"/>
      <c r="ACJ26" s="11"/>
      <c r="ACK26" s="11"/>
      <c r="ACL26" s="11"/>
      <c r="ACM26" s="11"/>
      <c r="ACN26" s="11"/>
      <c r="ACO26" s="11"/>
      <c r="ACP26" s="11"/>
      <c r="ACQ26" s="11"/>
      <c r="ACR26" s="11"/>
      <c r="ACS26" s="11"/>
      <c r="ACT26" s="11"/>
      <c r="ACU26" s="11"/>
      <c r="ACV26" s="11"/>
      <c r="ACW26" s="11"/>
      <c r="ACX26" s="11"/>
      <c r="ACY26" s="11"/>
      <c r="ACZ26" s="11"/>
      <c r="ADA26" s="11"/>
      <c r="ADB26" s="11"/>
      <c r="ADC26" s="11"/>
      <c r="ADD26" s="11"/>
      <c r="ADE26" s="11"/>
      <c r="ADF26" s="11"/>
      <c r="ADG26" s="11"/>
      <c r="ADH26" s="11"/>
      <c r="ADI26" s="11"/>
      <c r="ADJ26" s="11"/>
      <c r="ADK26" s="11"/>
      <c r="ADL26" s="11"/>
      <c r="ADM26" s="11"/>
      <c r="ADN26" s="11"/>
      <c r="ADO26" s="11"/>
      <c r="ADP26" s="11"/>
      <c r="ADQ26" s="11"/>
      <c r="ADR26" s="11"/>
      <c r="ADS26" s="11"/>
      <c r="ADT26" s="11"/>
      <c r="ADU26" s="11"/>
      <c r="ADV26" s="11"/>
      <c r="ADW26" s="11"/>
      <c r="ADX26" s="11"/>
      <c r="ADY26" s="11"/>
      <c r="ADZ26" s="11"/>
      <c r="AEA26" s="11"/>
      <c r="AEB26" s="11"/>
      <c r="AEC26" s="11"/>
      <c r="AED26" s="11"/>
      <c r="AEE26" s="11"/>
      <c r="AEF26" s="11"/>
      <c r="AEG26" s="11"/>
      <c r="AEH26" s="11"/>
      <c r="AEI26" s="11"/>
      <c r="AEJ26" s="11"/>
      <c r="AEK26" s="11"/>
      <c r="AEL26" s="11"/>
      <c r="AEM26" s="11"/>
      <c r="AEN26" s="11"/>
      <c r="AEO26" s="11"/>
      <c r="AEP26" s="11"/>
      <c r="AEQ26" s="11"/>
      <c r="AER26" s="11"/>
      <c r="AES26" s="11"/>
      <c r="AET26" s="11"/>
      <c r="AEU26" s="11"/>
      <c r="AEV26" s="11"/>
      <c r="AEW26" s="11"/>
      <c r="AEX26" s="11"/>
      <c r="AEY26" s="11"/>
      <c r="AEZ26" s="11"/>
      <c r="AFA26" s="11"/>
      <c r="AFB26" s="11"/>
      <c r="AFC26" s="11"/>
      <c r="AFD26" s="11"/>
      <c r="AFE26" s="11"/>
      <c r="AFF26" s="11"/>
      <c r="AFG26" s="11"/>
      <c r="AFH26" s="11"/>
      <c r="AFI26" s="11"/>
      <c r="AFJ26" s="11"/>
      <c r="AFK26" s="11"/>
      <c r="AFL26" s="11"/>
      <c r="AFM26" s="11"/>
      <c r="AFN26" s="11"/>
      <c r="AFO26" s="11"/>
      <c r="AFP26" s="11"/>
      <c r="AFQ26" s="11"/>
      <c r="AFR26" s="11"/>
      <c r="AFS26" s="11"/>
      <c r="AFT26" s="11"/>
      <c r="AFU26" s="11"/>
      <c r="AFV26" s="11"/>
      <c r="AFW26" s="11"/>
      <c r="AFX26" s="11"/>
      <c r="AFY26" s="11"/>
      <c r="AFZ26" s="11"/>
      <c r="AGA26" s="11"/>
      <c r="AGB26" s="11"/>
      <c r="AGC26" s="11"/>
      <c r="AGD26" s="11"/>
      <c r="AGE26" s="11"/>
      <c r="AGF26" s="11"/>
      <c r="AGG26" s="11"/>
      <c r="AGH26" s="11"/>
      <c r="AGI26" s="11"/>
      <c r="AGJ26" s="11"/>
      <c r="AGK26" s="11"/>
      <c r="AGL26" s="11"/>
      <c r="AGM26" s="11"/>
      <c r="AGN26" s="11"/>
      <c r="AGO26" s="11"/>
      <c r="AGP26" s="11"/>
      <c r="AGQ26" s="11"/>
      <c r="AGR26" s="11"/>
      <c r="AGS26" s="11"/>
      <c r="AGT26" s="11"/>
      <c r="AGU26" s="11"/>
      <c r="AGV26" s="11"/>
      <c r="AGW26" s="11"/>
      <c r="AGX26" s="11"/>
      <c r="AGY26" s="11"/>
      <c r="AGZ26" s="11"/>
      <c r="AHA26" s="11"/>
      <c r="AHB26" s="11"/>
      <c r="AHC26" s="11"/>
      <c r="AHD26" s="11"/>
      <c r="AHE26" s="11"/>
      <c r="AHF26" s="11"/>
      <c r="AHG26" s="11"/>
      <c r="AHH26" s="11"/>
      <c r="AHI26" s="11"/>
      <c r="AHJ26" s="11"/>
      <c r="AHK26" s="11"/>
      <c r="AHL26" s="11"/>
      <c r="AHM26" s="11"/>
      <c r="AHN26" s="11"/>
      <c r="AHO26" s="11"/>
      <c r="AHP26" s="11"/>
      <c r="AHQ26" s="11"/>
      <c r="AHR26" s="11"/>
      <c r="AHS26" s="11"/>
      <c r="AHT26" s="11"/>
      <c r="AHU26" s="11"/>
      <c r="AHV26" s="11"/>
      <c r="AHW26" s="11"/>
      <c r="AHX26" s="11"/>
      <c r="AHY26" s="11"/>
      <c r="AHZ26" s="11"/>
      <c r="AIA26" s="11"/>
      <c r="AIB26" s="11"/>
      <c r="AIC26" s="11"/>
      <c r="AID26" s="11"/>
      <c r="AIE26" s="11"/>
      <c r="AIF26" s="11"/>
      <c r="AIG26" s="11"/>
      <c r="AIH26" s="11"/>
      <c r="AII26" s="11"/>
      <c r="AIJ26" s="11"/>
      <c r="AIK26" s="11"/>
      <c r="AIL26" s="11"/>
      <c r="AIM26" s="11"/>
    </row>
    <row r="27">
      <c r="B27" s="7" t="s">
        <v>497</v>
      </c>
      <c r="C27" s="11"/>
      <c r="D27" s="11"/>
      <c r="E27" s="11"/>
      <c r="F27" s="11"/>
      <c r="G27" s="11"/>
      <c r="H27" s="11"/>
      <c r="I27" s="11"/>
      <c r="J27" s="11"/>
      <c r="K27" s="11"/>
      <c r="L27" s="11"/>
      <c r="M27" s="11"/>
      <c r="N27" s="10">
        <v>6017727.0</v>
      </c>
      <c r="O27" s="11"/>
      <c r="P27" s="11"/>
      <c r="Q27" s="11"/>
      <c r="R27" s="11"/>
      <c r="S27" s="11"/>
      <c r="T27" s="11"/>
      <c r="U27" s="11"/>
      <c r="V27" s="11"/>
      <c r="W27" s="11"/>
      <c r="X27" s="10"/>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0"/>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0">
        <v>1706000.0</v>
      </c>
      <c r="DH27" s="11"/>
      <c r="DI27" s="11"/>
      <c r="DJ27" s="11"/>
      <c r="DK27" s="11"/>
      <c r="DL27" s="11"/>
      <c r="DM27" s="11"/>
      <c r="DN27" s="11"/>
      <c r="DO27" s="11"/>
      <c r="DP27" s="11"/>
      <c r="DQ27" s="11"/>
      <c r="DR27" s="11"/>
      <c r="DS27" s="11"/>
      <c r="DT27" s="11"/>
      <c r="DU27" s="10">
        <v>2.8023724E7</v>
      </c>
      <c r="DV27" s="11"/>
      <c r="DW27" s="11"/>
      <c r="DX27" s="11"/>
      <c r="DY27" s="11"/>
      <c r="DZ27" s="11"/>
      <c r="EA27" s="11"/>
      <c r="EB27" s="11"/>
      <c r="EC27" s="43">
        <v>86025.0</v>
      </c>
      <c r="ED27" s="11"/>
      <c r="EE27" s="11"/>
      <c r="EF27" s="11"/>
      <c r="EG27" s="10">
        <v>2.86E8</v>
      </c>
      <c r="EH27" s="10">
        <v>7762.0</v>
      </c>
      <c r="EI27" s="10">
        <v>36154.0</v>
      </c>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row>
    <row r="28">
      <c r="B28" s="7" t="s">
        <v>500</v>
      </c>
      <c r="C28" s="11"/>
      <c r="D28" s="11"/>
      <c r="E28" s="11"/>
      <c r="F28" s="11"/>
      <c r="G28" s="11"/>
      <c r="H28" s="11"/>
      <c r="I28" s="11"/>
      <c r="J28" s="11"/>
      <c r="K28" s="11"/>
      <c r="L28" s="11"/>
      <c r="M28" s="11"/>
      <c r="N28" s="11"/>
      <c r="O28" s="11"/>
      <c r="P28" s="11"/>
      <c r="Q28" s="11"/>
      <c r="R28" s="11"/>
      <c r="S28" s="11"/>
      <c r="T28" s="11"/>
      <c r="U28" s="11"/>
      <c r="V28" s="11"/>
      <c r="W28" s="11"/>
      <c r="X28" s="10"/>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0"/>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43">
        <v>87641.0</v>
      </c>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1"/>
      <c r="NG28" s="11"/>
      <c r="NH28" s="11"/>
      <c r="NI28" s="11"/>
      <c r="NJ28" s="11"/>
      <c r="NK28" s="11"/>
      <c r="NL28" s="11"/>
      <c r="NM28" s="11"/>
      <c r="NN28" s="11"/>
      <c r="NO28" s="11"/>
      <c r="NP28" s="11"/>
      <c r="NQ28" s="11"/>
      <c r="NR28" s="11"/>
      <c r="NS28" s="11"/>
      <c r="NT28" s="11"/>
      <c r="NU28" s="11"/>
      <c r="NV28" s="11"/>
      <c r="NW28" s="11"/>
      <c r="NX28" s="11"/>
      <c r="NY28" s="11"/>
      <c r="NZ28" s="11"/>
      <c r="OA28" s="11"/>
      <c r="OB28" s="11"/>
      <c r="OC28" s="11"/>
      <c r="OD28" s="11"/>
      <c r="OE28" s="11"/>
      <c r="OF28" s="11"/>
      <c r="OG28" s="11"/>
      <c r="OH28" s="11"/>
      <c r="OI28" s="11"/>
      <c r="OJ28" s="11"/>
      <c r="OK28" s="11"/>
      <c r="OL28" s="11"/>
      <c r="OM28" s="11"/>
      <c r="ON28" s="11"/>
      <c r="OO28" s="11"/>
      <c r="OP28" s="11"/>
      <c r="OQ28" s="11"/>
      <c r="OR28" s="11"/>
      <c r="OS28" s="11"/>
      <c r="OT28" s="11"/>
      <c r="OU28" s="11"/>
      <c r="OV28" s="11"/>
      <c r="OW28" s="11"/>
      <c r="OX28" s="11"/>
      <c r="OY28" s="11"/>
      <c r="OZ28" s="11"/>
      <c r="PA28" s="11"/>
      <c r="PB28" s="11"/>
      <c r="PC28" s="11"/>
      <c r="PD28" s="11"/>
      <c r="PE28" s="11"/>
      <c r="PF28" s="11"/>
      <c r="PG28" s="11"/>
      <c r="PH28" s="11"/>
      <c r="PI28" s="11"/>
      <c r="PJ28" s="11"/>
      <c r="PK28" s="11"/>
      <c r="PL28" s="11"/>
      <c r="PM28" s="11"/>
      <c r="PN28" s="11"/>
      <c r="PO28" s="11"/>
      <c r="PP28" s="11"/>
      <c r="PQ28" s="11"/>
      <c r="PR28" s="11"/>
      <c r="PS28" s="11"/>
      <c r="PT28" s="11"/>
      <c r="PU28" s="11"/>
      <c r="PV28" s="11"/>
      <c r="PW28" s="11"/>
      <c r="PX28" s="11"/>
      <c r="PY28" s="11"/>
      <c r="PZ28" s="11"/>
      <c r="QA28" s="11"/>
      <c r="QB28" s="11"/>
      <c r="QC28" s="11"/>
      <c r="QD28" s="11"/>
      <c r="QE28" s="11"/>
      <c r="QF28" s="11"/>
      <c r="QG28" s="11"/>
      <c r="QH28" s="11"/>
      <c r="QI28" s="11"/>
      <c r="QJ28" s="11"/>
      <c r="QK28" s="11"/>
      <c r="QL28" s="11"/>
      <c r="QM28" s="11"/>
      <c r="QN28" s="11"/>
      <c r="QO28" s="11"/>
      <c r="QP28" s="11"/>
      <c r="QQ28" s="11"/>
      <c r="QR28" s="11"/>
      <c r="QS28" s="11"/>
      <c r="QT28" s="11"/>
      <c r="QU28" s="11"/>
      <c r="QV28" s="11"/>
      <c r="QW28" s="11"/>
      <c r="QX28" s="11"/>
      <c r="QY28" s="11"/>
      <c r="QZ28" s="11"/>
      <c r="RA28" s="11"/>
      <c r="RB28" s="11"/>
      <c r="RC28" s="11"/>
      <c r="RD28" s="11"/>
      <c r="RE28" s="11"/>
      <c r="RF28" s="11"/>
      <c r="RG28" s="11"/>
      <c r="RH28" s="11"/>
      <c r="RI28" s="11"/>
      <c r="RJ28" s="11"/>
      <c r="RK28" s="11"/>
      <c r="RL28" s="11"/>
      <c r="RM28" s="11"/>
      <c r="RN28" s="11"/>
      <c r="RO28" s="11"/>
      <c r="RP28" s="11"/>
      <c r="RQ28" s="11"/>
      <c r="RR28" s="11"/>
      <c r="RS28" s="11"/>
      <c r="RT28" s="11"/>
      <c r="RU28" s="11"/>
      <c r="RV28" s="11"/>
      <c r="RW28" s="11"/>
      <c r="RX28" s="11"/>
      <c r="RY28" s="11"/>
      <c r="RZ28" s="11"/>
      <c r="SA28" s="11"/>
      <c r="SB28" s="11"/>
      <c r="SC28" s="11"/>
      <c r="SD28" s="11"/>
      <c r="SE28" s="11"/>
      <c r="SF28" s="11"/>
      <c r="SG28" s="11"/>
      <c r="SH28" s="11"/>
      <c r="SI28" s="11"/>
      <c r="SJ28" s="11"/>
      <c r="SK28" s="11"/>
      <c r="SL28" s="11"/>
      <c r="SM28" s="11"/>
      <c r="SN28" s="11"/>
      <c r="SO28" s="11"/>
      <c r="SP28" s="11"/>
      <c r="SQ28" s="11"/>
      <c r="SR28" s="11"/>
      <c r="SS28" s="11"/>
      <c r="ST28" s="11"/>
      <c r="SU28" s="11"/>
      <c r="SV28" s="11"/>
      <c r="SW28" s="11"/>
      <c r="SX28" s="11"/>
      <c r="SY28" s="11"/>
      <c r="SZ28" s="11"/>
      <c r="TA28" s="11"/>
      <c r="TB28" s="11"/>
      <c r="TC28" s="11"/>
      <c r="TD28" s="11"/>
      <c r="TE28" s="11"/>
      <c r="TF28" s="11"/>
      <c r="TG28" s="11"/>
      <c r="TH28" s="11"/>
      <c r="TI28" s="11"/>
      <c r="TJ28" s="11"/>
      <c r="TK28" s="11"/>
      <c r="TL28" s="11"/>
      <c r="TM28" s="11"/>
      <c r="TN28" s="11"/>
      <c r="TO28" s="11"/>
      <c r="TP28" s="11"/>
      <c r="TQ28" s="11"/>
      <c r="TR28" s="11"/>
      <c r="TS28" s="11"/>
      <c r="TT28" s="11"/>
      <c r="TU28" s="11"/>
      <c r="TV28" s="11"/>
      <c r="TW28" s="11"/>
      <c r="TX28" s="11"/>
      <c r="TY28" s="11"/>
      <c r="TZ28" s="11"/>
      <c r="UA28" s="11"/>
      <c r="UB28" s="11"/>
      <c r="UC28" s="11"/>
      <c r="UD28" s="11"/>
      <c r="UE28" s="11"/>
      <c r="UF28" s="11"/>
      <c r="UG28" s="11"/>
      <c r="UH28" s="11"/>
      <c r="UI28" s="11"/>
      <c r="UJ28" s="11"/>
      <c r="UK28" s="11"/>
      <c r="UL28" s="11"/>
      <c r="UM28" s="11"/>
      <c r="UN28" s="11"/>
      <c r="UO28" s="11"/>
      <c r="UP28" s="11"/>
      <c r="UQ28" s="11"/>
      <c r="UR28" s="11"/>
      <c r="US28" s="11"/>
      <c r="UT28" s="11"/>
      <c r="UU28" s="11"/>
      <c r="UV28" s="11"/>
      <c r="UW28" s="11"/>
      <c r="UX28" s="11"/>
      <c r="UY28" s="11"/>
      <c r="UZ28" s="11"/>
      <c r="VA28" s="11"/>
      <c r="VB28" s="11"/>
      <c r="VC28" s="11"/>
      <c r="VD28" s="11"/>
      <c r="VE28" s="11"/>
      <c r="VF28" s="11"/>
      <c r="VG28" s="11"/>
      <c r="VH28" s="11"/>
      <c r="VI28" s="11"/>
      <c r="VJ28" s="11"/>
      <c r="VK28" s="11"/>
      <c r="VL28" s="11"/>
      <c r="VM28" s="11"/>
      <c r="VN28" s="11"/>
      <c r="VO28" s="11"/>
      <c r="VP28" s="11"/>
      <c r="VQ28" s="11"/>
      <c r="VR28" s="11"/>
      <c r="VS28" s="11"/>
      <c r="VT28" s="11"/>
      <c r="VU28" s="11"/>
      <c r="VV28" s="11"/>
      <c r="VW28" s="11"/>
      <c r="VX28" s="11"/>
      <c r="VY28" s="11"/>
      <c r="VZ28" s="11"/>
      <c r="WA28" s="11"/>
      <c r="WB28" s="11"/>
      <c r="WC28" s="11"/>
      <c r="WD28" s="11"/>
      <c r="WE28" s="11"/>
      <c r="WF28" s="11"/>
      <c r="WG28" s="11"/>
      <c r="WH28" s="11"/>
      <c r="WI28" s="11"/>
      <c r="WJ28" s="11"/>
      <c r="WK28" s="11"/>
      <c r="WL28" s="11"/>
      <c r="WM28" s="11"/>
      <c r="WN28" s="11"/>
      <c r="WO28" s="11"/>
      <c r="WP28" s="11"/>
      <c r="WQ28" s="11"/>
      <c r="WR28" s="11"/>
      <c r="WS28" s="11"/>
      <c r="WT28" s="11"/>
      <c r="WU28" s="11"/>
      <c r="WV28" s="11"/>
      <c r="WW28" s="11"/>
      <c r="WX28" s="11"/>
      <c r="WY28" s="11"/>
      <c r="WZ28" s="11"/>
      <c r="XA28" s="11"/>
      <c r="XB28" s="11"/>
      <c r="XC28" s="11"/>
      <c r="XD28" s="11"/>
      <c r="XE28" s="11"/>
      <c r="XF28" s="11"/>
      <c r="XG28" s="11"/>
      <c r="XH28" s="11"/>
      <c r="XI28" s="11"/>
      <c r="XJ28" s="11"/>
      <c r="XK28" s="11"/>
      <c r="XL28" s="11"/>
      <c r="XM28" s="11"/>
      <c r="XN28" s="11"/>
      <c r="XO28" s="11"/>
      <c r="XP28" s="11"/>
      <c r="XQ28" s="11"/>
      <c r="XR28" s="11"/>
      <c r="XS28" s="11"/>
      <c r="XT28" s="11"/>
      <c r="XU28" s="11"/>
      <c r="XV28" s="11"/>
      <c r="XW28" s="11"/>
      <c r="XX28" s="11"/>
      <c r="XY28" s="11"/>
      <c r="XZ28" s="11"/>
      <c r="YA28" s="11"/>
      <c r="YB28" s="11"/>
      <c r="YC28" s="11"/>
      <c r="YD28" s="11"/>
      <c r="YE28" s="11"/>
      <c r="YF28" s="11"/>
      <c r="YG28" s="11"/>
      <c r="YH28" s="11"/>
      <c r="YI28" s="11"/>
      <c r="YJ28" s="11"/>
      <c r="YK28" s="11"/>
      <c r="YL28" s="11"/>
      <c r="YM28" s="11"/>
      <c r="YN28" s="11"/>
      <c r="YO28" s="11"/>
      <c r="YP28" s="11"/>
      <c r="YQ28" s="11"/>
      <c r="YR28" s="11"/>
      <c r="YS28" s="11"/>
      <c r="YT28" s="11"/>
      <c r="YU28" s="11"/>
      <c r="YV28" s="11"/>
      <c r="YW28" s="11"/>
      <c r="YX28" s="11"/>
      <c r="YY28" s="11"/>
      <c r="YZ28" s="11"/>
      <c r="ZA28" s="11"/>
      <c r="ZB28" s="11"/>
      <c r="ZC28" s="11"/>
      <c r="ZD28" s="11"/>
      <c r="ZE28" s="11"/>
      <c r="ZF28" s="11"/>
      <c r="ZG28" s="11"/>
      <c r="ZH28" s="11"/>
      <c r="ZI28" s="11"/>
      <c r="ZJ28" s="11"/>
      <c r="ZK28" s="11"/>
      <c r="ZL28" s="11"/>
      <c r="ZM28" s="11"/>
      <c r="ZN28" s="11"/>
      <c r="ZO28" s="11"/>
      <c r="ZP28" s="11"/>
      <c r="ZQ28" s="11"/>
      <c r="ZR28" s="11"/>
      <c r="ZS28" s="11"/>
      <c r="ZT28" s="11"/>
      <c r="ZU28" s="11"/>
      <c r="ZV28" s="11"/>
      <c r="ZW28" s="11"/>
      <c r="ZX28" s="11"/>
      <c r="ZY28" s="11"/>
      <c r="ZZ28" s="11"/>
      <c r="AAA28" s="11"/>
      <c r="AAB28" s="11"/>
      <c r="AAC28" s="11"/>
      <c r="AAD28" s="11"/>
      <c r="AAE28" s="11"/>
      <c r="AAF28" s="11"/>
      <c r="AAG28" s="11"/>
      <c r="AAH28" s="11"/>
      <c r="AAI28" s="11"/>
      <c r="AAJ28" s="11"/>
      <c r="AAK28" s="11"/>
      <c r="AAL28" s="11"/>
      <c r="AAM28" s="11"/>
      <c r="AAN28" s="11"/>
      <c r="AAO28" s="11"/>
      <c r="AAP28" s="11"/>
      <c r="AAQ28" s="11"/>
      <c r="AAR28" s="11"/>
      <c r="AAS28" s="11"/>
      <c r="AAT28" s="11"/>
      <c r="AAU28" s="11"/>
      <c r="AAV28" s="11"/>
      <c r="AAW28" s="11"/>
      <c r="AAX28" s="11"/>
      <c r="AAY28" s="11"/>
      <c r="AAZ28" s="11"/>
      <c r="ABA28" s="11"/>
      <c r="ABB28" s="11"/>
      <c r="ABC28" s="11"/>
      <c r="ABD28" s="11"/>
      <c r="ABE28" s="11"/>
      <c r="ABF28" s="11"/>
      <c r="ABG28" s="11"/>
      <c r="ABH28" s="11"/>
      <c r="ABI28" s="11"/>
      <c r="ABJ28" s="11"/>
      <c r="ABK28" s="11"/>
      <c r="ABL28" s="11"/>
      <c r="ABM28" s="11"/>
      <c r="ABN28" s="11"/>
      <c r="ABO28" s="11"/>
      <c r="ABP28" s="11"/>
      <c r="ABQ28" s="11"/>
      <c r="ABR28" s="11"/>
      <c r="ABS28" s="11"/>
      <c r="ABT28" s="11"/>
      <c r="ABU28" s="11"/>
      <c r="ABV28" s="11"/>
      <c r="ABW28" s="11"/>
      <c r="ABX28" s="11"/>
      <c r="ABY28" s="11"/>
      <c r="ABZ28" s="11"/>
      <c r="ACA28" s="11"/>
      <c r="ACB28" s="11"/>
      <c r="ACC28" s="11"/>
      <c r="ACD28" s="11"/>
      <c r="ACE28" s="11"/>
      <c r="ACF28" s="11"/>
      <c r="ACG28" s="11"/>
      <c r="ACH28" s="11"/>
      <c r="ACI28" s="11"/>
      <c r="ACJ28" s="11"/>
      <c r="ACK28" s="11"/>
      <c r="ACL28" s="11"/>
      <c r="ACM28" s="11"/>
      <c r="ACN28" s="11"/>
      <c r="ACO28" s="11"/>
      <c r="ACP28" s="11"/>
      <c r="ACQ28" s="11"/>
      <c r="ACR28" s="11"/>
      <c r="ACS28" s="11"/>
      <c r="ACT28" s="11"/>
      <c r="ACU28" s="11"/>
      <c r="ACV28" s="11"/>
      <c r="ACW28" s="11"/>
      <c r="ACX28" s="11"/>
      <c r="ACY28" s="11"/>
      <c r="ACZ28" s="11"/>
      <c r="ADA28" s="11"/>
      <c r="ADB28" s="11"/>
      <c r="ADC28" s="11"/>
      <c r="ADD28" s="11"/>
      <c r="ADE28" s="11"/>
      <c r="ADF28" s="11"/>
      <c r="ADG28" s="11"/>
      <c r="ADH28" s="11"/>
      <c r="ADI28" s="11"/>
      <c r="ADJ28" s="11"/>
      <c r="ADK28" s="11"/>
      <c r="ADL28" s="11"/>
      <c r="ADM28" s="11"/>
      <c r="ADN28" s="11"/>
      <c r="ADO28" s="11"/>
      <c r="ADP28" s="11"/>
      <c r="ADQ28" s="11"/>
      <c r="ADR28" s="11"/>
      <c r="ADS28" s="11"/>
      <c r="ADT28" s="11"/>
      <c r="ADU28" s="11"/>
      <c r="ADV28" s="11"/>
      <c r="ADW28" s="11"/>
      <c r="ADX28" s="11"/>
      <c r="ADY28" s="11"/>
      <c r="ADZ28" s="11"/>
      <c r="AEA28" s="11"/>
      <c r="AEB28" s="11"/>
      <c r="AEC28" s="11"/>
      <c r="AED28" s="11"/>
      <c r="AEE28" s="11"/>
      <c r="AEF28" s="11"/>
      <c r="AEG28" s="11"/>
      <c r="AEH28" s="11"/>
      <c r="AEI28" s="11"/>
      <c r="AEJ28" s="11"/>
      <c r="AEK28" s="11"/>
      <c r="AEL28" s="11"/>
      <c r="AEM28" s="11"/>
      <c r="AEN28" s="11"/>
      <c r="AEO28" s="11"/>
      <c r="AEP28" s="11"/>
      <c r="AEQ28" s="11"/>
      <c r="AER28" s="11"/>
      <c r="AES28" s="11"/>
      <c r="AET28" s="11"/>
      <c r="AEU28" s="11"/>
      <c r="AEV28" s="11"/>
      <c r="AEW28" s="11"/>
      <c r="AEX28" s="11"/>
      <c r="AEY28" s="11"/>
      <c r="AEZ28" s="11"/>
      <c r="AFA28" s="11"/>
      <c r="AFB28" s="11"/>
      <c r="AFC28" s="11"/>
      <c r="AFD28" s="11"/>
      <c r="AFE28" s="11"/>
      <c r="AFF28" s="11"/>
      <c r="AFG28" s="11"/>
      <c r="AFH28" s="11"/>
      <c r="AFI28" s="11"/>
      <c r="AFJ28" s="11"/>
      <c r="AFK28" s="11"/>
      <c r="AFL28" s="11"/>
      <c r="AFM28" s="11"/>
      <c r="AFN28" s="11"/>
      <c r="AFO28" s="11"/>
      <c r="AFP28" s="11"/>
      <c r="AFQ28" s="11"/>
      <c r="AFR28" s="11"/>
      <c r="AFS28" s="11"/>
      <c r="AFT28" s="11"/>
      <c r="AFU28" s="11"/>
      <c r="AFV28" s="11"/>
      <c r="AFW28" s="11"/>
      <c r="AFX28" s="11"/>
      <c r="AFY28" s="11"/>
      <c r="AFZ28" s="11"/>
      <c r="AGA28" s="11"/>
      <c r="AGB28" s="11"/>
      <c r="AGC28" s="11"/>
      <c r="AGD28" s="11"/>
      <c r="AGE28" s="11"/>
      <c r="AGF28" s="11"/>
      <c r="AGG28" s="11"/>
      <c r="AGH28" s="11"/>
      <c r="AGI28" s="11"/>
      <c r="AGJ28" s="11"/>
      <c r="AGK28" s="11"/>
      <c r="AGL28" s="11"/>
      <c r="AGM28" s="11"/>
      <c r="AGN28" s="11"/>
      <c r="AGO28" s="11"/>
      <c r="AGP28" s="11"/>
      <c r="AGQ28" s="11"/>
      <c r="AGR28" s="11"/>
      <c r="AGS28" s="11"/>
      <c r="AGT28" s="11"/>
      <c r="AGU28" s="11"/>
      <c r="AGV28" s="11"/>
      <c r="AGW28" s="11"/>
      <c r="AGX28" s="11"/>
      <c r="AGY28" s="11"/>
      <c r="AGZ28" s="11"/>
      <c r="AHA28" s="11"/>
      <c r="AHB28" s="11"/>
      <c r="AHC28" s="11"/>
      <c r="AHD28" s="11"/>
      <c r="AHE28" s="11"/>
      <c r="AHF28" s="11"/>
      <c r="AHG28" s="11"/>
      <c r="AHH28" s="11"/>
      <c r="AHI28" s="11"/>
      <c r="AHJ28" s="11"/>
      <c r="AHK28" s="11"/>
      <c r="AHL28" s="11"/>
      <c r="AHM28" s="11"/>
      <c r="AHN28" s="11"/>
      <c r="AHO28" s="11"/>
      <c r="AHP28" s="11"/>
      <c r="AHQ28" s="11"/>
      <c r="AHR28" s="11"/>
      <c r="AHS28" s="11"/>
      <c r="AHT28" s="11"/>
      <c r="AHU28" s="11"/>
      <c r="AHV28" s="11"/>
      <c r="AHW28" s="11"/>
      <c r="AHX28" s="11"/>
      <c r="AHY28" s="11"/>
      <c r="AHZ28" s="11"/>
      <c r="AIA28" s="11"/>
      <c r="AIB28" s="11"/>
      <c r="AIC28" s="11"/>
      <c r="AID28" s="11"/>
      <c r="AIE28" s="11"/>
      <c r="AIF28" s="11"/>
      <c r="AIG28" s="11"/>
      <c r="AIH28" s="11"/>
      <c r="AII28" s="11"/>
      <c r="AIJ28" s="11"/>
      <c r="AIK28" s="11"/>
      <c r="AIL28" s="11"/>
      <c r="AIM28" s="11"/>
    </row>
    <row r="29">
      <c r="B29" s="7" t="s">
        <v>501</v>
      </c>
      <c r="C29" s="11"/>
      <c r="D29" s="11"/>
      <c r="E29" s="11"/>
      <c r="F29" s="11"/>
      <c r="G29" s="11"/>
      <c r="H29" s="11"/>
      <c r="I29" s="11"/>
      <c r="J29" s="11"/>
      <c r="K29" s="11"/>
      <c r="L29" s="11"/>
      <c r="M29" s="11"/>
      <c r="N29" s="10">
        <v>8919.0</v>
      </c>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0"/>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0">
        <v>22000.0</v>
      </c>
      <c r="DH29" s="11"/>
      <c r="DI29" s="11"/>
      <c r="DJ29" s="11"/>
      <c r="DK29" s="11"/>
      <c r="DL29" s="11"/>
      <c r="DM29" s="11"/>
      <c r="DN29" s="11"/>
      <c r="DO29" s="11"/>
      <c r="DP29" s="11"/>
      <c r="DQ29" s="11"/>
      <c r="DR29" s="11"/>
      <c r="DS29" s="11"/>
      <c r="DT29" s="11"/>
      <c r="DU29" s="11"/>
      <c r="DV29" s="11"/>
      <c r="DW29" s="11"/>
      <c r="DX29" s="11"/>
      <c r="DY29" s="11"/>
      <c r="DZ29" s="11"/>
      <c r="EA29" s="11"/>
      <c r="EB29" s="11"/>
      <c r="EC29" s="10"/>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1"/>
      <c r="TT29" s="11"/>
      <c r="TU29" s="11"/>
      <c r="TV29" s="11"/>
      <c r="TW29" s="11"/>
      <c r="TX29" s="11"/>
      <c r="TY29" s="11"/>
      <c r="TZ29" s="11"/>
      <c r="UA29" s="11"/>
      <c r="UB29" s="11"/>
      <c r="UC29" s="11"/>
      <c r="UD29" s="11"/>
      <c r="UE29" s="11"/>
      <c r="UF29" s="11"/>
      <c r="UG29" s="11"/>
      <c r="UH29" s="11"/>
      <c r="UI29" s="11"/>
      <c r="UJ29" s="11"/>
      <c r="UK29" s="11"/>
      <c r="UL29" s="11"/>
      <c r="UM29" s="11"/>
      <c r="UN29" s="11"/>
      <c r="UO29" s="11"/>
      <c r="UP29" s="11"/>
      <c r="UQ29" s="11"/>
      <c r="UR29" s="11"/>
      <c r="US29" s="11"/>
      <c r="UT29" s="11"/>
      <c r="UU29" s="11"/>
      <c r="UV29" s="11"/>
      <c r="UW29" s="11"/>
      <c r="UX29" s="11"/>
      <c r="UY29" s="11"/>
      <c r="UZ29" s="11"/>
      <c r="VA29" s="11"/>
      <c r="VB29" s="11"/>
      <c r="VC29" s="11"/>
      <c r="VD29" s="11"/>
      <c r="VE29" s="11"/>
      <c r="VF29" s="11"/>
      <c r="VG29" s="11"/>
      <c r="VH29" s="11"/>
      <c r="VI29" s="11"/>
      <c r="VJ29" s="11"/>
      <c r="VK29" s="11"/>
      <c r="VL29" s="11"/>
      <c r="VM29" s="11"/>
      <c r="VN29" s="11"/>
      <c r="VO29" s="11"/>
      <c r="VP29" s="11"/>
      <c r="VQ29" s="11"/>
      <c r="VR29" s="11"/>
      <c r="VS29" s="11"/>
      <c r="VT29" s="11"/>
      <c r="VU29" s="11"/>
      <c r="VV29" s="11"/>
      <c r="VW29" s="11"/>
      <c r="VX29" s="11"/>
      <c r="VY29" s="11"/>
      <c r="VZ29" s="11"/>
      <c r="WA29" s="11"/>
      <c r="WB29" s="11"/>
      <c r="WC29" s="11"/>
      <c r="WD29" s="11"/>
      <c r="WE29" s="11"/>
      <c r="WF29" s="11"/>
      <c r="WG29" s="11"/>
      <c r="WH29" s="11"/>
      <c r="WI29" s="11"/>
      <c r="WJ29" s="11"/>
      <c r="WK29" s="11"/>
      <c r="WL29" s="11"/>
      <c r="WM29" s="11"/>
      <c r="WN29" s="11"/>
      <c r="WO29" s="11"/>
      <c r="WP29" s="11"/>
      <c r="WQ29" s="11"/>
      <c r="WR29" s="11"/>
      <c r="WS29" s="11"/>
      <c r="WT29" s="11"/>
      <c r="WU29" s="11"/>
      <c r="WV29" s="11"/>
      <c r="WW29" s="11"/>
      <c r="WX29" s="11"/>
      <c r="WY29" s="11"/>
      <c r="WZ29" s="11"/>
      <c r="XA29" s="11"/>
      <c r="XB29" s="11"/>
      <c r="XC29" s="11"/>
      <c r="XD29" s="11"/>
      <c r="XE29" s="11"/>
      <c r="XF29" s="11"/>
      <c r="XG29" s="11"/>
      <c r="XH29" s="11"/>
      <c r="XI29" s="11"/>
      <c r="XJ29" s="11"/>
      <c r="XK29" s="11"/>
      <c r="XL29" s="11"/>
      <c r="XM29" s="11"/>
      <c r="XN29" s="11"/>
      <c r="XO29" s="11"/>
      <c r="XP29" s="11"/>
      <c r="XQ29" s="11"/>
      <c r="XR29" s="11"/>
      <c r="XS29" s="11"/>
      <c r="XT29" s="11"/>
      <c r="XU29" s="11"/>
      <c r="XV29" s="11"/>
      <c r="XW29" s="11"/>
      <c r="XX29" s="11"/>
      <c r="XY29" s="11"/>
      <c r="XZ29" s="11"/>
      <c r="YA29" s="11"/>
      <c r="YB29" s="11"/>
      <c r="YC29" s="11"/>
      <c r="YD29" s="11"/>
      <c r="YE29" s="11"/>
      <c r="YF29" s="11"/>
      <c r="YG29" s="11"/>
      <c r="YH29" s="11"/>
      <c r="YI29" s="11"/>
      <c r="YJ29" s="11"/>
      <c r="YK29" s="11"/>
      <c r="YL29" s="11"/>
      <c r="YM29" s="11"/>
      <c r="YN29" s="11"/>
      <c r="YO29" s="11"/>
      <c r="YP29" s="11"/>
      <c r="YQ29" s="11"/>
      <c r="YR29" s="11"/>
      <c r="YS29" s="11"/>
      <c r="YT29" s="11"/>
      <c r="YU29" s="11"/>
      <c r="YV29" s="11"/>
      <c r="YW29" s="11"/>
      <c r="YX29" s="11"/>
      <c r="YY29" s="11"/>
      <c r="YZ29" s="11"/>
      <c r="ZA29" s="11"/>
      <c r="ZB29" s="11"/>
      <c r="ZC29" s="11"/>
      <c r="ZD29" s="11"/>
      <c r="ZE29" s="11"/>
      <c r="ZF29" s="11"/>
      <c r="ZG29" s="11"/>
      <c r="ZH29" s="11"/>
      <c r="ZI29" s="11"/>
      <c r="ZJ29" s="11"/>
      <c r="ZK29" s="11"/>
      <c r="ZL29" s="11"/>
      <c r="ZM29" s="11"/>
      <c r="ZN29" s="11"/>
      <c r="ZO29" s="11"/>
      <c r="ZP29" s="11"/>
      <c r="ZQ29" s="11"/>
      <c r="ZR29" s="11"/>
      <c r="ZS29" s="11"/>
      <c r="ZT29" s="11"/>
      <c r="ZU29" s="11"/>
      <c r="ZV29" s="11"/>
      <c r="ZW29" s="11"/>
      <c r="ZX29" s="11"/>
      <c r="ZY29" s="11"/>
      <c r="ZZ29" s="11"/>
      <c r="AAA29" s="11"/>
      <c r="AAB29" s="11"/>
      <c r="AAC29" s="11"/>
      <c r="AAD29" s="11"/>
      <c r="AAE29" s="11"/>
      <c r="AAF29" s="11"/>
      <c r="AAG29" s="11"/>
      <c r="AAH29" s="11"/>
      <c r="AAI29" s="11"/>
      <c r="AAJ29" s="11"/>
      <c r="AAK29" s="11"/>
      <c r="AAL29" s="11"/>
      <c r="AAM29" s="11"/>
      <c r="AAN29" s="11"/>
      <c r="AAO29" s="11"/>
      <c r="AAP29" s="11"/>
      <c r="AAQ29" s="11"/>
      <c r="AAR29" s="11"/>
      <c r="AAS29" s="11"/>
      <c r="AAT29" s="11"/>
      <c r="AAU29" s="11"/>
      <c r="AAV29" s="11"/>
      <c r="AAW29" s="11"/>
      <c r="AAX29" s="11"/>
      <c r="AAY29" s="11"/>
      <c r="AAZ29" s="11"/>
      <c r="ABA29" s="11"/>
      <c r="ABB29" s="11"/>
      <c r="ABC29" s="11"/>
      <c r="ABD29" s="11"/>
      <c r="ABE29" s="11"/>
      <c r="ABF29" s="11"/>
      <c r="ABG29" s="11"/>
      <c r="ABH29" s="11"/>
      <c r="ABI29" s="11"/>
      <c r="ABJ29" s="11"/>
      <c r="ABK29" s="11"/>
      <c r="ABL29" s="11"/>
      <c r="ABM29" s="11"/>
      <c r="ABN29" s="11"/>
      <c r="ABO29" s="11"/>
      <c r="ABP29" s="11"/>
      <c r="ABQ29" s="11"/>
      <c r="ABR29" s="11"/>
      <c r="ABS29" s="11"/>
      <c r="ABT29" s="11"/>
      <c r="ABU29" s="11"/>
      <c r="ABV29" s="11"/>
      <c r="ABW29" s="11"/>
      <c r="ABX29" s="11"/>
      <c r="ABY29" s="11"/>
      <c r="ABZ29" s="11"/>
      <c r="ACA29" s="11"/>
      <c r="ACB29" s="11"/>
      <c r="ACC29" s="11"/>
      <c r="ACD29" s="11"/>
      <c r="ACE29" s="11"/>
      <c r="ACF29" s="11"/>
      <c r="ACG29" s="11"/>
      <c r="ACH29" s="11"/>
      <c r="ACI29" s="11"/>
      <c r="ACJ29" s="11"/>
      <c r="ACK29" s="11"/>
      <c r="ACL29" s="11"/>
      <c r="ACM29" s="11"/>
      <c r="ACN29" s="11"/>
      <c r="ACO29" s="11"/>
      <c r="ACP29" s="11"/>
      <c r="ACQ29" s="11"/>
      <c r="ACR29" s="11"/>
      <c r="ACS29" s="11"/>
      <c r="ACT29" s="11"/>
      <c r="ACU29" s="11"/>
      <c r="ACV29" s="11"/>
      <c r="ACW29" s="11"/>
      <c r="ACX29" s="11"/>
      <c r="ACY29" s="11"/>
      <c r="ACZ29" s="11"/>
      <c r="ADA29" s="11"/>
      <c r="ADB29" s="11"/>
      <c r="ADC29" s="11"/>
      <c r="ADD29" s="11"/>
      <c r="ADE29" s="11"/>
      <c r="ADF29" s="11"/>
      <c r="ADG29" s="11"/>
      <c r="ADH29" s="11"/>
      <c r="ADI29" s="11"/>
      <c r="ADJ29" s="11"/>
      <c r="ADK29" s="11"/>
      <c r="ADL29" s="11"/>
      <c r="ADM29" s="11"/>
      <c r="ADN29" s="11"/>
      <c r="ADO29" s="11"/>
      <c r="ADP29" s="11"/>
      <c r="ADQ29" s="11"/>
      <c r="ADR29" s="11"/>
      <c r="ADS29" s="11"/>
      <c r="ADT29" s="11"/>
      <c r="ADU29" s="11"/>
      <c r="ADV29" s="11"/>
      <c r="ADW29" s="11"/>
      <c r="ADX29" s="11"/>
      <c r="ADY29" s="11"/>
      <c r="ADZ29" s="11"/>
      <c r="AEA29" s="11"/>
      <c r="AEB29" s="11"/>
      <c r="AEC29" s="11"/>
      <c r="AED29" s="11"/>
      <c r="AEE29" s="11"/>
      <c r="AEF29" s="11"/>
      <c r="AEG29" s="11"/>
      <c r="AEH29" s="11"/>
      <c r="AEI29" s="11"/>
      <c r="AEJ29" s="11"/>
      <c r="AEK29" s="11"/>
      <c r="AEL29" s="11"/>
      <c r="AEM29" s="11"/>
      <c r="AEN29" s="11"/>
      <c r="AEO29" s="11"/>
      <c r="AEP29" s="11"/>
      <c r="AEQ29" s="11"/>
      <c r="AER29" s="11"/>
      <c r="AES29" s="11"/>
      <c r="AET29" s="11"/>
      <c r="AEU29" s="11"/>
      <c r="AEV29" s="11"/>
      <c r="AEW29" s="11"/>
      <c r="AEX29" s="11"/>
      <c r="AEY29" s="11"/>
      <c r="AEZ29" s="11"/>
      <c r="AFA29" s="11"/>
      <c r="AFB29" s="11"/>
      <c r="AFC29" s="11"/>
      <c r="AFD29" s="11"/>
      <c r="AFE29" s="11"/>
      <c r="AFF29" s="11"/>
      <c r="AFG29" s="11"/>
      <c r="AFH29" s="11"/>
      <c r="AFI29" s="11"/>
      <c r="AFJ29" s="11"/>
      <c r="AFK29" s="11"/>
      <c r="AFL29" s="11"/>
      <c r="AFM29" s="11"/>
      <c r="AFN29" s="11"/>
      <c r="AFO29" s="11"/>
      <c r="AFP29" s="11"/>
      <c r="AFQ29" s="11"/>
      <c r="AFR29" s="11"/>
      <c r="AFS29" s="11"/>
      <c r="AFT29" s="11"/>
      <c r="AFU29" s="11"/>
      <c r="AFV29" s="11"/>
      <c r="AFW29" s="11"/>
      <c r="AFX29" s="11"/>
      <c r="AFY29" s="11"/>
      <c r="AFZ29" s="11"/>
      <c r="AGA29" s="11"/>
      <c r="AGB29" s="11"/>
      <c r="AGC29" s="11"/>
      <c r="AGD29" s="11"/>
      <c r="AGE29" s="11"/>
      <c r="AGF29" s="11"/>
      <c r="AGG29" s="11"/>
      <c r="AGH29" s="11"/>
      <c r="AGI29" s="11"/>
      <c r="AGJ29" s="11"/>
      <c r="AGK29" s="11"/>
      <c r="AGL29" s="11"/>
      <c r="AGM29" s="11"/>
      <c r="AGN29" s="11"/>
      <c r="AGO29" s="11"/>
      <c r="AGP29" s="11"/>
      <c r="AGQ29" s="11"/>
      <c r="AGR29" s="11"/>
      <c r="AGS29" s="11"/>
      <c r="AGT29" s="11"/>
      <c r="AGU29" s="11"/>
      <c r="AGV29" s="11"/>
      <c r="AGW29" s="11"/>
      <c r="AGX29" s="11"/>
      <c r="AGY29" s="11"/>
      <c r="AGZ29" s="11"/>
      <c r="AHA29" s="11"/>
      <c r="AHB29" s="11"/>
      <c r="AHC29" s="11"/>
      <c r="AHD29" s="11"/>
      <c r="AHE29" s="11"/>
      <c r="AHF29" s="11"/>
      <c r="AHG29" s="11"/>
      <c r="AHH29" s="11"/>
      <c r="AHI29" s="11"/>
      <c r="AHJ29" s="11"/>
      <c r="AHK29" s="11"/>
      <c r="AHL29" s="11"/>
      <c r="AHM29" s="11"/>
      <c r="AHN29" s="11"/>
      <c r="AHO29" s="11"/>
      <c r="AHP29" s="11"/>
      <c r="AHQ29" s="11"/>
      <c r="AHR29" s="11"/>
      <c r="AHS29" s="11"/>
      <c r="AHT29" s="11"/>
      <c r="AHU29" s="11"/>
      <c r="AHV29" s="11"/>
      <c r="AHW29" s="11"/>
      <c r="AHX29" s="11"/>
      <c r="AHY29" s="11"/>
      <c r="AHZ29" s="11"/>
      <c r="AIA29" s="11"/>
      <c r="AIB29" s="11"/>
      <c r="AIC29" s="11"/>
      <c r="AID29" s="11"/>
      <c r="AIE29" s="11"/>
      <c r="AIF29" s="11"/>
      <c r="AIG29" s="11"/>
      <c r="AIH29" s="11"/>
      <c r="AII29" s="11"/>
      <c r="AIJ29" s="11"/>
      <c r="AIK29" s="11"/>
      <c r="AIL29" s="11"/>
      <c r="AIM29" s="11"/>
    </row>
    <row r="30">
      <c r="A30" s="46" t="s">
        <v>513</v>
      </c>
      <c r="B30" s="7" t="s">
        <v>493</v>
      </c>
      <c r="C30" s="11"/>
      <c r="D30" s="11"/>
      <c r="E30" s="11"/>
      <c r="F30" s="11"/>
      <c r="G30" s="11"/>
      <c r="H30" s="11"/>
      <c r="I30" s="11"/>
      <c r="J30" s="11"/>
      <c r="K30" s="11"/>
      <c r="L30" s="11"/>
      <c r="M30" s="11"/>
      <c r="N30" s="10">
        <v>239459.0</v>
      </c>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0"/>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0">
        <v>193000.0</v>
      </c>
      <c r="DH30" s="11"/>
      <c r="DI30" s="11"/>
      <c r="DJ30" s="11"/>
      <c r="DK30" s="11"/>
      <c r="DL30" s="11"/>
      <c r="DM30" s="11"/>
      <c r="DN30" s="11"/>
      <c r="DO30" s="11"/>
      <c r="DP30" s="11"/>
      <c r="DQ30" s="11"/>
      <c r="DR30" s="11"/>
      <c r="DS30" s="11"/>
      <c r="DT30" s="11"/>
      <c r="DU30" s="10">
        <v>39640.0</v>
      </c>
      <c r="DV30" s="11"/>
      <c r="DW30" s="11"/>
      <c r="DX30" s="11"/>
      <c r="DY30" s="11"/>
      <c r="DZ30" s="11"/>
      <c r="EA30" s="11"/>
      <c r="EB30" s="11"/>
      <c r="EC30" s="10">
        <v>161.0</v>
      </c>
      <c r="ED30" s="11"/>
      <c r="EE30" s="11"/>
      <c r="EF30" s="11"/>
      <c r="EG30" s="10">
        <v>211000.0</v>
      </c>
      <c r="EH30" s="10">
        <v>605.0</v>
      </c>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row>
    <row r="31">
      <c r="B31" s="7" t="s">
        <v>494</v>
      </c>
      <c r="C31" s="11"/>
      <c r="D31" s="11"/>
      <c r="E31" s="11"/>
      <c r="F31" s="11"/>
      <c r="G31" s="11"/>
      <c r="H31" s="11"/>
      <c r="I31" s="11"/>
      <c r="J31" s="11"/>
      <c r="K31" s="11"/>
      <c r="L31" s="11"/>
      <c r="M31" s="11"/>
      <c r="N31" s="10">
        <v>228727.0</v>
      </c>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0">
        <v>38000.0</v>
      </c>
      <c r="DH31" s="11"/>
      <c r="DI31" s="11"/>
      <c r="DJ31" s="11"/>
      <c r="DK31" s="11"/>
      <c r="DL31" s="11"/>
      <c r="DM31" s="11"/>
      <c r="DN31" s="11"/>
      <c r="DO31" s="11"/>
      <c r="DP31" s="11"/>
      <c r="DQ31" s="11"/>
      <c r="DR31" s="11"/>
      <c r="DS31" s="11"/>
      <c r="DT31" s="11"/>
      <c r="DU31" s="10">
        <v>155934.0</v>
      </c>
      <c r="DV31" s="11"/>
      <c r="DW31" s="11"/>
      <c r="DX31" s="11"/>
      <c r="DY31" s="11"/>
      <c r="DZ31" s="11"/>
      <c r="EA31" s="11"/>
      <c r="EB31" s="11"/>
      <c r="EC31" s="11"/>
      <c r="ED31" s="11"/>
      <c r="EE31" s="11"/>
      <c r="EF31" s="11"/>
      <c r="EG31" s="10">
        <v>121000.0</v>
      </c>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row>
    <row r="32">
      <c r="B32" s="7" t="s">
        <v>495</v>
      </c>
      <c r="C32" s="11"/>
      <c r="D32" s="11"/>
      <c r="E32" s="11"/>
      <c r="F32" s="11"/>
      <c r="G32" s="11"/>
      <c r="H32" s="11"/>
      <c r="I32" s="11"/>
      <c r="J32" s="11"/>
      <c r="K32" s="11"/>
      <c r="L32" s="11"/>
      <c r="M32" s="11"/>
      <c r="N32" s="10">
        <v>32218.0</v>
      </c>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0"/>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0">
        <v>72000.0</v>
      </c>
      <c r="DH32" s="11"/>
      <c r="DI32" s="11"/>
      <c r="DJ32" s="11"/>
      <c r="DK32" s="11"/>
      <c r="DL32" s="11"/>
      <c r="DM32" s="11"/>
      <c r="DN32" s="11"/>
      <c r="DO32" s="11"/>
      <c r="DP32" s="11"/>
      <c r="DQ32" s="11"/>
      <c r="DR32" s="11"/>
      <c r="DS32" s="11"/>
      <c r="DT32" s="11"/>
      <c r="DU32" s="10">
        <v>73700.0</v>
      </c>
      <c r="DV32" s="11"/>
      <c r="DW32" s="11"/>
      <c r="DX32" s="11"/>
      <c r="DY32" s="11"/>
      <c r="DZ32" s="11"/>
      <c r="EA32" s="11"/>
      <c r="EB32" s="11"/>
      <c r="EC32" s="10">
        <v>1960.0</v>
      </c>
      <c r="ED32" s="11"/>
      <c r="EE32" s="11"/>
      <c r="EF32" s="11"/>
      <c r="EG32" s="11"/>
      <c r="EH32" s="10">
        <v>3139.0</v>
      </c>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row>
    <row r="33">
      <c r="B33" s="7" t="s">
        <v>497</v>
      </c>
      <c r="C33" s="11"/>
      <c r="D33" s="11"/>
      <c r="E33" s="11"/>
      <c r="F33" s="11"/>
      <c r="G33" s="11"/>
      <c r="H33" s="11"/>
      <c r="I33" s="11"/>
      <c r="J33" s="11"/>
      <c r="K33" s="11"/>
      <c r="L33" s="11"/>
      <c r="M33" s="11"/>
      <c r="N33" s="10">
        <v>5689936.0</v>
      </c>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0"/>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0">
        <v>1945000.0</v>
      </c>
      <c r="DH33" s="11"/>
      <c r="DI33" s="11"/>
      <c r="DJ33" s="11"/>
      <c r="DK33" s="11"/>
      <c r="DL33" s="11"/>
      <c r="DM33" s="11"/>
      <c r="DN33" s="11"/>
      <c r="DO33" s="11"/>
      <c r="DP33" s="11"/>
      <c r="DQ33" s="11"/>
      <c r="DR33" s="11"/>
      <c r="DS33" s="11"/>
      <c r="DT33" s="11"/>
      <c r="DU33" s="10">
        <v>2.9922822E7</v>
      </c>
      <c r="DV33" s="11"/>
      <c r="DW33" s="11"/>
      <c r="DX33" s="11"/>
      <c r="DY33" s="11"/>
      <c r="DZ33" s="11"/>
      <c r="EA33" s="11"/>
      <c r="EB33" s="11"/>
      <c r="EC33" s="10">
        <v>74102.0</v>
      </c>
      <c r="ED33" s="11"/>
      <c r="EE33" s="11"/>
      <c r="EF33" s="11"/>
      <c r="EG33" s="10">
        <v>2.41E8</v>
      </c>
      <c r="EH33" s="10">
        <v>8439.0</v>
      </c>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row>
    <row r="34">
      <c r="B34" s="7" t="s">
        <v>500</v>
      </c>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0"/>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0">
        <v>76223.0</v>
      </c>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row>
    <row r="35">
      <c r="B35" s="7" t="s">
        <v>501</v>
      </c>
      <c r="C35" s="11"/>
      <c r="D35" s="11"/>
      <c r="E35" s="11"/>
      <c r="F35" s="11"/>
      <c r="G35" s="11"/>
      <c r="H35" s="11"/>
      <c r="I35" s="11"/>
      <c r="J35" s="11"/>
      <c r="K35" s="11"/>
      <c r="L35" s="11"/>
      <c r="M35" s="11"/>
      <c r="N35" s="10">
        <v>10426.0</v>
      </c>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0"/>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0">
        <v>17000.0</v>
      </c>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row>
    <row r="36">
      <c r="A36" s="47" t="s">
        <v>514</v>
      </c>
      <c r="B36" s="7" t="s">
        <v>493</v>
      </c>
      <c r="C36" s="11"/>
      <c r="D36" s="11"/>
      <c r="E36" s="11"/>
      <c r="F36" s="11"/>
      <c r="G36" s="11"/>
      <c r="H36" s="11"/>
      <c r="I36" s="11"/>
      <c r="J36" s="11"/>
      <c r="K36" s="11"/>
      <c r="L36" s="11"/>
      <c r="M36" s="11"/>
      <c r="N36" s="10">
        <v>305875.0</v>
      </c>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0"/>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0">
        <v>213000.0</v>
      </c>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0">
        <v>250000.0</v>
      </c>
      <c r="EH36" s="10">
        <v>932.0</v>
      </c>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row>
    <row r="37">
      <c r="B37" s="7" t="s">
        <v>494</v>
      </c>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0">
        <v>43000.0</v>
      </c>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0">
        <v>215000.0</v>
      </c>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row>
    <row r="38">
      <c r="B38" s="7" t="s">
        <v>495</v>
      </c>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0"/>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0">
        <v>78000.0</v>
      </c>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0">
        <v>125000.0</v>
      </c>
      <c r="EH38" s="10">
        <v>4694.0</v>
      </c>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row>
    <row r="39">
      <c r="B39" s="7" t="s">
        <v>497</v>
      </c>
      <c r="C39" s="11"/>
      <c r="D39" s="11"/>
      <c r="E39" s="11"/>
      <c r="F39" s="11"/>
      <c r="G39" s="11"/>
      <c r="H39" s="11"/>
      <c r="I39" s="11"/>
      <c r="J39" s="11"/>
      <c r="K39" s="11"/>
      <c r="L39" s="11"/>
      <c r="M39" s="11"/>
      <c r="N39" s="10">
        <v>5884273.0</v>
      </c>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0"/>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0">
        <v>3.23E8</v>
      </c>
      <c r="EH39" s="10">
        <v>29118.0</v>
      </c>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row>
    <row r="40">
      <c r="B40" s="7" t="s">
        <v>500</v>
      </c>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0"/>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row>
    <row r="41">
      <c r="B41" s="7" t="s">
        <v>501</v>
      </c>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0"/>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0">
        <v>20000.0</v>
      </c>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row>
    <row r="42">
      <c r="A42" s="48" t="s">
        <v>515</v>
      </c>
      <c r="B42" s="7" t="s">
        <v>493</v>
      </c>
      <c r="C42" s="11"/>
      <c r="D42" s="11"/>
      <c r="E42" s="11"/>
      <c r="F42" s="11"/>
      <c r="G42" s="11"/>
      <c r="H42" s="11"/>
      <c r="I42" s="11"/>
      <c r="J42" s="11"/>
      <c r="K42" s="11"/>
      <c r="L42" s="11"/>
      <c r="M42" s="11"/>
      <c r="N42" s="10">
        <v>305875.0</v>
      </c>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0">
        <v>322000.0</v>
      </c>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row>
    <row r="43">
      <c r="B43" s="7" t="s">
        <v>494</v>
      </c>
      <c r="C43" s="11"/>
      <c r="D43" s="11"/>
      <c r="E43" s="11"/>
      <c r="F43" s="11"/>
      <c r="G43" s="11"/>
      <c r="H43" s="11"/>
      <c r="I43" s="11"/>
      <c r="J43" s="11"/>
      <c r="K43" s="11"/>
      <c r="L43" s="11"/>
      <c r="M43" s="11"/>
      <c r="N43" s="10">
        <v>290204.0</v>
      </c>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0">
        <v>43000.0</v>
      </c>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row>
    <row r="44">
      <c r="B44" s="7" t="s">
        <v>495</v>
      </c>
      <c r="C44" s="11"/>
      <c r="D44" s="11"/>
      <c r="E44" s="11"/>
      <c r="F44" s="11"/>
      <c r="G44" s="11"/>
      <c r="H44" s="11"/>
      <c r="I44" s="11"/>
      <c r="J44" s="11"/>
      <c r="K44" s="11"/>
      <c r="L44" s="11"/>
      <c r="M44" s="11"/>
      <c r="N44" s="10">
        <v>341080.0</v>
      </c>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0">
        <v>80000.0</v>
      </c>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row>
    <row r="45">
      <c r="B45" s="7" t="s">
        <v>516</v>
      </c>
      <c r="C45" s="11"/>
      <c r="D45" s="11"/>
      <c r="E45" s="11"/>
      <c r="F45" s="11"/>
      <c r="G45" s="11"/>
      <c r="H45" s="11"/>
      <c r="I45" s="11"/>
      <c r="J45" s="11"/>
      <c r="K45" s="11"/>
      <c r="L45" s="11"/>
      <c r="M45" s="11"/>
      <c r="N45" s="10">
        <v>647000.0</v>
      </c>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row>
    <row r="46">
      <c r="B46" s="7" t="s">
        <v>497</v>
      </c>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row>
    <row r="47">
      <c r="B47" s="7" t="s">
        <v>500</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row>
    <row r="48">
      <c r="B48" s="7" t="s">
        <v>501</v>
      </c>
      <c r="C48" s="11"/>
      <c r="D48" s="11"/>
      <c r="E48" s="11"/>
      <c r="F48" s="11"/>
      <c r="G48" s="11"/>
      <c r="H48" s="11"/>
      <c r="I48" s="11"/>
      <c r="J48" s="11"/>
      <c r="K48" s="11"/>
      <c r="L48" s="11"/>
      <c r="M48" s="11"/>
      <c r="N48" s="10">
        <v>2822.0</v>
      </c>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row>
  </sheetData>
  <mergeCells count="7">
    <mergeCell ref="A2:A8"/>
    <mergeCell ref="A9:A15"/>
    <mergeCell ref="A16:A22"/>
    <mergeCell ref="A23:A29"/>
    <mergeCell ref="A30:A35"/>
    <mergeCell ref="A36:A41"/>
    <mergeCell ref="A42:A48"/>
  </mergeCells>
  <hyperlinks>
    <hyperlink r:id="rId2" ref="C4"/>
    <hyperlink r:id="rId3" ref="D4"/>
    <hyperlink r:id="rId4" ref="E4"/>
    <hyperlink r:id="rId5" ref="F4"/>
    <hyperlink r:id="rId6" ref="G4"/>
    <hyperlink r:id="rId7" ref="H4"/>
    <hyperlink r:id="rId8" ref="I4"/>
    <hyperlink r:id="rId9" ref="J4"/>
    <hyperlink r:id="rId10" ref="K4"/>
    <hyperlink r:id="rId11" ref="L4"/>
    <hyperlink r:id="rId12" ref="M4"/>
    <hyperlink r:id="rId13" ref="N4"/>
    <hyperlink r:id="rId14" ref="O4"/>
    <hyperlink r:id="rId15" ref="P4"/>
    <hyperlink r:id="rId16" ref="Q4"/>
    <hyperlink r:id="rId17" ref="R4"/>
    <hyperlink r:id="rId18" ref="S4"/>
    <hyperlink r:id="rId19" ref="T4"/>
    <hyperlink r:id="rId20" ref="U4"/>
    <hyperlink r:id="rId21" ref="V4"/>
    <hyperlink r:id="rId22" ref="W4"/>
    <hyperlink r:id="rId23" ref="X4"/>
    <hyperlink r:id="rId24" ref="Y4"/>
    <hyperlink r:id="rId25" ref="Z4"/>
    <hyperlink r:id="rId26" ref="AA4"/>
    <hyperlink r:id="rId27" ref="AB4"/>
    <hyperlink r:id="rId28" ref="AC4"/>
    <hyperlink r:id="rId29" ref="AD4"/>
    <hyperlink r:id="rId30" ref="AE4"/>
    <hyperlink r:id="rId31" ref="AF4"/>
    <hyperlink r:id="rId32" ref="AG4"/>
    <hyperlink r:id="rId33" ref="AH4"/>
    <hyperlink r:id="rId34" ref="AI4"/>
    <hyperlink r:id="rId35" ref="AJ4"/>
    <hyperlink r:id="rId36" ref="AK4"/>
    <hyperlink r:id="rId37" ref="AL4"/>
    <hyperlink r:id="rId38" ref="AM4"/>
    <hyperlink r:id="rId39" ref="AN4"/>
    <hyperlink r:id="rId40" ref="AO4"/>
    <hyperlink r:id="rId41" ref="AP4"/>
    <hyperlink r:id="rId42" ref="AR4"/>
    <hyperlink r:id="rId43" ref="AS4"/>
    <hyperlink r:id="rId44" ref="AT4"/>
    <hyperlink r:id="rId45" ref="AU4"/>
    <hyperlink r:id="rId46" ref="AV4"/>
    <hyperlink r:id="rId47" ref="AW4"/>
    <hyperlink r:id="rId48" ref="AX4"/>
    <hyperlink r:id="rId49" ref="AY4"/>
    <hyperlink r:id="rId50" ref="AZ4"/>
    <hyperlink r:id="rId51" ref="BA4"/>
    <hyperlink r:id="rId52" ref="BB4"/>
    <hyperlink r:id="rId53" ref="BC4"/>
    <hyperlink r:id="rId54" ref="BD4"/>
    <hyperlink r:id="rId55" ref="BE4"/>
    <hyperlink r:id="rId56" ref="BF4"/>
    <hyperlink r:id="rId57" ref="BG4"/>
    <hyperlink r:id="rId58" ref="BH4"/>
    <hyperlink r:id="rId59" ref="BI4"/>
    <hyperlink r:id="rId60" ref="BJ4"/>
    <hyperlink r:id="rId61" ref="BK4"/>
    <hyperlink r:id="rId62" ref="BL4"/>
    <hyperlink r:id="rId63" ref="BM4"/>
    <hyperlink r:id="rId64" ref="BN4"/>
    <hyperlink r:id="rId65" ref="BO4"/>
    <hyperlink r:id="rId66" ref="BP4"/>
    <hyperlink r:id="rId67" ref="BR4"/>
    <hyperlink r:id="rId68" ref="BS4"/>
    <hyperlink r:id="rId69" ref="BT4"/>
    <hyperlink r:id="rId70" ref="BU4"/>
    <hyperlink r:id="rId71" ref="BV4"/>
    <hyperlink r:id="rId72" ref="BW4"/>
    <hyperlink r:id="rId73" ref="BX4"/>
    <hyperlink r:id="rId74" ref="BY4"/>
    <hyperlink r:id="rId75" ref="BZ4"/>
    <hyperlink r:id="rId76" ref="CA4"/>
    <hyperlink r:id="rId77" ref="CC4"/>
    <hyperlink r:id="rId78" ref="CD4"/>
    <hyperlink r:id="rId79" ref="CE4"/>
    <hyperlink r:id="rId80" ref="CF4"/>
    <hyperlink r:id="rId81" ref="CG4"/>
    <hyperlink r:id="rId82" ref="CH4"/>
    <hyperlink r:id="rId83" ref="CI4"/>
    <hyperlink r:id="rId84" ref="CJ4"/>
    <hyperlink r:id="rId85" ref="CL4"/>
    <hyperlink r:id="rId86" ref="CM4"/>
    <hyperlink r:id="rId87" ref="CN4"/>
    <hyperlink r:id="rId88" ref="CO4"/>
    <hyperlink r:id="rId89" ref="CP4"/>
    <hyperlink r:id="rId90" ref="CQ4"/>
    <hyperlink r:id="rId91" ref="CR4"/>
    <hyperlink r:id="rId92" ref="CS4"/>
    <hyperlink r:id="rId93" ref="CT4"/>
    <hyperlink r:id="rId94" ref="CU4"/>
    <hyperlink r:id="rId95" ref="CV4"/>
    <hyperlink r:id="rId96" ref="CW4"/>
    <hyperlink r:id="rId97" ref="CX4"/>
    <hyperlink r:id="rId98" ref="CY4"/>
    <hyperlink r:id="rId99" ref="CZ4"/>
    <hyperlink r:id="rId100" ref="DA4"/>
    <hyperlink r:id="rId101" ref="DB4"/>
    <hyperlink r:id="rId102" ref="DC4"/>
    <hyperlink r:id="rId103" ref="DD4"/>
    <hyperlink r:id="rId104" ref="DE4"/>
    <hyperlink r:id="rId105" ref="DF4"/>
    <hyperlink r:id="rId106" ref="DH4"/>
    <hyperlink r:id="rId107" ref="DI4"/>
    <hyperlink r:id="rId108" ref="DJ4"/>
    <hyperlink r:id="rId109" ref="DK4"/>
    <hyperlink r:id="rId110" ref="DL4"/>
    <hyperlink r:id="rId111" ref="DM4"/>
    <hyperlink r:id="rId112" ref="DN4"/>
    <hyperlink r:id="rId113" ref="DO4"/>
    <hyperlink r:id="rId114" ref="DP4"/>
    <hyperlink r:id="rId115" ref="DQ4"/>
    <hyperlink r:id="rId116" ref="DR4"/>
    <hyperlink r:id="rId117" ref="DS4"/>
    <hyperlink r:id="rId118" ref="DT4"/>
    <hyperlink r:id="rId119" ref="DV4"/>
    <hyperlink r:id="rId120" ref="DW4"/>
    <hyperlink r:id="rId121" ref="DX4"/>
    <hyperlink r:id="rId122" ref="DY4"/>
    <hyperlink r:id="rId123" ref="DZ4"/>
    <hyperlink r:id="rId124" ref="EA4"/>
    <hyperlink r:id="rId125" ref="EB4"/>
    <hyperlink r:id="rId126" ref="EC4"/>
    <hyperlink r:id="rId127" ref="ED4"/>
    <hyperlink r:id="rId128" ref="EE4"/>
    <hyperlink r:id="rId129" ref="EF4"/>
    <hyperlink r:id="rId130" ref="EG4"/>
    <hyperlink r:id="rId131" ref="EH4"/>
    <hyperlink r:id="rId132" ref="EI4"/>
    <hyperlink r:id="rId133" ref="EJ4"/>
    <hyperlink r:id="rId134" ref="EK4"/>
    <hyperlink r:id="rId135" ref="EL4"/>
    <hyperlink r:id="rId136" ref="EM4"/>
    <hyperlink r:id="rId137" ref="EN4"/>
    <hyperlink r:id="rId138" ref="EO4"/>
    <hyperlink r:id="rId139" ref="EP4"/>
    <hyperlink r:id="rId140" ref="EQ4"/>
    <hyperlink r:id="rId141" ref="ER4"/>
    <hyperlink r:id="rId142" ref="ES4"/>
    <hyperlink r:id="rId143" ref="ET4"/>
    <hyperlink r:id="rId144" ref="EU4"/>
    <hyperlink r:id="rId145" ref="EV4"/>
    <hyperlink r:id="rId146" ref="EW4"/>
    <hyperlink r:id="rId147" ref="EX4"/>
    <hyperlink r:id="rId148" ref="D5"/>
    <hyperlink r:id="rId149" ref="E5"/>
    <hyperlink r:id="rId150" ref="H5"/>
    <hyperlink r:id="rId151" ref="I5"/>
    <hyperlink r:id="rId152" ref="J5"/>
    <hyperlink r:id="rId153" ref="K5"/>
    <hyperlink r:id="rId154" ref="L5"/>
    <hyperlink r:id="rId155" ref="M5"/>
    <hyperlink r:id="rId156" ref="N5"/>
    <hyperlink r:id="rId157" ref="O5"/>
    <hyperlink r:id="rId158" ref="P5"/>
    <hyperlink r:id="rId159" ref="Q5"/>
    <hyperlink r:id="rId160" ref="R5"/>
    <hyperlink r:id="rId161" ref="S5"/>
    <hyperlink r:id="rId162" ref="T5"/>
    <hyperlink r:id="rId163" ref="V5"/>
    <hyperlink r:id="rId164" ref="W5"/>
    <hyperlink r:id="rId165" ref="X5"/>
    <hyperlink r:id="rId166" ref="Z5"/>
    <hyperlink r:id="rId167" ref="AA5"/>
    <hyperlink r:id="rId168" ref="AC5"/>
    <hyperlink r:id="rId169" ref="AG5"/>
    <hyperlink r:id="rId170" ref="AI5"/>
    <hyperlink r:id="rId171" ref="AJ5"/>
    <hyperlink r:id="rId172" ref="AK5"/>
    <hyperlink r:id="rId173" ref="AL5"/>
    <hyperlink r:id="rId174" ref="AM5"/>
    <hyperlink r:id="rId175" location="page=12" ref="AN5"/>
    <hyperlink r:id="rId176" ref="AO5"/>
    <hyperlink r:id="rId177" ref="AP5"/>
    <hyperlink r:id="rId178" ref="AQ5"/>
    <hyperlink r:id="rId179" ref="AS5"/>
    <hyperlink r:id="rId180" location="page=113" ref="AU5"/>
    <hyperlink r:id="rId181" ref="AV5"/>
    <hyperlink r:id="rId182" ref="AW5"/>
    <hyperlink r:id="rId183" ref="AX5"/>
    <hyperlink r:id="rId184" ref="AY5"/>
    <hyperlink r:id="rId185" ref="AZ5"/>
    <hyperlink r:id="rId186" ref="BA5"/>
    <hyperlink r:id="rId187" ref="BB5"/>
    <hyperlink r:id="rId188" ref="BC5"/>
    <hyperlink r:id="rId189" ref="BD5"/>
    <hyperlink r:id="rId190" ref="BE5"/>
    <hyperlink r:id="rId191" location="page=101" ref="BF5"/>
    <hyperlink r:id="rId192" ref="BG5"/>
    <hyperlink r:id="rId193" ref="BH5"/>
    <hyperlink r:id="rId194" ref="BI5"/>
    <hyperlink r:id="rId195" ref="BJ5"/>
    <hyperlink r:id="rId196" ref="BK5"/>
    <hyperlink r:id="rId197" ref="BL5"/>
    <hyperlink r:id="rId198" ref="BM5"/>
    <hyperlink r:id="rId199" ref="BN5"/>
    <hyperlink r:id="rId200" ref="BR5"/>
    <hyperlink r:id="rId201" ref="BU5"/>
    <hyperlink r:id="rId202" ref="BV5"/>
    <hyperlink r:id="rId203" ref="CD5"/>
    <hyperlink r:id="rId204" ref="CE5"/>
    <hyperlink r:id="rId205" ref="CF5"/>
    <hyperlink r:id="rId206" ref="CI5"/>
    <hyperlink r:id="rId207" ref="CL5"/>
    <hyperlink r:id="rId208" ref="CM5"/>
    <hyperlink r:id="rId209" ref="CO5"/>
    <hyperlink r:id="rId210" ref="CV5"/>
    <hyperlink r:id="rId211" ref="DA5"/>
    <hyperlink r:id="rId212" ref="DC5"/>
    <hyperlink r:id="rId213" ref="DG5"/>
    <hyperlink r:id="rId214" ref="DH5"/>
    <hyperlink r:id="rId215" ref="DI5"/>
    <hyperlink r:id="rId216" ref="DJ5"/>
    <hyperlink r:id="rId217" ref="DL5"/>
    <hyperlink r:id="rId218" ref="DN5"/>
    <hyperlink r:id="rId219" ref="DP5"/>
    <hyperlink r:id="rId220" ref="DS5"/>
    <hyperlink r:id="rId221" ref="DV5"/>
    <hyperlink r:id="rId222" ref="DX5"/>
    <hyperlink r:id="rId223" ref="EL5"/>
    <hyperlink r:id="rId224" ref="EN5"/>
    <hyperlink r:id="rId225" ref="EO5"/>
    <hyperlink r:id="rId226" ref="ER5"/>
    <hyperlink r:id="rId227" ref="ET5"/>
    <hyperlink r:id="rId228" ref="EU5"/>
    <hyperlink r:id="rId229" ref="EV5"/>
    <hyperlink r:id="rId230" ref="U8"/>
    <hyperlink r:id="rId231" ref="Y8"/>
    <hyperlink r:id="rId232" ref="AB8"/>
    <hyperlink r:id="rId233" ref="AD8"/>
    <hyperlink r:id="rId234" ref="AE8"/>
    <hyperlink r:id="rId235" ref="AF8"/>
    <hyperlink r:id="rId236" ref="AR8"/>
    <hyperlink r:id="rId237" ref="AT8"/>
    <hyperlink r:id="rId238" ref="DI8"/>
    <hyperlink r:id="rId239" ref="EV8"/>
  </hyperlinks>
  <drawing r:id="rId240"/>
  <legacyDrawing r:id="rId2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3" max="3" width="18.57"/>
    <col customWidth="1" hidden="1" min="5" max="5" width="49.57"/>
    <col customWidth="1" hidden="1" min="6" max="6" width="31.43"/>
    <col customWidth="1" hidden="1" min="7" max="7" width="51.71"/>
    <col customWidth="1" hidden="1" min="8" max="8" width="59.57"/>
    <col customWidth="1" hidden="1" min="9" max="9" width="42.14"/>
    <col customWidth="1" hidden="1" min="10" max="10" width="42.57"/>
    <col customWidth="1" hidden="1" min="11" max="11" width="39.86"/>
    <col customWidth="1" hidden="1" min="12" max="12" width="22.14"/>
    <col customWidth="1" hidden="1" min="13" max="13" width="17.43"/>
    <col customWidth="1" min="21" max="21" width="6.0"/>
    <col customWidth="1" min="23" max="23" width="7.14"/>
    <col customWidth="1" min="25" max="25" width="31.0"/>
    <col customWidth="1" min="26" max="26" width="14.29"/>
    <col customWidth="1" min="27" max="27" width="12.71"/>
    <col customWidth="1" hidden="1" min="28" max="28" width="9.86"/>
    <col customWidth="1" hidden="1" min="29" max="30" width="8.71"/>
    <col customWidth="1" hidden="1" min="31" max="31" width="9.71"/>
    <col customWidth="1" hidden="1" min="32" max="36" width="8.71"/>
    <col customWidth="1" hidden="1" min="37" max="37" width="9.71"/>
    <col customWidth="1" hidden="1" min="38" max="38" width="11.71"/>
    <col customWidth="1" hidden="1" min="39" max="43" width="9.71"/>
  </cols>
  <sheetData>
    <row r="1">
      <c r="B1" s="49" t="s">
        <v>192</v>
      </c>
      <c r="E1" s="50" t="s">
        <v>517</v>
      </c>
      <c r="M1" s="51"/>
      <c r="N1" s="52" t="s">
        <v>492</v>
      </c>
      <c r="U1" s="53" t="s">
        <v>518</v>
      </c>
      <c r="Z1" s="54" t="s">
        <v>519</v>
      </c>
      <c r="AA1" s="55"/>
      <c r="AB1" s="56" t="s">
        <v>520</v>
      </c>
      <c r="AR1" s="57" t="s">
        <v>503</v>
      </c>
      <c r="AY1" s="58"/>
      <c r="AZ1" s="59" t="s">
        <v>512</v>
      </c>
      <c r="BG1" s="60"/>
      <c r="BH1" s="61" t="s">
        <v>513</v>
      </c>
      <c r="BN1" s="52" t="s">
        <v>514</v>
      </c>
      <c r="BT1" s="62"/>
      <c r="BU1" s="63" t="s">
        <v>515</v>
      </c>
      <c r="CB1" s="63"/>
    </row>
    <row r="2">
      <c r="A2" s="64" t="s">
        <v>41</v>
      </c>
      <c r="B2" s="65" t="s">
        <v>211</v>
      </c>
      <c r="C2" s="65" t="s">
        <v>361</v>
      </c>
      <c r="D2" s="66" t="s">
        <v>455</v>
      </c>
      <c r="E2" s="67" t="s">
        <v>521</v>
      </c>
      <c r="F2" s="68" t="s">
        <v>522</v>
      </c>
      <c r="G2" s="69" t="s">
        <v>523</v>
      </c>
      <c r="H2" s="69" t="s">
        <v>524</v>
      </c>
      <c r="I2" s="69" t="s">
        <v>525</v>
      </c>
      <c r="J2" s="69" t="s">
        <v>526</v>
      </c>
      <c r="K2" s="69" t="s">
        <v>527</v>
      </c>
      <c r="L2" s="69" t="s">
        <v>528</v>
      </c>
      <c r="M2" s="70" t="s">
        <v>529</v>
      </c>
      <c r="N2" s="64" t="s">
        <v>493</v>
      </c>
      <c r="O2" s="64" t="s">
        <v>494</v>
      </c>
      <c r="P2" s="64" t="s">
        <v>495</v>
      </c>
      <c r="Q2" s="64" t="s">
        <v>496</v>
      </c>
      <c r="R2" s="64" t="s">
        <v>497</v>
      </c>
      <c r="S2" s="64" t="s">
        <v>500</v>
      </c>
      <c r="T2" s="71" t="s">
        <v>501</v>
      </c>
      <c r="U2" s="1" t="s">
        <v>530</v>
      </c>
      <c r="V2" s="64" t="s">
        <v>496</v>
      </c>
      <c r="W2" s="72" t="s">
        <v>531</v>
      </c>
      <c r="X2" s="64" t="s">
        <v>497</v>
      </c>
      <c r="Y2" s="70" t="s">
        <v>532</v>
      </c>
      <c r="Z2" s="73" t="s">
        <v>533</v>
      </c>
      <c r="AA2" s="70" t="s">
        <v>534</v>
      </c>
      <c r="AB2" s="67" t="s">
        <v>535</v>
      </c>
      <c r="AC2" s="67" t="s">
        <v>536</v>
      </c>
      <c r="AD2" s="67" t="s">
        <v>537</v>
      </c>
      <c r="AE2" s="67" t="s">
        <v>538</v>
      </c>
      <c r="AF2" s="67" t="s">
        <v>539</v>
      </c>
      <c r="AG2" s="67" t="s">
        <v>540</v>
      </c>
      <c r="AH2" s="67" t="s">
        <v>541</v>
      </c>
      <c r="AI2" s="67" t="s">
        <v>542</v>
      </c>
      <c r="AJ2" s="67" t="s">
        <v>543</v>
      </c>
      <c r="AK2" s="67" t="s">
        <v>544</v>
      </c>
      <c r="AL2" s="67" t="s">
        <v>545</v>
      </c>
      <c r="AM2" s="67" t="s">
        <v>546</v>
      </c>
      <c r="AN2" s="67" t="s">
        <v>547</v>
      </c>
      <c r="AO2" s="67" t="s">
        <v>548</v>
      </c>
      <c r="AP2" s="67" t="s">
        <v>549</v>
      </c>
      <c r="AQ2" s="70" t="s">
        <v>550</v>
      </c>
      <c r="AR2" s="64" t="s">
        <v>493</v>
      </c>
      <c r="AS2" s="64" t="s">
        <v>494</v>
      </c>
      <c r="AT2" s="64" t="s">
        <v>495</v>
      </c>
      <c r="AU2" s="64" t="s">
        <v>496</v>
      </c>
      <c r="AV2" s="64" t="s">
        <v>497</v>
      </c>
      <c r="AW2" s="64" t="s">
        <v>500</v>
      </c>
      <c r="AX2" s="64" t="s">
        <v>501</v>
      </c>
      <c r="AY2" s="70" t="s">
        <v>3</v>
      </c>
      <c r="AZ2" s="64" t="s">
        <v>493</v>
      </c>
      <c r="BA2" s="64" t="s">
        <v>494</v>
      </c>
      <c r="BB2" s="64" t="s">
        <v>495</v>
      </c>
      <c r="BC2" s="64" t="s">
        <v>496</v>
      </c>
      <c r="BD2" s="64" t="s">
        <v>497</v>
      </c>
      <c r="BE2" s="64" t="s">
        <v>500</v>
      </c>
      <c r="BF2" s="64" t="s">
        <v>501</v>
      </c>
      <c r="BG2" s="70" t="s">
        <v>3</v>
      </c>
      <c r="BH2" s="64" t="s">
        <v>493</v>
      </c>
      <c r="BI2" s="64" t="s">
        <v>494</v>
      </c>
      <c r="BJ2" s="64" t="s">
        <v>495</v>
      </c>
      <c r="BK2" s="64" t="s">
        <v>497</v>
      </c>
      <c r="BL2" s="64" t="s">
        <v>500</v>
      </c>
      <c r="BM2" s="71" t="s">
        <v>501</v>
      </c>
      <c r="BN2" s="64" t="s">
        <v>493</v>
      </c>
      <c r="BO2" s="64" t="s">
        <v>494</v>
      </c>
      <c r="BP2" s="64" t="s">
        <v>495</v>
      </c>
      <c r="BQ2" s="64" t="s">
        <v>497</v>
      </c>
      <c r="BR2" s="64" t="s">
        <v>500</v>
      </c>
      <c r="BS2" s="64" t="s">
        <v>501</v>
      </c>
      <c r="BT2" s="74" t="s">
        <v>3</v>
      </c>
      <c r="BU2" s="64" t="s">
        <v>493</v>
      </c>
      <c r="BV2" s="64" t="s">
        <v>494</v>
      </c>
      <c r="BW2" s="64" t="s">
        <v>495</v>
      </c>
      <c r="BX2" s="64" t="s">
        <v>516</v>
      </c>
      <c r="BY2" s="64" t="s">
        <v>497</v>
      </c>
      <c r="BZ2" s="64" t="s">
        <v>500</v>
      </c>
      <c r="CA2" s="64" t="s">
        <v>501</v>
      </c>
      <c r="CB2" s="72" t="s">
        <v>3</v>
      </c>
    </row>
    <row r="3">
      <c r="A3" s="75" t="s">
        <v>42</v>
      </c>
      <c r="B3" s="76" t="s">
        <v>212</v>
      </c>
      <c r="C3" s="77" t="s">
        <v>551</v>
      </c>
      <c r="D3" s="78" t="s">
        <v>552</v>
      </c>
      <c r="E3" s="79" t="s">
        <v>553</v>
      </c>
      <c r="F3" s="80" t="s">
        <v>554</v>
      </c>
      <c r="G3" s="81" t="s">
        <v>555</v>
      </c>
      <c r="H3" s="81" t="s">
        <v>556</v>
      </c>
      <c r="I3" s="81" t="s">
        <v>555</v>
      </c>
      <c r="J3" s="81" t="s">
        <v>557</v>
      </c>
      <c r="K3" s="81" t="s">
        <v>558</v>
      </c>
      <c r="L3" s="79" t="s">
        <v>559</v>
      </c>
      <c r="M3" s="82" t="s">
        <v>560</v>
      </c>
      <c r="N3" s="41">
        <v>260834.0</v>
      </c>
      <c r="O3" s="41">
        <v>55107.0</v>
      </c>
      <c r="P3" s="41">
        <v>40437.0</v>
      </c>
      <c r="Q3" s="41">
        <v>315941.0</v>
      </c>
      <c r="R3" s="41">
        <v>6817620.0</v>
      </c>
      <c r="S3" s="75"/>
      <c r="T3" s="83"/>
      <c r="U3" s="3">
        <v>2023.0</v>
      </c>
      <c r="V3" s="75">
        <f t="shared" ref="V3:V4" si="1">Q3</f>
        <v>315941</v>
      </c>
      <c r="W3" s="41" t="s">
        <v>561</v>
      </c>
      <c r="X3" s="75">
        <f>R3</f>
        <v>6817620</v>
      </c>
      <c r="Y3" s="78" t="s">
        <v>562</v>
      </c>
      <c r="Z3" s="84">
        <f t="shared" ref="Z3:Z152" si="2">IF(V3="n.a", X3, IF(X3="n.a", V3, V3+X3))</f>
        <v>7133561</v>
      </c>
      <c r="AA3" s="85"/>
      <c r="AB3" s="79"/>
      <c r="AC3" s="79"/>
      <c r="AD3" s="79"/>
      <c r="AE3" s="79"/>
      <c r="AF3" s="79"/>
      <c r="AG3" s="79"/>
      <c r="AH3" s="79"/>
      <c r="AI3" s="79"/>
      <c r="AJ3" s="79"/>
      <c r="AK3" s="79"/>
      <c r="AL3" s="79"/>
      <c r="AM3" s="79"/>
      <c r="AN3" s="79"/>
      <c r="AO3" s="79"/>
      <c r="AP3" s="79"/>
      <c r="AQ3" s="78"/>
      <c r="AR3" s="75">
        <v>276679.0</v>
      </c>
      <c r="AS3" s="75"/>
      <c r="AT3" s="75">
        <v>67256.0</v>
      </c>
      <c r="AU3" s="75"/>
      <c r="AV3" s="75">
        <v>8598361.0</v>
      </c>
      <c r="AW3" s="75">
        <v>8942296.0</v>
      </c>
      <c r="AX3" s="75"/>
      <c r="AY3" s="78" t="s">
        <v>563</v>
      </c>
      <c r="AZ3" s="75"/>
      <c r="BA3" s="75"/>
      <c r="BB3" s="75"/>
      <c r="BC3" s="75"/>
      <c r="BD3" s="75"/>
      <c r="BE3" s="75"/>
      <c r="BF3" s="75"/>
      <c r="BG3" s="86"/>
      <c r="BH3" s="75"/>
      <c r="BI3" s="75"/>
      <c r="BJ3" s="75"/>
      <c r="BK3" s="75"/>
      <c r="BL3" s="75"/>
      <c r="BM3" s="83"/>
      <c r="BN3" s="75"/>
      <c r="BO3" s="75"/>
      <c r="BP3" s="75"/>
      <c r="BQ3" s="75"/>
      <c r="BR3" s="75"/>
      <c r="BS3" s="75"/>
      <c r="BT3" s="83"/>
      <c r="BU3" s="75"/>
      <c r="BV3" s="75"/>
      <c r="BW3" s="75"/>
      <c r="BX3" s="75"/>
      <c r="BY3" s="75"/>
      <c r="BZ3" s="75"/>
      <c r="CA3" s="75"/>
      <c r="CB3" s="75"/>
    </row>
    <row r="4">
      <c r="A4" s="41" t="s">
        <v>564</v>
      </c>
      <c r="B4" s="76" t="s">
        <v>214</v>
      </c>
      <c r="C4" s="87" t="s">
        <v>363</v>
      </c>
      <c r="D4" s="86"/>
      <c r="E4" s="80" t="s">
        <v>565</v>
      </c>
      <c r="F4" s="80"/>
      <c r="G4" s="81" t="s">
        <v>566</v>
      </c>
      <c r="H4" s="81"/>
      <c r="I4" s="81"/>
      <c r="J4" s="81"/>
      <c r="K4" s="81"/>
      <c r="L4" s="81"/>
      <c r="M4" s="78" t="s">
        <v>567</v>
      </c>
      <c r="N4" s="75">
        <v>128000.0</v>
      </c>
      <c r="O4" s="75">
        <v>285000.0</v>
      </c>
      <c r="P4" s="75">
        <v>23000.0</v>
      </c>
      <c r="Q4" s="75">
        <v>151000.0</v>
      </c>
      <c r="R4" s="41" t="s">
        <v>568</v>
      </c>
      <c r="S4" s="75"/>
      <c r="T4" s="83">
        <v>860.0</v>
      </c>
      <c r="U4" s="3">
        <v>2023.0</v>
      </c>
      <c r="V4" s="75">
        <f t="shared" si="1"/>
        <v>151000</v>
      </c>
      <c r="W4" s="41" t="s">
        <v>561</v>
      </c>
      <c r="X4" s="41">
        <v>4.36346E8</v>
      </c>
      <c r="Y4" s="78" t="s">
        <v>569</v>
      </c>
      <c r="Z4" s="84">
        <f t="shared" si="2"/>
        <v>436497000</v>
      </c>
      <c r="AA4" s="85"/>
      <c r="AB4" s="79">
        <v>1.6485E7</v>
      </c>
      <c r="AC4" s="79">
        <v>94000.0</v>
      </c>
      <c r="AD4" s="79">
        <v>65000.0</v>
      </c>
      <c r="AE4" s="79">
        <v>699000.0</v>
      </c>
      <c r="AF4" s="79">
        <v>15000.0</v>
      </c>
      <c r="AG4" s="79">
        <v>154000.0</v>
      </c>
      <c r="AH4" s="79">
        <v>175000.0</v>
      </c>
      <c r="AI4" s="79" t="s">
        <v>570</v>
      </c>
      <c r="AJ4" s="79">
        <v>62000.0</v>
      </c>
      <c r="AK4" s="79">
        <v>0.0</v>
      </c>
      <c r="AL4" s="79" t="s">
        <v>571</v>
      </c>
      <c r="AM4" s="79">
        <v>264000.0</v>
      </c>
      <c r="AN4" s="79">
        <v>3000.0</v>
      </c>
      <c r="AO4" s="79">
        <v>0.0</v>
      </c>
      <c r="AP4" s="79">
        <v>11000.0</v>
      </c>
      <c r="AQ4" s="78"/>
      <c r="AR4" s="75">
        <v>155000.0</v>
      </c>
      <c r="AS4" s="75">
        <v>66000.0</v>
      </c>
      <c r="AT4" s="75"/>
      <c r="AU4" s="75"/>
      <c r="AV4" s="75">
        <v>3.92188E8</v>
      </c>
      <c r="AW4" s="75"/>
      <c r="AX4" s="75"/>
      <c r="AY4" s="78" t="s">
        <v>572</v>
      </c>
      <c r="AZ4" s="75"/>
      <c r="BA4" s="75"/>
      <c r="BB4" s="75"/>
      <c r="BC4" s="75"/>
      <c r="BD4" s="75"/>
      <c r="BE4" s="75"/>
      <c r="BF4" s="75"/>
      <c r="BG4" s="86"/>
      <c r="BH4" s="75"/>
      <c r="BI4" s="75"/>
      <c r="BJ4" s="75"/>
      <c r="BK4" s="75"/>
      <c r="BL4" s="75"/>
      <c r="BM4" s="83"/>
      <c r="BN4" s="75"/>
      <c r="BO4" s="75"/>
      <c r="BP4" s="75"/>
      <c r="BQ4" s="75"/>
      <c r="BR4" s="75"/>
      <c r="BS4" s="75"/>
      <c r="BT4" s="83"/>
      <c r="BU4" s="75"/>
      <c r="BV4" s="75"/>
      <c r="BW4" s="75"/>
      <c r="BX4" s="75"/>
      <c r="BY4" s="75"/>
      <c r="BZ4" s="75"/>
      <c r="CA4" s="75"/>
      <c r="CB4" s="75"/>
    </row>
    <row r="5">
      <c r="A5" s="75" t="s">
        <v>45</v>
      </c>
      <c r="B5" s="87" t="s">
        <v>215</v>
      </c>
      <c r="C5" s="77" t="s">
        <v>573</v>
      </c>
      <c r="D5" s="86"/>
      <c r="E5" s="79" t="s">
        <v>574</v>
      </c>
      <c r="F5" s="80" t="s">
        <v>554</v>
      </c>
      <c r="G5" s="79" t="s">
        <v>554</v>
      </c>
      <c r="H5" s="79"/>
      <c r="I5" s="79"/>
      <c r="J5" s="79"/>
      <c r="K5" s="79"/>
      <c r="L5" s="79"/>
      <c r="M5" s="78"/>
      <c r="N5" s="41">
        <v>8491.0</v>
      </c>
      <c r="O5" s="41">
        <v>1193.0</v>
      </c>
      <c r="P5" s="41">
        <v>1846.0</v>
      </c>
      <c r="Q5" s="75"/>
      <c r="R5" s="41">
        <v>16244.0</v>
      </c>
      <c r="S5" s="41">
        <v>26581.0</v>
      </c>
      <c r="T5" s="83"/>
      <c r="U5" s="3">
        <v>2023.0</v>
      </c>
      <c r="V5" s="75">
        <f>N5+P5</f>
        <v>10337</v>
      </c>
      <c r="W5" s="41" t="s">
        <v>561</v>
      </c>
      <c r="X5" s="41">
        <f>R5</f>
        <v>16244</v>
      </c>
      <c r="Y5" s="78" t="s">
        <v>575</v>
      </c>
      <c r="Z5" s="84">
        <f t="shared" si="2"/>
        <v>26581</v>
      </c>
      <c r="AA5" s="85"/>
      <c r="AB5" s="79"/>
      <c r="AC5" s="79"/>
      <c r="AD5" s="79">
        <v>1437.0</v>
      </c>
      <c r="AE5" s="79"/>
      <c r="AF5" s="79">
        <v>7624.0</v>
      </c>
      <c r="AG5" s="79">
        <v>7183.0</v>
      </c>
      <c r="AH5" s="79"/>
      <c r="AI5" s="79"/>
      <c r="AJ5" s="79"/>
      <c r="AK5" s="79"/>
      <c r="AL5" s="79"/>
      <c r="AM5" s="79"/>
      <c r="AN5" s="79"/>
      <c r="AO5" s="79"/>
      <c r="AP5" s="79"/>
      <c r="AQ5" s="78"/>
      <c r="AR5" s="75">
        <v>3966.0</v>
      </c>
      <c r="AS5" s="75">
        <v>514.0</v>
      </c>
      <c r="AT5" s="41">
        <v>859.0</v>
      </c>
      <c r="AU5" s="75"/>
      <c r="AV5" s="75"/>
      <c r="AW5" s="75"/>
      <c r="AX5" s="75"/>
      <c r="AY5" s="78" t="s">
        <v>576</v>
      </c>
      <c r="AZ5" s="75"/>
      <c r="BA5" s="75"/>
      <c r="BB5" s="75"/>
      <c r="BC5" s="75"/>
      <c r="BD5" s="75"/>
      <c r="BE5" s="75"/>
      <c r="BF5" s="75"/>
      <c r="BG5" s="86"/>
      <c r="BH5" s="75"/>
      <c r="BI5" s="75"/>
      <c r="BJ5" s="75"/>
      <c r="BK5" s="75"/>
      <c r="BL5" s="75"/>
      <c r="BM5" s="83"/>
      <c r="BN5" s="75"/>
      <c r="BO5" s="75"/>
      <c r="BP5" s="75"/>
      <c r="BQ5" s="75"/>
      <c r="BR5" s="75"/>
      <c r="BS5" s="75"/>
      <c r="BT5" s="83"/>
      <c r="BU5" s="75"/>
      <c r="BV5" s="75"/>
      <c r="BW5" s="75"/>
      <c r="BX5" s="75"/>
      <c r="BY5" s="75"/>
      <c r="BZ5" s="75"/>
      <c r="CA5" s="75"/>
      <c r="CB5" s="75"/>
    </row>
    <row r="6">
      <c r="A6" s="3" t="s">
        <v>577</v>
      </c>
      <c r="B6" s="76"/>
      <c r="C6" s="77" t="s">
        <v>578</v>
      </c>
      <c r="D6" s="86"/>
      <c r="E6" s="80" t="s">
        <v>554</v>
      </c>
      <c r="F6" s="80"/>
      <c r="G6" s="79"/>
      <c r="H6" s="79"/>
      <c r="I6" s="79"/>
      <c r="J6" s="79"/>
      <c r="K6" s="79"/>
      <c r="L6" s="79"/>
      <c r="M6" s="78"/>
      <c r="N6" s="41"/>
      <c r="O6" s="41"/>
      <c r="P6" s="41"/>
      <c r="Q6" s="75"/>
      <c r="R6" s="41"/>
      <c r="S6" s="41"/>
      <c r="T6" s="83"/>
      <c r="U6" s="3">
        <v>2023.0</v>
      </c>
      <c r="V6" s="41" t="s">
        <v>570</v>
      </c>
      <c r="W6" s="41" t="s">
        <v>570</v>
      </c>
      <c r="X6" s="41" t="s">
        <v>570</v>
      </c>
      <c r="Y6" s="78" t="s">
        <v>579</v>
      </c>
      <c r="Z6" s="84" t="str">
        <f t="shared" si="2"/>
        <v>n.a</v>
      </c>
      <c r="AA6" s="85" t="str">
        <f t="array" ref="AA6:AA152">IFERROR((X6:X152/Z6:Z152),)</f>
        <v/>
      </c>
      <c r="AB6" s="79"/>
      <c r="AC6" s="79"/>
      <c r="AD6" s="79"/>
      <c r="AE6" s="79"/>
      <c r="AF6" s="79"/>
      <c r="AG6" s="79"/>
      <c r="AH6" s="79"/>
      <c r="AI6" s="79"/>
      <c r="AJ6" s="79"/>
      <c r="AK6" s="79"/>
      <c r="AL6" s="79"/>
      <c r="AM6" s="79"/>
      <c r="AN6" s="79"/>
      <c r="AO6" s="79"/>
      <c r="AP6" s="79"/>
      <c r="AQ6" s="78"/>
      <c r="AR6" s="75"/>
      <c r="AS6" s="75"/>
      <c r="AT6" s="75"/>
      <c r="AU6" s="75"/>
      <c r="AV6" s="75"/>
      <c r="AW6" s="75"/>
      <c r="AX6" s="75"/>
      <c r="AY6" s="86"/>
      <c r="AZ6" s="75"/>
      <c r="BA6" s="75"/>
      <c r="BB6" s="75"/>
      <c r="BC6" s="75"/>
      <c r="BD6" s="75"/>
      <c r="BE6" s="75"/>
      <c r="BF6" s="75"/>
      <c r="BG6" s="86"/>
      <c r="BH6" s="75"/>
      <c r="BI6" s="75"/>
      <c r="BJ6" s="75"/>
      <c r="BK6" s="75"/>
      <c r="BL6" s="75"/>
      <c r="BM6" s="83"/>
      <c r="BN6" s="75"/>
      <c r="BO6" s="75"/>
      <c r="BP6" s="75"/>
      <c r="BQ6" s="75"/>
      <c r="BR6" s="75"/>
      <c r="BS6" s="75"/>
      <c r="BT6" s="83"/>
      <c r="BU6" s="75"/>
      <c r="BV6" s="75"/>
      <c r="BW6" s="75"/>
      <c r="BX6" s="75"/>
      <c r="BY6" s="75"/>
      <c r="BZ6" s="75"/>
      <c r="CA6" s="75"/>
      <c r="CB6" s="75"/>
    </row>
    <row r="7">
      <c r="A7" s="75" t="s">
        <v>46</v>
      </c>
      <c r="B7" s="87" t="s">
        <v>216</v>
      </c>
      <c r="C7" s="88" t="s">
        <v>216</v>
      </c>
      <c r="D7" s="86" t="s">
        <v>458</v>
      </c>
      <c r="E7" s="79" t="s">
        <v>580</v>
      </c>
      <c r="F7" s="80"/>
      <c r="G7" s="79" t="s">
        <v>581</v>
      </c>
      <c r="H7" s="79" t="s">
        <v>582</v>
      </c>
      <c r="I7" s="79" t="s">
        <v>583</v>
      </c>
      <c r="J7" s="76"/>
      <c r="K7" s="76"/>
      <c r="L7" s="76"/>
      <c r="M7" s="78" t="s">
        <v>584</v>
      </c>
      <c r="N7" s="75">
        <v>2446.0</v>
      </c>
      <c r="O7" s="75">
        <v>3887.0</v>
      </c>
      <c r="P7" s="75">
        <v>4273.0</v>
      </c>
      <c r="Q7" s="75"/>
      <c r="R7" s="75">
        <v>34103.0</v>
      </c>
      <c r="S7" s="75">
        <v>40436.0</v>
      </c>
      <c r="T7" s="83"/>
      <c r="U7" s="3">
        <v>2023.0</v>
      </c>
      <c r="V7" s="75">
        <f t="shared" ref="V7:V10" si="3">N7+P7</f>
        <v>6719</v>
      </c>
      <c r="W7" s="41" t="s">
        <v>561</v>
      </c>
      <c r="X7" s="75">
        <f t="shared" ref="X7:X10" si="4">R7</f>
        <v>34103</v>
      </c>
      <c r="Y7" s="78" t="s">
        <v>585</v>
      </c>
      <c r="Z7" s="84">
        <f t="shared" si="2"/>
        <v>40822</v>
      </c>
      <c r="AA7" s="85">
        <v>0.8354073783744059</v>
      </c>
      <c r="AB7" s="79"/>
      <c r="AC7" s="79"/>
      <c r="AD7" s="79">
        <v>83.0</v>
      </c>
      <c r="AE7" s="79">
        <v>30353.0</v>
      </c>
      <c r="AF7" s="79"/>
      <c r="AG7" s="79">
        <v>3667.0</v>
      </c>
      <c r="AH7" s="79"/>
      <c r="AI7" s="79"/>
      <c r="AJ7" s="79"/>
      <c r="AK7" s="79"/>
      <c r="AL7" s="79"/>
      <c r="AM7" s="79"/>
      <c r="AN7" s="79"/>
      <c r="AO7" s="79"/>
      <c r="AP7" s="79"/>
      <c r="AQ7" s="78"/>
      <c r="AR7" s="41">
        <v>2041.0</v>
      </c>
      <c r="AS7" s="41">
        <v>3709.0</v>
      </c>
      <c r="AT7" s="41">
        <v>4087.0</v>
      </c>
      <c r="AU7" s="75"/>
      <c r="AV7" s="41">
        <v>22961.0</v>
      </c>
      <c r="AW7" s="75"/>
      <c r="AX7" s="75"/>
      <c r="AY7" s="78" t="s">
        <v>572</v>
      </c>
      <c r="AZ7" s="41">
        <v>1910.0</v>
      </c>
      <c r="BA7" s="41">
        <v>3395.0</v>
      </c>
      <c r="BB7" s="41">
        <v>4250.0</v>
      </c>
      <c r="BC7" s="75"/>
      <c r="BD7" s="41">
        <v>19860.0</v>
      </c>
      <c r="BE7" s="75"/>
      <c r="BF7" s="75"/>
      <c r="BG7" s="78" t="s">
        <v>572</v>
      </c>
      <c r="BH7" s="75"/>
      <c r="BI7" s="75"/>
      <c r="BJ7" s="75"/>
      <c r="BK7" s="75"/>
      <c r="BL7" s="75"/>
      <c r="BM7" s="83"/>
      <c r="BN7" s="75"/>
      <c r="BO7" s="75"/>
      <c r="BP7" s="75"/>
      <c r="BQ7" s="75"/>
      <c r="BR7" s="75"/>
      <c r="BS7" s="75"/>
      <c r="BT7" s="83"/>
      <c r="BU7" s="75"/>
      <c r="BV7" s="75"/>
      <c r="BW7" s="75"/>
      <c r="BX7" s="75"/>
      <c r="BY7" s="75"/>
      <c r="BZ7" s="75"/>
      <c r="CA7" s="75"/>
      <c r="CB7" s="75"/>
    </row>
    <row r="8">
      <c r="A8" s="75" t="s">
        <v>47</v>
      </c>
      <c r="B8" s="76" t="s">
        <v>217</v>
      </c>
      <c r="C8" s="77" t="s">
        <v>364</v>
      </c>
      <c r="D8" s="86"/>
      <c r="E8" s="79" t="s">
        <v>581</v>
      </c>
      <c r="F8" s="80"/>
      <c r="G8" s="81" t="s">
        <v>586</v>
      </c>
      <c r="H8" s="81" t="s">
        <v>587</v>
      </c>
      <c r="I8" s="81"/>
      <c r="J8" s="81"/>
      <c r="K8" s="81"/>
      <c r="L8" s="81" t="s">
        <v>588</v>
      </c>
      <c r="M8" s="78"/>
      <c r="N8" s="89">
        <v>440.0</v>
      </c>
      <c r="O8" s="75">
        <v>2275.0</v>
      </c>
      <c r="P8" s="75">
        <v>3114.0</v>
      </c>
      <c r="Q8" s="75"/>
      <c r="R8" s="75">
        <v>10999.0</v>
      </c>
      <c r="S8" s="75">
        <v>14553.0</v>
      </c>
      <c r="T8" s="83"/>
      <c r="U8" s="3">
        <v>2023.0</v>
      </c>
      <c r="V8" s="75">
        <f t="shared" si="3"/>
        <v>3554</v>
      </c>
      <c r="W8" s="41" t="s">
        <v>561</v>
      </c>
      <c r="X8" s="75">
        <f t="shared" si="4"/>
        <v>10999</v>
      </c>
      <c r="Y8" s="78" t="s">
        <v>589</v>
      </c>
      <c r="Z8" s="84">
        <f t="shared" si="2"/>
        <v>14553</v>
      </c>
      <c r="AA8" s="85">
        <v>0.7557891843606129</v>
      </c>
      <c r="AB8" s="79"/>
      <c r="AC8" s="79"/>
      <c r="AD8" s="79"/>
      <c r="AE8" s="79"/>
      <c r="AF8" s="79"/>
      <c r="AG8" s="79">
        <v>10999.0</v>
      </c>
      <c r="AH8" s="79"/>
      <c r="AI8" s="79"/>
      <c r="AJ8" s="79"/>
      <c r="AK8" s="79"/>
      <c r="AL8" s="79"/>
      <c r="AM8" s="79"/>
      <c r="AN8" s="79"/>
      <c r="AO8" s="79"/>
      <c r="AP8" s="79"/>
      <c r="AQ8" s="78"/>
      <c r="AR8" s="41">
        <v>1305.0</v>
      </c>
      <c r="AS8" s="75"/>
      <c r="AT8" s="41">
        <v>2944.0</v>
      </c>
      <c r="AU8" s="75"/>
      <c r="AV8" s="41">
        <v>10791.0</v>
      </c>
      <c r="AW8" s="41">
        <v>15040.0</v>
      </c>
      <c r="AX8" s="75"/>
      <c r="AY8" s="78" t="s">
        <v>572</v>
      </c>
      <c r="AZ8" s="41">
        <v>1626.0</v>
      </c>
      <c r="BA8" s="75"/>
      <c r="BB8" s="41">
        <v>3283.0</v>
      </c>
      <c r="BC8" s="75"/>
      <c r="BD8" s="41">
        <v>5718.0</v>
      </c>
      <c r="BE8" s="41">
        <v>10627.0</v>
      </c>
      <c r="BF8" s="75"/>
      <c r="BG8" s="78" t="s">
        <v>572</v>
      </c>
      <c r="BH8" s="75"/>
      <c r="BI8" s="75"/>
      <c r="BJ8" s="75"/>
      <c r="BK8" s="75"/>
      <c r="BL8" s="75"/>
      <c r="BM8" s="83"/>
      <c r="BN8" s="41">
        <v>3259.0</v>
      </c>
      <c r="BO8" s="75"/>
      <c r="BP8" s="41">
        <v>3835.0</v>
      </c>
      <c r="BQ8" s="41">
        <v>14456.0</v>
      </c>
      <c r="BR8" s="41">
        <v>21550.0</v>
      </c>
      <c r="BS8" s="75"/>
      <c r="BT8" s="78" t="s">
        <v>572</v>
      </c>
      <c r="BU8" s="75"/>
      <c r="BV8" s="75"/>
      <c r="BW8" s="75"/>
      <c r="BX8" s="75"/>
      <c r="BY8" s="75"/>
      <c r="BZ8" s="75"/>
      <c r="CA8" s="75"/>
      <c r="CB8" s="75"/>
    </row>
    <row r="9">
      <c r="A9" s="75" t="s">
        <v>186</v>
      </c>
      <c r="B9" s="90" t="s">
        <v>355</v>
      </c>
      <c r="C9" s="77" t="s">
        <v>590</v>
      </c>
      <c r="D9" s="86"/>
      <c r="E9" s="80" t="s">
        <v>591</v>
      </c>
      <c r="F9" s="80"/>
      <c r="G9" s="79" t="s">
        <v>554</v>
      </c>
      <c r="H9" s="79"/>
      <c r="I9" s="79"/>
      <c r="J9" s="79"/>
      <c r="K9" s="79"/>
      <c r="L9" s="79"/>
      <c r="M9" s="78"/>
      <c r="N9" s="41">
        <v>852.0</v>
      </c>
      <c r="O9" s="41">
        <v>29564.0</v>
      </c>
      <c r="P9" s="41">
        <v>6385.0</v>
      </c>
      <c r="Q9" s="75"/>
      <c r="R9" s="41">
        <v>24699.0</v>
      </c>
      <c r="S9" s="41">
        <v>31936.0</v>
      </c>
      <c r="T9" s="83"/>
      <c r="U9" s="3">
        <v>2023.0</v>
      </c>
      <c r="V9" s="75">
        <f t="shared" si="3"/>
        <v>7237</v>
      </c>
      <c r="W9" s="41" t="s">
        <v>561</v>
      </c>
      <c r="X9" s="75">
        <f t="shared" si="4"/>
        <v>24699</v>
      </c>
      <c r="Y9" s="78" t="s">
        <v>592</v>
      </c>
      <c r="Z9" s="84">
        <f t="shared" si="2"/>
        <v>31936</v>
      </c>
      <c r="AA9" s="85">
        <v>0.7733905310621243</v>
      </c>
      <c r="AB9" s="79">
        <v>8030.0</v>
      </c>
      <c r="AC9" s="79">
        <v>8942.0</v>
      </c>
      <c r="AD9" s="79">
        <v>5635.0</v>
      </c>
      <c r="AE9" s="79">
        <v>1274.0</v>
      </c>
      <c r="AF9" s="79">
        <v>542.0</v>
      </c>
      <c r="AG9" s="79">
        <v>88.0</v>
      </c>
      <c r="AH9" s="79">
        <v>188.0</v>
      </c>
      <c r="AI9" s="79"/>
      <c r="AJ9" s="79"/>
      <c r="AK9" s="79"/>
      <c r="AL9" s="79"/>
      <c r="AM9" s="79"/>
      <c r="AN9" s="79"/>
      <c r="AO9" s="79"/>
      <c r="AP9" s="79"/>
      <c r="AQ9" s="78"/>
      <c r="AR9" s="41">
        <v>695.0</v>
      </c>
      <c r="AS9" s="41">
        <v>77574.0</v>
      </c>
      <c r="AT9" s="41">
        <v>18362.0</v>
      </c>
      <c r="AU9" s="75"/>
      <c r="AV9" s="41">
        <v>26750.0</v>
      </c>
      <c r="AW9" s="41">
        <v>45807.0</v>
      </c>
      <c r="AX9" s="75"/>
      <c r="AY9" s="78" t="s">
        <v>572</v>
      </c>
      <c r="AZ9" s="41">
        <v>1061.0</v>
      </c>
      <c r="BA9" s="75"/>
      <c r="BB9" s="41">
        <v>20387.0</v>
      </c>
      <c r="BC9" s="75"/>
      <c r="BD9" s="41">
        <v>59180.0</v>
      </c>
      <c r="BE9" s="41">
        <v>80628.0</v>
      </c>
      <c r="BF9" s="75"/>
      <c r="BG9" s="78" t="s">
        <v>593</v>
      </c>
      <c r="BH9" s="75"/>
      <c r="BI9" s="75"/>
      <c r="BJ9" s="75"/>
      <c r="BK9" s="75"/>
      <c r="BL9" s="75"/>
      <c r="BM9" s="83"/>
      <c r="BN9" s="75"/>
      <c r="BO9" s="75"/>
      <c r="BP9" s="75"/>
      <c r="BQ9" s="75"/>
      <c r="BR9" s="75"/>
      <c r="BS9" s="75"/>
      <c r="BT9" s="83"/>
      <c r="BU9" s="75"/>
      <c r="BV9" s="75"/>
      <c r="BW9" s="75"/>
      <c r="BX9" s="75"/>
      <c r="BY9" s="75"/>
      <c r="BZ9" s="75"/>
      <c r="CA9" s="75"/>
      <c r="CB9" s="75"/>
    </row>
    <row r="10">
      <c r="A10" s="41" t="s">
        <v>594</v>
      </c>
      <c r="B10" s="90" t="s">
        <v>218</v>
      </c>
      <c r="C10" s="87" t="s">
        <v>365</v>
      </c>
      <c r="D10" s="86"/>
      <c r="E10" s="80" t="s">
        <v>595</v>
      </c>
      <c r="F10" s="80"/>
      <c r="G10" s="79" t="s">
        <v>554</v>
      </c>
      <c r="H10" s="79"/>
      <c r="I10" s="79"/>
      <c r="J10" s="79"/>
      <c r="K10" s="79"/>
      <c r="L10" s="79"/>
      <c r="M10" s="78"/>
      <c r="N10" s="75">
        <v>16282.0</v>
      </c>
      <c r="O10" s="75">
        <v>50071.0</v>
      </c>
      <c r="P10" s="75">
        <v>5082.0</v>
      </c>
      <c r="Q10" s="75"/>
      <c r="R10" s="75">
        <v>4.4554244E7</v>
      </c>
      <c r="S10" s="75"/>
      <c r="T10" s="83"/>
      <c r="U10" s="3">
        <v>2023.0</v>
      </c>
      <c r="V10" s="75">
        <f t="shared" si="3"/>
        <v>21364</v>
      </c>
      <c r="W10" s="41" t="s">
        <v>561</v>
      </c>
      <c r="X10" s="75">
        <f t="shared" si="4"/>
        <v>44554244</v>
      </c>
      <c r="Y10" s="78" t="s">
        <v>596</v>
      </c>
      <c r="Z10" s="84">
        <f t="shared" si="2"/>
        <v>44575608</v>
      </c>
      <c r="AA10" s="85">
        <v>0.9995207244284812</v>
      </c>
      <c r="AB10" s="79">
        <v>605623.0</v>
      </c>
      <c r="AC10" s="79">
        <v>62110.0</v>
      </c>
      <c r="AD10" s="79">
        <v>17150.0</v>
      </c>
      <c r="AE10" s="79">
        <v>48308.0</v>
      </c>
      <c r="AF10" s="79">
        <v>2203.0</v>
      </c>
      <c r="AG10" s="79">
        <v>26443.0</v>
      </c>
      <c r="AH10" s="79">
        <v>2717.0</v>
      </c>
      <c r="AI10" s="79" t="s">
        <v>597</v>
      </c>
      <c r="AJ10" s="79">
        <v>9662.0</v>
      </c>
      <c r="AK10" s="79" t="s">
        <v>597</v>
      </c>
      <c r="AL10" s="79">
        <v>4.3749138E7</v>
      </c>
      <c r="AM10" s="79">
        <v>5889.0</v>
      </c>
      <c r="AN10" s="79" t="s">
        <v>597</v>
      </c>
      <c r="AO10" s="79" t="s">
        <v>597</v>
      </c>
      <c r="AP10" s="79" t="s">
        <v>597</v>
      </c>
      <c r="AQ10" s="78"/>
      <c r="AR10" s="75">
        <v>16004.0</v>
      </c>
      <c r="AS10" s="75">
        <v>7125.0</v>
      </c>
      <c r="AT10" s="75"/>
      <c r="AU10" s="75"/>
      <c r="AV10" s="75">
        <v>3.1632587E7</v>
      </c>
      <c r="AW10" s="75"/>
      <c r="AX10" s="75"/>
      <c r="AY10" s="78" t="s">
        <v>572</v>
      </c>
      <c r="AZ10" s="75"/>
      <c r="BA10" s="75"/>
      <c r="BB10" s="75"/>
      <c r="BC10" s="75"/>
      <c r="BD10" s="75"/>
      <c r="BE10" s="75"/>
      <c r="BF10" s="75"/>
      <c r="BG10" s="86"/>
      <c r="BH10" s="41">
        <v>21612.0</v>
      </c>
      <c r="BI10" s="41">
        <v>65534.0</v>
      </c>
      <c r="BJ10" s="41">
        <v>23027.0</v>
      </c>
      <c r="BK10" s="41">
        <v>4.1855905E7</v>
      </c>
      <c r="BL10" s="75"/>
      <c r="BM10" s="83"/>
      <c r="BN10" s="75"/>
      <c r="BO10" s="75"/>
      <c r="BP10" s="75"/>
      <c r="BQ10" s="75"/>
      <c r="BR10" s="75"/>
      <c r="BS10" s="75"/>
      <c r="BT10" s="83"/>
      <c r="BU10" s="75"/>
      <c r="BV10" s="75"/>
      <c r="BW10" s="75"/>
      <c r="BX10" s="75"/>
      <c r="BY10" s="75"/>
      <c r="BZ10" s="75"/>
      <c r="CA10" s="75"/>
      <c r="CB10" s="75"/>
    </row>
    <row r="11">
      <c r="A11" s="3" t="s">
        <v>598</v>
      </c>
      <c r="B11" s="76"/>
      <c r="C11" s="77" t="s">
        <v>599</v>
      </c>
      <c r="D11" s="86"/>
      <c r="E11" s="79" t="s">
        <v>600</v>
      </c>
      <c r="F11" s="80" t="s">
        <v>601</v>
      </c>
      <c r="G11" s="79"/>
      <c r="H11" s="79"/>
      <c r="I11" s="79"/>
      <c r="J11" s="79"/>
      <c r="K11" s="79"/>
      <c r="L11" s="79"/>
      <c r="M11" s="78"/>
      <c r="N11" s="41">
        <v>86000.0</v>
      </c>
      <c r="O11" s="41">
        <v>61000.0</v>
      </c>
      <c r="P11" s="41">
        <v>10000.0</v>
      </c>
      <c r="Q11" s="41">
        <v>96000.0</v>
      </c>
      <c r="R11" s="41"/>
      <c r="S11" s="41"/>
      <c r="T11" s="83"/>
      <c r="U11" s="3">
        <v>2023.0</v>
      </c>
      <c r="V11" s="75">
        <f>Q11</f>
        <v>96000</v>
      </c>
      <c r="W11" s="41" t="s">
        <v>561</v>
      </c>
      <c r="X11" s="41" t="s">
        <v>570</v>
      </c>
      <c r="Y11" s="78" t="s">
        <v>602</v>
      </c>
      <c r="Z11" s="84">
        <f t="shared" si="2"/>
        <v>96000</v>
      </c>
      <c r="AA11" s="85"/>
      <c r="AB11" s="79"/>
      <c r="AC11" s="79"/>
      <c r="AD11" s="79"/>
      <c r="AE11" s="79"/>
      <c r="AF11" s="79"/>
      <c r="AG11" s="79"/>
      <c r="AH11" s="79"/>
      <c r="AI11" s="79"/>
      <c r="AJ11" s="79"/>
      <c r="AK11" s="79"/>
      <c r="AL11" s="79"/>
      <c r="AM11" s="79"/>
      <c r="AN11" s="79"/>
      <c r="AO11" s="79"/>
      <c r="AP11" s="79"/>
      <c r="AQ11" s="78"/>
      <c r="AR11" s="41">
        <v>97000.0</v>
      </c>
      <c r="AS11" s="41">
        <v>60000.0</v>
      </c>
      <c r="AT11" s="41">
        <v>11000.0</v>
      </c>
      <c r="AU11" s="75"/>
      <c r="AV11" s="75"/>
      <c r="AW11" s="75"/>
      <c r="AX11" s="75"/>
      <c r="AY11" s="78" t="s">
        <v>572</v>
      </c>
      <c r="AZ11" s="41">
        <v>102000.0</v>
      </c>
      <c r="BA11" s="41">
        <v>69000.0</v>
      </c>
      <c r="BB11" s="41">
        <v>19000.0</v>
      </c>
      <c r="BC11" s="75"/>
      <c r="BD11" s="75"/>
      <c r="BE11" s="75"/>
      <c r="BF11" s="75"/>
      <c r="BG11" s="78" t="s">
        <v>572</v>
      </c>
      <c r="BH11" s="41">
        <v>96000.0</v>
      </c>
      <c r="BI11" s="41">
        <v>69000.0</v>
      </c>
      <c r="BJ11" s="41">
        <v>34000.0</v>
      </c>
      <c r="BK11" s="75"/>
      <c r="BL11" s="75"/>
      <c r="BM11" s="78" t="s">
        <v>572</v>
      </c>
      <c r="BN11" s="41">
        <v>112000.0</v>
      </c>
      <c r="BO11" s="41">
        <v>74000.0</v>
      </c>
      <c r="BP11" s="41">
        <v>37000.0</v>
      </c>
      <c r="BQ11" s="75"/>
      <c r="BR11" s="75"/>
      <c r="BS11" s="75"/>
      <c r="BT11" s="78" t="s">
        <v>603</v>
      </c>
      <c r="BU11" s="75"/>
      <c r="BV11" s="75"/>
      <c r="BW11" s="75"/>
      <c r="BX11" s="75"/>
      <c r="BY11" s="75"/>
      <c r="BZ11" s="75"/>
      <c r="CA11" s="75"/>
      <c r="CB11" s="75"/>
    </row>
    <row r="12">
      <c r="A12" s="91" t="s">
        <v>181</v>
      </c>
      <c r="B12" s="90" t="s">
        <v>350</v>
      </c>
      <c r="C12" s="18" t="s">
        <v>438</v>
      </c>
      <c r="D12" s="86"/>
      <c r="E12" s="79" t="s">
        <v>604</v>
      </c>
      <c r="F12" s="80"/>
      <c r="G12" s="81" t="s">
        <v>605</v>
      </c>
      <c r="H12" s="81"/>
      <c r="I12" s="81"/>
      <c r="J12" s="81"/>
      <c r="K12" s="81"/>
      <c r="L12" s="81"/>
      <c r="M12" s="78"/>
      <c r="N12" s="41">
        <v>95.0</v>
      </c>
      <c r="O12" s="41">
        <v>824.0</v>
      </c>
      <c r="P12" s="41">
        <v>826.0</v>
      </c>
      <c r="Q12" s="75"/>
      <c r="R12" s="41">
        <v>426793.0</v>
      </c>
      <c r="S12" s="41">
        <v>427714.0</v>
      </c>
      <c r="T12" s="83"/>
      <c r="U12" s="3">
        <v>2023.0</v>
      </c>
      <c r="V12" s="75">
        <f>N12+P12</f>
        <v>921</v>
      </c>
      <c r="W12" s="41" t="s">
        <v>561</v>
      </c>
      <c r="X12" s="75">
        <f>R12</f>
        <v>426793</v>
      </c>
      <c r="Y12" s="78" t="s">
        <v>606</v>
      </c>
      <c r="Z12" s="84">
        <f t="shared" si="2"/>
        <v>427714</v>
      </c>
      <c r="AA12" s="85">
        <v>0.9978466919483581</v>
      </c>
      <c r="AB12" s="79">
        <v>418963.0</v>
      </c>
      <c r="AC12" s="79">
        <v>1667.0</v>
      </c>
      <c r="AD12" s="79">
        <v>245.0</v>
      </c>
      <c r="AE12" s="79">
        <v>2305.0</v>
      </c>
      <c r="AF12" s="79">
        <v>442.0</v>
      </c>
      <c r="AG12" s="79">
        <v>405.0</v>
      </c>
      <c r="AH12" s="79">
        <v>1934.0</v>
      </c>
      <c r="AI12" s="79"/>
      <c r="AJ12" s="79"/>
      <c r="AK12" s="79"/>
      <c r="AL12" s="79"/>
      <c r="AM12" s="79">
        <v>823.0</v>
      </c>
      <c r="AN12" s="79"/>
      <c r="AO12" s="79"/>
      <c r="AP12" s="79"/>
      <c r="AQ12" s="78"/>
      <c r="AR12" s="41">
        <v>46.0</v>
      </c>
      <c r="AS12" s="41">
        <v>1499.0</v>
      </c>
      <c r="AT12" s="41">
        <v>2360.0</v>
      </c>
      <c r="AU12" s="75"/>
      <c r="AV12" s="41">
        <v>393071.0</v>
      </c>
      <c r="AW12" s="41">
        <v>395477.0</v>
      </c>
      <c r="AX12" s="75"/>
      <c r="AY12" s="78" t="s">
        <v>572</v>
      </c>
      <c r="AZ12" s="75"/>
      <c r="BA12" s="75"/>
      <c r="BB12" s="75"/>
      <c r="BC12" s="75"/>
      <c r="BD12" s="75"/>
      <c r="BE12" s="75"/>
      <c r="BF12" s="75"/>
      <c r="BG12" s="86"/>
      <c r="BH12" s="41">
        <v>62.0</v>
      </c>
      <c r="BI12" s="41">
        <v>1339.0</v>
      </c>
      <c r="BJ12" s="41">
        <v>2164.0</v>
      </c>
      <c r="BK12" s="41">
        <v>361825.0</v>
      </c>
      <c r="BL12" s="41">
        <v>364051.0</v>
      </c>
      <c r="BM12" s="78" t="s">
        <v>607</v>
      </c>
      <c r="BN12" s="75"/>
      <c r="BO12" s="75"/>
      <c r="BP12" s="75"/>
      <c r="BQ12" s="75"/>
      <c r="BR12" s="75"/>
      <c r="BS12" s="75"/>
      <c r="BT12" s="83"/>
      <c r="BU12" s="75"/>
      <c r="BV12" s="75"/>
      <c r="BW12" s="75"/>
      <c r="BX12" s="75"/>
      <c r="BY12" s="75"/>
      <c r="BZ12" s="75"/>
      <c r="CA12" s="75"/>
      <c r="CB12" s="75"/>
    </row>
    <row r="13">
      <c r="A13" s="75" t="s">
        <v>49</v>
      </c>
      <c r="B13" s="90" t="s">
        <v>219</v>
      </c>
      <c r="C13" s="18" t="s">
        <v>366</v>
      </c>
      <c r="D13" s="92" t="s">
        <v>608</v>
      </c>
      <c r="E13" s="93" t="s">
        <v>609</v>
      </c>
      <c r="F13" s="93"/>
      <c r="G13" s="94" t="s">
        <v>610</v>
      </c>
      <c r="H13" s="94"/>
      <c r="I13" s="94"/>
      <c r="J13" s="94"/>
      <c r="K13" s="94"/>
      <c r="L13" s="81" t="s">
        <v>611</v>
      </c>
      <c r="M13" s="95" t="s">
        <v>567</v>
      </c>
      <c r="N13" s="75">
        <v>31.6</v>
      </c>
      <c r="O13" s="75">
        <v>13.0</v>
      </c>
      <c r="P13" s="75"/>
      <c r="Q13" s="75"/>
      <c r="R13" s="41" t="s">
        <v>612</v>
      </c>
      <c r="S13" s="41" t="s">
        <v>613</v>
      </c>
      <c r="T13" s="83"/>
      <c r="U13" s="3">
        <v>2023.0</v>
      </c>
      <c r="V13" s="75">
        <f>N13+O13</f>
        <v>44.6</v>
      </c>
      <c r="W13" s="41" t="s">
        <v>614</v>
      </c>
      <c r="X13" s="75">
        <f>576.6+301000</f>
        <v>301576.6</v>
      </c>
      <c r="Y13" s="78" t="s">
        <v>615</v>
      </c>
      <c r="Z13" s="84">
        <f t="shared" si="2"/>
        <v>301621.2</v>
      </c>
      <c r="AA13" s="85">
        <v>0.9998521324097909</v>
      </c>
      <c r="AB13" s="79">
        <v>17.0</v>
      </c>
      <c r="AC13" s="79"/>
      <c r="AD13" s="79"/>
      <c r="AE13" s="79"/>
      <c r="AF13" s="79">
        <v>5.0</v>
      </c>
      <c r="AG13" s="79">
        <v>280.0</v>
      </c>
      <c r="AH13" s="79">
        <v>269.0</v>
      </c>
      <c r="AI13" s="79">
        <v>5.5</v>
      </c>
      <c r="AJ13" s="79"/>
      <c r="AK13" s="79"/>
      <c r="AL13" s="79"/>
      <c r="AM13" s="79"/>
      <c r="AN13" s="79">
        <v>1.7</v>
      </c>
      <c r="AO13" s="79"/>
      <c r="AP13" s="41">
        <v>301000.0</v>
      </c>
      <c r="AQ13" s="78"/>
      <c r="AR13" s="75">
        <v>28.9</v>
      </c>
      <c r="AS13" s="75">
        <v>51.7</v>
      </c>
      <c r="AT13" s="75"/>
      <c r="AU13" s="75"/>
      <c r="AV13" s="41" t="s">
        <v>616</v>
      </c>
      <c r="AW13" s="75"/>
      <c r="AX13" s="75"/>
      <c r="AY13" s="78" t="s">
        <v>617</v>
      </c>
      <c r="AZ13" s="41">
        <v>30.4</v>
      </c>
      <c r="BA13" s="41"/>
      <c r="BB13" s="41">
        <v>86.3</v>
      </c>
      <c r="BC13" s="75"/>
      <c r="BD13" s="41" t="s">
        <v>618</v>
      </c>
      <c r="BE13" s="75"/>
      <c r="BF13" s="75"/>
      <c r="BG13" s="78" t="s">
        <v>619</v>
      </c>
      <c r="BH13" s="41">
        <v>37.5</v>
      </c>
      <c r="BI13" s="41">
        <v>100.5</v>
      </c>
      <c r="BJ13" s="41"/>
      <c r="BK13" s="41">
        <v>350.9</v>
      </c>
      <c r="BL13" s="75"/>
      <c r="BM13" s="83"/>
      <c r="BN13" s="41">
        <v>65.0</v>
      </c>
      <c r="BO13" s="41">
        <v>91.4</v>
      </c>
      <c r="BP13" s="75"/>
      <c r="BQ13" s="75"/>
      <c r="BR13" s="75"/>
      <c r="BS13" s="75"/>
      <c r="BT13" s="83"/>
      <c r="BU13" s="41">
        <v>86.3</v>
      </c>
      <c r="BV13" s="41">
        <v>95.2</v>
      </c>
      <c r="BW13" s="41"/>
      <c r="BX13" s="75"/>
      <c r="BY13" s="41">
        <v>273.4</v>
      </c>
      <c r="BZ13" s="75"/>
      <c r="CA13" s="75"/>
      <c r="CB13" s="41" t="s">
        <v>620</v>
      </c>
    </row>
    <row r="14">
      <c r="A14" s="75" t="s">
        <v>50</v>
      </c>
      <c r="B14" s="90" t="s">
        <v>220</v>
      </c>
      <c r="C14" s="87" t="s">
        <v>367</v>
      </c>
      <c r="D14" s="86"/>
      <c r="E14" s="80" t="s">
        <v>591</v>
      </c>
      <c r="F14" s="80"/>
      <c r="G14" s="79" t="s">
        <v>554</v>
      </c>
      <c r="H14" s="79"/>
      <c r="I14" s="79"/>
      <c r="J14" s="79"/>
      <c r="K14" s="79"/>
      <c r="L14" s="79"/>
      <c r="M14" s="78"/>
      <c r="N14" s="75">
        <v>21388.0</v>
      </c>
      <c r="O14" s="75"/>
      <c r="P14" s="75">
        <v>2750.0</v>
      </c>
      <c r="Q14" s="75"/>
      <c r="R14" s="75">
        <v>213126.0</v>
      </c>
      <c r="S14" s="75"/>
      <c r="T14" s="83"/>
      <c r="U14" s="3">
        <v>2023.0</v>
      </c>
      <c r="V14" s="75">
        <f>N14+P14</f>
        <v>24138</v>
      </c>
      <c r="W14" s="41" t="s">
        <v>561</v>
      </c>
      <c r="X14" s="75">
        <f t="shared" ref="X14:X28" si="5">R14</f>
        <v>213126</v>
      </c>
      <c r="Y14" s="78" t="s">
        <v>621</v>
      </c>
      <c r="Z14" s="84">
        <f t="shared" si="2"/>
        <v>237264</v>
      </c>
      <c r="AA14" s="85">
        <v>0.8982652235484524</v>
      </c>
      <c r="AB14" s="79">
        <v>143504.0</v>
      </c>
      <c r="AC14" s="79"/>
      <c r="AD14" s="79"/>
      <c r="AE14" s="79">
        <v>35234.0</v>
      </c>
      <c r="AF14" s="79"/>
      <c r="AG14" s="79"/>
      <c r="AH14" s="79"/>
      <c r="AI14" s="79"/>
      <c r="AJ14" s="79"/>
      <c r="AK14" s="79"/>
      <c r="AL14" s="79">
        <v>34388.0</v>
      </c>
      <c r="AM14" s="79"/>
      <c r="AN14" s="79"/>
      <c r="AO14" s="79"/>
      <c r="AP14" s="79"/>
      <c r="AQ14" s="78"/>
      <c r="AR14" s="41">
        <v>23821.0</v>
      </c>
      <c r="AS14" s="75"/>
      <c r="AT14" s="41">
        <v>3791.0</v>
      </c>
      <c r="AU14" s="75"/>
      <c r="AV14" s="41">
        <v>251127.0</v>
      </c>
      <c r="AW14" s="75"/>
      <c r="AX14" s="75"/>
      <c r="AY14" s="78" t="s">
        <v>572</v>
      </c>
      <c r="AZ14" s="41">
        <v>21397.0</v>
      </c>
      <c r="BA14" s="75"/>
      <c r="BB14" s="41">
        <v>5867.0</v>
      </c>
      <c r="BC14" s="75"/>
      <c r="BD14" s="41">
        <v>271802.0</v>
      </c>
      <c r="BE14" s="75"/>
      <c r="BF14" s="75"/>
      <c r="BG14" s="78" t="s">
        <v>622</v>
      </c>
      <c r="BH14" s="75"/>
      <c r="BI14" s="75"/>
      <c r="BJ14" s="75"/>
      <c r="BK14" s="75"/>
      <c r="BL14" s="75"/>
      <c r="BM14" s="83"/>
      <c r="BN14" s="75"/>
      <c r="BO14" s="75"/>
      <c r="BP14" s="75"/>
      <c r="BQ14" s="75"/>
      <c r="BR14" s="75"/>
      <c r="BS14" s="75"/>
      <c r="BT14" s="83"/>
      <c r="BU14" s="75"/>
      <c r="BV14" s="75"/>
      <c r="BW14" s="75"/>
      <c r="BX14" s="75"/>
      <c r="BY14" s="75"/>
      <c r="BZ14" s="75"/>
      <c r="CA14" s="75"/>
      <c r="CB14" s="75"/>
    </row>
    <row r="15">
      <c r="A15" s="75" t="s">
        <v>51</v>
      </c>
      <c r="B15" s="90" t="s">
        <v>221</v>
      </c>
      <c r="C15" s="18" t="s">
        <v>368</v>
      </c>
      <c r="D15" s="86"/>
      <c r="E15" s="79" t="s">
        <v>623</v>
      </c>
      <c r="F15" s="80"/>
      <c r="G15" s="81" t="s">
        <v>624</v>
      </c>
      <c r="H15" s="81" t="s">
        <v>625</v>
      </c>
      <c r="I15" s="81"/>
      <c r="J15" s="81"/>
      <c r="K15" s="81"/>
      <c r="L15" s="81" t="s">
        <v>626</v>
      </c>
      <c r="M15" s="78"/>
      <c r="N15" s="75">
        <v>508000.0</v>
      </c>
      <c r="O15" s="75">
        <v>192000.0</v>
      </c>
      <c r="P15" s="75">
        <v>152000.0</v>
      </c>
      <c r="Q15" s="75">
        <v>660000.0</v>
      </c>
      <c r="R15" s="41">
        <v>1.8141E7</v>
      </c>
      <c r="S15" s="75"/>
      <c r="T15" s="95">
        <v>90000.0</v>
      </c>
      <c r="U15" s="3">
        <v>2023.0</v>
      </c>
      <c r="V15" s="75">
        <f t="shared" ref="V15:V19" si="6">Q15</f>
        <v>660000</v>
      </c>
      <c r="W15" s="41" t="s">
        <v>561</v>
      </c>
      <c r="X15" s="75">
        <f t="shared" si="5"/>
        <v>18141000</v>
      </c>
      <c r="Y15" s="78" t="s">
        <v>627</v>
      </c>
      <c r="Z15" s="84">
        <f t="shared" si="2"/>
        <v>18801000</v>
      </c>
      <c r="AA15" s="85">
        <v>0.964895484282751</v>
      </c>
      <c r="AB15" s="79">
        <v>1.7642E7</v>
      </c>
      <c r="AC15" s="79"/>
      <c r="AD15" s="79">
        <v>159000.0</v>
      </c>
      <c r="AE15" s="79">
        <v>331000.0</v>
      </c>
      <c r="AF15" s="79">
        <v>9000.0</v>
      </c>
      <c r="AG15" s="79"/>
      <c r="AH15" s="79"/>
      <c r="AI15" s="79"/>
      <c r="AJ15" s="79"/>
      <c r="AK15" s="79"/>
      <c r="AL15" s="79"/>
      <c r="AM15" s="79"/>
      <c r="AN15" s="79"/>
      <c r="AO15" s="79"/>
      <c r="AP15" s="79"/>
      <c r="AQ15" s="78"/>
      <c r="AR15" s="75"/>
      <c r="AS15" s="75"/>
      <c r="AT15" s="75"/>
      <c r="AU15" s="75"/>
      <c r="AV15" s="75"/>
      <c r="AW15" s="75"/>
      <c r="AX15" s="75"/>
      <c r="AY15" s="86"/>
      <c r="AZ15" s="75"/>
      <c r="BA15" s="75"/>
      <c r="BB15" s="75"/>
      <c r="BC15" s="75"/>
      <c r="BD15" s="75"/>
      <c r="BE15" s="75"/>
      <c r="BF15" s="75"/>
      <c r="BG15" s="86"/>
      <c r="BH15" s="75"/>
      <c r="BI15" s="75"/>
      <c r="BJ15" s="75"/>
      <c r="BK15" s="75"/>
      <c r="BL15" s="75"/>
      <c r="BM15" s="83"/>
      <c r="BN15" s="75"/>
      <c r="BO15" s="75"/>
      <c r="BP15" s="75"/>
      <c r="BQ15" s="75"/>
      <c r="BR15" s="75"/>
      <c r="BS15" s="75"/>
      <c r="BT15" s="83"/>
      <c r="BU15" s="75"/>
      <c r="BV15" s="75"/>
      <c r="BW15" s="75"/>
      <c r="BX15" s="75"/>
      <c r="BY15" s="75"/>
      <c r="BZ15" s="75"/>
      <c r="CA15" s="75"/>
      <c r="CB15" s="75"/>
    </row>
    <row r="16">
      <c r="A16" s="41" t="s">
        <v>628</v>
      </c>
      <c r="B16" s="90" t="s">
        <v>222</v>
      </c>
      <c r="C16" s="18" t="s">
        <v>369</v>
      </c>
      <c r="D16" s="86"/>
      <c r="E16" s="79" t="s">
        <v>629</v>
      </c>
      <c r="F16" s="80"/>
      <c r="G16" s="79" t="s">
        <v>554</v>
      </c>
      <c r="H16" s="79"/>
      <c r="I16" s="79"/>
      <c r="J16" s="79"/>
      <c r="K16" s="79"/>
      <c r="L16" s="79"/>
      <c r="M16" s="78"/>
      <c r="N16" s="75">
        <v>59495.0</v>
      </c>
      <c r="O16" s="75">
        <v>166908.0</v>
      </c>
      <c r="P16" s="75"/>
      <c r="Q16" s="41">
        <v>300236.0</v>
      </c>
      <c r="R16" s="75">
        <v>1.6629181E7</v>
      </c>
      <c r="S16" s="75"/>
      <c r="T16" s="83"/>
      <c r="U16" s="3">
        <v>2023.0</v>
      </c>
      <c r="V16" s="41">
        <f t="shared" si="6"/>
        <v>300236</v>
      </c>
      <c r="W16" s="41" t="s">
        <v>614</v>
      </c>
      <c r="X16" s="75">
        <f t="shared" si="5"/>
        <v>16629181</v>
      </c>
      <c r="Y16" s="78" t="s">
        <v>630</v>
      </c>
      <c r="Z16" s="84">
        <f t="shared" si="2"/>
        <v>16929417</v>
      </c>
      <c r="AA16" s="85">
        <v>0.9822654259151393</v>
      </c>
      <c r="AB16" s="79">
        <v>1.5240417E7</v>
      </c>
      <c r="AC16" s="79"/>
      <c r="AD16" s="79">
        <v>55751.0</v>
      </c>
      <c r="AE16" s="79">
        <v>71024.0</v>
      </c>
      <c r="AF16" s="79">
        <v>25843.0</v>
      </c>
      <c r="AG16" s="79">
        <v>44646.0</v>
      </c>
      <c r="AH16" s="79">
        <v>49063.0</v>
      </c>
      <c r="AI16" s="79"/>
      <c r="AJ16" s="79">
        <v>68221.0</v>
      </c>
      <c r="AK16" s="79"/>
      <c r="AL16" s="79">
        <v>913643.0</v>
      </c>
      <c r="AM16" s="79">
        <v>160566.0</v>
      </c>
      <c r="AN16" s="79"/>
      <c r="AO16" s="79"/>
      <c r="AP16" s="79"/>
      <c r="AQ16" s="78"/>
      <c r="AR16" s="75"/>
      <c r="AS16" s="75"/>
      <c r="AT16" s="75"/>
      <c r="AU16" s="75"/>
      <c r="AV16" s="75"/>
      <c r="AW16" s="75"/>
      <c r="AX16" s="75"/>
      <c r="AY16" s="86"/>
      <c r="AZ16" s="75"/>
      <c r="BA16" s="75"/>
      <c r="BB16" s="75"/>
      <c r="BC16" s="75"/>
      <c r="BD16" s="75"/>
      <c r="BE16" s="75"/>
      <c r="BF16" s="75"/>
      <c r="BG16" s="86"/>
      <c r="BH16" s="75"/>
      <c r="BI16" s="75"/>
      <c r="BJ16" s="75"/>
      <c r="BK16" s="75"/>
      <c r="BL16" s="75"/>
      <c r="BM16" s="83"/>
      <c r="BN16" s="75"/>
      <c r="BO16" s="75"/>
      <c r="BP16" s="75"/>
      <c r="BQ16" s="75"/>
      <c r="BR16" s="75"/>
      <c r="BS16" s="75"/>
      <c r="BT16" s="83"/>
      <c r="BU16" s="75"/>
      <c r="BV16" s="75"/>
      <c r="BW16" s="75"/>
      <c r="BX16" s="75"/>
      <c r="BY16" s="75"/>
      <c r="BZ16" s="75"/>
      <c r="CA16" s="75"/>
      <c r="CB16" s="75"/>
    </row>
    <row r="17">
      <c r="A17" s="41" t="s">
        <v>631</v>
      </c>
      <c r="B17" s="76" t="s">
        <v>223</v>
      </c>
      <c r="C17" s="76" t="s">
        <v>370</v>
      </c>
      <c r="D17" s="86"/>
      <c r="E17" s="80"/>
      <c r="F17" s="80"/>
      <c r="G17" s="81" t="s">
        <v>632</v>
      </c>
      <c r="H17" s="81"/>
      <c r="I17" s="81"/>
      <c r="J17" s="81"/>
      <c r="K17" s="81"/>
      <c r="L17" s="81" t="s">
        <v>633</v>
      </c>
      <c r="M17" s="78"/>
      <c r="N17" s="75">
        <v>180898.0</v>
      </c>
      <c r="O17" s="75">
        <v>183332.0</v>
      </c>
      <c r="P17" s="75">
        <v>19940.0</v>
      </c>
      <c r="Q17" s="75">
        <v>200838.0</v>
      </c>
      <c r="R17" s="75">
        <v>6736878.0</v>
      </c>
      <c r="S17" s="75"/>
      <c r="T17" s="83">
        <v>59750.0</v>
      </c>
      <c r="U17" s="3">
        <v>2023.0</v>
      </c>
      <c r="V17" s="75">
        <f t="shared" si="6"/>
        <v>200838</v>
      </c>
      <c r="W17" s="41" t="s">
        <v>561</v>
      </c>
      <c r="X17" s="75">
        <f t="shared" si="5"/>
        <v>6736878</v>
      </c>
      <c r="Y17" s="78" t="s">
        <v>634</v>
      </c>
      <c r="Z17" s="84">
        <f t="shared" si="2"/>
        <v>6937716</v>
      </c>
      <c r="AA17" s="85">
        <v>0.9710512797006969</v>
      </c>
      <c r="AB17" s="79">
        <v>4.6222257E7</v>
      </c>
      <c r="AC17" s="79">
        <v>81938.0</v>
      </c>
      <c r="AD17" s="79">
        <v>52634.0</v>
      </c>
      <c r="AE17" s="79">
        <v>241422.0</v>
      </c>
      <c r="AF17" s="79">
        <v>19043.0</v>
      </c>
      <c r="AG17" s="79">
        <v>155443.0</v>
      </c>
      <c r="AH17" s="79">
        <v>50827.0</v>
      </c>
      <c r="AI17" s="79">
        <v>30101.0</v>
      </c>
      <c r="AJ17" s="79">
        <v>135689.0</v>
      </c>
      <c r="AK17" s="79"/>
      <c r="AL17" s="79">
        <v>1330844.0</v>
      </c>
      <c r="AM17" s="79">
        <v>14579.0</v>
      </c>
      <c r="AN17" s="79">
        <v>2101.0</v>
      </c>
      <c r="AO17" s="79"/>
      <c r="AP17" s="79"/>
      <c r="AQ17" s="78"/>
      <c r="AR17" s="75">
        <v>245117.0</v>
      </c>
      <c r="AS17" s="75">
        <v>195126.0</v>
      </c>
      <c r="AT17" s="75">
        <v>18491.0</v>
      </c>
      <c r="AU17" s="75"/>
      <c r="AV17" s="75">
        <v>6388133.0</v>
      </c>
      <c r="AW17" s="75"/>
      <c r="AX17" s="75">
        <v>9556.0</v>
      </c>
      <c r="AY17" s="86"/>
      <c r="AZ17" s="75">
        <v>246705.0</v>
      </c>
      <c r="BA17" s="75">
        <v>207003.0</v>
      </c>
      <c r="BB17" s="75">
        <v>21135.0</v>
      </c>
      <c r="BC17" s="75"/>
      <c r="BD17" s="75">
        <v>6017727.0</v>
      </c>
      <c r="BE17" s="75"/>
      <c r="BF17" s="75">
        <v>8919.0</v>
      </c>
      <c r="BG17" s="86"/>
      <c r="BH17" s="75">
        <v>239459.0</v>
      </c>
      <c r="BI17" s="75">
        <v>228727.0</v>
      </c>
      <c r="BJ17" s="75">
        <v>32218.0</v>
      </c>
      <c r="BK17" s="75">
        <v>5689936.0</v>
      </c>
      <c r="BL17" s="75"/>
      <c r="BM17" s="83">
        <v>10426.0</v>
      </c>
      <c r="BN17" s="75">
        <v>305875.0</v>
      </c>
      <c r="BO17" s="75"/>
      <c r="BP17" s="75"/>
      <c r="BQ17" s="75">
        <v>5884273.0</v>
      </c>
      <c r="BR17" s="75"/>
      <c r="BS17" s="75"/>
      <c r="BT17" s="83"/>
      <c r="BU17" s="75">
        <v>305875.0</v>
      </c>
      <c r="BV17" s="75">
        <v>290204.0</v>
      </c>
      <c r="BW17" s="75">
        <v>341080.0</v>
      </c>
      <c r="BX17" s="75">
        <v>647000.0</v>
      </c>
      <c r="BY17" s="75"/>
      <c r="BZ17" s="75"/>
      <c r="CA17" s="75">
        <v>2822.0</v>
      </c>
      <c r="CB17" s="75"/>
    </row>
    <row r="18">
      <c r="A18" s="41" t="s">
        <v>635</v>
      </c>
      <c r="B18" s="90" t="s">
        <v>224</v>
      </c>
      <c r="C18" s="87" t="s">
        <v>371</v>
      </c>
      <c r="D18" s="86"/>
      <c r="E18" s="79" t="s">
        <v>636</v>
      </c>
      <c r="F18" s="80" t="s">
        <v>637</v>
      </c>
      <c r="G18" s="81" t="s">
        <v>638</v>
      </c>
      <c r="H18" s="81" t="s">
        <v>639</v>
      </c>
      <c r="I18" s="81"/>
      <c r="J18" s="81"/>
      <c r="K18" s="81"/>
      <c r="L18" s="81"/>
      <c r="M18" s="78" t="s">
        <v>640</v>
      </c>
      <c r="N18" s="75">
        <v>86000.0</v>
      </c>
      <c r="O18" s="75">
        <v>142000.0</v>
      </c>
      <c r="P18" s="75">
        <v>26000.0</v>
      </c>
      <c r="Q18" s="75">
        <v>112000.0</v>
      </c>
      <c r="R18" s="75">
        <v>2.50528E8</v>
      </c>
      <c r="S18" s="75">
        <v>2.5064E8</v>
      </c>
      <c r="T18" s="83"/>
      <c r="U18" s="3">
        <v>2023.0</v>
      </c>
      <c r="V18" s="75">
        <f t="shared" si="6"/>
        <v>112000</v>
      </c>
      <c r="W18" s="41" t="s">
        <v>561</v>
      </c>
      <c r="X18" s="75">
        <f t="shared" si="5"/>
        <v>250528000</v>
      </c>
      <c r="Y18" s="78" t="s">
        <v>641</v>
      </c>
      <c r="Z18" s="84">
        <f t="shared" si="2"/>
        <v>250640000</v>
      </c>
      <c r="AA18" s="85">
        <v>0.9995531439514842</v>
      </c>
      <c r="AB18" s="79">
        <v>3764000.0</v>
      </c>
      <c r="AC18" s="79"/>
      <c r="AD18" s="79"/>
      <c r="AE18" s="79"/>
      <c r="AF18" s="79"/>
      <c r="AG18" s="79"/>
      <c r="AH18" s="79"/>
      <c r="AI18" s="79"/>
      <c r="AJ18" s="79"/>
      <c r="AK18" s="79"/>
      <c r="AL18" s="79">
        <v>2.44618E8</v>
      </c>
      <c r="AM18" s="79"/>
      <c r="AN18" s="79">
        <v>1668000.0</v>
      </c>
      <c r="AO18" s="79"/>
      <c r="AP18" s="79"/>
      <c r="AQ18" s="78">
        <v>478000.0</v>
      </c>
      <c r="AR18" s="75"/>
      <c r="AS18" s="75"/>
      <c r="AT18" s="75"/>
      <c r="AU18" s="75"/>
      <c r="AV18" s="75"/>
      <c r="AW18" s="75"/>
      <c r="AX18" s="75"/>
      <c r="AY18" s="86"/>
      <c r="AZ18" s="75"/>
      <c r="BA18" s="75"/>
      <c r="BB18" s="75"/>
      <c r="BC18" s="75"/>
      <c r="BD18" s="75"/>
      <c r="BE18" s="75"/>
      <c r="BF18" s="75"/>
      <c r="BG18" s="86"/>
      <c r="BH18" s="75"/>
      <c r="BI18" s="75"/>
      <c r="BJ18" s="75"/>
      <c r="BK18" s="75"/>
      <c r="BL18" s="75"/>
      <c r="BM18" s="83"/>
      <c r="BN18" s="75"/>
      <c r="BO18" s="75"/>
      <c r="BP18" s="75"/>
      <c r="BQ18" s="75"/>
      <c r="BR18" s="75"/>
      <c r="BS18" s="75"/>
      <c r="BT18" s="83"/>
      <c r="BU18" s="75"/>
      <c r="BV18" s="75"/>
      <c r="BW18" s="75"/>
      <c r="BX18" s="75"/>
      <c r="BY18" s="75"/>
      <c r="BZ18" s="75"/>
      <c r="CA18" s="75"/>
      <c r="CB18" s="75"/>
    </row>
    <row r="19">
      <c r="A19" s="75" t="s">
        <v>55</v>
      </c>
      <c r="B19" s="90" t="s">
        <v>225</v>
      </c>
      <c r="C19" s="18" t="s">
        <v>372</v>
      </c>
      <c r="D19" s="86"/>
      <c r="E19" s="79" t="s">
        <v>642</v>
      </c>
      <c r="F19" s="80"/>
      <c r="G19" s="81" t="s">
        <v>643</v>
      </c>
      <c r="H19" s="81"/>
      <c r="I19" s="81"/>
      <c r="J19" s="81"/>
      <c r="K19" s="81"/>
      <c r="L19" s="81" t="s">
        <v>644</v>
      </c>
      <c r="M19" s="78" t="s">
        <v>645</v>
      </c>
      <c r="N19" s="41">
        <v>140.0</v>
      </c>
      <c r="O19" s="41">
        <v>4851.0</v>
      </c>
      <c r="P19" s="41">
        <v>1594.0</v>
      </c>
      <c r="Q19" s="75">
        <v>1939.0</v>
      </c>
      <c r="R19" s="75">
        <v>9813.0</v>
      </c>
      <c r="S19" s="75">
        <v>11752.0</v>
      </c>
      <c r="T19" s="83"/>
      <c r="U19" s="3">
        <v>2023.0</v>
      </c>
      <c r="V19" s="75">
        <f t="shared" si="6"/>
        <v>1939</v>
      </c>
      <c r="W19" s="41" t="s">
        <v>561</v>
      </c>
      <c r="X19" s="75">
        <f t="shared" si="5"/>
        <v>9813</v>
      </c>
      <c r="Y19" s="78" t="s">
        <v>646</v>
      </c>
      <c r="Z19" s="84">
        <f t="shared" si="2"/>
        <v>11752</v>
      </c>
      <c r="AA19" s="85">
        <v>0.8350068073519401</v>
      </c>
      <c r="AB19" s="79">
        <v>4815.0</v>
      </c>
      <c r="AC19" s="79">
        <v>2437.0</v>
      </c>
      <c r="AD19" s="79">
        <v>853.0</v>
      </c>
      <c r="AE19" s="79"/>
      <c r="AF19" s="79">
        <v>57.0</v>
      </c>
      <c r="AG19" s="79">
        <v>162.0</v>
      </c>
      <c r="AH19" s="79">
        <v>34.0</v>
      </c>
      <c r="AI19" s="79"/>
      <c r="AJ19" s="79"/>
      <c r="AK19" s="79"/>
      <c r="AL19" s="79"/>
      <c r="AM19" s="79">
        <v>54.0</v>
      </c>
      <c r="AN19" s="79">
        <v>1401.0</v>
      </c>
      <c r="AO19" s="79"/>
      <c r="AP19" s="79"/>
      <c r="AQ19" s="78"/>
      <c r="AR19" s="75"/>
      <c r="AS19" s="75"/>
      <c r="AT19" s="75"/>
      <c r="AU19" s="75"/>
      <c r="AV19" s="75"/>
      <c r="AW19" s="75"/>
      <c r="AX19" s="75"/>
      <c r="AY19" s="86"/>
      <c r="AZ19" s="75"/>
      <c r="BA19" s="75"/>
      <c r="BB19" s="75"/>
      <c r="BC19" s="75"/>
      <c r="BD19" s="75"/>
      <c r="BE19" s="75"/>
      <c r="BF19" s="75"/>
      <c r="BG19" s="86"/>
      <c r="BH19" s="75"/>
      <c r="BI19" s="75"/>
      <c r="BJ19" s="75"/>
      <c r="BK19" s="75"/>
      <c r="BL19" s="75"/>
      <c r="BM19" s="83"/>
      <c r="BN19" s="75"/>
      <c r="BO19" s="75"/>
      <c r="BP19" s="75"/>
      <c r="BQ19" s="75"/>
      <c r="BR19" s="75"/>
      <c r="BS19" s="75"/>
      <c r="BT19" s="83"/>
      <c r="BU19" s="75"/>
      <c r="BV19" s="75"/>
      <c r="BW19" s="75"/>
      <c r="BX19" s="75"/>
      <c r="BY19" s="75"/>
      <c r="BZ19" s="75"/>
      <c r="CA19" s="75"/>
      <c r="CB19" s="75"/>
    </row>
    <row r="20">
      <c r="A20" s="41" t="s">
        <v>647</v>
      </c>
      <c r="B20" s="90" t="s">
        <v>226</v>
      </c>
      <c r="C20" s="18" t="s">
        <v>373</v>
      </c>
      <c r="D20" s="86"/>
      <c r="E20" s="80" t="s">
        <v>591</v>
      </c>
      <c r="F20" s="80"/>
      <c r="G20" s="79" t="s">
        <v>648</v>
      </c>
      <c r="H20" s="79"/>
      <c r="I20" s="79"/>
      <c r="J20" s="79"/>
      <c r="K20" s="79"/>
      <c r="L20" s="79"/>
      <c r="M20" s="78"/>
      <c r="N20" s="41">
        <v>95000.0</v>
      </c>
      <c r="O20" s="41">
        <v>306.0</v>
      </c>
      <c r="P20" s="41">
        <v>263000.0</v>
      </c>
      <c r="Q20" s="75"/>
      <c r="R20" s="75">
        <v>3770000.0</v>
      </c>
      <c r="S20" s="75">
        <v>4130000.0</v>
      </c>
      <c r="T20" s="83"/>
      <c r="U20" s="3">
        <v>2023.0</v>
      </c>
      <c r="V20" s="75">
        <f t="shared" ref="V20:V23" si="7">N20+P20</f>
        <v>358000</v>
      </c>
      <c r="W20" s="41" t="s">
        <v>561</v>
      </c>
      <c r="X20" s="75">
        <f t="shared" si="5"/>
        <v>3770000</v>
      </c>
      <c r="Y20" s="78" t="s">
        <v>649</v>
      </c>
      <c r="Z20" s="84">
        <f t="shared" si="2"/>
        <v>4128000</v>
      </c>
      <c r="AA20" s="85">
        <v>0.9132751937984496</v>
      </c>
      <c r="AB20" s="79">
        <v>3070.0</v>
      </c>
      <c r="AC20" s="79"/>
      <c r="AD20" s="79"/>
      <c r="AE20" s="79">
        <v>460.0</v>
      </c>
      <c r="AF20" s="79"/>
      <c r="AG20" s="79"/>
      <c r="AH20" s="79"/>
      <c r="AI20" s="79"/>
      <c r="AJ20" s="79"/>
      <c r="AK20" s="79"/>
      <c r="AL20" s="79"/>
      <c r="AM20" s="79"/>
      <c r="AN20" s="79"/>
      <c r="AO20" s="79"/>
      <c r="AP20" s="79"/>
      <c r="AQ20" s="78">
        <v>240.0</v>
      </c>
      <c r="AR20" s="75"/>
      <c r="AS20" s="75"/>
      <c r="AT20" s="75"/>
      <c r="AU20" s="75"/>
      <c r="AV20" s="75"/>
      <c r="AW20" s="75"/>
      <c r="AX20" s="75"/>
      <c r="AY20" s="86"/>
      <c r="AZ20" s="75"/>
      <c r="BA20" s="75"/>
      <c r="BB20" s="75"/>
      <c r="BC20" s="75"/>
      <c r="BD20" s="75"/>
      <c r="BE20" s="75"/>
      <c r="BF20" s="75"/>
      <c r="BG20" s="86"/>
      <c r="BH20" s="75"/>
      <c r="BI20" s="75"/>
      <c r="BJ20" s="75"/>
      <c r="BK20" s="75"/>
      <c r="BL20" s="75"/>
      <c r="BM20" s="83"/>
      <c r="BN20" s="75"/>
      <c r="BO20" s="75"/>
      <c r="BP20" s="75"/>
      <c r="BQ20" s="75"/>
      <c r="BR20" s="75"/>
      <c r="BS20" s="75"/>
      <c r="BT20" s="83"/>
      <c r="BU20" s="75"/>
      <c r="BV20" s="75"/>
      <c r="BW20" s="75"/>
      <c r="BX20" s="75"/>
      <c r="BY20" s="75"/>
      <c r="BZ20" s="75"/>
      <c r="CA20" s="75"/>
      <c r="CB20" s="75"/>
    </row>
    <row r="21">
      <c r="A21" s="41" t="s">
        <v>650</v>
      </c>
      <c r="B21" s="90" t="s">
        <v>227</v>
      </c>
      <c r="C21" s="18" t="s">
        <v>374</v>
      </c>
      <c r="D21" s="86"/>
      <c r="E21" s="80" t="s">
        <v>591</v>
      </c>
      <c r="F21" s="80"/>
      <c r="G21" s="79" t="s">
        <v>554</v>
      </c>
      <c r="H21" s="79"/>
      <c r="I21" s="79"/>
      <c r="J21" s="79"/>
      <c r="K21" s="79"/>
      <c r="L21" s="79"/>
      <c r="M21" s="78"/>
      <c r="N21" s="75">
        <v>0.0</v>
      </c>
      <c r="O21" s="75">
        <v>31.0</v>
      </c>
      <c r="P21" s="75">
        <v>27.0</v>
      </c>
      <c r="Q21" s="75"/>
      <c r="R21" s="75">
        <v>463.0</v>
      </c>
      <c r="S21" s="75">
        <v>490.0</v>
      </c>
      <c r="T21" s="83"/>
      <c r="U21" s="3">
        <v>2023.0</v>
      </c>
      <c r="V21" s="75">
        <f t="shared" si="7"/>
        <v>27</v>
      </c>
      <c r="W21" s="41" t="s">
        <v>561</v>
      </c>
      <c r="X21" s="75">
        <f t="shared" si="5"/>
        <v>463</v>
      </c>
      <c r="Y21" s="78" t="s">
        <v>651</v>
      </c>
      <c r="Z21" s="84">
        <f t="shared" si="2"/>
        <v>490</v>
      </c>
      <c r="AA21" s="85">
        <v>0.9448979591836735</v>
      </c>
      <c r="AB21" s="79">
        <v>98.0</v>
      </c>
      <c r="AC21" s="79">
        <v>229.0</v>
      </c>
      <c r="AD21" s="79">
        <v>7.0</v>
      </c>
      <c r="AE21" s="79">
        <v>2.0</v>
      </c>
      <c r="AF21" s="79">
        <v>27.0</v>
      </c>
      <c r="AG21" s="79">
        <v>15.0</v>
      </c>
      <c r="AH21" s="79">
        <v>73.0</v>
      </c>
      <c r="AI21" s="79">
        <v>12.0</v>
      </c>
      <c r="AJ21" s="79"/>
      <c r="AK21" s="79"/>
      <c r="AL21" s="79"/>
      <c r="AM21" s="79"/>
      <c r="AN21" s="79"/>
      <c r="AO21" s="79"/>
      <c r="AP21" s="79"/>
      <c r="AQ21" s="78"/>
      <c r="AR21" s="75"/>
      <c r="AS21" s="75"/>
      <c r="AT21" s="75"/>
      <c r="AU21" s="75"/>
      <c r="AV21" s="75"/>
      <c r="AW21" s="75"/>
      <c r="AX21" s="75"/>
      <c r="AY21" s="86"/>
      <c r="AZ21" s="75"/>
      <c r="BA21" s="75"/>
      <c r="BB21" s="75"/>
      <c r="BC21" s="75"/>
      <c r="BD21" s="75"/>
      <c r="BE21" s="75"/>
      <c r="BF21" s="75"/>
      <c r="BG21" s="86"/>
      <c r="BH21" s="75"/>
      <c r="BI21" s="75"/>
      <c r="BJ21" s="75"/>
      <c r="BK21" s="75"/>
      <c r="BL21" s="75"/>
      <c r="BM21" s="83"/>
      <c r="BN21" s="75"/>
      <c r="BO21" s="75"/>
      <c r="BP21" s="75"/>
      <c r="BQ21" s="75"/>
      <c r="BR21" s="75"/>
      <c r="BS21" s="75"/>
      <c r="BT21" s="83"/>
      <c r="BU21" s="75"/>
      <c r="BV21" s="75"/>
      <c r="BW21" s="75"/>
      <c r="BX21" s="75"/>
      <c r="BY21" s="75"/>
      <c r="BZ21" s="75"/>
      <c r="CA21" s="75"/>
      <c r="CB21" s="75"/>
    </row>
    <row r="22">
      <c r="A22" s="75" t="s">
        <v>58</v>
      </c>
      <c r="B22" s="90" t="s">
        <v>228</v>
      </c>
      <c r="C22" s="18" t="s">
        <v>375</v>
      </c>
      <c r="D22" s="86"/>
      <c r="E22" s="80" t="s">
        <v>591</v>
      </c>
      <c r="F22" s="80"/>
      <c r="G22" s="81" t="s">
        <v>652</v>
      </c>
      <c r="H22" s="81" t="s">
        <v>653</v>
      </c>
      <c r="I22" s="81"/>
      <c r="J22" s="81"/>
      <c r="K22" s="81"/>
      <c r="L22" s="81" t="s">
        <v>654</v>
      </c>
      <c r="M22" s="78" t="s">
        <v>655</v>
      </c>
      <c r="N22" s="75">
        <v>12225.0</v>
      </c>
      <c r="O22" s="75">
        <v>20857.0</v>
      </c>
      <c r="P22" s="75">
        <v>2195.0</v>
      </c>
      <c r="Q22" s="75"/>
      <c r="R22" s="75">
        <v>2705502.0</v>
      </c>
      <c r="S22" s="75">
        <v>2719922.0</v>
      </c>
      <c r="T22" s="83"/>
      <c r="U22" s="3">
        <v>2023.0</v>
      </c>
      <c r="V22" s="75">
        <f t="shared" si="7"/>
        <v>14420</v>
      </c>
      <c r="W22" s="41" t="s">
        <v>561</v>
      </c>
      <c r="X22" s="75">
        <f t="shared" si="5"/>
        <v>2705502</v>
      </c>
      <c r="Y22" s="78" t="s">
        <v>656</v>
      </c>
      <c r="Z22" s="84">
        <f t="shared" si="2"/>
        <v>2719922</v>
      </c>
      <c r="AA22" s="85">
        <v>0.9946983773799396</v>
      </c>
      <c r="AB22" s="79"/>
      <c r="AC22" s="79"/>
      <c r="AD22" s="79" t="s">
        <v>657</v>
      </c>
      <c r="AE22" s="79">
        <v>28101.0</v>
      </c>
      <c r="AF22" s="79">
        <v>1135.0</v>
      </c>
      <c r="AG22" s="79">
        <v>554.0</v>
      </c>
      <c r="AH22" s="79"/>
      <c r="AI22" s="79"/>
      <c r="AJ22" s="79"/>
      <c r="AK22" s="79"/>
      <c r="AL22" s="79">
        <v>2673447.0</v>
      </c>
      <c r="AM22" s="79"/>
      <c r="AN22" s="79"/>
      <c r="AO22" s="79"/>
      <c r="AP22" s="79"/>
      <c r="AQ22" s="78"/>
      <c r="AR22" s="75"/>
      <c r="AS22" s="75"/>
      <c r="AT22" s="75"/>
      <c r="AU22" s="75"/>
      <c r="AV22" s="75"/>
      <c r="AW22" s="75"/>
      <c r="AX22" s="75"/>
      <c r="AY22" s="86"/>
      <c r="AZ22" s="75"/>
      <c r="BA22" s="75"/>
      <c r="BB22" s="75"/>
      <c r="BC22" s="75"/>
      <c r="BD22" s="75"/>
      <c r="BE22" s="75"/>
      <c r="BF22" s="75"/>
      <c r="BG22" s="86"/>
      <c r="BH22" s="75"/>
      <c r="BI22" s="75"/>
      <c r="BJ22" s="75"/>
      <c r="BK22" s="75"/>
      <c r="BL22" s="75"/>
      <c r="BM22" s="83"/>
      <c r="BN22" s="75"/>
      <c r="BO22" s="75"/>
      <c r="BP22" s="75"/>
      <c r="BQ22" s="75"/>
      <c r="BR22" s="75"/>
      <c r="BS22" s="75"/>
      <c r="BT22" s="83"/>
      <c r="BU22" s="75"/>
      <c r="BV22" s="75"/>
      <c r="BW22" s="75"/>
      <c r="BX22" s="75"/>
      <c r="BY22" s="75"/>
      <c r="BZ22" s="75"/>
      <c r="CA22" s="75"/>
      <c r="CB22" s="75"/>
    </row>
    <row r="23">
      <c r="A23" s="41" t="s">
        <v>658</v>
      </c>
      <c r="B23" s="90" t="s">
        <v>255</v>
      </c>
      <c r="C23" s="77" t="s">
        <v>659</v>
      </c>
      <c r="D23" s="96"/>
      <c r="E23" s="97" t="s">
        <v>660</v>
      </c>
      <c r="F23" s="93"/>
      <c r="G23" s="94" t="s">
        <v>661</v>
      </c>
      <c r="H23" s="94"/>
      <c r="I23" s="94"/>
      <c r="J23" s="94"/>
      <c r="K23" s="94"/>
      <c r="L23" s="94"/>
      <c r="M23" s="96"/>
      <c r="N23" s="41">
        <v>1375.0</v>
      </c>
      <c r="O23" s="41">
        <v>47601.0</v>
      </c>
      <c r="P23" s="41">
        <v>57641.0</v>
      </c>
      <c r="Q23" s="75"/>
      <c r="R23" s="41">
        <v>182361.0</v>
      </c>
      <c r="S23" s="41">
        <v>241378.0</v>
      </c>
      <c r="T23" s="83"/>
      <c r="U23" s="3">
        <v>2023.0</v>
      </c>
      <c r="V23" s="75">
        <f t="shared" si="7"/>
        <v>59016</v>
      </c>
      <c r="W23" s="41" t="s">
        <v>561</v>
      </c>
      <c r="X23" s="75">
        <f t="shared" si="5"/>
        <v>182361</v>
      </c>
      <c r="Y23" s="78" t="s">
        <v>662</v>
      </c>
      <c r="Z23" s="84">
        <f t="shared" si="2"/>
        <v>241377</v>
      </c>
      <c r="AA23" s="85">
        <v>0.7555028026696827</v>
      </c>
      <c r="AB23" s="79">
        <v>2499.0</v>
      </c>
      <c r="AC23" s="79">
        <v>116317.0</v>
      </c>
      <c r="AD23" s="79">
        <v>12522.0</v>
      </c>
      <c r="AE23" s="79">
        <v>8083.0</v>
      </c>
      <c r="AF23" s="79">
        <v>1656.0</v>
      </c>
      <c r="AG23" s="79">
        <v>333.0</v>
      </c>
      <c r="AH23" s="79">
        <v>1604.0</v>
      </c>
      <c r="AI23" s="79">
        <v>16.0</v>
      </c>
      <c r="AJ23" s="79"/>
      <c r="AK23" s="79"/>
      <c r="AL23" s="79">
        <v>4231.0</v>
      </c>
      <c r="AM23" s="79">
        <v>755.0</v>
      </c>
      <c r="AN23" s="79">
        <v>32246.0</v>
      </c>
      <c r="AO23" s="79"/>
      <c r="AP23" s="79">
        <v>2099.0</v>
      </c>
      <c r="AQ23" s="78"/>
      <c r="AR23" s="75">
        <v>1526.0</v>
      </c>
      <c r="AS23" s="75"/>
      <c r="AT23" s="75">
        <v>69850.0</v>
      </c>
      <c r="AU23" s="75"/>
      <c r="AV23" s="75">
        <v>187979.0</v>
      </c>
      <c r="AW23" s="75">
        <v>259355.0</v>
      </c>
      <c r="AX23" s="75"/>
      <c r="AY23" s="86"/>
      <c r="AZ23" s="75"/>
      <c r="BA23" s="75"/>
      <c r="BB23" s="75"/>
      <c r="BC23" s="75"/>
      <c r="BD23" s="75"/>
      <c r="BE23" s="75"/>
      <c r="BF23" s="75"/>
      <c r="BG23" s="86"/>
      <c r="BH23" s="75"/>
      <c r="BI23" s="75"/>
      <c r="BJ23" s="75"/>
      <c r="BK23" s="75"/>
      <c r="BL23" s="75"/>
      <c r="BM23" s="83"/>
      <c r="BN23" s="75"/>
      <c r="BO23" s="75"/>
      <c r="BP23" s="75"/>
      <c r="BQ23" s="75"/>
      <c r="BR23" s="75"/>
      <c r="BS23" s="75"/>
      <c r="BT23" s="83"/>
      <c r="BU23" s="75"/>
      <c r="BV23" s="75"/>
      <c r="BW23" s="75"/>
      <c r="BX23" s="75"/>
      <c r="BY23" s="75"/>
      <c r="BZ23" s="75"/>
      <c r="CA23" s="75"/>
      <c r="CB23" s="75"/>
    </row>
    <row r="24">
      <c r="A24" s="75" t="s">
        <v>59</v>
      </c>
      <c r="B24" s="90" t="s">
        <v>229</v>
      </c>
      <c r="C24" s="87" t="s">
        <v>376</v>
      </c>
      <c r="D24" s="86"/>
      <c r="E24" s="79" t="s">
        <v>663</v>
      </c>
      <c r="F24" s="80"/>
      <c r="G24" s="81" t="s">
        <v>664</v>
      </c>
      <c r="H24" s="81" t="s">
        <v>665</v>
      </c>
      <c r="I24" s="81"/>
      <c r="J24" s="81"/>
      <c r="K24" s="81"/>
      <c r="L24" s="81" t="s">
        <v>654</v>
      </c>
      <c r="M24" s="78"/>
      <c r="N24" s="75">
        <v>9593.0</v>
      </c>
      <c r="O24" s="75"/>
      <c r="P24" s="75">
        <v>6631.0</v>
      </c>
      <c r="Q24" s="41">
        <v>16224.0</v>
      </c>
      <c r="R24" s="75">
        <v>1.0722442E7</v>
      </c>
      <c r="S24" s="75">
        <v>1.0738666E7</v>
      </c>
      <c r="T24" s="83"/>
      <c r="U24" s="3">
        <v>2023.0</v>
      </c>
      <c r="V24" s="75">
        <f>Q24</f>
        <v>16224</v>
      </c>
      <c r="W24" s="41" t="s">
        <v>561</v>
      </c>
      <c r="X24" s="75">
        <f t="shared" si="5"/>
        <v>10722442</v>
      </c>
      <c r="Y24" s="78" t="s">
        <v>666</v>
      </c>
      <c r="Z24" s="84">
        <f t="shared" si="2"/>
        <v>10738666</v>
      </c>
      <c r="AA24" s="85">
        <v>0.9984891978202879</v>
      </c>
      <c r="AB24" s="79">
        <v>204331.0</v>
      </c>
      <c r="AC24" s="79"/>
      <c r="AD24" s="79">
        <v>3103.0</v>
      </c>
      <c r="AE24" s="79">
        <v>82725.0</v>
      </c>
      <c r="AF24" s="79">
        <v>5452.0</v>
      </c>
      <c r="AG24" s="79">
        <v>135.0</v>
      </c>
      <c r="AH24" s="79">
        <v>6630.0</v>
      </c>
      <c r="AI24" s="79"/>
      <c r="AJ24" s="79"/>
      <c r="AK24" s="79"/>
      <c r="AL24" s="79" t="s">
        <v>667</v>
      </c>
      <c r="AM24" s="79">
        <v>2474432.0</v>
      </c>
      <c r="AN24" s="79"/>
      <c r="AO24" s="79"/>
      <c r="AP24" s="79"/>
      <c r="AQ24" s="78"/>
      <c r="AR24" s="75"/>
      <c r="AS24" s="75"/>
      <c r="AT24" s="75"/>
      <c r="AU24" s="75"/>
      <c r="AV24" s="75"/>
      <c r="AW24" s="75"/>
      <c r="AX24" s="75"/>
      <c r="AY24" s="86"/>
      <c r="AZ24" s="75"/>
      <c r="BA24" s="75"/>
      <c r="BB24" s="75"/>
      <c r="BC24" s="75"/>
      <c r="BD24" s="75"/>
      <c r="BE24" s="75"/>
      <c r="BF24" s="75"/>
      <c r="BG24" s="86"/>
      <c r="BH24" s="75"/>
      <c r="BI24" s="75"/>
      <c r="BJ24" s="75"/>
      <c r="BK24" s="75"/>
      <c r="BL24" s="75"/>
      <c r="BM24" s="83"/>
      <c r="BN24" s="75"/>
      <c r="BO24" s="75"/>
      <c r="BP24" s="75"/>
      <c r="BQ24" s="75"/>
      <c r="BR24" s="75"/>
      <c r="BS24" s="75"/>
      <c r="BT24" s="83"/>
      <c r="BU24" s="75"/>
      <c r="BV24" s="75"/>
      <c r="BW24" s="75"/>
      <c r="BX24" s="75"/>
      <c r="BY24" s="75"/>
      <c r="BZ24" s="75"/>
      <c r="CA24" s="75"/>
      <c r="CB24" s="75"/>
    </row>
    <row r="25">
      <c r="A25" s="3" t="s">
        <v>668</v>
      </c>
      <c r="B25" s="76"/>
      <c r="C25" s="77" t="s">
        <v>669</v>
      </c>
      <c r="D25" s="86"/>
      <c r="E25" s="79" t="s">
        <v>670</v>
      </c>
      <c r="F25" s="80"/>
      <c r="G25" s="79"/>
      <c r="H25" s="79"/>
      <c r="I25" s="79"/>
      <c r="J25" s="79"/>
      <c r="K25" s="79"/>
      <c r="L25" s="79"/>
      <c r="M25" s="78"/>
      <c r="N25" s="41">
        <v>224.0</v>
      </c>
      <c r="O25" s="41">
        <v>848.0</v>
      </c>
      <c r="P25" s="41">
        <v>1027.0</v>
      </c>
      <c r="Q25" s="75"/>
      <c r="R25" s="41">
        <v>6083.0</v>
      </c>
      <c r="S25" s="41"/>
      <c r="T25" s="83"/>
      <c r="U25" s="3">
        <v>2023.0</v>
      </c>
      <c r="V25" s="75">
        <f t="shared" ref="V25:V29" si="8">N25+P25</f>
        <v>1251</v>
      </c>
      <c r="W25" s="41" t="s">
        <v>561</v>
      </c>
      <c r="X25" s="75">
        <f t="shared" si="5"/>
        <v>6083</v>
      </c>
      <c r="Y25" s="78" t="s">
        <v>671</v>
      </c>
      <c r="Z25" s="84">
        <f t="shared" si="2"/>
        <v>7334</v>
      </c>
      <c r="AA25" s="85">
        <v>0.8294245977638397</v>
      </c>
      <c r="AB25" s="79"/>
      <c r="AC25" s="79"/>
      <c r="AD25" s="79"/>
      <c r="AE25" s="79"/>
      <c r="AF25" s="79"/>
      <c r="AG25" s="79"/>
      <c r="AH25" s="79"/>
      <c r="AI25" s="79"/>
      <c r="AJ25" s="79"/>
      <c r="AK25" s="79"/>
      <c r="AL25" s="79"/>
      <c r="AM25" s="79"/>
      <c r="AN25" s="79"/>
      <c r="AO25" s="79"/>
      <c r="AP25" s="79"/>
      <c r="AQ25" s="78"/>
      <c r="AR25" s="75"/>
      <c r="AS25" s="75"/>
      <c r="AT25" s="75"/>
      <c r="AU25" s="75"/>
      <c r="AV25" s="75"/>
      <c r="AW25" s="75"/>
      <c r="AX25" s="75"/>
      <c r="AY25" s="86"/>
      <c r="AZ25" s="75"/>
      <c r="BA25" s="75"/>
      <c r="BB25" s="75"/>
      <c r="BC25" s="75"/>
      <c r="BD25" s="75"/>
      <c r="BE25" s="75"/>
      <c r="BF25" s="75"/>
      <c r="BG25" s="86"/>
      <c r="BH25" s="75"/>
      <c r="BI25" s="75"/>
      <c r="BJ25" s="75"/>
      <c r="BK25" s="75"/>
      <c r="BL25" s="75"/>
      <c r="BM25" s="83"/>
      <c r="BN25" s="75"/>
      <c r="BO25" s="75"/>
      <c r="BP25" s="75"/>
      <c r="BQ25" s="75"/>
      <c r="BR25" s="75"/>
      <c r="BS25" s="75"/>
      <c r="BT25" s="83"/>
      <c r="BU25" s="75"/>
      <c r="BV25" s="75"/>
      <c r="BW25" s="75"/>
      <c r="BX25" s="75"/>
      <c r="BY25" s="75"/>
      <c r="BZ25" s="75"/>
      <c r="CA25" s="75"/>
      <c r="CB25" s="75"/>
    </row>
    <row r="26">
      <c r="A26" s="3" t="s">
        <v>672</v>
      </c>
      <c r="B26" s="76"/>
      <c r="C26" s="77" t="s">
        <v>673</v>
      </c>
      <c r="D26" s="86"/>
      <c r="E26" s="79" t="s">
        <v>674</v>
      </c>
      <c r="F26" s="79" t="s">
        <v>674</v>
      </c>
      <c r="G26" s="79"/>
      <c r="H26" s="79"/>
      <c r="I26" s="79"/>
      <c r="J26" s="79"/>
      <c r="K26" s="79"/>
      <c r="L26" s="79"/>
      <c r="M26" s="78"/>
      <c r="N26" s="41">
        <v>71.4</v>
      </c>
      <c r="O26" s="41"/>
      <c r="P26" s="41">
        <v>247.4</v>
      </c>
      <c r="Q26" s="75"/>
      <c r="R26" s="41">
        <v>2596.1</v>
      </c>
      <c r="S26" s="41">
        <v>2914.9</v>
      </c>
      <c r="T26" s="83"/>
      <c r="U26" s="3">
        <v>2023.0</v>
      </c>
      <c r="V26" s="75">
        <f t="shared" si="8"/>
        <v>318.8</v>
      </c>
      <c r="W26" s="41" t="s">
        <v>508</v>
      </c>
      <c r="X26" s="75">
        <f t="shared" si="5"/>
        <v>2596.1</v>
      </c>
      <c r="Y26" s="78" t="s">
        <v>675</v>
      </c>
      <c r="Z26" s="84">
        <f t="shared" si="2"/>
        <v>2914.9</v>
      </c>
      <c r="AA26" s="85">
        <v>0.8906308964286939</v>
      </c>
      <c r="AB26" s="79">
        <v>8.3</v>
      </c>
      <c r="AC26" s="79"/>
      <c r="AD26" s="79"/>
      <c r="AE26" s="79"/>
      <c r="AF26" s="79"/>
      <c r="AG26" s="79" t="s">
        <v>676</v>
      </c>
      <c r="AH26" s="79" t="s">
        <v>677</v>
      </c>
      <c r="AI26" s="79"/>
      <c r="AJ26" s="79"/>
      <c r="AK26" s="79"/>
      <c r="AL26" s="79"/>
      <c r="AM26" s="79"/>
      <c r="AN26" s="79"/>
      <c r="AO26" s="79"/>
      <c r="AP26" s="79"/>
      <c r="AQ26" s="78"/>
      <c r="AR26" s="75"/>
      <c r="AS26" s="75"/>
      <c r="AT26" s="75"/>
      <c r="AU26" s="75"/>
      <c r="AV26" s="75"/>
      <c r="AW26" s="75"/>
      <c r="AX26" s="75"/>
      <c r="AY26" s="86"/>
      <c r="AZ26" s="75"/>
      <c r="BA26" s="75"/>
      <c r="BB26" s="75"/>
      <c r="BC26" s="75"/>
      <c r="BD26" s="75"/>
      <c r="BE26" s="75"/>
      <c r="BF26" s="75"/>
      <c r="BG26" s="86"/>
      <c r="BH26" s="75"/>
      <c r="BI26" s="75"/>
      <c r="BJ26" s="75"/>
      <c r="BK26" s="75"/>
      <c r="BL26" s="75"/>
      <c r="BM26" s="83"/>
      <c r="BN26" s="75"/>
      <c r="BO26" s="75"/>
      <c r="BP26" s="75"/>
      <c r="BQ26" s="75"/>
      <c r="BR26" s="75"/>
      <c r="BS26" s="75"/>
      <c r="BT26" s="83"/>
      <c r="BU26" s="75"/>
      <c r="BV26" s="75"/>
      <c r="BW26" s="75"/>
      <c r="BX26" s="75"/>
      <c r="BY26" s="75"/>
      <c r="BZ26" s="75"/>
      <c r="CA26" s="75"/>
      <c r="CB26" s="75"/>
    </row>
    <row r="27">
      <c r="A27" s="75" t="s">
        <v>62</v>
      </c>
      <c r="B27" s="90" t="s">
        <v>232</v>
      </c>
      <c r="C27" s="18" t="s">
        <v>378</v>
      </c>
      <c r="D27" s="86"/>
      <c r="E27" s="80" t="s">
        <v>591</v>
      </c>
      <c r="F27" s="80"/>
      <c r="G27" s="79" t="s">
        <v>554</v>
      </c>
      <c r="H27" s="79"/>
      <c r="I27" s="79"/>
      <c r="J27" s="79"/>
      <c r="K27" s="79"/>
      <c r="L27" s="79"/>
      <c r="M27" s="78"/>
      <c r="N27" s="75">
        <v>5865.0</v>
      </c>
      <c r="O27" s="75">
        <v>4176.0</v>
      </c>
      <c r="P27" s="75">
        <v>3150.0</v>
      </c>
      <c r="Q27" s="75"/>
      <c r="R27" s="75">
        <v>833976.0</v>
      </c>
      <c r="S27" s="75">
        <v>842990.0</v>
      </c>
      <c r="T27" s="83"/>
      <c r="U27" s="3">
        <v>2023.0</v>
      </c>
      <c r="V27" s="75">
        <f t="shared" si="8"/>
        <v>9015</v>
      </c>
      <c r="W27" s="41" t="s">
        <v>561</v>
      </c>
      <c r="X27" s="75">
        <f t="shared" si="5"/>
        <v>833976</v>
      </c>
      <c r="Y27" s="78" t="s">
        <v>678</v>
      </c>
      <c r="Z27" s="84">
        <f t="shared" si="2"/>
        <v>842991</v>
      </c>
      <c r="AA27" s="85">
        <v>0.9893059356505586</v>
      </c>
      <c r="AB27" s="79" t="s">
        <v>679</v>
      </c>
      <c r="AC27" s="79"/>
      <c r="AD27" s="79">
        <v>2571.0</v>
      </c>
      <c r="AE27" s="79">
        <v>6834.0</v>
      </c>
      <c r="AF27" s="79">
        <v>3173.0</v>
      </c>
      <c r="AG27" s="79">
        <v>275.0</v>
      </c>
      <c r="AH27" s="79">
        <v>5788.0</v>
      </c>
      <c r="AI27" s="79"/>
      <c r="AJ27" s="79"/>
      <c r="AK27" s="79"/>
      <c r="AL27" s="79" t="s">
        <v>680</v>
      </c>
      <c r="AM27" s="79">
        <v>9233.0</v>
      </c>
      <c r="AN27" s="79"/>
      <c r="AO27" s="79"/>
      <c r="AP27" s="79"/>
      <c r="AQ27" s="78"/>
      <c r="AR27" s="75"/>
      <c r="AS27" s="75"/>
      <c r="AT27" s="75"/>
      <c r="AU27" s="75"/>
      <c r="AV27" s="75"/>
      <c r="AW27" s="75"/>
      <c r="AX27" s="75"/>
      <c r="AY27" s="86"/>
      <c r="AZ27" s="75"/>
      <c r="BA27" s="75"/>
      <c r="BB27" s="75"/>
      <c r="BC27" s="75"/>
      <c r="BD27" s="75"/>
      <c r="BE27" s="75"/>
      <c r="BF27" s="75"/>
      <c r="BG27" s="86"/>
      <c r="BH27" s="75"/>
      <c r="BI27" s="75"/>
      <c r="BJ27" s="75"/>
      <c r="BK27" s="75"/>
      <c r="BL27" s="75"/>
      <c r="BM27" s="83"/>
      <c r="BN27" s="75"/>
      <c r="BO27" s="75"/>
      <c r="BP27" s="75"/>
      <c r="BQ27" s="75"/>
      <c r="BR27" s="75"/>
      <c r="BS27" s="75"/>
      <c r="BT27" s="83"/>
      <c r="BU27" s="75"/>
      <c r="BV27" s="75"/>
      <c r="BW27" s="75"/>
      <c r="BX27" s="75"/>
      <c r="BY27" s="75"/>
      <c r="BZ27" s="75"/>
      <c r="CA27" s="75"/>
      <c r="CB27" s="75"/>
    </row>
    <row r="28">
      <c r="A28" s="41" t="s">
        <v>681</v>
      </c>
      <c r="B28" s="76" t="s">
        <v>233</v>
      </c>
      <c r="C28" s="76" t="s">
        <v>379</v>
      </c>
      <c r="D28" s="86"/>
      <c r="E28" s="79" t="s">
        <v>682</v>
      </c>
      <c r="F28" s="80" t="s">
        <v>554</v>
      </c>
      <c r="G28" s="81" t="s">
        <v>683</v>
      </c>
      <c r="H28" s="81"/>
      <c r="I28" s="81"/>
      <c r="J28" s="81"/>
      <c r="K28" s="81"/>
      <c r="L28" s="81" t="s">
        <v>684</v>
      </c>
      <c r="M28" s="78"/>
      <c r="N28" s="75">
        <v>778627.0</v>
      </c>
      <c r="O28" s="75">
        <v>389370.0</v>
      </c>
      <c r="P28" s="75">
        <v>88671.0</v>
      </c>
      <c r="Q28" s="75"/>
      <c r="R28" s="75">
        <v>3006061.0</v>
      </c>
      <c r="S28" s="75">
        <v>3873359.0</v>
      </c>
      <c r="T28" s="83">
        <v>5834000.0</v>
      </c>
      <c r="U28" s="3">
        <v>2023.0</v>
      </c>
      <c r="V28" s="75">
        <f t="shared" si="8"/>
        <v>867298</v>
      </c>
      <c r="W28" s="41" t="s">
        <v>561</v>
      </c>
      <c r="X28" s="75">
        <f t="shared" si="5"/>
        <v>3006061</v>
      </c>
      <c r="Y28" s="78" t="s">
        <v>685</v>
      </c>
      <c r="Z28" s="84">
        <f t="shared" si="2"/>
        <v>3873359</v>
      </c>
      <c r="AA28" s="85">
        <v>0.7760863374657501</v>
      </c>
      <c r="AB28" s="79">
        <v>1127905.0</v>
      </c>
      <c r="AC28" s="79">
        <v>137179.0</v>
      </c>
      <c r="AD28" s="79">
        <v>131262.0</v>
      </c>
      <c r="AE28" s="79">
        <v>363813.0</v>
      </c>
      <c r="AF28" s="79">
        <v>2041.0</v>
      </c>
      <c r="AG28" s="79">
        <v>704.0</v>
      </c>
      <c r="AH28" s="79">
        <v>5522.0</v>
      </c>
      <c r="AI28" s="79"/>
      <c r="AJ28" s="79">
        <v>318878.0</v>
      </c>
      <c r="AK28" s="79">
        <v>657067.0</v>
      </c>
      <c r="AL28" s="79"/>
      <c r="AM28" s="79">
        <v>261424.0</v>
      </c>
      <c r="AN28" s="79"/>
      <c r="AO28" s="79"/>
      <c r="AP28" s="79">
        <v>266.0</v>
      </c>
      <c r="AQ28" s="78"/>
      <c r="AR28" s="75"/>
      <c r="AS28" s="75"/>
      <c r="AT28" s="75"/>
      <c r="AU28" s="75"/>
      <c r="AV28" s="75"/>
      <c r="AW28" s="75"/>
      <c r="AX28" s="75"/>
      <c r="AY28" s="86"/>
      <c r="AZ28" s="75"/>
      <c r="BA28" s="75"/>
      <c r="BB28" s="75"/>
      <c r="BC28" s="75"/>
      <c r="BD28" s="75"/>
      <c r="BE28" s="75"/>
      <c r="BF28" s="75"/>
      <c r="BG28" s="86"/>
      <c r="BH28" s="75"/>
      <c r="BI28" s="75"/>
      <c r="BJ28" s="75"/>
      <c r="BK28" s="75"/>
      <c r="BL28" s="75"/>
      <c r="BM28" s="83"/>
      <c r="BN28" s="75"/>
      <c r="BO28" s="75"/>
      <c r="BP28" s="75"/>
      <c r="BQ28" s="75"/>
      <c r="BR28" s="75"/>
      <c r="BS28" s="75"/>
      <c r="BT28" s="83"/>
      <c r="BU28" s="75"/>
      <c r="BV28" s="75"/>
      <c r="BW28" s="75"/>
      <c r="BX28" s="75"/>
      <c r="BY28" s="75"/>
      <c r="BZ28" s="75"/>
      <c r="CA28" s="75"/>
      <c r="CB28" s="75"/>
    </row>
    <row r="29">
      <c r="A29" s="3" t="s">
        <v>686</v>
      </c>
      <c r="B29" s="76"/>
      <c r="C29" s="77" t="s">
        <v>687</v>
      </c>
      <c r="D29" s="86"/>
      <c r="E29" s="79" t="s">
        <v>688</v>
      </c>
      <c r="F29" s="80" t="s">
        <v>554</v>
      </c>
      <c r="G29" s="79"/>
      <c r="H29" s="79"/>
      <c r="I29" s="79"/>
      <c r="J29" s="79"/>
      <c r="K29" s="79"/>
      <c r="L29" s="79"/>
      <c r="M29" s="78" t="s">
        <v>689</v>
      </c>
      <c r="N29" s="41">
        <v>5.81</v>
      </c>
      <c r="O29" s="41"/>
      <c r="P29" s="41">
        <v>7.278</v>
      </c>
      <c r="Q29" s="75"/>
      <c r="R29" s="41" t="s">
        <v>690</v>
      </c>
      <c r="S29" s="41"/>
      <c r="T29" s="83"/>
      <c r="U29" s="3">
        <v>2023.0</v>
      </c>
      <c r="V29" s="75">
        <f t="shared" si="8"/>
        <v>13.088</v>
      </c>
      <c r="W29" s="41" t="s">
        <v>561</v>
      </c>
      <c r="X29" s="75">
        <f>49.325+0.436</f>
        <v>49.761</v>
      </c>
      <c r="Y29" s="78" t="s">
        <v>691</v>
      </c>
      <c r="Z29" s="84">
        <f t="shared" si="2"/>
        <v>62.849</v>
      </c>
      <c r="AA29" s="85">
        <v>0.7917548409680345</v>
      </c>
      <c r="AB29" s="79"/>
      <c r="AC29" s="79"/>
      <c r="AD29" s="79"/>
      <c r="AE29" s="79"/>
      <c r="AF29" s="79"/>
      <c r="AG29" s="79">
        <v>0.436</v>
      </c>
      <c r="AH29" s="79">
        <v>49.325</v>
      </c>
      <c r="AI29" s="79"/>
      <c r="AJ29" s="79"/>
      <c r="AK29" s="79"/>
      <c r="AL29" s="79"/>
      <c r="AM29" s="79"/>
      <c r="AN29" s="79"/>
      <c r="AO29" s="79"/>
      <c r="AP29" s="79"/>
      <c r="AQ29" s="78"/>
      <c r="AR29" s="75"/>
      <c r="AS29" s="75"/>
      <c r="AT29" s="75"/>
      <c r="AU29" s="75"/>
      <c r="AV29" s="75"/>
      <c r="AW29" s="75"/>
      <c r="AX29" s="75"/>
      <c r="AY29" s="86"/>
      <c r="AZ29" s="75"/>
      <c r="BA29" s="75"/>
      <c r="BB29" s="75"/>
      <c r="BC29" s="75"/>
      <c r="BD29" s="75"/>
      <c r="BE29" s="75"/>
      <c r="BF29" s="75"/>
      <c r="BG29" s="86"/>
      <c r="BH29" s="75"/>
      <c r="BI29" s="75"/>
      <c r="BJ29" s="75"/>
      <c r="BK29" s="75"/>
      <c r="BL29" s="75"/>
      <c r="BM29" s="83"/>
      <c r="BN29" s="75"/>
      <c r="BO29" s="75"/>
      <c r="BP29" s="75"/>
      <c r="BQ29" s="75"/>
      <c r="BR29" s="75"/>
      <c r="BS29" s="75"/>
      <c r="BT29" s="83"/>
      <c r="BU29" s="75"/>
      <c r="BV29" s="75"/>
      <c r="BW29" s="75"/>
      <c r="BX29" s="75"/>
      <c r="BY29" s="75"/>
      <c r="BZ29" s="75"/>
      <c r="CA29" s="75"/>
      <c r="CB29" s="75"/>
    </row>
    <row r="30">
      <c r="A30" s="75" t="s">
        <v>64</v>
      </c>
      <c r="B30" s="90" t="s">
        <v>234</v>
      </c>
      <c r="C30" s="77" t="s">
        <v>692</v>
      </c>
      <c r="D30" s="96"/>
      <c r="E30" s="93" t="s">
        <v>554</v>
      </c>
      <c r="F30" s="93"/>
      <c r="G30" s="97" t="s">
        <v>554</v>
      </c>
      <c r="H30" s="97"/>
      <c r="I30" s="97"/>
      <c r="J30" s="97"/>
      <c r="K30" s="97"/>
      <c r="L30" s="97"/>
      <c r="M30" s="96"/>
      <c r="N30" s="75"/>
      <c r="O30" s="75"/>
      <c r="P30" s="75"/>
      <c r="Q30" s="75"/>
      <c r="R30" s="75"/>
      <c r="S30" s="75"/>
      <c r="T30" s="83"/>
      <c r="U30" s="3">
        <v>2023.0</v>
      </c>
      <c r="V30" s="41" t="s">
        <v>570</v>
      </c>
      <c r="W30" s="41" t="s">
        <v>570</v>
      </c>
      <c r="X30" s="41" t="s">
        <v>570</v>
      </c>
      <c r="Y30" s="78" t="s">
        <v>693</v>
      </c>
      <c r="Z30" s="84" t="str">
        <f t="shared" si="2"/>
        <v>n.a</v>
      </c>
      <c r="AA30" s="85"/>
      <c r="AB30" s="79"/>
      <c r="AC30" s="79"/>
      <c r="AD30" s="79"/>
      <c r="AE30" s="79"/>
      <c r="AF30" s="79"/>
      <c r="AG30" s="79"/>
      <c r="AH30" s="79"/>
      <c r="AI30" s="79"/>
      <c r="AJ30" s="79"/>
      <c r="AK30" s="79"/>
      <c r="AL30" s="79"/>
      <c r="AM30" s="79"/>
      <c r="AN30" s="79"/>
      <c r="AO30" s="79"/>
      <c r="AP30" s="79"/>
      <c r="AQ30" s="78"/>
      <c r="AR30" s="75"/>
      <c r="AS30" s="75"/>
      <c r="AT30" s="75"/>
      <c r="AU30" s="75"/>
      <c r="AV30" s="75"/>
      <c r="AW30" s="75"/>
      <c r="AX30" s="75"/>
      <c r="AY30" s="86"/>
      <c r="AZ30" s="75"/>
      <c r="BA30" s="75"/>
      <c r="BB30" s="75"/>
      <c r="BC30" s="75"/>
      <c r="BD30" s="75"/>
      <c r="BE30" s="75"/>
      <c r="BF30" s="75"/>
      <c r="BG30" s="86"/>
      <c r="BH30" s="75"/>
      <c r="BI30" s="75"/>
      <c r="BJ30" s="75"/>
      <c r="BK30" s="75"/>
      <c r="BL30" s="75"/>
      <c r="BM30" s="83"/>
      <c r="BN30" s="75"/>
      <c r="BO30" s="75"/>
      <c r="BP30" s="75"/>
      <c r="BQ30" s="75"/>
      <c r="BR30" s="75"/>
      <c r="BS30" s="75"/>
      <c r="BT30" s="83"/>
      <c r="BU30" s="75"/>
      <c r="BV30" s="75"/>
      <c r="BW30" s="75"/>
      <c r="BX30" s="75"/>
      <c r="BY30" s="75"/>
      <c r="BZ30" s="75"/>
      <c r="CA30" s="75"/>
      <c r="CB30" s="75"/>
    </row>
    <row r="31">
      <c r="A31" s="41" t="s">
        <v>694</v>
      </c>
      <c r="B31" s="90" t="s">
        <v>235</v>
      </c>
      <c r="C31" s="18" t="s">
        <v>380</v>
      </c>
      <c r="D31" s="86"/>
      <c r="E31" s="80" t="s">
        <v>554</v>
      </c>
      <c r="F31" s="80"/>
      <c r="G31" s="79" t="s">
        <v>554</v>
      </c>
      <c r="H31" s="79"/>
      <c r="I31" s="79"/>
      <c r="J31" s="79"/>
      <c r="K31" s="79"/>
      <c r="L31" s="79"/>
      <c r="M31" s="78"/>
      <c r="N31" s="75">
        <v>628000.0</v>
      </c>
      <c r="O31" s="75"/>
      <c r="P31" s="75">
        <v>215000.0</v>
      </c>
      <c r="Q31" s="75">
        <v>842000.0</v>
      </c>
      <c r="R31" s="75"/>
      <c r="S31" s="75"/>
      <c r="T31" s="83"/>
      <c r="U31" s="3">
        <v>2023.0</v>
      </c>
      <c r="V31" s="75">
        <f>Q31</f>
        <v>842000</v>
      </c>
      <c r="W31" s="41" t="s">
        <v>508</v>
      </c>
      <c r="X31" s="41" t="s">
        <v>570</v>
      </c>
      <c r="Y31" s="78" t="s">
        <v>695</v>
      </c>
      <c r="Z31" s="84">
        <f t="shared" si="2"/>
        <v>842000</v>
      </c>
      <c r="AA31" s="85"/>
      <c r="AB31" s="79"/>
      <c r="AC31" s="79"/>
      <c r="AD31" s="79"/>
      <c r="AE31" s="79"/>
      <c r="AF31" s="79"/>
      <c r="AG31" s="79"/>
      <c r="AH31" s="79"/>
      <c r="AI31" s="79"/>
      <c r="AJ31" s="79"/>
      <c r="AK31" s="79"/>
      <c r="AL31" s="79"/>
      <c r="AM31" s="79"/>
      <c r="AN31" s="79"/>
      <c r="AO31" s="79"/>
      <c r="AP31" s="79"/>
      <c r="AQ31" s="78"/>
      <c r="AR31" s="75"/>
      <c r="AS31" s="75"/>
      <c r="AT31" s="75"/>
      <c r="AU31" s="75"/>
      <c r="AV31" s="75"/>
      <c r="AW31" s="75"/>
      <c r="AX31" s="75"/>
      <c r="AY31" s="86"/>
      <c r="AZ31" s="75"/>
      <c r="BA31" s="75"/>
      <c r="BB31" s="75"/>
      <c r="BC31" s="75"/>
      <c r="BD31" s="75"/>
      <c r="BE31" s="75"/>
      <c r="BF31" s="75"/>
      <c r="BG31" s="86"/>
      <c r="BH31" s="75"/>
      <c r="BI31" s="75"/>
      <c r="BJ31" s="75"/>
      <c r="BK31" s="75"/>
      <c r="BL31" s="75"/>
      <c r="BM31" s="83"/>
      <c r="BN31" s="75"/>
      <c r="BO31" s="75"/>
      <c r="BP31" s="75"/>
      <c r="BQ31" s="75"/>
      <c r="BR31" s="75"/>
      <c r="BS31" s="75"/>
      <c r="BT31" s="83"/>
      <c r="BU31" s="75"/>
      <c r="BV31" s="75"/>
      <c r="BW31" s="75"/>
      <c r="BX31" s="75"/>
      <c r="BY31" s="75"/>
      <c r="BZ31" s="75"/>
      <c r="CA31" s="75"/>
      <c r="CB31" s="75"/>
    </row>
    <row r="32">
      <c r="A32" s="75" t="s">
        <v>67</v>
      </c>
      <c r="B32" s="90" t="s">
        <v>237</v>
      </c>
      <c r="C32" s="77" t="s">
        <v>696</v>
      </c>
      <c r="D32" s="96"/>
      <c r="E32" s="79" t="s">
        <v>697</v>
      </c>
      <c r="F32" s="80"/>
      <c r="G32" s="79" t="s">
        <v>698</v>
      </c>
      <c r="H32" s="76"/>
      <c r="I32" s="76"/>
      <c r="J32" s="76"/>
      <c r="K32" s="76"/>
      <c r="L32" s="76"/>
      <c r="M32" s="86"/>
      <c r="N32" s="41">
        <v>18466.0</v>
      </c>
      <c r="O32" s="41">
        <v>983.0</v>
      </c>
      <c r="P32" s="41">
        <v>2432.0</v>
      </c>
      <c r="Q32" s="75"/>
      <c r="R32" s="75"/>
      <c r="S32" s="75"/>
      <c r="T32" s="83"/>
      <c r="U32" s="3">
        <v>2023.0</v>
      </c>
      <c r="V32" s="75">
        <f>N32+P32</f>
        <v>20898</v>
      </c>
      <c r="W32" s="41" t="s">
        <v>561</v>
      </c>
      <c r="X32" s="75">
        <f>313291+1105+4924+3414+178+4075+5606+73+181800+26686</f>
        <v>541152</v>
      </c>
      <c r="Y32" s="78" t="s">
        <v>699</v>
      </c>
      <c r="Z32" s="84">
        <f t="shared" si="2"/>
        <v>562050</v>
      </c>
      <c r="AA32" s="85">
        <v>0.962818254603683</v>
      </c>
      <c r="AB32" s="79">
        <v>313291.0</v>
      </c>
      <c r="AC32" s="79">
        <v>1105.0</v>
      </c>
      <c r="AD32" s="79">
        <v>4924.0</v>
      </c>
      <c r="AE32" s="79">
        <v>3414.0</v>
      </c>
      <c r="AF32" s="79">
        <v>178.0</v>
      </c>
      <c r="AG32" s="79">
        <v>4075.0</v>
      </c>
      <c r="AH32" s="79">
        <v>5606.0</v>
      </c>
      <c r="AI32" s="79">
        <v>73.0</v>
      </c>
      <c r="AJ32" s="79"/>
      <c r="AK32" s="79"/>
      <c r="AL32" s="79">
        <v>181800.0</v>
      </c>
      <c r="AM32" s="79">
        <v>26686.0</v>
      </c>
      <c r="AN32" s="79"/>
      <c r="AO32" s="79"/>
      <c r="AP32" s="79"/>
      <c r="AQ32" s="78"/>
      <c r="AR32" s="75">
        <v>22697.0</v>
      </c>
      <c r="AS32" s="75">
        <v>701.0</v>
      </c>
      <c r="AT32" s="75">
        <v>1810.0</v>
      </c>
      <c r="AU32" s="75"/>
      <c r="AV32" s="75">
        <v>3321.0</v>
      </c>
      <c r="AW32" s="75"/>
      <c r="AX32" s="75"/>
      <c r="AY32" s="86"/>
      <c r="AZ32" s="75"/>
      <c r="BA32" s="75"/>
      <c r="BB32" s="75"/>
      <c r="BC32" s="75"/>
      <c r="BD32" s="75"/>
      <c r="BE32" s="75"/>
      <c r="BF32" s="75"/>
      <c r="BG32" s="86"/>
      <c r="BH32" s="75"/>
      <c r="BI32" s="75"/>
      <c r="BJ32" s="75"/>
      <c r="BK32" s="75"/>
      <c r="BL32" s="75"/>
      <c r="BM32" s="83"/>
      <c r="BN32" s="75"/>
      <c r="BO32" s="75"/>
      <c r="BP32" s="75"/>
      <c r="BQ32" s="75"/>
      <c r="BR32" s="75"/>
      <c r="BS32" s="75"/>
      <c r="BT32" s="83"/>
      <c r="BU32" s="75"/>
      <c r="BV32" s="75"/>
      <c r="BW32" s="75"/>
      <c r="BX32" s="75"/>
      <c r="BY32" s="75"/>
      <c r="BZ32" s="75"/>
      <c r="CA32" s="75"/>
      <c r="CB32" s="75"/>
    </row>
    <row r="33">
      <c r="A33" s="75" t="s">
        <v>69</v>
      </c>
      <c r="B33" s="90" t="s">
        <v>239</v>
      </c>
      <c r="C33" s="77" t="s">
        <v>700</v>
      </c>
      <c r="D33" s="96"/>
      <c r="E33" s="97" t="s">
        <v>601</v>
      </c>
      <c r="F33" s="93"/>
      <c r="G33" s="94" t="s">
        <v>701</v>
      </c>
      <c r="H33" s="94"/>
      <c r="I33" s="94"/>
      <c r="J33" s="94"/>
      <c r="K33" s="94"/>
      <c r="L33" s="80" t="s">
        <v>702</v>
      </c>
      <c r="M33" s="96" t="s">
        <v>640</v>
      </c>
      <c r="N33" s="41">
        <v>0.0</v>
      </c>
      <c r="O33" s="41">
        <v>0.15</v>
      </c>
      <c r="P33" s="41">
        <v>0.9</v>
      </c>
      <c r="Q33" s="75"/>
      <c r="R33" s="41">
        <v>2089.0</v>
      </c>
      <c r="S33" s="75"/>
      <c r="T33" s="83"/>
      <c r="U33" s="3">
        <v>2023.0</v>
      </c>
      <c r="V33" s="98">
        <f>P33</f>
        <v>0.9</v>
      </c>
      <c r="W33" s="41" t="s">
        <v>561</v>
      </c>
      <c r="X33" s="75">
        <f t="shared" ref="X33:X36" si="9">R33</f>
        <v>2089</v>
      </c>
      <c r="Y33" s="78" t="s">
        <v>703</v>
      </c>
      <c r="Z33" s="84">
        <f t="shared" si="2"/>
        <v>2089.9</v>
      </c>
      <c r="AA33" s="85">
        <v>0.9995693573855208</v>
      </c>
      <c r="AB33" s="79"/>
      <c r="AC33" s="79"/>
      <c r="AD33" s="79"/>
      <c r="AE33" s="79"/>
      <c r="AF33" s="79"/>
      <c r="AG33" s="79"/>
      <c r="AH33" s="79"/>
      <c r="AI33" s="79"/>
      <c r="AJ33" s="79"/>
      <c r="AK33" s="79"/>
      <c r="AL33" s="79"/>
      <c r="AM33" s="79"/>
      <c r="AN33" s="79"/>
      <c r="AO33" s="79"/>
      <c r="AP33" s="79">
        <v>2026.0</v>
      </c>
      <c r="AQ33" s="78">
        <v>63.0</v>
      </c>
      <c r="AR33" s="75">
        <v>0.0</v>
      </c>
      <c r="AS33" s="75"/>
      <c r="AT33" s="75" t="s">
        <v>505</v>
      </c>
      <c r="AU33" s="75"/>
      <c r="AV33" s="75">
        <v>7346.0</v>
      </c>
      <c r="AW33" s="75"/>
      <c r="AX33" s="75"/>
      <c r="AY33" s="86"/>
      <c r="AZ33" s="75"/>
      <c r="BA33" s="75"/>
      <c r="BB33" s="75"/>
      <c r="BC33" s="75"/>
      <c r="BD33" s="75"/>
      <c r="BE33" s="75"/>
      <c r="BF33" s="75"/>
      <c r="BG33" s="86"/>
      <c r="BH33" s="75"/>
      <c r="BI33" s="75"/>
      <c r="BJ33" s="75"/>
      <c r="BK33" s="75"/>
      <c r="BL33" s="75"/>
      <c r="BM33" s="83"/>
      <c r="BN33" s="75"/>
      <c r="BO33" s="75"/>
      <c r="BP33" s="75"/>
      <c r="BQ33" s="75"/>
      <c r="BR33" s="75"/>
      <c r="BS33" s="75"/>
      <c r="BT33" s="83"/>
      <c r="BU33" s="75"/>
      <c r="BV33" s="75"/>
      <c r="BW33" s="75"/>
      <c r="BX33" s="75"/>
      <c r="BY33" s="75"/>
      <c r="BZ33" s="75"/>
      <c r="CA33" s="75"/>
      <c r="CB33" s="75"/>
    </row>
    <row r="34">
      <c r="A34" s="3" t="s">
        <v>704</v>
      </c>
      <c r="B34" s="76"/>
      <c r="C34" s="77" t="s">
        <v>705</v>
      </c>
      <c r="D34" s="86"/>
      <c r="E34" s="80" t="s">
        <v>706</v>
      </c>
      <c r="F34" s="80"/>
      <c r="G34" s="79"/>
      <c r="H34" s="79"/>
      <c r="I34" s="79"/>
      <c r="J34" s="79"/>
      <c r="K34" s="79"/>
      <c r="L34" s="79"/>
      <c r="M34" s="78"/>
      <c r="N34" s="41">
        <v>158.9</v>
      </c>
      <c r="O34" s="41">
        <v>11.6</v>
      </c>
      <c r="P34" s="41">
        <v>17.4</v>
      </c>
      <c r="Q34" s="41">
        <v>561.8</v>
      </c>
      <c r="R34" s="41">
        <v>385.6</v>
      </c>
      <c r="S34" s="41"/>
      <c r="T34" s="83"/>
      <c r="U34" s="3">
        <v>2023.0</v>
      </c>
      <c r="V34" s="75">
        <f t="shared" ref="V34:V36" si="10">Q34</f>
        <v>561.8</v>
      </c>
      <c r="W34" s="41" t="s">
        <v>561</v>
      </c>
      <c r="X34" s="75">
        <f t="shared" si="9"/>
        <v>385.6</v>
      </c>
      <c r="Y34" s="78" t="s">
        <v>707</v>
      </c>
      <c r="Z34" s="84">
        <f t="shared" si="2"/>
        <v>947.4</v>
      </c>
      <c r="AA34" s="85">
        <v>0.4070086552670467</v>
      </c>
      <c r="AB34" s="79">
        <v>50.7</v>
      </c>
      <c r="AC34" s="79"/>
      <c r="AD34" s="79">
        <v>46.3</v>
      </c>
      <c r="AE34" s="79"/>
      <c r="AF34" s="79">
        <v>0.8</v>
      </c>
      <c r="AG34" s="79"/>
      <c r="AH34" s="79"/>
      <c r="AI34" s="79"/>
      <c r="AJ34" s="79">
        <v>287.7</v>
      </c>
      <c r="AK34" s="79"/>
      <c r="AL34" s="79"/>
      <c r="AM34" s="79"/>
      <c r="AN34" s="79"/>
      <c r="AO34" s="79"/>
      <c r="AP34" s="79"/>
      <c r="AQ34" s="78"/>
      <c r="AR34" s="75"/>
      <c r="AS34" s="75"/>
      <c r="AT34" s="75"/>
      <c r="AU34" s="75"/>
      <c r="AV34" s="75"/>
      <c r="AW34" s="75"/>
      <c r="AX34" s="75"/>
      <c r="AY34" s="86"/>
      <c r="AZ34" s="75"/>
      <c r="BA34" s="75"/>
      <c r="BB34" s="75"/>
      <c r="BC34" s="75"/>
      <c r="BD34" s="75"/>
      <c r="BE34" s="75"/>
      <c r="BF34" s="75"/>
      <c r="BG34" s="86"/>
      <c r="BH34" s="75"/>
      <c r="BI34" s="75"/>
      <c r="BJ34" s="75"/>
      <c r="BK34" s="75"/>
      <c r="BL34" s="75"/>
      <c r="BM34" s="83"/>
      <c r="BN34" s="75"/>
      <c r="BO34" s="75"/>
      <c r="BP34" s="75"/>
      <c r="BQ34" s="75"/>
      <c r="BR34" s="75"/>
      <c r="BS34" s="75"/>
      <c r="BT34" s="83"/>
      <c r="BU34" s="75"/>
      <c r="BV34" s="75"/>
      <c r="BW34" s="75"/>
      <c r="BX34" s="75"/>
      <c r="BY34" s="75"/>
      <c r="BZ34" s="75"/>
      <c r="CA34" s="75"/>
      <c r="CB34" s="75"/>
    </row>
    <row r="35">
      <c r="A35" s="75" t="s">
        <v>71</v>
      </c>
      <c r="B35" s="76" t="s">
        <v>241</v>
      </c>
      <c r="C35" s="77" t="s">
        <v>708</v>
      </c>
      <c r="D35" s="96"/>
      <c r="E35" s="97" t="s">
        <v>709</v>
      </c>
      <c r="F35" s="93"/>
      <c r="G35" s="94" t="s">
        <v>710</v>
      </c>
      <c r="H35" s="94" t="s">
        <v>711</v>
      </c>
      <c r="I35" s="94"/>
      <c r="J35" s="94"/>
      <c r="K35" s="94"/>
      <c r="L35" s="94"/>
      <c r="M35" s="96" t="s">
        <v>640</v>
      </c>
      <c r="N35" s="41">
        <v>292.0</v>
      </c>
      <c r="O35" s="41">
        <v>29675.0</v>
      </c>
      <c r="P35" s="41">
        <v>10260.0</v>
      </c>
      <c r="Q35" s="41">
        <v>10553.0</v>
      </c>
      <c r="R35" s="41">
        <v>75697.0</v>
      </c>
      <c r="S35" s="41">
        <v>86250.0</v>
      </c>
      <c r="T35" s="95">
        <v>164.0</v>
      </c>
      <c r="U35" s="3">
        <v>2023.0</v>
      </c>
      <c r="V35" s="75">
        <f t="shared" si="10"/>
        <v>10553</v>
      </c>
      <c r="W35" s="41" t="s">
        <v>561</v>
      </c>
      <c r="X35" s="75">
        <f t="shared" si="9"/>
        <v>75697</v>
      </c>
      <c r="Y35" s="78" t="s">
        <v>712</v>
      </c>
      <c r="Z35" s="84">
        <f t="shared" si="2"/>
        <v>86250</v>
      </c>
      <c r="AA35" s="85">
        <v>0.8776463768115942</v>
      </c>
      <c r="AB35" s="79">
        <v>54265.0</v>
      </c>
      <c r="AC35" s="79"/>
      <c r="AD35" s="79">
        <v>4101.0</v>
      </c>
      <c r="AE35" s="79">
        <v>6.0</v>
      </c>
      <c r="AF35" s="79">
        <v>236.0</v>
      </c>
      <c r="AG35" s="79">
        <v>540.0</v>
      </c>
      <c r="AH35" s="79">
        <v>269.0</v>
      </c>
      <c r="AI35" s="79"/>
      <c r="AJ35" s="79"/>
      <c r="AK35" s="79"/>
      <c r="AL35" s="79"/>
      <c r="AM35" s="79"/>
      <c r="AN35" s="79">
        <v>16280.0</v>
      </c>
      <c r="AO35" s="79"/>
      <c r="AP35" s="79"/>
      <c r="AQ35" s="78"/>
      <c r="AR35" s="75">
        <v>550.0</v>
      </c>
      <c r="AS35" s="75">
        <v>12756.0</v>
      </c>
      <c r="AT35" s="75">
        <v>31091.0</v>
      </c>
      <c r="AU35" s="75"/>
      <c r="AV35" s="75">
        <v>106355.0</v>
      </c>
      <c r="AW35" s="75">
        <v>119661.0</v>
      </c>
      <c r="AX35" s="75">
        <v>309.0</v>
      </c>
      <c r="AY35" s="86"/>
      <c r="AZ35" s="75"/>
      <c r="BA35" s="75"/>
      <c r="BB35" s="75"/>
      <c r="BC35" s="75"/>
      <c r="BD35" s="75"/>
      <c r="BE35" s="75"/>
      <c r="BF35" s="75"/>
      <c r="BG35" s="86"/>
      <c r="BH35" s="75"/>
      <c r="BI35" s="75"/>
      <c r="BJ35" s="75"/>
      <c r="BK35" s="75"/>
      <c r="BL35" s="75"/>
      <c r="BM35" s="83"/>
      <c r="BN35" s="75"/>
      <c r="BO35" s="75"/>
      <c r="BP35" s="75"/>
      <c r="BQ35" s="75"/>
      <c r="BR35" s="75"/>
      <c r="BS35" s="75"/>
      <c r="BT35" s="83"/>
      <c r="BU35" s="75"/>
      <c r="BV35" s="75"/>
      <c r="BW35" s="75"/>
      <c r="BX35" s="75"/>
      <c r="BY35" s="75"/>
      <c r="BZ35" s="75"/>
      <c r="CA35" s="75"/>
      <c r="CB35" s="75"/>
    </row>
    <row r="36">
      <c r="A36" s="75" t="s">
        <v>72</v>
      </c>
      <c r="B36" s="76" t="s">
        <v>242</v>
      </c>
      <c r="C36" s="87" t="s">
        <v>383</v>
      </c>
      <c r="D36" s="86"/>
      <c r="E36" s="79" t="s">
        <v>601</v>
      </c>
      <c r="F36" s="80"/>
      <c r="G36" s="81" t="s">
        <v>713</v>
      </c>
      <c r="H36" s="81" t="s">
        <v>714</v>
      </c>
      <c r="I36" s="81"/>
      <c r="J36" s="81"/>
      <c r="K36" s="81"/>
      <c r="L36" s="80" t="s">
        <v>715</v>
      </c>
      <c r="M36" s="78"/>
      <c r="N36" s="75">
        <f>409+103+47</f>
        <v>559</v>
      </c>
      <c r="O36" s="75">
        <f>198+2855</f>
        <v>3053</v>
      </c>
      <c r="P36" s="41">
        <v>198.0</v>
      </c>
      <c r="Q36" s="75">
        <v>607.0</v>
      </c>
      <c r="R36" s="75">
        <f>9738+20+24+13640</f>
        <v>23422</v>
      </c>
      <c r="S36" s="75">
        <v>27034.0</v>
      </c>
      <c r="T36" s="83"/>
      <c r="U36" s="3">
        <v>2023.0</v>
      </c>
      <c r="V36" s="75">
        <f t="shared" si="10"/>
        <v>607</v>
      </c>
      <c r="W36" s="41" t="s">
        <v>561</v>
      </c>
      <c r="X36" s="75">
        <f t="shared" si="9"/>
        <v>23422</v>
      </c>
      <c r="Y36" s="78" t="s">
        <v>716</v>
      </c>
      <c r="Z36" s="84">
        <f t="shared" si="2"/>
        <v>24029</v>
      </c>
      <c r="AA36" s="85">
        <v>0.9747388572141995</v>
      </c>
      <c r="AB36" s="79"/>
      <c r="AC36" s="79">
        <v>9738.0</v>
      </c>
      <c r="AD36" s="79"/>
      <c r="AE36" s="79"/>
      <c r="AF36" s="79"/>
      <c r="AG36" s="79">
        <v>20.0</v>
      </c>
      <c r="AH36" s="79">
        <v>24.0</v>
      </c>
      <c r="AI36" s="79"/>
      <c r="AJ36" s="79"/>
      <c r="AK36" s="79"/>
      <c r="AL36" s="79"/>
      <c r="AM36" s="79"/>
      <c r="AN36" s="79">
        <v>13640.0</v>
      </c>
      <c r="AO36" s="79"/>
      <c r="AP36" s="79"/>
      <c r="AQ36" s="78"/>
      <c r="AR36" s="75">
        <v>192.0</v>
      </c>
      <c r="AS36" s="75">
        <v>2151.0</v>
      </c>
      <c r="AT36" s="75">
        <v>145.0</v>
      </c>
      <c r="AU36" s="75"/>
      <c r="AV36" s="75">
        <v>39916.0</v>
      </c>
      <c r="AW36" s="75">
        <v>42731.0</v>
      </c>
      <c r="AX36" s="75"/>
      <c r="AY36" s="86"/>
      <c r="AZ36" s="75"/>
      <c r="BA36" s="75"/>
      <c r="BB36" s="75"/>
      <c r="BC36" s="75"/>
      <c r="BD36" s="75"/>
      <c r="BE36" s="75"/>
      <c r="BF36" s="75"/>
      <c r="BG36" s="86"/>
      <c r="BH36" s="75"/>
      <c r="BI36" s="75"/>
      <c r="BJ36" s="75"/>
      <c r="BK36" s="75"/>
      <c r="BL36" s="75"/>
      <c r="BM36" s="83"/>
      <c r="BN36" s="75"/>
      <c r="BO36" s="75"/>
      <c r="BP36" s="75"/>
      <c r="BQ36" s="75"/>
      <c r="BR36" s="75"/>
      <c r="BS36" s="75"/>
      <c r="BT36" s="83"/>
      <c r="BU36" s="75"/>
      <c r="BV36" s="75"/>
      <c r="BW36" s="75"/>
      <c r="BX36" s="75"/>
      <c r="BY36" s="75"/>
      <c r="BZ36" s="75"/>
      <c r="CA36" s="75"/>
      <c r="CB36" s="75"/>
    </row>
    <row r="37">
      <c r="A37" s="41" t="s">
        <v>717</v>
      </c>
      <c r="B37" s="77" t="s">
        <v>718</v>
      </c>
      <c r="C37" s="76"/>
      <c r="D37" s="99" t="s">
        <v>719</v>
      </c>
      <c r="E37" s="80"/>
      <c r="F37" s="80"/>
      <c r="G37" s="79"/>
      <c r="H37" s="79"/>
      <c r="I37" s="79"/>
      <c r="J37" s="79"/>
      <c r="K37" s="79"/>
      <c r="L37" s="79"/>
      <c r="M37" s="78"/>
      <c r="N37" s="75"/>
      <c r="O37" s="75"/>
      <c r="P37" s="75"/>
      <c r="Q37" s="75"/>
      <c r="R37" s="75"/>
      <c r="S37" s="75"/>
      <c r="T37" s="83"/>
      <c r="U37" s="3">
        <v>2022.0</v>
      </c>
      <c r="V37" s="75">
        <f>10519+1300+105+729</f>
        <v>12653</v>
      </c>
      <c r="W37" s="41" t="s">
        <v>508</v>
      </c>
      <c r="X37" s="75">
        <f>7495+170+689+1850+27760+1068</f>
        <v>39032</v>
      </c>
      <c r="Y37" s="78" t="s">
        <v>720</v>
      </c>
      <c r="Z37" s="84">
        <f t="shared" si="2"/>
        <v>51685</v>
      </c>
      <c r="AA37" s="85">
        <v>0.7551900938376706</v>
      </c>
      <c r="AB37" s="79"/>
      <c r="AC37" s="79"/>
      <c r="AD37" s="79"/>
      <c r="AE37" s="79"/>
      <c r="AF37" s="79"/>
      <c r="AG37" s="79"/>
      <c r="AH37" s="79"/>
      <c r="AI37" s="79"/>
      <c r="AJ37" s="79"/>
      <c r="AK37" s="79"/>
      <c r="AL37" s="79"/>
      <c r="AM37" s="79"/>
      <c r="AN37" s="79"/>
      <c r="AO37" s="79"/>
      <c r="AP37" s="79"/>
      <c r="AQ37" s="78"/>
      <c r="AR37" s="41" t="s">
        <v>721</v>
      </c>
      <c r="AS37" s="75"/>
      <c r="AT37" s="41" t="s">
        <v>722</v>
      </c>
      <c r="AU37" s="75"/>
      <c r="AV37" s="41"/>
      <c r="AW37" s="41">
        <v>51685.0</v>
      </c>
      <c r="AX37" s="75"/>
      <c r="AY37" s="86"/>
      <c r="AZ37" s="75"/>
      <c r="BA37" s="75"/>
      <c r="BB37" s="75"/>
      <c r="BC37" s="75"/>
      <c r="BD37" s="75"/>
      <c r="BE37" s="75"/>
      <c r="BF37" s="75"/>
      <c r="BG37" s="86"/>
      <c r="BH37" s="75"/>
      <c r="BI37" s="75"/>
      <c r="BJ37" s="75"/>
      <c r="BK37" s="75"/>
      <c r="BL37" s="75"/>
      <c r="BM37" s="83"/>
      <c r="BN37" s="75"/>
      <c r="BO37" s="75"/>
      <c r="BP37" s="75"/>
      <c r="BQ37" s="75"/>
      <c r="BR37" s="75"/>
      <c r="BS37" s="75"/>
      <c r="BT37" s="83"/>
      <c r="BU37" s="75"/>
      <c r="BV37" s="75"/>
      <c r="BW37" s="75"/>
      <c r="BX37" s="75"/>
      <c r="BY37" s="75"/>
      <c r="BZ37" s="75"/>
      <c r="CA37" s="75"/>
      <c r="CB37" s="75"/>
    </row>
    <row r="38">
      <c r="A38" s="75" t="s">
        <v>74</v>
      </c>
      <c r="B38" s="76" t="s">
        <v>244</v>
      </c>
      <c r="C38" s="87" t="s">
        <v>384</v>
      </c>
      <c r="D38" s="86"/>
      <c r="E38" s="79" t="s">
        <v>723</v>
      </c>
      <c r="F38" s="80"/>
      <c r="G38" s="81" t="s">
        <v>724</v>
      </c>
      <c r="H38" s="81" t="s">
        <v>725</v>
      </c>
      <c r="I38" s="81"/>
      <c r="J38" s="81"/>
      <c r="K38" s="81"/>
      <c r="L38" s="81" t="s">
        <v>654</v>
      </c>
      <c r="M38" s="78"/>
      <c r="N38" s="75">
        <v>473.0</v>
      </c>
      <c r="O38" s="75">
        <f>9771+1019</f>
        <v>10790</v>
      </c>
      <c r="P38" s="75">
        <v>4081.0</v>
      </c>
      <c r="Q38" s="75">
        <f>N38+P38</f>
        <v>4554</v>
      </c>
      <c r="R38" s="75">
        <f>34211+28511</f>
        <v>62722</v>
      </c>
      <c r="S38" s="75">
        <v>67276.0</v>
      </c>
      <c r="T38" s="83"/>
      <c r="U38" s="3">
        <v>2023.0</v>
      </c>
      <c r="V38" s="75">
        <f>N38+P38</f>
        <v>4554</v>
      </c>
      <c r="W38" s="41" t="s">
        <v>561</v>
      </c>
      <c r="X38" s="75">
        <f>R38</f>
        <v>62722</v>
      </c>
      <c r="Y38" s="78" t="s">
        <v>726</v>
      </c>
      <c r="Z38" s="84">
        <f t="shared" si="2"/>
        <v>67276</v>
      </c>
      <c r="AA38" s="85">
        <v>0.9323086984957488</v>
      </c>
      <c r="AB38" s="79"/>
      <c r="AC38" s="79"/>
      <c r="AD38" s="79">
        <v>1139.0</v>
      </c>
      <c r="AE38" s="79"/>
      <c r="AF38" s="79"/>
      <c r="AG38" s="79">
        <v>135.0</v>
      </c>
      <c r="AH38" s="79">
        <v>334.0</v>
      </c>
      <c r="AI38" s="79"/>
      <c r="AJ38" s="79"/>
      <c r="AK38" s="79"/>
      <c r="AL38" s="79">
        <v>28511.0</v>
      </c>
      <c r="AM38" s="79"/>
      <c r="AN38" s="79"/>
      <c r="AO38" s="79"/>
      <c r="AP38" s="79"/>
      <c r="AQ38" s="78"/>
      <c r="AR38" s="75">
        <v>487.0</v>
      </c>
      <c r="AS38" s="75">
        <v>10311.0</v>
      </c>
      <c r="AT38" s="75">
        <v>6271.0</v>
      </c>
      <c r="AU38" s="75"/>
      <c r="AV38" s="75">
        <v>76122.3</v>
      </c>
      <c r="AW38" s="75">
        <v>82880.0</v>
      </c>
      <c r="AX38" s="75"/>
      <c r="AY38" s="86"/>
      <c r="AZ38" s="75"/>
      <c r="BA38" s="75"/>
      <c r="BB38" s="75"/>
      <c r="BC38" s="75"/>
      <c r="BD38" s="41">
        <v>129909.0</v>
      </c>
      <c r="BE38" s="75"/>
      <c r="BF38" s="75"/>
      <c r="BG38" s="86"/>
      <c r="BH38" s="75"/>
      <c r="BI38" s="75"/>
      <c r="BJ38" s="75"/>
      <c r="BK38" s="75"/>
      <c r="BL38" s="75"/>
      <c r="BM38" s="83"/>
      <c r="BN38" s="75"/>
      <c r="BO38" s="75"/>
      <c r="BP38" s="75"/>
      <c r="BQ38" s="75"/>
      <c r="BR38" s="75"/>
      <c r="BS38" s="75"/>
      <c r="BT38" s="83"/>
      <c r="BU38" s="75"/>
      <c r="BV38" s="75"/>
      <c r="BW38" s="75"/>
      <c r="BX38" s="75"/>
      <c r="BY38" s="75"/>
      <c r="BZ38" s="75"/>
      <c r="CA38" s="75"/>
      <c r="CB38" s="75"/>
    </row>
    <row r="39">
      <c r="A39" s="75" t="s">
        <v>75</v>
      </c>
      <c r="B39" s="76" t="s">
        <v>245</v>
      </c>
      <c r="C39" s="87" t="s">
        <v>385</v>
      </c>
      <c r="D39" s="86"/>
      <c r="E39" s="80" t="s">
        <v>554</v>
      </c>
      <c r="F39" s="80"/>
      <c r="G39" s="79" t="s">
        <v>554</v>
      </c>
      <c r="H39" s="79"/>
      <c r="I39" s="79"/>
      <c r="J39" s="79"/>
      <c r="K39" s="79"/>
      <c r="L39" s="79"/>
      <c r="M39" s="78"/>
      <c r="N39" s="75"/>
      <c r="O39" s="75"/>
      <c r="P39" s="75"/>
      <c r="Q39" s="75"/>
      <c r="R39" s="75"/>
      <c r="S39" s="75"/>
      <c r="T39" s="83"/>
      <c r="U39" s="3">
        <v>2023.0</v>
      </c>
      <c r="V39" s="41" t="s">
        <v>570</v>
      </c>
      <c r="W39" s="41" t="s">
        <v>570</v>
      </c>
      <c r="X39" s="41" t="s">
        <v>570</v>
      </c>
      <c r="Y39" s="78" t="s">
        <v>727</v>
      </c>
      <c r="Z39" s="84" t="str">
        <f t="shared" si="2"/>
        <v>n.a</v>
      </c>
      <c r="AA39" s="85"/>
      <c r="AB39" s="79"/>
      <c r="AC39" s="79"/>
      <c r="AD39" s="79"/>
      <c r="AE39" s="79"/>
      <c r="AF39" s="79"/>
      <c r="AG39" s="79"/>
      <c r="AH39" s="79"/>
      <c r="AI39" s="79"/>
      <c r="AJ39" s="79"/>
      <c r="AK39" s="79"/>
      <c r="AL39" s="79"/>
      <c r="AM39" s="79"/>
      <c r="AN39" s="79"/>
      <c r="AO39" s="79"/>
      <c r="AP39" s="79"/>
      <c r="AQ39" s="78"/>
      <c r="AR39" s="75"/>
      <c r="AS39" s="75"/>
      <c r="AT39" s="75"/>
      <c r="AU39" s="75"/>
      <c r="AV39" s="75"/>
      <c r="AW39" s="75"/>
      <c r="AX39" s="75"/>
      <c r="AY39" s="86"/>
      <c r="AZ39" s="75"/>
      <c r="BA39" s="75"/>
      <c r="BB39" s="75"/>
      <c r="BC39" s="75"/>
      <c r="BD39" s="75"/>
      <c r="BE39" s="75"/>
      <c r="BF39" s="75"/>
      <c r="BG39" s="86"/>
      <c r="BH39" s="75"/>
      <c r="BI39" s="75"/>
      <c r="BJ39" s="75"/>
      <c r="BK39" s="75"/>
      <c r="BL39" s="75"/>
      <c r="BM39" s="83"/>
      <c r="BN39" s="75"/>
      <c r="BO39" s="75"/>
      <c r="BP39" s="75"/>
      <c r="BQ39" s="75"/>
      <c r="BR39" s="75"/>
      <c r="BS39" s="75"/>
      <c r="BT39" s="83"/>
      <c r="BU39" s="75"/>
      <c r="BV39" s="75"/>
      <c r="BW39" s="75"/>
      <c r="BX39" s="75"/>
      <c r="BY39" s="75"/>
      <c r="BZ39" s="75"/>
      <c r="CA39" s="75"/>
      <c r="CB39" s="75"/>
    </row>
    <row r="40">
      <c r="A40" s="3" t="s">
        <v>728</v>
      </c>
      <c r="B40" s="76"/>
      <c r="C40" s="77" t="s">
        <v>729</v>
      </c>
      <c r="D40" s="86"/>
      <c r="E40" s="80" t="s">
        <v>706</v>
      </c>
      <c r="F40" s="80"/>
      <c r="G40" s="79"/>
      <c r="H40" s="79"/>
      <c r="I40" s="79"/>
      <c r="J40" s="79"/>
      <c r="K40" s="79"/>
      <c r="L40" s="79"/>
      <c r="M40" s="78"/>
      <c r="N40" s="41">
        <v>495.0</v>
      </c>
      <c r="O40" s="41">
        <v>12791.0</v>
      </c>
      <c r="P40" s="41">
        <v>5118.0</v>
      </c>
      <c r="Q40" s="75"/>
      <c r="R40" s="41">
        <v>800.0</v>
      </c>
      <c r="S40" s="41"/>
      <c r="T40" s="83"/>
      <c r="U40" s="3">
        <v>2023.0</v>
      </c>
      <c r="V40" s="75">
        <f>N40+P40</f>
        <v>5613</v>
      </c>
      <c r="W40" s="41" t="s">
        <v>561</v>
      </c>
      <c r="X40" s="75">
        <f t="shared" ref="X40:X41" si="11">R40</f>
        <v>800</v>
      </c>
      <c r="Y40" s="78" t="s">
        <v>730</v>
      </c>
      <c r="Z40" s="84">
        <f t="shared" si="2"/>
        <v>6413</v>
      </c>
      <c r="AA40" s="85">
        <v>0.12474660845158272</v>
      </c>
      <c r="AB40" s="79"/>
      <c r="AC40" s="79"/>
      <c r="AD40" s="79">
        <v>746.0</v>
      </c>
      <c r="AE40" s="79"/>
      <c r="AF40" s="79"/>
      <c r="AG40" s="79">
        <v>55.0</v>
      </c>
      <c r="AH40" s="79"/>
      <c r="AI40" s="79"/>
      <c r="AJ40" s="79"/>
      <c r="AK40" s="79"/>
      <c r="AL40" s="79"/>
      <c r="AM40" s="79"/>
      <c r="AN40" s="79"/>
      <c r="AO40" s="79"/>
      <c r="AP40" s="79"/>
      <c r="AQ40" s="78"/>
      <c r="AR40" s="75"/>
      <c r="AS40" s="75"/>
      <c r="AT40" s="75"/>
      <c r="AU40" s="75"/>
      <c r="AV40" s="75"/>
      <c r="AW40" s="75"/>
      <c r="AX40" s="75"/>
      <c r="AY40" s="86"/>
      <c r="AZ40" s="75"/>
      <c r="BA40" s="75"/>
      <c r="BB40" s="75"/>
      <c r="BC40" s="75"/>
      <c r="BD40" s="75"/>
      <c r="BE40" s="75"/>
      <c r="BF40" s="75"/>
      <c r="BG40" s="86"/>
      <c r="BH40" s="75"/>
      <c r="BI40" s="75"/>
      <c r="BJ40" s="75"/>
      <c r="BK40" s="75"/>
      <c r="BL40" s="75"/>
      <c r="BM40" s="83"/>
      <c r="BN40" s="75"/>
      <c r="BO40" s="75"/>
      <c r="BP40" s="75"/>
      <c r="BQ40" s="75"/>
      <c r="BR40" s="75"/>
      <c r="BS40" s="75"/>
      <c r="BT40" s="83"/>
      <c r="BU40" s="75"/>
      <c r="BV40" s="75"/>
      <c r="BW40" s="75"/>
      <c r="BX40" s="75"/>
      <c r="BY40" s="75"/>
      <c r="BZ40" s="75"/>
      <c r="CA40" s="75"/>
      <c r="CB40" s="75"/>
    </row>
    <row r="41">
      <c r="A41" s="75" t="s">
        <v>76</v>
      </c>
      <c r="B41" s="76" t="s">
        <v>246</v>
      </c>
      <c r="C41" s="87" t="s">
        <v>386</v>
      </c>
      <c r="D41" s="86"/>
      <c r="E41" s="80" t="s">
        <v>591</v>
      </c>
      <c r="F41" s="80"/>
      <c r="G41" s="81" t="s">
        <v>731</v>
      </c>
      <c r="H41" s="81" t="s">
        <v>625</v>
      </c>
      <c r="I41" s="81"/>
      <c r="J41" s="81"/>
      <c r="K41" s="81"/>
      <c r="L41" s="81" t="s">
        <v>732</v>
      </c>
      <c r="M41" s="78"/>
      <c r="N41" s="75">
        <v>8600.0</v>
      </c>
      <c r="O41" s="41">
        <v>16780.0</v>
      </c>
      <c r="P41" s="75">
        <v>10670.0</v>
      </c>
      <c r="Q41" s="75">
        <v>19270.0</v>
      </c>
      <c r="R41" s="75">
        <v>13630.0</v>
      </c>
      <c r="S41" s="75"/>
      <c r="T41" s="83"/>
      <c r="U41" s="3">
        <v>2023.0</v>
      </c>
      <c r="V41" s="75">
        <f t="shared" ref="V41:V43" si="12">Q41</f>
        <v>19270</v>
      </c>
      <c r="W41" s="41" t="s">
        <v>561</v>
      </c>
      <c r="X41" s="75">
        <f t="shared" si="11"/>
        <v>13630</v>
      </c>
      <c r="Y41" s="78" t="s">
        <v>733</v>
      </c>
      <c r="Z41" s="84">
        <f t="shared" si="2"/>
        <v>32900</v>
      </c>
      <c r="AA41" s="85">
        <v>0.4142857142857143</v>
      </c>
      <c r="AB41" s="79"/>
      <c r="AC41" s="79"/>
      <c r="AD41" s="79"/>
      <c r="AE41" s="79"/>
      <c r="AF41" s="79"/>
      <c r="AG41" s="79"/>
      <c r="AH41" s="79"/>
      <c r="AI41" s="79"/>
      <c r="AJ41" s="75">
        <v>13630.0</v>
      </c>
      <c r="AK41" s="79"/>
      <c r="AL41" s="79"/>
      <c r="AM41" s="79"/>
      <c r="AN41" s="79"/>
      <c r="AO41" s="79"/>
      <c r="AP41" s="79"/>
      <c r="AQ41" s="78"/>
      <c r="AR41" s="75">
        <v>9920.0</v>
      </c>
      <c r="AS41" s="75"/>
      <c r="AT41" s="75">
        <v>14260.0</v>
      </c>
      <c r="AU41" s="75"/>
      <c r="AV41" s="75"/>
      <c r="AW41" s="75"/>
      <c r="AX41" s="75"/>
      <c r="AY41" s="86"/>
      <c r="AZ41" s="75"/>
      <c r="BA41" s="75"/>
      <c r="BB41" s="75"/>
      <c r="BC41" s="75"/>
      <c r="BD41" s="75"/>
      <c r="BE41" s="75"/>
      <c r="BF41" s="75"/>
      <c r="BG41" s="86"/>
      <c r="BH41" s="75"/>
      <c r="BI41" s="75"/>
      <c r="BJ41" s="75"/>
      <c r="BK41" s="75"/>
      <c r="BL41" s="75"/>
      <c r="BM41" s="83"/>
      <c r="BN41" s="75"/>
      <c r="BO41" s="75"/>
      <c r="BP41" s="75"/>
      <c r="BQ41" s="75"/>
      <c r="BR41" s="75"/>
      <c r="BS41" s="75"/>
      <c r="BT41" s="83"/>
      <c r="BU41" s="75"/>
      <c r="BV41" s="75"/>
      <c r="BW41" s="75"/>
      <c r="BX41" s="75"/>
      <c r="BY41" s="75"/>
      <c r="BZ41" s="75"/>
      <c r="CA41" s="75"/>
      <c r="CB41" s="75"/>
    </row>
    <row r="42">
      <c r="A42" s="41" t="s">
        <v>734</v>
      </c>
      <c r="B42" s="76" t="s">
        <v>248</v>
      </c>
      <c r="C42" s="87" t="s">
        <v>388</v>
      </c>
      <c r="D42" s="86"/>
      <c r="E42" s="79" t="s">
        <v>735</v>
      </c>
      <c r="F42" s="80"/>
      <c r="G42" s="81" t="s">
        <v>736</v>
      </c>
      <c r="H42" s="81" t="s">
        <v>737</v>
      </c>
      <c r="I42" s="81" t="s">
        <v>738</v>
      </c>
      <c r="J42" s="81" t="s">
        <v>739</v>
      </c>
      <c r="K42" s="81" t="s">
        <v>739</v>
      </c>
      <c r="L42" s="81" t="s">
        <v>588</v>
      </c>
      <c r="M42" s="78"/>
      <c r="N42" s="75">
        <v>61000.0</v>
      </c>
      <c r="O42" s="75"/>
      <c r="P42" s="75">
        <v>8000.0</v>
      </c>
      <c r="Q42" s="41">
        <v>69000.0</v>
      </c>
      <c r="R42" s="75"/>
      <c r="S42" s="75"/>
      <c r="T42" s="83"/>
      <c r="U42" s="3">
        <v>2023.0</v>
      </c>
      <c r="V42" s="75">
        <f t="shared" si="12"/>
        <v>69000</v>
      </c>
      <c r="W42" s="41" t="s">
        <v>508</v>
      </c>
      <c r="X42" s="41" t="s">
        <v>570</v>
      </c>
      <c r="Y42" s="78" t="s">
        <v>740</v>
      </c>
      <c r="Z42" s="84">
        <f t="shared" si="2"/>
        <v>69000</v>
      </c>
      <c r="AA42" s="85"/>
      <c r="AB42" s="79"/>
      <c r="AC42" s="79"/>
      <c r="AD42" s="79"/>
      <c r="AE42" s="79"/>
      <c r="AF42" s="79"/>
      <c r="AG42" s="79"/>
      <c r="AH42" s="79"/>
      <c r="AI42" s="79"/>
      <c r="AJ42" s="79"/>
      <c r="AK42" s="79"/>
      <c r="AL42" s="79"/>
      <c r="AM42" s="79"/>
      <c r="AN42" s="79"/>
      <c r="AO42" s="79"/>
      <c r="AP42" s="79"/>
      <c r="AQ42" s="78"/>
      <c r="AR42" s="75">
        <v>73000.0</v>
      </c>
      <c r="AS42" s="75">
        <v>10000.0</v>
      </c>
      <c r="AT42" s="75"/>
      <c r="AU42" s="75"/>
      <c r="AV42" s="75"/>
      <c r="AW42" s="75"/>
      <c r="AX42" s="75"/>
      <c r="AY42" s="86"/>
      <c r="AZ42" s="75"/>
      <c r="BA42" s="75"/>
      <c r="BB42" s="75"/>
      <c r="BC42" s="75"/>
      <c r="BD42" s="75"/>
      <c r="BE42" s="75"/>
      <c r="BF42" s="75"/>
      <c r="BG42" s="86"/>
      <c r="BH42" s="75"/>
      <c r="BI42" s="75"/>
      <c r="BJ42" s="75"/>
      <c r="BK42" s="75"/>
      <c r="BL42" s="75"/>
      <c r="BM42" s="83"/>
      <c r="BN42" s="75"/>
      <c r="BO42" s="75"/>
      <c r="BP42" s="75"/>
      <c r="BQ42" s="75"/>
      <c r="BR42" s="75"/>
      <c r="BS42" s="75"/>
      <c r="BT42" s="83"/>
      <c r="BU42" s="75"/>
      <c r="BV42" s="75"/>
      <c r="BW42" s="75"/>
      <c r="BX42" s="75"/>
      <c r="BY42" s="75"/>
      <c r="BZ42" s="75"/>
      <c r="CA42" s="75"/>
      <c r="CB42" s="75"/>
    </row>
    <row r="43">
      <c r="A43" s="75" t="s">
        <v>77</v>
      </c>
      <c r="B43" s="76" t="s">
        <v>247</v>
      </c>
      <c r="C43" s="87" t="s">
        <v>387</v>
      </c>
      <c r="D43" s="86"/>
      <c r="E43" s="80"/>
      <c r="F43" s="80"/>
      <c r="G43" s="81" t="s">
        <v>741</v>
      </c>
      <c r="H43" s="81" t="s">
        <v>742</v>
      </c>
      <c r="I43" s="81"/>
      <c r="J43" s="81"/>
      <c r="K43" s="81"/>
      <c r="L43" s="81" t="s">
        <v>732</v>
      </c>
      <c r="M43" s="78"/>
      <c r="N43" s="41">
        <v>2000.0</v>
      </c>
      <c r="O43" s="75"/>
      <c r="P43" s="41">
        <v>2200.0</v>
      </c>
      <c r="Q43" s="75">
        <v>4250.0</v>
      </c>
      <c r="R43" s="75"/>
      <c r="S43" s="75"/>
      <c r="T43" s="83"/>
      <c r="U43" s="3">
        <v>2023.0</v>
      </c>
      <c r="V43" s="75">
        <f t="shared" si="12"/>
        <v>4250</v>
      </c>
      <c r="W43" s="41" t="s">
        <v>508</v>
      </c>
      <c r="X43" s="41" t="s">
        <v>570</v>
      </c>
      <c r="Y43" s="78" t="s">
        <v>743</v>
      </c>
      <c r="Z43" s="84">
        <f t="shared" si="2"/>
        <v>4250</v>
      </c>
      <c r="AA43" s="85"/>
      <c r="AB43" s="79"/>
      <c r="AC43" s="79"/>
      <c r="AD43" s="79"/>
      <c r="AE43" s="79"/>
      <c r="AF43" s="79"/>
      <c r="AG43" s="79"/>
      <c r="AH43" s="79"/>
      <c r="AI43" s="79"/>
      <c r="AJ43" s="79"/>
      <c r="AK43" s="79"/>
      <c r="AL43" s="79"/>
      <c r="AM43" s="79"/>
      <c r="AN43" s="79"/>
      <c r="AO43" s="79"/>
      <c r="AP43" s="79"/>
      <c r="AQ43" s="78"/>
      <c r="AR43" s="75"/>
      <c r="AS43" s="75"/>
      <c r="AT43" s="75"/>
      <c r="AU43" s="75"/>
      <c r="AV43" s="75">
        <v>5302000.0</v>
      </c>
      <c r="AW43" s="75"/>
      <c r="AX43" s="75"/>
      <c r="AY43" s="86"/>
      <c r="AZ43" s="75"/>
      <c r="BA43" s="75"/>
      <c r="BB43" s="75"/>
      <c r="BC43" s="75"/>
      <c r="BD43" s="75"/>
      <c r="BE43" s="75"/>
      <c r="BF43" s="75"/>
      <c r="BG43" s="86"/>
      <c r="BH43" s="75"/>
      <c r="BI43" s="75"/>
      <c r="BJ43" s="75"/>
      <c r="BK43" s="75"/>
      <c r="BL43" s="75"/>
      <c r="BM43" s="83"/>
      <c r="BN43" s="75"/>
      <c r="BO43" s="75"/>
      <c r="BP43" s="75"/>
      <c r="BQ43" s="75"/>
      <c r="BR43" s="75"/>
      <c r="BS43" s="75"/>
      <c r="BT43" s="83"/>
      <c r="BU43" s="75"/>
      <c r="BV43" s="75"/>
      <c r="BW43" s="75"/>
      <c r="BX43" s="75"/>
      <c r="BY43" s="75"/>
      <c r="BZ43" s="75"/>
      <c r="CA43" s="75"/>
      <c r="CB43" s="75"/>
    </row>
    <row r="44">
      <c r="A44" s="75" t="s">
        <v>79</v>
      </c>
      <c r="B44" s="90" t="s">
        <v>249</v>
      </c>
      <c r="C44" s="87" t="s">
        <v>389</v>
      </c>
      <c r="D44" s="86"/>
      <c r="E44" s="80" t="s">
        <v>591</v>
      </c>
      <c r="F44" s="80"/>
      <c r="G44" s="79" t="s">
        <v>554</v>
      </c>
      <c r="H44" s="79"/>
      <c r="I44" s="79"/>
      <c r="J44" s="79"/>
      <c r="K44" s="79"/>
      <c r="L44" s="79"/>
      <c r="M44" s="78"/>
      <c r="N44" s="75">
        <v>4442.0</v>
      </c>
      <c r="O44" s="75">
        <v>4744.0</v>
      </c>
      <c r="P44" s="75">
        <v>3347.0</v>
      </c>
      <c r="Q44" s="75"/>
      <c r="R44" s="75">
        <v>500240.0</v>
      </c>
      <c r="S44" s="75">
        <v>508029.0</v>
      </c>
      <c r="T44" s="83"/>
      <c r="U44" s="3">
        <v>2023.0</v>
      </c>
      <c r="V44" s="75">
        <f t="shared" ref="V44:V45" si="13">N44+P44</f>
        <v>7789</v>
      </c>
      <c r="W44" s="41" t="s">
        <v>561</v>
      </c>
      <c r="X44" s="75">
        <f t="shared" ref="X44:X45" si="14">R44</f>
        <v>500240</v>
      </c>
      <c r="Y44" s="78" t="s">
        <v>744</v>
      </c>
      <c r="Z44" s="84">
        <f t="shared" si="2"/>
        <v>508029</v>
      </c>
      <c r="AA44" s="85">
        <v>0.9846681980753067</v>
      </c>
      <c r="AB44" s="79">
        <v>261793.0</v>
      </c>
      <c r="AC44" s="79"/>
      <c r="AD44" s="79">
        <v>2618.0</v>
      </c>
      <c r="AE44" s="79">
        <v>17485.0</v>
      </c>
      <c r="AF44" s="79">
        <v>42.0</v>
      </c>
      <c r="AG44" s="79">
        <v>14852.0</v>
      </c>
      <c r="AH44" s="79">
        <v>5159.0</v>
      </c>
      <c r="AI44" s="79"/>
      <c r="AJ44" s="79"/>
      <c r="AK44" s="79"/>
      <c r="AL44" s="79">
        <v>198291.0</v>
      </c>
      <c r="AM44" s="79">
        <v>198.0</v>
      </c>
      <c r="AN44" s="79"/>
      <c r="AO44" s="79"/>
      <c r="AP44" s="79"/>
      <c r="AQ44" s="78"/>
      <c r="AR44" s="75"/>
      <c r="AS44" s="75"/>
      <c r="AT44" s="75"/>
      <c r="AU44" s="75"/>
      <c r="AV44" s="75"/>
      <c r="AW44" s="75"/>
      <c r="AX44" s="75"/>
      <c r="AY44" s="86"/>
      <c r="AZ44" s="75"/>
      <c r="BA44" s="75"/>
      <c r="BB44" s="75"/>
      <c r="BC44" s="75"/>
      <c r="BD44" s="75"/>
      <c r="BE44" s="75"/>
      <c r="BF44" s="75"/>
      <c r="BG44" s="86"/>
      <c r="BH44" s="75"/>
      <c r="BI44" s="75"/>
      <c r="BJ44" s="75"/>
      <c r="BK44" s="75"/>
      <c r="BL44" s="75"/>
      <c r="BM44" s="83"/>
      <c r="BN44" s="75"/>
      <c r="BO44" s="75"/>
      <c r="BP44" s="75"/>
      <c r="BQ44" s="75"/>
      <c r="BR44" s="75"/>
      <c r="BS44" s="75"/>
      <c r="BT44" s="83"/>
      <c r="BU44" s="75"/>
      <c r="BV44" s="75"/>
      <c r="BW44" s="75"/>
      <c r="BX44" s="75"/>
      <c r="BY44" s="75"/>
      <c r="BZ44" s="75"/>
      <c r="CA44" s="75"/>
      <c r="CB44" s="75"/>
    </row>
    <row r="45">
      <c r="A45" s="3" t="s">
        <v>745</v>
      </c>
      <c r="B45" s="76"/>
      <c r="C45" s="77" t="s">
        <v>746</v>
      </c>
      <c r="D45" s="86"/>
      <c r="E45" s="80" t="s">
        <v>706</v>
      </c>
      <c r="F45" s="80"/>
      <c r="G45" s="79"/>
      <c r="H45" s="79"/>
      <c r="I45" s="79"/>
      <c r="J45" s="79"/>
      <c r="K45" s="79"/>
      <c r="L45" s="79"/>
      <c r="M45" s="78"/>
      <c r="N45" s="41">
        <v>1443.0</v>
      </c>
      <c r="O45" s="41">
        <v>4418.0</v>
      </c>
      <c r="P45" s="41">
        <v>6952.0</v>
      </c>
      <c r="Q45" s="75"/>
      <c r="R45" s="41">
        <v>678707.0</v>
      </c>
      <c r="S45" s="41">
        <v>687102.0</v>
      </c>
      <c r="T45" s="83"/>
      <c r="U45" s="3">
        <v>2023.0</v>
      </c>
      <c r="V45" s="75">
        <f t="shared" si="13"/>
        <v>8395</v>
      </c>
      <c r="W45" s="41" t="s">
        <v>561</v>
      </c>
      <c r="X45" s="75">
        <f t="shared" si="14"/>
        <v>678707</v>
      </c>
      <c r="Y45" s="78" t="s">
        <v>747</v>
      </c>
      <c r="Z45" s="84">
        <f t="shared" si="2"/>
        <v>687102</v>
      </c>
      <c r="AA45" s="85">
        <v>0.9877820178081275</v>
      </c>
      <c r="AB45" s="79"/>
      <c r="AC45" s="79"/>
      <c r="AD45" s="79"/>
      <c r="AE45" s="79"/>
      <c r="AF45" s="79"/>
      <c r="AG45" s="79"/>
      <c r="AH45" s="79"/>
      <c r="AI45" s="79"/>
      <c r="AJ45" s="79"/>
      <c r="AK45" s="79"/>
      <c r="AL45" s="79"/>
      <c r="AM45" s="79"/>
      <c r="AN45" s="79"/>
      <c r="AO45" s="79"/>
      <c r="AP45" s="79"/>
      <c r="AQ45" s="78"/>
      <c r="AR45" s="75"/>
      <c r="AS45" s="75"/>
      <c r="AT45" s="75"/>
      <c r="AU45" s="75"/>
      <c r="AV45" s="75"/>
      <c r="AW45" s="75"/>
      <c r="AX45" s="75"/>
      <c r="AY45" s="86"/>
      <c r="AZ45" s="75"/>
      <c r="BA45" s="75"/>
      <c r="BB45" s="75"/>
      <c r="BC45" s="75"/>
      <c r="BD45" s="75"/>
      <c r="BE45" s="75"/>
      <c r="BF45" s="75"/>
      <c r="BG45" s="86"/>
      <c r="BH45" s="75"/>
      <c r="BI45" s="75"/>
      <c r="BJ45" s="75"/>
      <c r="BK45" s="75"/>
      <c r="BL45" s="75"/>
      <c r="BM45" s="83"/>
      <c r="BN45" s="75"/>
      <c r="BO45" s="75"/>
      <c r="BP45" s="75"/>
      <c r="BQ45" s="75"/>
      <c r="BR45" s="75"/>
      <c r="BS45" s="75"/>
      <c r="BT45" s="83"/>
      <c r="BU45" s="75"/>
      <c r="BV45" s="75"/>
      <c r="BW45" s="75"/>
      <c r="BX45" s="75"/>
      <c r="BY45" s="75"/>
      <c r="BZ45" s="75"/>
      <c r="CA45" s="75"/>
      <c r="CB45" s="75"/>
    </row>
    <row r="46">
      <c r="A46" s="75" t="s">
        <v>80</v>
      </c>
      <c r="B46" s="76" t="s">
        <v>250</v>
      </c>
      <c r="C46" s="87" t="s">
        <v>390</v>
      </c>
      <c r="D46" s="86"/>
      <c r="E46" s="79" t="s">
        <v>601</v>
      </c>
      <c r="F46" s="80"/>
      <c r="G46" s="81" t="s">
        <v>748</v>
      </c>
      <c r="H46" s="81" t="s">
        <v>749</v>
      </c>
      <c r="I46" s="81"/>
      <c r="J46" s="81"/>
      <c r="K46" s="81"/>
      <c r="L46" s="81"/>
      <c r="M46" s="78"/>
      <c r="N46" s="41">
        <v>10000.0</v>
      </c>
      <c r="O46" s="41">
        <v>32000.0</v>
      </c>
      <c r="P46" s="41">
        <v>17000.0</v>
      </c>
      <c r="Q46" s="41">
        <v>28000.0</v>
      </c>
      <c r="R46" s="41" t="s">
        <v>750</v>
      </c>
      <c r="S46" s="75"/>
      <c r="T46" s="95">
        <v>7000.0</v>
      </c>
      <c r="U46" s="3">
        <v>2023.0</v>
      </c>
      <c r="V46" s="75">
        <f t="shared" ref="V46:V49" si="15">Q46</f>
        <v>28000</v>
      </c>
      <c r="W46" s="41" t="s">
        <v>561</v>
      </c>
      <c r="X46" s="75">
        <f>100000+5653000</f>
        <v>5753000</v>
      </c>
      <c r="Y46" s="78" t="s">
        <v>751</v>
      </c>
      <c r="Z46" s="84">
        <f t="shared" si="2"/>
        <v>5781000</v>
      </c>
      <c r="AA46" s="85">
        <v>0.9951565473101539</v>
      </c>
      <c r="AB46" s="79"/>
      <c r="AC46" s="79"/>
      <c r="AD46" s="79"/>
      <c r="AE46" s="79">
        <v>114000.0</v>
      </c>
      <c r="AF46" s="79"/>
      <c r="AG46" s="79"/>
      <c r="AH46" s="79"/>
      <c r="AI46" s="79"/>
      <c r="AJ46" s="79"/>
      <c r="AK46" s="79"/>
      <c r="AL46" s="79"/>
      <c r="AM46" s="79"/>
      <c r="AN46" s="79"/>
      <c r="AO46" s="79"/>
      <c r="AP46" s="79"/>
      <c r="AQ46" s="78"/>
      <c r="AR46" s="75">
        <v>8000.0</v>
      </c>
      <c r="AS46" s="41">
        <v>31000.0</v>
      </c>
      <c r="AT46" s="75">
        <v>18000.0</v>
      </c>
      <c r="AU46" s="75">
        <v>26000.0</v>
      </c>
      <c r="AV46" s="75" t="s">
        <v>507</v>
      </c>
      <c r="AW46" s="75"/>
      <c r="AX46" s="41"/>
      <c r="AY46" s="78"/>
      <c r="AZ46" s="75"/>
      <c r="BA46" s="75"/>
      <c r="BB46" s="75"/>
      <c r="BC46" s="75"/>
      <c r="BD46" s="75"/>
      <c r="BE46" s="75"/>
      <c r="BF46" s="75"/>
      <c r="BG46" s="86"/>
      <c r="BH46" s="75"/>
      <c r="BI46" s="75"/>
      <c r="BJ46" s="75"/>
      <c r="BK46" s="75"/>
      <c r="BL46" s="75"/>
      <c r="BM46" s="83"/>
      <c r="BN46" s="75"/>
      <c r="BO46" s="75"/>
      <c r="BP46" s="75"/>
      <c r="BQ46" s="75"/>
      <c r="BR46" s="75"/>
      <c r="BS46" s="75"/>
      <c r="BT46" s="83"/>
      <c r="BU46" s="75"/>
      <c r="BV46" s="75"/>
      <c r="BW46" s="75"/>
      <c r="BX46" s="75"/>
      <c r="BY46" s="75"/>
      <c r="BZ46" s="75"/>
      <c r="CA46" s="75"/>
      <c r="CB46" s="75"/>
    </row>
    <row r="47">
      <c r="A47" s="75" t="s">
        <v>81</v>
      </c>
      <c r="B47" s="90" t="s">
        <v>251</v>
      </c>
      <c r="C47" s="87" t="s">
        <v>391</v>
      </c>
      <c r="D47" s="86"/>
      <c r="E47" s="79" t="s">
        <v>752</v>
      </c>
      <c r="F47" s="80"/>
      <c r="G47" s="81" t="s">
        <v>753</v>
      </c>
      <c r="H47" s="81"/>
      <c r="I47" s="81"/>
      <c r="J47" s="81"/>
      <c r="K47" s="81"/>
      <c r="L47" s="81" t="s">
        <v>588</v>
      </c>
      <c r="M47" s="78"/>
      <c r="N47" s="75">
        <v>36.0</v>
      </c>
      <c r="O47" s="75"/>
      <c r="P47" s="75">
        <v>397.0</v>
      </c>
      <c r="Q47" s="75">
        <v>433.0</v>
      </c>
      <c r="R47" s="41" t="s">
        <v>754</v>
      </c>
      <c r="S47" s="75">
        <v>24340.0</v>
      </c>
      <c r="T47" s="83"/>
      <c r="U47" s="3">
        <v>2023.0</v>
      </c>
      <c r="V47" s="75">
        <f t="shared" si="15"/>
        <v>433</v>
      </c>
      <c r="W47" s="41" t="s">
        <v>561</v>
      </c>
      <c r="X47" s="75">
        <f>23907+5901864</f>
        <v>5925771</v>
      </c>
      <c r="Y47" s="78" t="s">
        <v>755</v>
      </c>
      <c r="Z47" s="84">
        <f t="shared" si="2"/>
        <v>5926204</v>
      </c>
      <c r="AA47" s="85">
        <v>0.9999269346785902</v>
      </c>
      <c r="AB47" s="79"/>
      <c r="AC47" s="79"/>
      <c r="AD47" s="79"/>
      <c r="AE47" s="79"/>
      <c r="AF47" s="79"/>
      <c r="AG47" s="41">
        <v>23907.0</v>
      </c>
      <c r="AH47" s="79"/>
      <c r="AI47" s="79"/>
      <c r="AJ47" s="79"/>
      <c r="AK47" s="79"/>
      <c r="AL47" s="79"/>
      <c r="AM47" s="79"/>
      <c r="AN47" s="79"/>
      <c r="AO47" s="79"/>
      <c r="AP47" s="41">
        <v>5901864.0</v>
      </c>
      <c r="AQ47" s="78"/>
      <c r="AR47" s="75"/>
      <c r="AS47" s="75"/>
      <c r="AT47" s="75"/>
      <c r="AU47" s="75"/>
      <c r="AV47" s="75">
        <v>5901864.0</v>
      </c>
      <c r="AW47" s="75"/>
      <c r="AX47" s="75"/>
      <c r="AY47" s="86"/>
      <c r="AZ47" s="75"/>
      <c r="BA47" s="75"/>
      <c r="BB47" s="75"/>
      <c r="BC47" s="75"/>
      <c r="BD47" s="75"/>
      <c r="BE47" s="75"/>
      <c r="BF47" s="75"/>
      <c r="BG47" s="86"/>
      <c r="BH47" s="75"/>
      <c r="BI47" s="75"/>
      <c r="BJ47" s="75"/>
      <c r="BK47" s="75"/>
      <c r="BL47" s="75"/>
      <c r="BM47" s="83"/>
      <c r="BN47" s="75"/>
      <c r="BO47" s="75"/>
      <c r="BP47" s="75"/>
      <c r="BQ47" s="75"/>
      <c r="BR47" s="75"/>
      <c r="BS47" s="75"/>
      <c r="BT47" s="83"/>
      <c r="BU47" s="75"/>
      <c r="BV47" s="75"/>
      <c r="BW47" s="75"/>
      <c r="BX47" s="75"/>
      <c r="BY47" s="75"/>
      <c r="BZ47" s="75"/>
      <c r="CA47" s="75"/>
      <c r="CB47" s="75"/>
    </row>
    <row r="48">
      <c r="A48" s="41" t="s">
        <v>756</v>
      </c>
      <c r="B48" s="76" t="s">
        <v>332</v>
      </c>
      <c r="C48" s="77" t="s">
        <v>757</v>
      </c>
      <c r="D48" s="86"/>
      <c r="E48" s="80" t="s">
        <v>591</v>
      </c>
      <c r="F48" s="80"/>
      <c r="G48" s="79" t="s">
        <v>554</v>
      </c>
      <c r="H48" s="79"/>
      <c r="I48" s="79"/>
      <c r="J48" s="79"/>
      <c r="K48" s="79"/>
      <c r="L48" s="79"/>
      <c r="M48" s="78"/>
      <c r="N48" s="41">
        <v>27029.0</v>
      </c>
      <c r="O48" s="41">
        <v>136628.0</v>
      </c>
      <c r="P48" s="41">
        <v>42251.0</v>
      </c>
      <c r="Q48" s="41">
        <v>69280.0</v>
      </c>
      <c r="R48" s="41">
        <v>3.7182157E7</v>
      </c>
      <c r="S48" s="41">
        <v>3.7251437E7</v>
      </c>
      <c r="T48" s="83"/>
      <c r="U48" s="3">
        <v>2023.0</v>
      </c>
      <c r="V48" s="75">
        <f t="shared" si="15"/>
        <v>69280</v>
      </c>
      <c r="W48" s="41" t="s">
        <v>561</v>
      </c>
      <c r="X48" s="75">
        <f>R48</f>
        <v>37182157</v>
      </c>
      <c r="Y48" s="78" t="s">
        <v>758</v>
      </c>
      <c r="Z48" s="84">
        <f t="shared" si="2"/>
        <v>37251437</v>
      </c>
      <c r="AA48" s="85">
        <v>0.998140205973799</v>
      </c>
      <c r="AB48" s="79">
        <v>1751600.0</v>
      </c>
      <c r="AC48" s="79">
        <v>37800.0</v>
      </c>
      <c r="AD48" s="79">
        <v>19700.0</v>
      </c>
      <c r="AE48" s="79">
        <v>164800.0</v>
      </c>
      <c r="AF48" s="79">
        <v>1000.0</v>
      </c>
      <c r="AG48" s="79">
        <v>52599.0</v>
      </c>
      <c r="AH48" s="79">
        <v>49000.0</v>
      </c>
      <c r="AI48" s="79"/>
      <c r="AJ48" s="79">
        <v>21158.0</v>
      </c>
      <c r="AK48" s="79"/>
      <c r="AL48" s="79">
        <v>3.50572E7</v>
      </c>
      <c r="AM48" s="79">
        <v>27300.0</v>
      </c>
      <c r="AN48" s="79"/>
      <c r="AO48" s="79"/>
      <c r="AP48" s="79"/>
      <c r="AQ48" s="78"/>
      <c r="AR48" s="75">
        <v>38402.0</v>
      </c>
      <c r="AS48" s="75">
        <v>141636.0</v>
      </c>
      <c r="AT48" s="75">
        <v>45258.0</v>
      </c>
      <c r="AU48" s="75"/>
      <c r="AV48" s="75">
        <v>2.7609345E7</v>
      </c>
      <c r="AW48" s="75"/>
      <c r="AX48" s="75"/>
      <c r="AY48" s="86"/>
      <c r="AZ48" s="75">
        <v>38242.0</v>
      </c>
      <c r="BA48" s="75">
        <v>138985.0</v>
      </c>
      <c r="BB48" s="75">
        <v>57685.0</v>
      </c>
      <c r="BC48" s="75"/>
      <c r="BD48" s="75">
        <v>2.8023724E7</v>
      </c>
      <c r="BE48" s="75"/>
      <c r="BF48" s="75"/>
      <c r="BG48" s="86"/>
      <c r="BH48" s="75">
        <v>39640.0</v>
      </c>
      <c r="BI48" s="75">
        <v>155934.0</v>
      </c>
      <c r="BJ48" s="75">
        <v>73700.0</v>
      </c>
      <c r="BK48" s="75">
        <v>2.9922822E7</v>
      </c>
      <c r="BL48" s="75"/>
      <c r="BM48" s="83"/>
      <c r="BN48" s="75"/>
      <c r="BO48" s="75"/>
      <c r="BP48" s="75"/>
      <c r="BQ48" s="75"/>
      <c r="BR48" s="75"/>
      <c r="BS48" s="75"/>
      <c r="BT48" s="83"/>
      <c r="BU48" s="75"/>
      <c r="BV48" s="75"/>
      <c r="BW48" s="75"/>
      <c r="BX48" s="75"/>
      <c r="BY48" s="75"/>
      <c r="BZ48" s="75"/>
      <c r="CA48" s="75"/>
      <c r="CB48" s="75"/>
    </row>
    <row r="49">
      <c r="A49" s="41" t="s">
        <v>759</v>
      </c>
      <c r="B49" s="76" t="s">
        <v>252</v>
      </c>
      <c r="C49" s="87" t="s">
        <v>392</v>
      </c>
      <c r="D49" s="86"/>
      <c r="E49" s="80" t="s">
        <v>554</v>
      </c>
      <c r="F49" s="80"/>
      <c r="G49" s="79" t="s">
        <v>554</v>
      </c>
      <c r="H49" s="79"/>
      <c r="I49" s="79"/>
      <c r="J49" s="79"/>
      <c r="K49" s="79"/>
      <c r="L49" s="79"/>
      <c r="M49" s="78"/>
      <c r="N49" s="75">
        <v>1240000.0</v>
      </c>
      <c r="O49" s="75">
        <v>1005000.0</v>
      </c>
      <c r="P49" s="75"/>
      <c r="Q49" s="75">
        <v>2245000.0</v>
      </c>
      <c r="R49" s="75"/>
      <c r="S49" s="75"/>
      <c r="T49" s="83" t="s">
        <v>502</v>
      </c>
      <c r="U49" s="3">
        <v>2023.0</v>
      </c>
      <c r="V49" s="41">
        <f t="shared" si="15"/>
        <v>2245000</v>
      </c>
      <c r="W49" s="41" t="s">
        <v>614</v>
      </c>
      <c r="X49" s="41" t="s">
        <v>570</v>
      </c>
      <c r="Y49" s="78" t="s">
        <v>760</v>
      </c>
      <c r="Z49" s="84">
        <f t="shared" si="2"/>
        <v>2245000</v>
      </c>
      <c r="AA49" s="85"/>
      <c r="AB49" s="79"/>
      <c r="AC49" s="79"/>
      <c r="AD49" s="79"/>
      <c r="AE49" s="79"/>
      <c r="AF49" s="79"/>
      <c r="AG49" s="79"/>
      <c r="AH49" s="79"/>
      <c r="AI49" s="79"/>
      <c r="AJ49" s="79"/>
      <c r="AK49" s="79"/>
      <c r="AL49" s="79"/>
      <c r="AM49" s="79"/>
      <c r="AN49" s="79"/>
      <c r="AO49" s="79"/>
      <c r="AP49" s="79"/>
      <c r="AQ49" s="78"/>
      <c r="AR49" s="75">
        <v>1395000.0</v>
      </c>
      <c r="AS49" s="75">
        <v>1254000.0</v>
      </c>
      <c r="AT49" s="75">
        <v>1499000.0</v>
      </c>
      <c r="AU49" s="75"/>
      <c r="AV49" s="75" t="s">
        <v>508</v>
      </c>
      <c r="AW49" s="75"/>
      <c r="AX49" s="75">
        <v>506000.0</v>
      </c>
      <c r="AY49" s="86"/>
      <c r="AZ49" s="75">
        <v>1410000.0</v>
      </c>
      <c r="BA49" s="75">
        <v>1172000.0</v>
      </c>
      <c r="BB49" s="75"/>
      <c r="BC49" s="75"/>
      <c r="BD49" s="75"/>
      <c r="BE49" s="75"/>
      <c r="BF49" s="75"/>
      <c r="BG49" s="86"/>
      <c r="BH49" s="75"/>
      <c r="BI49" s="75"/>
      <c r="BJ49" s="75"/>
      <c r="BK49" s="75"/>
      <c r="BL49" s="75"/>
      <c r="BM49" s="83"/>
      <c r="BN49" s="75"/>
      <c r="BO49" s="75"/>
      <c r="BP49" s="75"/>
      <c r="BQ49" s="75"/>
      <c r="BR49" s="75"/>
      <c r="BS49" s="75"/>
      <c r="BT49" s="83"/>
      <c r="BU49" s="75"/>
      <c r="BV49" s="75"/>
      <c r="BW49" s="75"/>
      <c r="BX49" s="75"/>
      <c r="BY49" s="75"/>
      <c r="BZ49" s="75"/>
      <c r="CA49" s="75"/>
      <c r="CB49" s="75"/>
    </row>
    <row r="50">
      <c r="A50" s="41" t="s">
        <v>761</v>
      </c>
      <c r="B50" s="90" t="s">
        <v>253</v>
      </c>
      <c r="C50" s="77" t="s">
        <v>762</v>
      </c>
      <c r="D50" s="96"/>
      <c r="E50" s="97" t="s">
        <v>763</v>
      </c>
      <c r="F50" s="93"/>
      <c r="G50" s="94" t="s">
        <v>764</v>
      </c>
      <c r="H50" s="94"/>
      <c r="I50" s="94"/>
      <c r="J50" s="94"/>
      <c r="K50" s="94"/>
      <c r="L50" s="94"/>
      <c r="M50" s="96" t="s">
        <v>640</v>
      </c>
      <c r="N50" s="41">
        <v>0.0</v>
      </c>
      <c r="O50" s="41">
        <v>5037.0</v>
      </c>
      <c r="P50" s="75"/>
      <c r="Q50" s="75"/>
      <c r="R50" s="75">
        <f>2259+83</f>
        <v>2342</v>
      </c>
      <c r="S50" s="75"/>
      <c r="T50" s="83"/>
      <c r="U50" s="3">
        <v>2023.0</v>
      </c>
      <c r="V50" s="75">
        <f>O50</f>
        <v>5037</v>
      </c>
      <c r="W50" s="41" t="s">
        <v>508</v>
      </c>
      <c r="X50" s="75">
        <f t="shared" ref="X50:X52" si="16">R50</f>
        <v>2342</v>
      </c>
      <c r="Y50" s="78" t="s">
        <v>765</v>
      </c>
      <c r="Z50" s="84">
        <f t="shared" si="2"/>
        <v>7379</v>
      </c>
      <c r="AA50" s="85">
        <v>0.31738717983466597</v>
      </c>
      <c r="AB50" s="79"/>
      <c r="AC50" s="79"/>
      <c r="AD50" s="79"/>
      <c r="AE50" s="79">
        <v>83.0</v>
      </c>
      <c r="AF50" s="79"/>
      <c r="AG50" s="79">
        <v>2253.0</v>
      </c>
      <c r="AH50" s="79"/>
      <c r="AI50" s="79"/>
      <c r="AJ50" s="79"/>
      <c r="AK50" s="79"/>
      <c r="AL50" s="79"/>
      <c r="AM50" s="79"/>
      <c r="AN50" s="79"/>
      <c r="AO50" s="79"/>
      <c r="AP50" s="79"/>
      <c r="AQ50" s="78"/>
      <c r="AR50" s="75"/>
      <c r="AS50" s="75">
        <v>4671.0</v>
      </c>
      <c r="AT50" s="75"/>
      <c r="AU50" s="75"/>
      <c r="AV50" s="75">
        <v>810.0</v>
      </c>
      <c r="AW50" s="75"/>
      <c r="AX50" s="75"/>
      <c r="AY50" s="86"/>
      <c r="AZ50" s="75"/>
      <c r="BA50" s="75"/>
      <c r="BB50" s="75"/>
      <c r="BC50" s="75"/>
      <c r="BD50" s="75"/>
      <c r="BE50" s="75"/>
      <c r="BF50" s="75"/>
      <c r="BG50" s="86"/>
      <c r="BH50" s="75"/>
      <c r="BI50" s="75"/>
      <c r="BJ50" s="75"/>
      <c r="BK50" s="75"/>
      <c r="BL50" s="75"/>
      <c r="BM50" s="83"/>
      <c r="BN50" s="75"/>
      <c r="BO50" s="75"/>
      <c r="BP50" s="75"/>
      <c r="BQ50" s="75"/>
      <c r="BR50" s="75"/>
      <c r="BS50" s="75"/>
      <c r="BT50" s="83"/>
      <c r="BU50" s="75"/>
      <c r="BV50" s="75"/>
      <c r="BW50" s="75"/>
      <c r="BX50" s="75"/>
      <c r="BY50" s="75"/>
      <c r="BZ50" s="75"/>
      <c r="CA50" s="75"/>
      <c r="CB50" s="75"/>
    </row>
    <row r="51">
      <c r="A51" s="75" t="s">
        <v>84</v>
      </c>
      <c r="B51" s="90" t="s">
        <v>254</v>
      </c>
      <c r="C51" s="18" t="s">
        <v>393</v>
      </c>
      <c r="D51" s="86"/>
      <c r="E51" s="79" t="s">
        <v>766</v>
      </c>
      <c r="F51" s="80"/>
      <c r="G51" s="81" t="s">
        <v>767</v>
      </c>
      <c r="H51" s="81"/>
      <c r="I51" s="81"/>
      <c r="J51" s="81"/>
      <c r="K51" s="81"/>
      <c r="L51" s="81"/>
      <c r="M51" s="78"/>
      <c r="N51" s="75">
        <v>0.0</v>
      </c>
      <c r="O51" s="75">
        <v>3451.0</v>
      </c>
      <c r="P51" s="75">
        <v>1771.0</v>
      </c>
      <c r="Q51" s="75">
        <v>1711.0</v>
      </c>
      <c r="R51" s="75">
        <v>13258.0</v>
      </c>
      <c r="S51" s="75">
        <v>14970.0</v>
      </c>
      <c r="T51" s="83"/>
      <c r="U51" s="3">
        <v>2023.0</v>
      </c>
      <c r="V51" s="75">
        <f t="shared" ref="V51:V52" si="17">Q51</f>
        <v>1711</v>
      </c>
      <c r="W51" s="41" t="s">
        <v>561</v>
      </c>
      <c r="X51" s="75">
        <f t="shared" si="16"/>
        <v>13258</v>
      </c>
      <c r="Y51" s="78" t="s">
        <v>768</v>
      </c>
      <c r="Z51" s="84">
        <f t="shared" si="2"/>
        <v>14969</v>
      </c>
      <c r="AA51" s="85">
        <v>0.8856971073552008</v>
      </c>
      <c r="AB51" s="79"/>
      <c r="AC51" s="79">
        <v>11999.0</v>
      </c>
      <c r="AD51" s="79">
        <v>670.0</v>
      </c>
      <c r="AE51" s="79"/>
      <c r="AF51" s="79">
        <v>67.0</v>
      </c>
      <c r="AG51" s="79">
        <v>10.0</v>
      </c>
      <c r="AH51" s="79">
        <v>98.0</v>
      </c>
      <c r="AI51" s="79">
        <v>5.0</v>
      </c>
      <c r="AJ51" s="79"/>
      <c r="AK51" s="79"/>
      <c r="AL51" s="79"/>
      <c r="AM51" s="79"/>
      <c r="AN51" s="79">
        <v>409.0</v>
      </c>
      <c r="AO51" s="79"/>
      <c r="AP51" s="79"/>
      <c r="AQ51" s="78"/>
      <c r="AR51" s="75"/>
      <c r="AS51" s="75"/>
      <c r="AT51" s="75"/>
      <c r="AU51" s="75"/>
      <c r="AV51" s="75"/>
      <c r="AW51" s="75"/>
      <c r="AX51" s="75"/>
      <c r="AY51" s="86"/>
      <c r="AZ51" s="75"/>
      <c r="BA51" s="75"/>
      <c r="BB51" s="75"/>
      <c r="BC51" s="75"/>
      <c r="BD51" s="75"/>
      <c r="BE51" s="75"/>
      <c r="BF51" s="75"/>
      <c r="BG51" s="86"/>
      <c r="BH51" s="75"/>
      <c r="BI51" s="75"/>
      <c r="BJ51" s="75"/>
      <c r="BK51" s="75"/>
      <c r="BL51" s="75"/>
      <c r="BM51" s="83"/>
      <c r="BN51" s="75"/>
      <c r="BO51" s="75"/>
      <c r="BP51" s="75"/>
      <c r="BQ51" s="75"/>
      <c r="BR51" s="75"/>
      <c r="BS51" s="75"/>
      <c r="BT51" s="83"/>
      <c r="BU51" s="75"/>
      <c r="BV51" s="75"/>
      <c r="BW51" s="75"/>
      <c r="BX51" s="75"/>
      <c r="BY51" s="75"/>
      <c r="BZ51" s="75"/>
      <c r="CA51" s="75"/>
      <c r="CB51" s="75"/>
    </row>
    <row r="52">
      <c r="A52" s="75" t="s">
        <v>86</v>
      </c>
      <c r="B52" s="90" t="s">
        <v>256</v>
      </c>
      <c r="C52" s="87" t="s">
        <v>394</v>
      </c>
      <c r="D52" s="86"/>
      <c r="E52" s="79" t="s">
        <v>623</v>
      </c>
      <c r="F52" s="80"/>
      <c r="G52" s="81" t="s">
        <v>769</v>
      </c>
      <c r="H52" s="81"/>
      <c r="I52" s="81"/>
      <c r="J52" s="81"/>
      <c r="K52" s="81"/>
      <c r="L52" s="81"/>
      <c r="M52" s="78"/>
      <c r="N52" s="75">
        <v>301.0</v>
      </c>
      <c r="O52" s="75">
        <v>8860.0</v>
      </c>
      <c r="P52" s="75">
        <v>846.0</v>
      </c>
      <c r="Q52" s="75">
        <v>1147.0</v>
      </c>
      <c r="R52" s="75">
        <v>13507.0</v>
      </c>
      <c r="S52" s="75"/>
      <c r="T52" s="83"/>
      <c r="U52" s="3">
        <v>2023.0</v>
      </c>
      <c r="V52" s="75">
        <f t="shared" si="17"/>
        <v>1147</v>
      </c>
      <c r="W52" s="41" t="s">
        <v>561</v>
      </c>
      <c r="X52" s="75">
        <f t="shared" si="16"/>
        <v>13507</v>
      </c>
      <c r="Y52" s="78" t="s">
        <v>770</v>
      </c>
      <c r="Z52" s="84">
        <f t="shared" si="2"/>
        <v>14654</v>
      </c>
      <c r="AA52" s="85">
        <v>0.9217278558755289</v>
      </c>
      <c r="AB52" s="79"/>
      <c r="AC52" s="79"/>
      <c r="AD52" s="79"/>
      <c r="AE52" s="79"/>
      <c r="AF52" s="79"/>
      <c r="AG52" s="79"/>
      <c r="AH52" s="79"/>
      <c r="AI52" s="79"/>
      <c r="AJ52" s="79"/>
      <c r="AK52" s="79"/>
      <c r="AL52" s="79"/>
      <c r="AM52" s="79"/>
      <c r="AN52" s="79"/>
      <c r="AO52" s="79"/>
      <c r="AP52" s="79"/>
      <c r="AQ52" s="78"/>
      <c r="AR52" s="75"/>
      <c r="AS52" s="75"/>
      <c r="AT52" s="75"/>
      <c r="AU52" s="75"/>
      <c r="AV52" s="75"/>
      <c r="AW52" s="75"/>
      <c r="AX52" s="75"/>
      <c r="AY52" s="86"/>
      <c r="AZ52" s="75"/>
      <c r="BA52" s="75"/>
      <c r="BB52" s="75"/>
      <c r="BC52" s="75"/>
      <c r="BD52" s="75"/>
      <c r="BE52" s="75"/>
      <c r="BF52" s="75"/>
      <c r="BG52" s="86"/>
      <c r="BH52" s="75"/>
      <c r="BI52" s="75"/>
      <c r="BJ52" s="75"/>
      <c r="BK52" s="75"/>
      <c r="BL52" s="75"/>
      <c r="BM52" s="83"/>
      <c r="BN52" s="75"/>
      <c r="BO52" s="75"/>
      <c r="BP52" s="75"/>
      <c r="BQ52" s="75"/>
      <c r="BR52" s="75"/>
      <c r="BS52" s="75"/>
      <c r="BT52" s="83"/>
      <c r="BU52" s="75"/>
      <c r="BV52" s="75"/>
      <c r="BW52" s="75"/>
      <c r="BX52" s="75"/>
      <c r="BY52" s="75"/>
      <c r="BZ52" s="75"/>
      <c r="CA52" s="75"/>
      <c r="CB52" s="75"/>
    </row>
    <row r="53">
      <c r="A53" s="41" t="s">
        <v>771</v>
      </c>
      <c r="B53" s="90" t="s">
        <v>257</v>
      </c>
      <c r="C53" s="87" t="s">
        <v>395</v>
      </c>
      <c r="D53" s="86"/>
      <c r="E53" s="79" t="s">
        <v>772</v>
      </c>
      <c r="F53" s="80"/>
      <c r="G53" s="81" t="s">
        <v>601</v>
      </c>
      <c r="H53" s="81"/>
      <c r="I53" s="81"/>
      <c r="J53" s="81"/>
      <c r="K53" s="81"/>
      <c r="L53" s="81"/>
      <c r="M53" s="78"/>
      <c r="N53" s="75">
        <v>1139.0</v>
      </c>
      <c r="O53" s="75">
        <v>11147.0</v>
      </c>
      <c r="P53" s="75">
        <v>714.0</v>
      </c>
      <c r="Q53" s="75"/>
      <c r="R53" s="75"/>
      <c r="S53" s="75">
        <v>97974.0</v>
      </c>
      <c r="T53" s="83"/>
      <c r="U53" s="3">
        <v>2023.0</v>
      </c>
      <c r="V53" s="41">
        <f>N53+P53</f>
        <v>1853</v>
      </c>
      <c r="W53" s="41" t="s">
        <v>561</v>
      </c>
      <c r="X53" s="75">
        <f>53475+741+4116+89+2597+1476+129+33499</f>
        <v>96122</v>
      </c>
      <c r="Y53" s="78" t="s">
        <v>773</v>
      </c>
      <c r="Z53" s="84">
        <f t="shared" si="2"/>
        <v>97975</v>
      </c>
      <c r="AA53" s="85">
        <v>0.9810870119928553</v>
      </c>
      <c r="AB53" s="79">
        <v>53475.0</v>
      </c>
      <c r="AC53" s="79"/>
      <c r="AD53" s="79">
        <v>471.0</v>
      </c>
      <c r="AE53" s="79">
        <v>4116.0</v>
      </c>
      <c r="AF53" s="79">
        <v>89.0</v>
      </c>
      <c r="AG53" s="79">
        <v>2597.0</v>
      </c>
      <c r="AH53" s="79">
        <v>1476.0</v>
      </c>
      <c r="AI53" s="79"/>
      <c r="AJ53" s="79">
        <v>129.0</v>
      </c>
      <c r="AK53" s="79"/>
      <c r="AL53" s="79"/>
      <c r="AM53" s="79">
        <v>33499.0</v>
      </c>
      <c r="AN53" s="79"/>
      <c r="AO53" s="79"/>
      <c r="AP53" s="79"/>
      <c r="AQ53" s="78"/>
      <c r="AR53" s="75"/>
      <c r="AS53" s="75"/>
      <c r="AT53" s="75"/>
      <c r="AU53" s="75"/>
      <c r="AV53" s="75"/>
      <c r="AW53" s="75"/>
      <c r="AX53" s="75"/>
      <c r="AY53" s="86"/>
      <c r="AZ53" s="75"/>
      <c r="BA53" s="75"/>
      <c r="BB53" s="75"/>
      <c r="BC53" s="75"/>
      <c r="BD53" s="75"/>
      <c r="BE53" s="75"/>
      <c r="BF53" s="75"/>
      <c r="BG53" s="86"/>
      <c r="BH53" s="75"/>
      <c r="BI53" s="75"/>
      <c r="BJ53" s="75"/>
      <c r="BK53" s="75"/>
      <c r="BL53" s="75"/>
      <c r="BM53" s="83"/>
      <c r="BN53" s="75"/>
      <c r="BO53" s="75"/>
      <c r="BP53" s="75"/>
      <c r="BQ53" s="75"/>
      <c r="BR53" s="75"/>
      <c r="BS53" s="75"/>
      <c r="BT53" s="83"/>
      <c r="BU53" s="75"/>
      <c r="BV53" s="75"/>
      <c r="BW53" s="75"/>
      <c r="BX53" s="75"/>
      <c r="BY53" s="75"/>
      <c r="BZ53" s="75"/>
      <c r="CA53" s="75"/>
      <c r="CB53" s="75"/>
    </row>
    <row r="54">
      <c r="A54" s="75" t="s">
        <v>88</v>
      </c>
      <c r="B54" s="90" t="s">
        <v>258</v>
      </c>
      <c r="C54" s="87" t="s">
        <v>396</v>
      </c>
      <c r="D54" s="86"/>
      <c r="E54" s="79" t="s">
        <v>774</v>
      </c>
      <c r="F54" s="80"/>
      <c r="G54" s="81" t="s">
        <v>775</v>
      </c>
      <c r="H54" s="81" t="s">
        <v>776</v>
      </c>
      <c r="I54" s="81" t="s">
        <v>777</v>
      </c>
      <c r="J54" s="81" t="s">
        <v>777</v>
      </c>
      <c r="K54" s="81"/>
      <c r="L54" s="81"/>
      <c r="M54" s="78"/>
      <c r="N54" s="75">
        <v>0.0</v>
      </c>
      <c r="O54" s="75"/>
      <c r="P54" s="75">
        <v>27.0</v>
      </c>
      <c r="Q54" s="75"/>
      <c r="R54" s="75">
        <v>2419.0</v>
      </c>
      <c r="S54" s="75">
        <v>2462.0</v>
      </c>
      <c r="T54" s="83">
        <v>597.0</v>
      </c>
      <c r="U54" s="3">
        <v>2023.0</v>
      </c>
      <c r="V54" s="75">
        <f>P54</f>
        <v>27</v>
      </c>
      <c r="W54" s="41" t="s">
        <v>561</v>
      </c>
      <c r="X54" s="75">
        <f>R54</f>
        <v>2419</v>
      </c>
      <c r="Y54" s="78" t="s">
        <v>778</v>
      </c>
      <c r="Z54" s="84">
        <f t="shared" si="2"/>
        <v>2446</v>
      </c>
      <c r="AA54" s="85">
        <v>0.9889615699100572</v>
      </c>
      <c r="AB54" s="79">
        <v>1618.0</v>
      </c>
      <c r="AC54" s="79">
        <v>245.0</v>
      </c>
      <c r="AD54" s="79">
        <v>17.0</v>
      </c>
      <c r="AE54" s="79">
        <v>119.0</v>
      </c>
      <c r="AF54" s="79"/>
      <c r="AG54" s="79">
        <v>317.0</v>
      </c>
      <c r="AH54" s="79">
        <v>77.0</v>
      </c>
      <c r="AI54" s="79"/>
      <c r="AJ54" s="79"/>
      <c r="AK54" s="79"/>
      <c r="AL54" s="79"/>
      <c r="AM54" s="79"/>
      <c r="AN54" s="79"/>
      <c r="AO54" s="79"/>
      <c r="AP54" s="79"/>
      <c r="AQ54" s="78"/>
      <c r="AR54" s="75"/>
      <c r="AS54" s="75"/>
      <c r="AT54" s="75"/>
      <c r="AU54" s="75"/>
      <c r="AV54" s="75"/>
      <c r="AW54" s="75"/>
      <c r="AX54" s="75"/>
      <c r="AY54" s="86"/>
      <c r="AZ54" s="75"/>
      <c r="BA54" s="75"/>
      <c r="BB54" s="75"/>
      <c r="BC54" s="75"/>
      <c r="BD54" s="75"/>
      <c r="BE54" s="75"/>
      <c r="BF54" s="75"/>
      <c r="BG54" s="86"/>
      <c r="BH54" s="75"/>
      <c r="BI54" s="75"/>
      <c r="BJ54" s="75"/>
      <c r="BK54" s="75"/>
      <c r="BL54" s="75"/>
      <c r="BM54" s="83"/>
      <c r="BN54" s="75"/>
      <c r="BO54" s="75"/>
      <c r="BP54" s="75"/>
      <c r="BQ54" s="75"/>
      <c r="BR54" s="75"/>
      <c r="BS54" s="75"/>
      <c r="BT54" s="83"/>
      <c r="BU54" s="75"/>
      <c r="BV54" s="75"/>
      <c r="BW54" s="75"/>
      <c r="BX54" s="75"/>
      <c r="BY54" s="75"/>
      <c r="BZ54" s="75"/>
      <c r="CA54" s="75"/>
      <c r="CB54" s="75"/>
    </row>
    <row r="55">
      <c r="A55" s="41" t="s">
        <v>779</v>
      </c>
      <c r="B55" s="90" t="s">
        <v>259</v>
      </c>
      <c r="C55" s="76" t="s">
        <v>397</v>
      </c>
      <c r="D55" s="86"/>
      <c r="E55" s="80" t="s">
        <v>554</v>
      </c>
      <c r="F55" s="80"/>
      <c r="G55" s="79" t="s">
        <v>554</v>
      </c>
      <c r="H55" s="79"/>
      <c r="I55" s="79"/>
      <c r="J55" s="79"/>
      <c r="K55" s="79"/>
      <c r="L55" s="79"/>
      <c r="M55" s="78"/>
      <c r="N55" s="75">
        <v>3895.0</v>
      </c>
      <c r="O55" s="75"/>
      <c r="P55" s="75">
        <v>614.0</v>
      </c>
      <c r="Q55" s="75">
        <v>4509.0</v>
      </c>
      <c r="R55" s="75"/>
      <c r="S55" s="75"/>
      <c r="T55" s="83"/>
      <c r="U55" s="3">
        <v>2023.0</v>
      </c>
      <c r="V55" s="75">
        <f>Q55</f>
        <v>4509</v>
      </c>
      <c r="W55" s="41" t="s">
        <v>561</v>
      </c>
      <c r="X55" s="41" t="s">
        <v>570</v>
      </c>
      <c r="Y55" s="78" t="s">
        <v>780</v>
      </c>
      <c r="Z55" s="84">
        <f t="shared" si="2"/>
        <v>4509</v>
      </c>
      <c r="AA55" s="85"/>
      <c r="AB55" s="79"/>
      <c r="AC55" s="79"/>
      <c r="AD55" s="79"/>
      <c r="AE55" s="79"/>
      <c r="AF55" s="79"/>
      <c r="AG55" s="79"/>
      <c r="AH55" s="79"/>
      <c r="AI55" s="79"/>
      <c r="AJ55" s="79"/>
      <c r="AK55" s="79"/>
      <c r="AL55" s="79"/>
      <c r="AM55" s="79"/>
      <c r="AN55" s="79"/>
      <c r="AO55" s="79"/>
      <c r="AP55" s="79"/>
      <c r="AQ55" s="78"/>
      <c r="AR55" s="75"/>
      <c r="AS55" s="75"/>
      <c r="AT55" s="75"/>
      <c r="AU55" s="75"/>
      <c r="AV55" s="75"/>
      <c r="AW55" s="75"/>
      <c r="AX55" s="75"/>
      <c r="AY55" s="86"/>
      <c r="AZ55" s="75"/>
      <c r="BA55" s="75"/>
      <c r="BB55" s="75"/>
      <c r="BC55" s="75"/>
      <c r="BD55" s="75"/>
      <c r="BE55" s="75"/>
      <c r="BF55" s="75"/>
      <c r="BG55" s="86"/>
      <c r="BH55" s="75"/>
      <c r="BI55" s="75"/>
      <c r="BJ55" s="75"/>
      <c r="BK55" s="75"/>
      <c r="BL55" s="75"/>
      <c r="BM55" s="83"/>
      <c r="BN55" s="75"/>
      <c r="BO55" s="75"/>
      <c r="BP55" s="75"/>
      <c r="BQ55" s="75"/>
      <c r="BR55" s="75"/>
      <c r="BS55" s="75"/>
      <c r="BT55" s="83"/>
      <c r="BU55" s="75"/>
      <c r="BV55" s="75"/>
      <c r="BW55" s="75"/>
      <c r="BX55" s="75"/>
      <c r="BY55" s="75"/>
      <c r="BZ55" s="75"/>
      <c r="CA55" s="75"/>
      <c r="CB55" s="75"/>
    </row>
    <row r="56">
      <c r="A56" s="75" t="s">
        <v>190</v>
      </c>
      <c r="B56" s="76" t="s">
        <v>359</v>
      </c>
      <c r="C56" s="77" t="s">
        <v>781</v>
      </c>
      <c r="D56" s="86"/>
      <c r="E56" s="79" t="s">
        <v>782</v>
      </c>
      <c r="F56" s="80"/>
      <c r="G56" s="81" t="s">
        <v>783</v>
      </c>
      <c r="H56" s="81"/>
      <c r="I56" s="81"/>
      <c r="J56" s="81"/>
      <c r="K56" s="81"/>
      <c r="L56" s="81"/>
      <c r="M56" s="78"/>
      <c r="N56" s="41">
        <v>17903.0</v>
      </c>
      <c r="O56" s="41">
        <v>4993.0</v>
      </c>
      <c r="P56" s="75"/>
      <c r="Q56" s="75"/>
      <c r="R56" s="41">
        <v>493.0</v>
      </c>
      <c r="S56" s="41">
        <v>23454.0</v>
      </c>
      <c r="T56" s="95">
        <v>64.0</v>
      </c>
      <c r="U56" s="3">
        <v>2023.0</v>
      </c>
      <c r="V56" s="41">
        <f>N56+O56</f>
        <v>22896</v>
      </c>
      <c r="W56" s="41" t="s">
        <v>614</v>
      </c>
      <c r="X56" s="41">
        <f t="shared" ref="X56:X57" si="18">R56</f>
        <v>493</v>
      </c>
      <c r="Y56" s="78" t="s">
        <v>784</v>
      </c>
      <c r="Z56" s="84">
        <f t="shared" si="2"/>
        <v>23389</v>
      </c>
      <c r="AA56" s="85">
        <v>0.021078284663730813</v>
      </c>
      <c r="AB56" s="79"/>
      <c r="AC56" s="79"/>
      <c r="AD56" s="79"/>
      <c r="AE56" s="79"/>
      <c r="AF56" s="79"/>
      <c r="AG56" s="79"/>
      <c r="AH56" s="79"/>
      <c r="AI56" s="79"/>
      <c r="AJ56" s="41">
        <v>493.0</v>
      </c>
      <c r="AK56" s="79"/>
      <c r="AL56" s="79"/>
      <c r="AM56" s="79"/>
      <c r="AN56" s="79"/>
      <c r="AO56" s="79"/>
      <c r="AP56" s="79"/>
      <c r="AQ56" s="78"/>
      <c r="AR56" s="75"/>
      <c r="AS56" s="75"/>
      <c r="AT56" s="75"/>
      <c r="AU56" s="75"/>
      <c r="AV56" s="75"/>
      <c r="AW56" s="75"/>
      <c r="AX56" s="75"/>
      <c r="AY56" s="86"/>
      <c r="AZ56" s="75"/>
      <c r="BA56" s="75"/>
      <c r="BB56" s="75"/>
      <c r="BC56" s="75"/>
      <c r="BD56" s="75"/>
      <c r="BE56" s="75"/>
      <c r="BF56" s="75"/>
      <c r="BG56" s="86"/>
      <c r="BH56" s="75"/>
      <c r="BI56" s="75"/>
      <c r="BJ56" s="75"/>
      <c r="BK56" s="75"/>
      <c r="BL56" s="75"/>
      <c r="BM56" s="83"/>
      <c r="BN56" s="75"/>
      <c r="BO56" s="75"/>
      <c r="BP56" s="75"/>
      <c r="BQ56" s="75"/>
      <c r="BR56" s="75"/>
      <c r="BS56" s="75"/>
      <c r="BT56" s="83"/>
      <c r="BU56" s="75"/>
      <c r="BV56" s="75"/>
      <c r="BW56" s="75"/>
      <c r="BX56" s="75"/>
      <c r="BY56" s="75"/>
      <c r="BZ56" s="75"/>
      <c r="CA56" s="75"/>
      <c r="CB56" s="75"/>
    </row>
    <row r="57">
      <c r="A57" s="41" t="s">
        <v>785</v>
      </c>
      <c r="B57" s="76" t="s">
        <v>261</v>
      </c>
      <c r="C57" s="87" t="s">
        <v>399</v>
      </c>
      <c r="D57" s="86"/>
      <c r="E57" s="79" t="s">
        <v>786</v>
      </c>
      <c r="F57" s="80"/>
      <c r="G57" s="79" t="s">
        <v>554</v>
      </c>
      <c r="H57" s="79"/>
      <c r="I57" s="79"/>
      <c r="J57" s="79"/>
      <c r="K57" s="79"/>
      <c r="L57" s="79"/>
      <c r="M57" s="78"/>
      <c r="N57" s="75">
        <v>16354.0</v>
      </c>
      <c r="O57" s="75"/>
      <c r="P57" s="75">
        <v>38451.0</v>
      </c>
      <c r="Q57" s="75">
        <v>54805.0</v>
      </c>
      <c r="R57" s="41">
        <v>8532000.0</v>
      </c>
      <c r="S57" s="75"/>
      <c r="T57" s="83"/>
      <c r="U57" s="3">
        <v>2023.0</v>
      </c>
      <c r="V57" s="75">
        <f>Q57</f>
        <v>54805</v>
      </c>
      <c r="W57" s="41" t="s">
        <v>561</v>
      </c>
      <c r="X57" s="75">
        <f t="shared" si="18"/>
        <v>8532000</v>
      </c>
      <c r="Y57" s="78" t="s">
        <v>787</v>
      </c>
      <c r="Z57" s="84">
        <f t="shared" si="2"/>
        <v>8586805</v>
      </c>
      <c r="AA57" s="85">
        <v>0.9936175329473536</v>
      </c>
      <c r="AB57" s="79">
        <v>1148000.0</v>
      </c>
      <c r="AC57" s="79"/>
      <c r="AD57" s="79"/>
      <c r="AE57" s="79">
        <v>303000.0</v>
      </c>
      <c r="AF57" s="79"/>
      <c r="AG57" s="79"/>
      <c r="AH57" s="79"/>
      <c r="AI57" s="79"/>
      <c r="AJ57" s="79"/>
      <c r="AK57" s="79"/>
      <c r="AL57" s="79">
        <v>1659000.0</v>
      </c>
      <c r="AM57" s="79">
        <v>89000.0</v>
      </c>
      <c r="AN57" s="79"/>
      <c r="AO57" s="79"/>
      <c r="AP57" s="79"/>
      <c r="AQ57" s="78" t="s">
        <v>788</v>
      </c>
      <c r="AR57" s="75"/>
      <c r="AS57" s="75"/>
      <c r="AT57" s="75"/>
      <c r="AU57" s="75"/>
      <c r="AV57" s="75"/>
      <c r="AW57" s="75"/>
      <c r="AX57" s="75"/>
      <c r="AY57" s="86"/>
      <c r="AZ57" s="75"/>
      <c r="BA57" s="75"/>
      <c r="BB57" s="75"/>
      <c r="BC57" s="75"/>
      <c r="BD57" s="75"/>
      <c r="BE57" s="75"/>
      <c r="BF57" s="75"/>
      <c r="BG57" s="86"/>
      <c r="BH57" s="75"/>
      <c r="BI57" s="75"/>
      <c r="BJ57" s="75"/>
      <c r="BK57" s="75"/>
      <c r="BL57" s="75"/>
      <c r="BM57" s="83"/>
      <c r="BN57" s="75"/>
      <c r="BO57" s="75"/>
      <c r="BP57" s="75"/>
      <c r="BQ57" s="75"/>
      <c r="BR57" s="75"/>
      <c r="BS57" s="75"/>
      <c r="BT57" s="83"/>
      <c r="BU57" s="75"/>
      <c r="BV57" s="75"/>
      <c r="BW57" s="75"/>
      <c r="BX57" s="75"/>
      <c r="BY57" s="75"/>
      <c r="BZ57" s="75"/>
      <c r="CA57" s="75"/>
      <c r="CB57" s="75"/>
    </row>
    <row r="58">
      <c r="A58" s="41" t="s">
        <v>789</v>
      </c>
      <c r="B58" s="90" t="s">
        <v>325</v>
      </c>
      <c r="C58" s="18" t="s">
        <v>432</v>
      </c>
      <c r="D58" s="86"/>
      <c r="E58" s="79" t="s">
        <v>790</v>
      </c>
      <c r="F58" s="80"/>
      <c r="G58" s="81" t="s">
        <v>791</v>
      </c>
      <c r="H58" s="81"/>
      <c r="I58" s="81"/>
      <c r="J58" s="81"/>
      <c r="K58" s="81"/>
      <c r="L58" s="81"/>
      <c r="M58" s="78"/>
      <c r="N58" s="41">
        <v>154.0</v>
      </c>
      <c r="O58" s="41">
        <v>4641.0</v>
      </c>
      <c r="P58" s="41">
        <v>2295.0</v>
      </c>
      <c r="Q58" s="75"/>
      <c r="R58" s="41" t="s">
        <v>792</v>
      </c>
      <c r="S58" s="41">
        <v>9369.0</v>
      </c>
      <c r="T58" s="83"/>
      <c r="U58" s="3">
        <v>2023.0</v>
      </c>
      <c r="V58" s="75">
        <f>N58+P58</f>
        <v>2449</v>
      </c>
      <c r="W58" s="41" t="s">
        <v>561</v>
      </c>
      <c r="X58" s="75">
        <f>6920+477490+313140+33398+14330</f>
        <v>845278</v>
      </c>
      <c r="Y58" s="78" t="s">
        <v>793</v>
      </c>
      <c r="Z58" s="84">
        <f t="shared" si="2"/>
        <v>847727</v>
      </c>
      <c r="AA58" s="85">
        <v>0.9971110982663051</v>
      </c>
      <c r="AB58" s="79"/>
      <c r="AC58" s="79"/>
      <c r="AD58" s="79"/>
      <c r="AE58" s="79"/>
      <c r="AF58" s="79"/>
      <c r="AG58" s="79"/>
      <c r="AH58" s="79"/>
      <c r="AI58" s="79"/>
      <c r="AJ58" s="79"/>
      <c r="AK58" s="79"/>
      <c r="AL58" s="79"/>
      <c r="AM58" s="79"/>
      <c r="AN58" s="79"/>
      <c r="AO58" s="79"/>
      <c r="AP58" s="79">
        <f>477490+313140+33398+14330</f>
        <v>838358</v>
      </c>
      <c r="AQ58" s="78"/>
      <c r="AR58" s="75"/>
      <c r="AS58" s="75"/>
      <c r="AT58" s="75"/>
      <c r="AU58" s="75"/>
      <c r="AV58" s="75"/>
      <c r="AW58" s="75"/>
      <c r="AX58" s="75"/>
      <c r="AY58" s="86"/>
      <c r="AZ58" s="75"/>
      <c r="BA58" s="75"/>
      <c r="BB58" s="75"/>
      <c r="BC58" s="75"/>
      <c r="BD58" s="75"/>
      <c r="BE58" s="75"/>
      <c r="BF58" s="75"/>
      <c r="BG58" s="86"/>
      <c r="BH58" s="75"/>
      <c r="BI58" s="75"/>
      <c r="BJ58" s="75"/>
      <c r="BK58" s="75"/>
      <c r="BL58" s="75"/>
      <c r="BM58" s="83"/>
      <c r="BN58" s="75"/>
      <c r="BO58" s="75"/>
      <c r="BP58" s="75"/>
      <c r="BQ58" s="75"/>
      <c r="BR58" s="75"/>
      <c r="BS58" s="75"/>
      <c r="BT58" s="83"/>
      <c r="BU58" s="75"/>
      <c r="BV58" s="75"/>
      <c r="BW58" s="75"/>
      <c r="BX58" s="75"/>
      <c r="BY58" s="75"/>
      <c r="BZ58" s="75"/>
      <c r="CA58" s="75"/>
      <c r="CB58" s="75"/>
    </row>
    <row r="59">
      <c r="A59" s="41" t="s">
        <v>794</v>
      </c>
      <c r="B59" s="76" t="s">
        <v>260</v>
      </c>
      <c r="C59" s="87" t="s">
        <v>398</v>
      </c>
      <c r="D59" s="86"/>
      <c r="E59" s="80" t="s">
        <v>591</v>
      </c>
      <c r="F59" s="80"/>
      <c r="G59" s="81" t="s">
        <v>786</v>
      </c>
      <c r="H59" s="81" t="s">
        <v>795</v>
      </c>
      <c r="I59" s="81" t="s">
        <v>796</v>
      </c>
      <c r="J59" s="81" t="s">
        <v>797</v>
      </c>
      <c r="K59" s="81"/>
      <c r="L59" s="81" t="s">
        <v>732</v>
      </c>
      <c r="M59" s="78"/>
      <c r="N59" s="91">
        <v>0.0</v>
      </c>
      <c r="P59" s="91">
        <v>0.31</v>
      </c>
      <c r="S59" s="100">
        <v>1885.128</v>
      </c>
      <c r="T59" s="101"/>
      <c r="U59" s="3">
        <v>2023.0</v>
      </c>
      <c r="V59" s="91">
        <f>P59</f>
        <v>0.31</v>
      </c>
      <c r="W59" s="3" t="s">
        <v>561</v>
      </c>
      <c r="X59" s="100">
        <f>S59-V59</f>
        <v>1884.818</v>
      </c>
      <c r="Y59" s="102" t="s">
        <v>798</v>
      </c>
      <c r="Z59" s="84">
        <f t="shared" si="2"/>
        <v>1885.128</v>
      </c>
      <c r="AA59" s="85">
        <v>0.9998355549331398</v>
      </c>
      <c r="AB59" s="79">
        <v>1802.301</v>
      </c>
      <c r="AC59" s="79">
        <v>17.803</v>
      </c>
      <c r="AD59" s="79">
        <v>1.235</v>
      </c>
      <c r="AE59" s="79">
        <v>0.073</v>
      </c>
      <c r="AF59" s="79">
        <v>0.018</v>
      </c>
      <c r="AG59" s="79">
        <v>14.642</v>
      </c>
      <c r="AH59" s="79">
        <v>47.873</v>
      </c>
      <c r="AI59" s="79"/>
      <c r="AJ59" s="79"/>
      <c r="AK59" s="79"/>
      <c r="AL59" s="79">
        <v>0.873</v>
      </c>
      <c r="AM59" s="79"/>
      <c r="AN59" s="79"/>
      <c r="AO59" s="79"/>
      <c r="AP59" s="79"/>
      <c r="AQ59" s="78"/>
      <c r="AS59" s="75">
        <v>16.0</v>
      </c>
      <c r="AT59" s="75"/>
      <c r="AU59" s="75"/>
      <c r="AV59" s="75">
        <v>416.0</v>
      </c>
      <c r="AW59" s="75"/>
      <c r="AX59" s="75"/>
      <c r="AY59" s="86"/>
      <c r="AZ59" s="75"/>
      <c r="BA59" s="75"/>
      <c r="BB59" s="75"/>
      <c r="BC59" s="75"/>
      <c r="BD59" s="75"/>
      <c r="BE59" s="75"/>
      <c r="BF59" s="75"/>
      <c r="BG59" s="86"/>
      <c r="BH59" s="75"/>
      <c r="BI59" s="75"/>
      <c r="BJ59" s="75"/>
      <c r="BK59" s="75"/>
      <c r="BL59" s="75"/>
      <c r="BM59" s="83"/>
      <c r="BN59" s="75"/>
      <c r="BO59" s="75"/>
      <c r="BP59" s="75"/>
      <c r="BQ59" s="75"/>
      <c r="BR59" s="75"/>
      <c r="BS59" s="75"/>
      <c r="BT59" s="83"/>
      <c r="BU59" s="75"/>
      <c r="BV59" s="75"/>
      <c r="BW59" s="75"/>
      <c r="BX59" s="75"/>
      <c r="BY59" s="75"/>
      <c r="BZ59" s="75"/>
      <c r="CA59" s="75"/>
      <c r="CB59" s="75"/>
    </row>
    <row r="60">
      <c r="A60" s="41" t="s">
        <v>799</v>
      </c>
      <c r="B60" s="76" t="s">
        <v>262</v>
      </c>
      <c r="C60" s="87" t="s">
        <v>800</v>
      </c>
      <c r="D60" s="86"/>
      <c r="E60" s="79" t="s">
        <v>601</v>
      </c>
      <c r="F60" s="80"/>
      <c r="G60" s="81" t="s">
        <v>601</v>
      </c>
      <c r="H60" s="81" t="s">
        <v>801</v>
      </c>
      <c r="I60" s="81" t="s">
        <v>777</v>
      </c>
      <c r="J60" s="81" t="s">
        <v>802</v>
      </c>
      <c r="K60" s="81"/>
      <c r="L60" s="81"/>
      <c r="M60" s="78"/>
      <c r="N60" s="41">
        <v>15399.0</v>
      </c>
      <c r="O60" s="41">
        <v>33323.0</v>
      </c>
      <c r="P60" s="41">
        <v>31905.0</v>
      </c>
      <c r="Q60" s="75"/>
      <c r="R60" s="41">
        <v>362351.0</v>
      </c>
      <c r="S60" s="41"/>
      <c r="T60" s="83"/>
      <c r="U60" s="3">
        <v>2023.0</v>
      </c>
      <c r="V60" s="75">
        <f>N60+P60</f>
        <v>47304</v>
      </c>
      <c r="W60" s="41" t="s">
        <v>561</v>
      </c>
      <c r="X60" s="75">
        <f t="shared" ref="X60:X64" si="19">R60</f>
        <v>362351</v>
      </c>
      <c r="Y60" s="78" t="s">
        <v>803</v>
      </c>
      <c r="Z60" s="84">
        <f t="shared" si="2"/>
        <v>409655</v>
      </c>
      <c r="AA60" s="85">
        <v>0.8845272241276195</v>
      </c>
      <c r="AB60" s="79">
        <f>123994+120756</f>
        <v>244750</v>
      </c>
      <c r="AC60" s="79"/>
      <c r="AD60" s="79"/>
      <c r="AE60" s="79"/>
      <c r="AF60" s="79"/>
      <c r="AG60" s="79"/>
      <c r="AH60" s="79"/>
      <c r="AI60" s="79"/>
      <c r="AJ60" s="79"/>
      <c r="AK60" s="79"/>
      <c r="AL60" s="79"/>
      <c r="AM60" s="79"/>
      <c r="AN60" s="79"/>
      <c r="AO60" s="79"/>
      <c r="AP60" s="79"/>
      <c r="AQ60" s="78"/>
      <c r="AR60" s="75"/>
      <c r="AS60" s="75"/>
      <c r="AT60" s="75"/>
      <c r="AU60" s="75"/>
      <c r="AV60" s="75"/>
      <c r="AW60" s="75"/>
      <c r="AX60" s="75"/>
      <c r="AY60" s="86"/>
      <c r="AZ60" s="75"/>
      <c r="BA60" s="75"/>
      <c r="BB60" s="75"/>
      <c r="BC60" s="75"/>
      <c r="BD60" s="75"/>
      <c r="BE60" s="75"/>
      <c r="BF60" s="75"/>
      <c r="BG60" s="86"/>
      <c r="BH60" s="75"/>
      <c r="BI60" s="75"/>
      <c r="BJ60" s="75"/>
      <c r="BK60" s="75"/>
      <c r="BL60" s="75"/>
      <c r="BM60" s="83"/>
      <c r="BN60" s="75"/>
      <c r="BO60" s="75"/>
      <c r="BP60" s="75"/>
      <c r="BQ60" s="75"/>
      <c r="BR60" s="75"/>
      <c r="BS60" s="75"/>
      <c r="BT60" s="83"/>
      <c r="BU60" s="75"/>
      <c r="BV60" s="75"/>
      <c r="BW60" s="75"/>
      <c r="BX60" s="75"/>
      <c r="BY60" s="75"/>
      <c r="BZ60" s="75"/>
      <c r="CA60" s="75"/>
      <c r="CB60" s="75"/>
    </row>
    <row r="61">
      <c r="A61" s="75" t="s">
        <v>93</v>
      </c>
      <c r="B61" s="76" t="s">
        <v>263</v>
      </c>
      <c r="C61" s="87" t="s">
        <v>401</v>
      </c>
      <c r="D61" s="86"/>
      <c r="E61" s="79" t="s">
        <v>804</v>
      </c>
      <c r="F61" s="80" t="s">
        <v>554</v>
      </c>
      <c r="G61" s="79" t="s">
        <v>554</v>
      </c>
      <c r="H61" s="79"/>
      <c r="I61" s="79"/>
      <c r="J61" s="79"/>
      <c r="K61" s="79"/>
      <c r="L61" s="79"/>
      <c r="M61" s="78"/>
      <c r="N61" s="75">
        <v>16300.0</v>
      </c>
      <c r="O61" s="75">
        <v>101450.0</v>
      </c>
      <c r="P61" s="75">
        <v>74060.0</v>
      </c>
      <c r="Q61" s="75">
        <v>90400.0</v>
      </c>
      <c r="R61" s="75">
        <v>123400.0</v>
      </c>
      <c r="S61" s="75"/>
      <c r="T61" s="83"/>
      <c r="U61" s="3">
        <v>2023.0</v>
      </c>
      <c r="V61" s="75">
        <f>Q61</f>
        <v>90400</v>
      </c>
      <c r="W61" s="41" t="s">
        <v>561</v>
      </c>
      <c r="X61" s="75">
        <f t="shared" si="19"/>
        <v>123400</v>
      </c>
      <c r="Y61" s="78" t="s">
        <v>805</v>
      </c>
      <c r="Z61" s="84">
        <f t="shared" si="2"/>
        <v>213800</v>
      </c>
      <c r="AA61" s="85">
        <v>0.5771749298409729</v>
      </c>
      <c r="AB61" s="79"/>
      <c r="AC61" s="79"/>
      <c r="AD61" s="79"/>
      <c r="AE61" s="79"/>
      <c r="AF61" s="79"/>
      <c r="AG61" s="79"/>
      <c r="AH61" s="79"/>
      <c r="AI61" s="79"/>
      <c r="AJ61" s="79"/>
      <c r="AK61" s="79"/>
      <c r="AL61" s="79"/>
      <c r="AM61" s="79"/>
      <c r="AN61" s="79"/>
      <c r="AO61" s="79"/>
      <c r="AP61" s="79"/>
      <c r="AQ61" s="78"/>
      <c r="AR61" s="75">
        <v>15900.0</v>
      </c>
      <c r="AS61" s="75">
        <v>93000.0</v>
      </c>
      <c r="AT61" s="75"/>
      <c r="AU61" s="75"/>
      <c r="AV61" s="75"/>
      <c r="AW61" s="75"/>
      <c r="AX61" s="75"/>
      <c r="AY61" s="86"/>
      <c r="AZ61" s="75"/>
      <c r="BA61" s="75"/>
      <c r="BB61" s="75"/>
      <c r="BC61" s="75"/>
      <c r="BD61" s="75"/>
      <c r="BE61" s="75"/>
      <c r="BF61" s="75"/>
      <c r="BG61" s="86"/>
      <c r="BH61" s="75"/>
      <c r="BI61" s="75"/>
      <c r="BJ61" s="75"/>
      <c r="BK61" s="75"/>
      <c r="BL61" s="75"/>
      <c r="BM61" s="83"/>
      <c r="BN61" s="75"/>
      <c r="BO61" s="75"/>
      <c r="BP61" s="75"/>
      <c r="BQ61" s="75"/>
      <c r="BR61" s="75"/>
      <c r="BS61" s="75"/>
      <c r="BT61" s="83"/>
      <c r="BU61" s="75"/>
      <c r="BV61" s="75"/>
      <c r="BW61" s="75"/>
      <c r="BX61" s="75"/>
      <c r="BY61" s="75"/>
      <c r="BZ61" s="75"/>
      <c r="CA61" s="75"/>
      <c r="CB61" s="75"/>
    </row>
    <row r="62">
      <c r="A62" s="75" t="s">
        <v>94</v>
      </c>
      <c r="B62" s="76" t="s">
        <v>264</v>
      </c>
      <c r="C62" s="87" t="s">
        <v>402</v>
      </c>
      <c r="D62" s="86"/>
      <c r="E62" s="80" t="s">
        <v>591</v>
      </c>
      <c r="F62" s="80"/>
      <c r="G62" s="81" t="s">
        <v>806</v>
      </c>
      <c r="H62" s="81" t="s">
        <v>807</v>
      </c>
      <c r="I62" s="81" t="s">
        <v>808</v>
      </c>
      <c r="J62" s="81" t="s">
        <v>809</v>
      </c>
      <c r="K62" s="81" t="s">
        <v>810</v>
      </c>
      <c r="L62" s="81" t="s">
        <v>654</v>
      </c>
      <c r="M62" s="78"/>
      <c r="N62" s="75">
        <v>295.0</v>
      </c>
      <c r="O62" s="75">
        <v>400.0</v>
      </c>
      <c r="P62" s="75">
        <v>312.0</v>
      </c>
      <c r="Q62" s="75"/>
      <c r="R62" s="75">
        <v>82378.0</v>
      </c>
      <c r="S62" s="75"/>
      <c r="T62" s="83"/>
      <c r="U62" s="3">
        <v>2023.0</v>
      </c>
      <c r="V62" s="75">
        <f t="shared" ref="V62:V65" si="20">N62+P62</f>
        <v>607</v>
      </c>
      <c r="W62" s="41" t="s">
        <v>561</v>
      </c>
      <c r="X62" s="75">
        <f t="shared" si="19"/>
        <v>82378</v>
      </c>
      <c r="Y62" s="78" t="s">
        <v>811</v>
      </c>
      <c r="Z62" s="84">
        <f t="shared" si="2"/>
        <v>82985</v>
      </c>
      <c r="AA62" s="85">
        <v>0.9926854250768211</v>
      </c>
      <c r="AB62" s="79">
        <v>23325.0</v>
      </c>
      <c r="AC62" s="79">
        <v>4503.0</v>
      </c>
      <c r="AD62" s="79">
        <v>197.0</v>
      </c>
      <c r="AE62" s="79">
        <v>1494.0</v>
      </c>
      <c r="AF62" s="79"/>
      <c r="AG62" s="79">
        <v>1663.0</v>
      </c>
      <c r="AH62" s="79">
        <v>553.0</v>
      </c>
      <c r="AI62" s="79"/>
      <c r="AJ62" s="79">
        <v>558.0</v>
      </c>
      <c r="AK62" s="79"/>
      <c r="AL62" s="79">
        <v>50000.0</v>
      </c>
      <c r="AM62" s="79">
        <v>85.0</v>
      </c>
      <c r="AN62" s="79"/>
      <c r="AO62" s="79"/>
      <c r="AP62" s="79"/>
      <c r="AQ62" s="78"/>
      <c r="AR62" s="75">
        <v>207.0</v>
      </c>
      <c r="AS62" s="75">
        <v>343.0</v>
      </c>
      <c r="AT62" s="75">
        <v>263.0</v>
      </c>
      <c r="AU62" s="75"/>
      <c r="AV62" s="75">
        <v>6082.0</v>
      </c>
      <c r="AW62" s="75"/>
      <c r="AX62" s="75"/>
      <c r="AY62" s="86"/>
      <c r="AZ62" s="75"/>
      <c r="BA62" s="75"/>
      <c r="BB62" s="75"/>
      <c r="BC62" s="75"/>
      <c r="BD62" s="75"/>
      <c r="BE62" s="75"/>
      <c r="BF62" s="75"/>
      <c r="BG62" s="86"/>
      <c r="BH62" s="75"/>
      <c r="BI62" s="75"/>
      <c r="BJ62" s="75"/>
      <c r="BK62" s="75"/>
      <c r="BL62" s="75"/>
      <c r="BM62" s="83"/>
      <c r="BN62" s="75"/>
      <c r="BO62" s="75"/>
      <c r="BP62" s="75"/>
      <c r="BQ62" s="75"/>
      <c r="BR62" s="75"/>
      <c r="BS62" s="75"/>
      <c r="BT62" s="83"/>
      <c r="BU62" s="75"/>
      <c r="BV62" s="75"/>
      <c r="BW62" s="75"/>
      <c r="BX62" s="75"/>
      <c r="BY62" s="75"/>
      <c r="BZ62" s="75"/>
      <c r="CA62" s="75"/>
      <c r="CB62" s="75"/>
    </row>
    <row r="63">
      <c r="A63" s="75" t="s">
        <v>95</v>
      </c>
      <c r="B63" s="76" t="s">
        <v>265</v>
      </c>
      <c r="C63" s="87" t="s">
        <v>403</v>
      </c>
      <c r="D63" s="86"/>
      <c r="E63" s="79" t="s">
        <v>812</v>
      </c>
      <c r="F63" s="80"/>
      <c r="G63" s="79" t="s">
        <v>554</v>
      </c>
      <c r="H63" s="79"/>
      <c r="I63" s="79"/>
      <c r="J63" s="79"/>
      <c r="K63" s="79"/>
      <c r="L63" s="79"/>
      <c r="M63" s="78"/>
      <c r="N63" s="75">
        <v>54000.0</v>
      </c>
      <c r="O63" s="75"/>
      <c r="P63" s="75">
        <v>12000.0</v>
      </c>
      <c r="Q63" s="75"/>
      <c r="R63" s="75">
        <v>609000.0</v>
      </c>
      <c r="S63" s="75">
        <v>675000.0</v>
      </c>
      <c r="T63" s="83"/>
      <c r="U63" s="3">
        <v>2023.0</v>
      </c>
      <c r="V63" s="75">
        <f t="shared" si="20"/>
        <v>66000</v>
      </c>
      <c r="W63" s="41" t="s">
        <v>561</v>
      </c>
      <c r="X63" s="75">
        <f t="shared" si="19"/>
        <v>609000</v>
      </c>
      <c r="Y63" s="78" t="s">
        <v>813</v>
      </c>
      <c r="Z63" s="84">
        <f t="shared" si="2"/>
        <v>675000</v>
      </c>
      <c r="AA63" s="85">
        <v>0.9022222222222223</v>
      </c>
      <c r="AB63" s="79">
        <v>196000.0</v>
      </c>
      <c r="AC63" s="79">
        <v>11600.0</v>
      </c>
      <c r="AD63" s="79">
        <v>40000.0</v>
      </c>
      <c r="AE63" s="79">
        <v>54000.0</v>
      </c>
      <c r="AF63" s="79"/>
      <c r="AG63" s="79">
        <v>4000.0</v>
      </c>
      <c r="AH63" s="79"/>
      <c r="AI63" s="79"/>
      <c r="AJ63" s="79">
        <v>199000.0</v>
      </c>
      <c r="AK63" s="79"/>
      <c r="AL63" s="79"/>
      <c r="AM63" s="79"/>
      <c r="AN63" s="79"/>
      <c r="AO63" s="79"/>
      <c r="AP63" s="79"/>
      <c r="AQ63" s="78"/>
      <c r="AR63" s="75">
        <v>54.0</v>
      </c>
      <c r="AS63" s="75">
        <v>12.0</v>
      </c>
      <c r="AT63" s="75">
        <v>609.0</v>
      </c>
      <c r="AU63" s="75"/>
      <c r="AV63" s="75"/>
      <c r="AW63" s="75"/>
      <c r="AX63" s="75"/>
      <c r="AY63" s="86"/>
      <c r="AZ63" s="75"/>
      <c r="BA63" s="75"/>
      <c r="BB63" s="75"/>
      <c r="BC63" s="75"/>
      <c r="BD63" s="75"/>
      <c r="BE63" s="75"/>
      <c r="BF63" s="75"/>
      <c r="BG63" s="86"/>
      <c r="BH63" s="75"/>
      <c r="BI63" s="75"/>
      <c r="BJ63" s="75"/>
      <c r="BK63" s="75"/>
      <c r="BL63" s="75"/>
      <c r="BM63" s="83"/>
      <c r="BN63" s="75"/>
      <c r="BO63" s="75"/>
      <c r="BP63" s="75"/>
      <c r="BQ63" s="75"/>
      <c r="BR63" s="75"/>
      <c r="BS63" s="75"/>
      <c r="BT63" s="83"/>
      <c r="BU63" s="75"/>
      <c r="BV63" s="75"/>
      <c r="BW63" s="75"/>
      <c r="BX63" s="75"/>
      <c r="BY63" s="75"/>
      <c r="BZ63" s="75"/>
      <c r="CA63" s="75"/>
      <c r="CB63" s="75"/>
    </row>
    <row r="64">
      <c r="A64" s="75" t="s">
        <v>96</v>
      </c>
      <c r="B64" s="76" t="s">
        <v>266</v>
      </c>
      <c r="C64" s="87" t="s">
        <v>404</v>
      </c>
      <c r="D64" s="86"/>
      <c r="E64" s="79" t="s">
        <v>786</v>
      </c>
      <c r="F64" s="80"/>
      <c r="G64" s="81" t="s">
        <v>814</v>
      </c>
      <c r="H64" s="81" t="s">
        <v>815</v>
      </c>
      <c r="I64" s="81" t="s">
        <v>815</v>
      </c>
      <c r="J64" s="81" t="s">
        <v>810</v>
      </c>
      <c r="K64" s="81"/>
      <c r="L64" s="81" t="s">
        <v>732</v>
      </c>
      <c r="M64" s="78"/>
      <c r="N64" s="75">
        <v>106.0</v>
      </c>
      <c r="O64" s="75">
        <v>3080.0</v>
      </c>
      <c r="P64" s="75">
        <v>853.0</v>
      </c>
      <c r="Q64" s="75"/>
      <c r="R64" s="75">
        <v>4617.0</v>
      </c>
      <c r="S64" s="75">
        <v>5577.0</v>
      </c>
      <c r="T64" s="83"/>
      <c r="U64" s="3">
        <v>2023.0</v>
      </c>
      <c r="V64" s="75">
        <f t="shared" si="20"/>
        <v>959</v>
      </c>
      <c r="W64" s="41" t="s">
        <v>561</v>
      </c>
      <c r="X64" s="75">
        <f t="shared" si="19"/>
        <v>4617</v>
      </c>
      <c r="Y64" s="78" t="s">
        <v>816</v>
      </c>
      <c r="Z64" s="84">
        <f t="shared" si="2"/>
        <v>5576</v>
      </c>
      <c r="AA64" s="85">
        <v>0.828012912482066</v>
      </c>
      <c r="AB64" s="79"/>
      <c r="AC64" s="79" t="s">
        <v>817</v>
      </c>
      <c r="AD64" s="79">
        <v>220.0</v>
      </c>
      <c r="AE64" s="79"/>
      <c r="AF64" s="79">
        <v>400.0</v>
      </c>
      <c r="AG64" s="79">
        <v>4.0</v>
      </c>
      <c r="AH64" s="79"/>
      <c r="AI64" s="79"/>
      <c r="AJ64" s="79"/>
      <c r="AK64" s="79"/>
      <c r="AL64" s="79"/>
      <c r="AM64" s="79"/>
      <c r="AN64" s="79" t="s">
        <v>818</v>
      </c>
      <c r="AO64" s="79"/>
      <c r="AP64" s="79"/>
      <c r="AQ64" s="78">
        <v>83.0</v>
      </c>
      <c r="AR64" s="75">
        <v>78.0</v>
      </c>
      <c r="AS64" s="75">
        <v>820.0</v>
      </c>
      <c r="AT64" s="75">
        <v>3663.0</v>
      </c>
      <c r="AU64" s="75"/>
      <c r="AV64" s="75"/>
      <c r="AW64" s="75"/>
      <c r="AX64" s="75"/>
      <c r="AY64" s="86"/>
      <c r="AZ64" s="75"/>
      <c r="BA64" s="75"/>
      <c r="BB64" s="75"/>
      <c r="BC64" s="75"/>
      <c r="BD64" s="75"/>
      <c r="BE64" s="75"/>
      <c r="BF64" s="75"/>
      <c r="BG64" s="86"/>
      <c r="BH64" s="75"/>
      <c r="BI64" s="75"/>
      <c r="BJ64" s="75"/>
      <c r="BK64" s="75"/>
      <c r="BL64" s="75"/>
      <c r="BM64" s="83"/>
      <c r="BN64" s="75"/>
      <c r="BO64" s="75"/>
      <c r="BP64" s="75"/>
      <c r="BQ64" s="75"/>
      <c r="BR64" s="75"/>
      <c r="BS64" s="75"/>
      <c r="BT64" s="83"/>
      <c r="BU64" s="75"/>
      <c r="BV64" s="75"/>
      <c r="BW64" s="75"/>
      <c r="BX64" s="75"/>
      <c r="BY64" s="75"/>
      <c r="BZ64" s="75"/>
      <c r="CA64" s="75"/>
      <c r="CB64" s="75"/>
    </row>
    <row r="65">
      <c r="A65" s="75" t="s">
        <v>97</v>
      </c>
      <c r="B65" s="76" t="s">
        <v>267</v>
      </c>
      <c r="C65" s="87" t="s">
        <v>819</v>
      </c>
      <c r="D65" s="86"/>
      <c r="E65" s="79" t="s">
        <v>820</v>
      </c>
      <c r="F65" s="80"/>
      <c r="G65" s="81" t="s">
        <v>821</v>
      </c>
      <c r="H65" s="81" t="s">
        <v>822</v>
      </c>
      <c r="I65" s="81" t="s">
        <v>823</v>
      </c>
      <c r="J65" s="81"/>
      <c r="K65" s="81"/>
      <c r="L65" s="81"/>
      <c r="M65" s="78"/>
      <c r="N65" s="75">
        <v>16039.0</v>
      </c>
      <c r="O65" s="75"/>
      <c r="P65" s="75">
        <v>15200.0</v>
      </c>
      <c r="Q65" s="75"/>
      <c r="R65" s="75"/>
      <c r="S65" s="75"/>
      <c r="T65" s="83"/>
      <c r="U65" s="3">
        <v>2023.0</v>
      </c>
      <c r="V65" s="75">
        <f t="shared" si="20"/>
        <v>31239</v>
      </c>
      <c r="W65" s="41" t="s">
        <v>561</v>
      </c>
      <c r="X65" s="75">
        <f>3601306+134309+32652+3503</f>
        <v>3771770</v>
      </c>
      <c r="Y65" s="78" t="s">
        <v>824</v>
      </c>
      <c r="Z65" s="84">
        <f t="shared" si="2"/>
        <v>3803009</v>
      </c>
      <c r="AA65" s="85">
        <v>0.9917857149430885</v>
      </c>
      <c r="AB65" s="79">
        <v>134309.0</v>
      </c>
      <c r="AC65" s="79"/>
      <c r="AD65" s="79"/>
      <c r="AE65" s="79">
        <v>32652.0</v>
      </c>
      <c r="AF65" s="79"/>
      <c r="AG65" s="79">
        <v>3503.0</v>
      </c>
      <c r="AH65" s="79"/>
      <c r="AI65" s="79"/>
      <c r="AJ65" s="79"/>
      <c r="AK65" s="79"/>
      <c r="AL65" s="79">
        <v>3601306.0</v>
      </c>
      <c r="AM65" s="79"/>
      <c r="AN65" s="79"/>
      <c r="AO65" s="79"/>
      <c r="AP65" s="79"/>
      <c r="AQ65" s="78"/>
      <c r="AR65" s="75"/>
      <c r="AS65" s="75"/>
      <c r="AT65" s="75"/>
      <c r="AU65" s="75"/>
      <c r="AV65" s="75"/>
      <c r="AW65" s="75"/>
      <c r="AX65" s="75"/>
      <c r="AY65" s="86"/>
      <c r="AZ65" s="75"/>
      <c r="BA65" s="75"/>
      <c r="BB65" s="75"/>
      <c r="BC65" s="75"/>
      <c r="BD65" s="75"/>
      <c r="BE65" s="75"/>
      <c r="BF65" s="75"/>
      <c r="BG65" s="86"/>
      <c r="BH65" s="75"/>
      <c r="BI65" s="75"/>
      <c r="BJ65" s="75"/>
      <c r="BK65" s="75"/>
      <c r="BL65" s="75"/>
      <c r="BM65" s="83"/>
      <c r="BN65" s="75"/>
      <c r="BO65" s="75"/>
      <c r="BP65" s="75"/>
      <c r="BQ65" s="75"/>
      <c r="BR65" s="75"/>
      <c r="BS65" s="75"/>
      <c r="BT65" s="83"/>
      <c r="BU65" s="75"/>
      <c r="BV65" s="75"/>
      <c r="BW65" s="75"/>
      <c r="BX65" s="75"/>
      <c r="BY65" s="75"/>
      <c r="BZ65" s="75"/>
      <c r="CA65" s="75"/>
      <c r="CB65" s="75"/>
    </row>
    <row r="66">
      <c r="A66" s="41" t="s">
        <v>825</v>
      </c>
      <c r="B66" s="90" t="s">
        <v>268</v>
      </c>
      <c r="C66" s="87" t="s">
        <v>406</v>
      </c>
      <c r="D66" s="86"/>
      <c r="E66" s="80" t="s">
        <v>591</v>
      </c>
      <c r="F66" s="80"/>
      <c r="G66" s="79" t="s">
        <v>554</v>
      </c>
      <c r="H66" s="79"/>
      <c r="I66" s="79"/>
      <c r="J66" s="79"/>
      <c r="K66" s="79"/>
      <c r="L66" s="79"/>
      <c r="M66" s="78"/>
      <c r="N66" s="75">
        <v>9577.0</v>
      </c>
      <c r="O66" s="75">
        <v>2879.0</v>
      </c>
      <c r="P66" s="75"/>
      <c r="Q66" s="75"/>
      <c r="R66" s="75">
        <v>80431.0</v>
      </c>
      <c r="S66" s="75">
        <v>92887.0</v>
      </c>
      <c r="T66" s="83"/>
      <c r="U66" s="3">
        <v>2023.0</v>
      </c>
      <c r="V66" s="75">
        <f>N66+O66</f>
        <v>12456</v>
      </c>
      <c r="W66" s="41" t="s">
        <v>508</v>
      </c>
      <c r="X66" s="75">
        <f>R66</f>
        <v>80431</v>
      </c>
      <c r="Y66" s="78" t="s">
        <v>826</v>
      </c>
      <c r="Z66" s="84">
        <f t="shared" si="2"/>
        <v>92887</v>
      </c>
      <c r="AA66" s="85">
        <v>0.8659015793383358</v>
      </c>
      <c r="AB66" s="79"/>
      <c r="AC66" s="79"/>
      <c r="AD66" s="79"/>
      <c r="AE66" s="79">
        <v>63106.0</v>
      </c>
      <c r="AF66" s="79"/>
      <c r="AG66" s="79">
        <v>4497.0</v>
      </c>
      <c r="AH66" s="79"/>
      <c r="AI66" s="79"/>
      <c r="AJ66" s="79"/>
      <c r="AK66" s="79"/>
      <c r="AL66" s="79"/>
      <c r="AM66" s="79"/>
      <c r="AN66" s="79"/>
      <c r="AO66" s="79">
        <v>12828.0</v>
      </c>
      <c r="AP66" s="79"/>
      <c r="AQ66" s="78"/>
      <c r="AR66" s="75"/>
      <c r="AS66" s="75"/>
      <c r="AT66" s="75"/>
      <c r="AU66" s="75"/>
      <c r="AV66" s="75"/>
      <c r="AW66" s="75"/>
      <c r="AX66" s="75"/>
      <c r="AY66" s="86"/>
      <c r="AZ66" s="75"/>
      <c r="BA66" s="75"/>
      <c r="BB66" s="75"/>
      <c r="BC66" s="75"/>
      <c r="BD66" s="75"/>
      <c r="BE66" s="75"/>
      <c r="BF66" s="75"/>
      <c r="BG66" s="86"/>
      <c r="BH66" s="75"/>
      <c r="BI66" s="75"/>
      <c r="BJ66" s="75"/>
      <c r="BK66" s="75"/>
      <c r="BL66" s="75"/>
      <c r="BM66" s="83"/>
      <c r="BN66" s="75"/>
      <c r="BO66" s="75"/>
      <c r="BP66" s="75"/>
      <c r="BQ66" s="75"/>
      <c r="BR66" s="75"/>
      <c r="BS66" s="75"/>
      <c r="BT66" s="83"/>
      <c r="BU66" s="75"/>
      <c r="BV66" s="75"/>
      <c r="BW66" s="75"/>
      <c r="BX66" s="75"/>
      <c r="BY66" s="75"/>
      <c r="BZ66" s="75"/>
      <c r="CA66" s="75"/>
      <c r="CB66" s="75"/>
    </row>
    <row r="67">
      <c r="A67" s="75" t="s">
        <v>99</v>
      </c>
      <c r="B67" s="90" t="s">
        <v>269</v>
      </c>
      <c r="C67" s="87" t="s">
        <v>407</v>
      </c>
      <c r="D67" s="86"/>
      <c r="E67" s="79" t="s">
        <v>827</v>
      </c>
      <c r="F67" s="80"/>
      <c r="G67" s="81" t="s">
        <v>601</v>
      </c>
      <c r="H67" s="81" t="s">
        <v>828</v>
      </c>
      <c r="I67" s="81" t="s">
        <v>829</v>
      </c>
      <c r="J67" s="81" t="s">
        <v>830</v>
      </c>
      <c r="K67" s="81"/>
      <c r="L67" s="81"/>
      <c r="M67" s="78"/>
      <c r="N67" s="75">
        <v>61467.0</v>
      </c>
      <c r="O67" s="75">
        <v>283571.0</v>
      </c>
      <c r="P67" s="75">
        <v>17621.0</v>
      </c>
      <c r="Q67" s="75"/>
      <c r="R67" s="75"/>
      <c r="S67" s="75">
        <v>2.37238E7</v>
      </c>
      <c r="T67" s="83">
        <v>370009.0</v>
      </c>
      <c r="U67" s="3">
        <v>2023.0</v>
      </c>
      <c r="V67" s="75">
        <f t="shared" ref="V67:V68" si="21">N67+P67</f>
        <v>79088</v>
      </c>
      <c r="W67" s="41" t="s">
        <v>561</v>
      </c>
      <c r="X67" s="75">
        <f>13987358+286463+31325+1006777+34069+52848+397390+1811155+3819585+1480157+421964</f>
        <v>23329091</v>
      </c>
      <c r="Y67" s="78" t="s">
        <v>831</v>
      </c>
      <c r="Z67" s="84">
        <f t="shared" si="2"/>
        <v>23408179</v>
      </c>
      <c r="AA67" s="85">
        <v>0.99662135187876</v>
      </c>
      <c r="AB67" s="79">
        <v>1.3987358E7</v>
      </c>
      <c r="AC67" s="79">
        <v>286463.0</v>
      </c>
      <c r="AD67" s="79">
        <v>31325.0</v>
      </c>
      <c r="AE67" s="79">
        <v>1006777.0</v>
      </c>
      <c r="AF67" s="79">
        <v>34069.0</v>
      </c>
      <c r="AG67" s="79">
        <v>52848.0</v>
      </c>
      <c r="AH67" s="79">
        <v>397390.0</v>
      </c>
      <c r="AI67" s="79"/>
      <c r="AJ67" s="79">
        <v>1811155.0</v>
      </c>
      <c r="AK67" s="79"/>
      <c r="AL67" s="79">
        <v>3819585.0</v>
      </c>
      <c r="AM67" s="79">
        <v>1480157.0</v>
      </c>
      <c r="AN67" s="79"/>
      <c r="AO67" s="79">
        <v>421964.0</v>
      </c>
      <c r="AP67" s="79"/>
      <c r="AQ67" s="78"/>
      <c r="AR67" s="75"/>
      <c r="AS67" s="75"/>
      <c r="AT67" s="75"/>
      <c r="AU67" s="75"/>
      <c r="AV67" s="75"/>
      <c r="AW67" s="75"/>
      <c r="AX67" s="75"/>
      <c r="AY67" s="86"/>
      <c r="AZ67" s="75"/>
      <c r="BA67" s="75"/>
      <c r="BB67" s="75"/>
      <c r="BC67" s="75"/>
      <c r="BD67" s="75"/>
      <c r="BE67" s="75"/>
      <c r="BF67" s="75"/>
      <c r="BG67" s="86"/>
      <c r="BH67" s="75"/>
      <c r="BI67" s="75"/>
      <c r="BJ67" s="75"/>
      <c r="BK67" s="75"/>
      <c r="BL67" s="75"/>
      <c r="BM67" s="83"/>
      <c r="BN67" s="75"/>
      <c r="BO67" s="75"/>
      <c r="BP67" s="75"/>
      <c r="BQ67" s="75"/>
      <c r="BR67" s="75"/>
      <c r="BS67" s="75"/>
      <c r="BT67" s="83"/>
      <c r="BU67" s="75"/>
      <c r="BV67" s="75"/>
      <c r="BW67" s="75"/>
      <c r="BX67" s="75"/>
      <c r="BY67" s="75"/>
      <c r="BZ67" s="75"/>
      <c r="CA67" s="75"/>
      <c r="CB67" s="75"/>
    </row>
    <row r="68">
      <c r="A68" s="75" t="s">
        <v>100</v>
      </c>
      <c r="B68" s="76" t="s">
        <v>270</v>
      </c>
      <c r="C68" s="18" t="s">
        <v>408</v>
      </c>
      <c r="D68" s="86"/>
      <c r="E68" s="80" t="s">
        <v>591</v>
      </c>
      <c r="F68" s="80"/>
      <c r="G68" s="79" t="s">
        <v>554</v>
      </c>
      <c r="H68" s="79"/>
      <c r="I68" s="79"/>
      <c r="J68" s="79"/>
      <c r="K68" s="79"/>
      <c r="L68" s="79"/>
      <c r="M68" s="78"/>
      <c r="N68" s="75">
        <v>14.0</v>
      </c>
      <c r="O68" s="75"/>
      <c r="P68" s="75">
        <v>8.0</v>
      </c>
      <c r="Q68" s="75"/>
      <c r="R68" s="75">
        <v>16.0</v>
      </c>
      <c r="S68" s="75"/>
      <c r="T68" s="83"/>
      <c r="U68" s="3">
        <v>2023.0</v>
      </c>
      <c r="V68" s="75">
        <f t="shared" si="21"/>
        <v>22</v>
      </c>
      <c r="W68" s="41" t="s">
        <v>561</v>
      </c>
      <c r="X68" s="75">
        <f>R68</f>
        <v>16</v>
      </c>
      <c r="Y68" s="78" t="s">
        <v>832</v>
      </c>
      <c r="Z68" s="84">
        <f t="shared" si="2"/>
        <v>38</v>
      </c>
      <c r="AA68" s="85">
        <v>0.42105263157894735</v>
      </c>
      <c r="AB68" s="79"/>
      <c r="AC68" s="79"/>
      <c r="AD68" s="79"/>
      <c r="AE68" s="79"/>
      <c r="AF68" s="79"/>
      <c r="AG68" s="79"/>
      <c r="AH68" s="79"/>
      <c r="AI68" s="79"/>
      <c r="AJ68" s="79"/>
      <c r="AK68" s="79"/>
      <c r="AL68" s="79"/>
      <c r="AM68" s="79"/>
      <c r="AN68" s="79"/>
      <c r="AO68" s="79"/>
      <c r="AP68" s="79"/>
      <c r="AQ68" s="78">
        <v>16.0</v>
      </c>
      <c r="AR68" s="75"/>
      <c r="AS68" s="75"/>
      <c r="AT68" s="75"/>
      <c r="AU68" s="75"/>
      <c r="AV68" s="75"/>
      <c r="AW68" s="75"/>
      <c r="AX68" s="75"/>
      <c r="AY68" s="86"/>
      <c r="AZ68" s="75"/>
      <c r="BA68" s="75"/>
      <c r="BB68" s="75"/>
      <c r="BC68" s="75"/>
      <c r="BD68" s="75"/>
      <c r="BE68" s="75"/>
      <c r="BF68" s="75"/>
      <c r="BG68" s="86"/>
      <c r="BH68" s="75"/>
      <c r="BI68" s="75"/>
      <c r="BJ68" s="75"/>
      <c r="BK68" s="75"/>
      <c r="BL68" s="75"/>
      <c r="BM68" s="83"/>
      <c r="BN68" s="75"/>
      <c r="BO68" s="75"/>
      <c r="BP68" s="75"/>
      <c r="BQ68" s="75"/>
      <c r="BR68" s="75"/>
      <c r="BS68" s="75"/>
      <c r="BT68" s="83"/>
      <c r="BU68" s="75"/>
      <c r="BV68" s="75"/>
      <c r="BW68" s="75"/>
      <c r="BX68" s="75"/>
      <c r="BY68" s="75"/>
      <c r="BZ68" s="75"/>
      <c r="CA68" s="75"/>
      <c r="CB68" s="75"/>
    </row>
    <row r="69">
      <c r="A69" s="75" t="s">
        <v>101</v>
      </c>
      <c r="B69" s="76" t="s">
        <v>271</v>
      </c>
      <c r="C69" s="87" t="s">
        <v>409</v>
      </c>
      <c r="D69" s="86"/>
      <c r="E69" s="80" t="s">
        <v>554</v>
      </c>
      <c r="F69" s="80"/>
      <c r="G69" s="79" t="s">
        <v>554</v>
      </c>
      <c r="H69" s="79"/>
      <c r="I69" s="79"/>
      <c r="J69" s="79"/>
      <c r="K69" s="79"/>
      <c r="L69" s="79"/>
      <c r="M69" s="78"/>
      <c r="N69" s="41">
        <v>11102.0</v>
      </c>
      <c r="O69" s="75"/>
      <c r="P69" s="75">
        <v>6636.0</v>
      </c>
      <c r="Q69" s="75">
        <v>17737.0</v>
      </c>
      <c r="R69" s="75"/>
      <c r="S69" s="75"/>
      <c r="T69" s="83"/>
      <c r="U69" s="3">
        <v>2023.0</v>
      </c>
      <c r="V69" s="75">
        <f>Q69</f>
        <v>17737</v>
      </c>
      <c r="W69" s="41" t="s">
        <v>561</v>
      </c>
      <c r="X69" s="41">
        <f>3711+27032+4099</f>
        <v>34842</v>
      </c>
      <c r="Y69" s="78" t="s">
        <v>833</v>
      </c>
      <c r="Z69" s="84">
        <f t="shared" si="2"/>
        <v>52579</v>
      </c>
      <c r="AA69" s="85">
        <v>0.66265999733734</v>
      </c>
      <c r="AB69" s="79"/>
      <c r="AC69" s="79"/>
      <c r="AD69" s="79"/>
      <c r="AE69" s="79"/>
      <c r="AF69" s="79"/>
      <c r="AG69" s="79"/>
      <c r="AH69" s="79"/>
      <c r="AI69" s="79"/>
      <c r="AJ69" s="79"/>
      <c r="AK69" s="79"/>
      <c r="AL69" s="79"/>
      <c r="AM69" s="79"/>
      <c r="AN69" s="79"/>
      <c r="AO69" s="79"/>
      <c r="AP69" s="79"/>
      <c r="AQ69" s="78"/>
      <c r="AR69" s="75"/>
      <c r="AS69" s="75"/>
      <c r="AT69" s="75"/>
      <c r="AU69" s="75"/>
      <c r="AV69" s="75"/>
      <c r="AW69" s="75"/>
      <c r="AX69" s="75"/>
      <c r="AY69" s="86"/>
      <c r="AZ69" s="75"/>
      <c r="BA69" s="75"/>
      <c r="BB69" s="75"/>
      <c r="BC69" s="75"/>
      <c r="BD69" s="75"/>
      <c r="BE69" s="75"/>
      <c r="BF69" s="75"/>
      <c r="BG69" s="86"/>
      <c r="BH69" s="75"/>
      <c r="BI69" s="75"/>
      <c r="BJ69" s="75"/>
      <c r="BK69" s="75"/>
      <c r="BL69" s="75"/>
      <c r="BM69" s="83"/>
      <c r="BN69" s="75"/>
      <c r="BO69" s="75"/>
      <c r="BP69" s="75"/>
      <c r="BQ69" s="75"/>
      <c r="BR69" s="75"/>
      <c r="BS69" s="75"/>
      <c r="BT69" s="83"/>
      <c r="BU69" s="75"/>
      <c r="BV69" s="75"/>
      <c r="BW69" s="75"/>
      <c r="BX69" s="75"/>
      <c r="BY69" s="75"/>
      <c r="BZ69" s="75"/>
      <c r="CA69" s="75"/>
      <c r="CB69" s="75"/>
    </row>
    <row r="70">
      <c r="A70" s="75" t="s">
        <v>191</v>
      </c>
      <c r="B70" s="76" t="s">
        <v>360</v>
      </c>
      <c r="C70" s="77" t="s">
        <v>834</v>
      </c>
      <c r="D70" s="86"/>
      <c r="E70" s="80" t="s">
        <v>554</v>
      </c>
      <c r="F70" s="80"/>
      <c r="G70" s="79" t="s">
        <v>554</v>
      </c>
      <c r="H70" s="79"/>
      <c r="I70" s="79"/>
      <c r="J70" s="79"/>
      <c r="K70" s="79"/>
      <c r="L70" s="79"/>
      <c r="M70" s="78"/>
      <c r="N70" s="41">
        <v>7100.0</v>
      </c>
      <c r="O70" s="75"/>
      <c r="P70" s="41">
        <v>790.0</v>
      </c>
      <c r="Q70" s="75"/>
      <c r="R70" s="75"/>
      <c r="S70" s="75"/>
      <c r="T70" s="83"/>
      <c r="U70" s="3">
        <v>2023.0</v>
      </c>
      <c r="V70" s="75">
        <f>N70+P70</f>
        <v>7890</v>
      </c>
      <c r="W70" s="41" t="s">
        <v>561</v>
      </c>
      <c r="X70" s="41" t="s">
        <v>570</v>
      </c>
      <c r="Y70" s="78" t="s">
        <v>835</v>
      </c>
      <c r="Z70" s="84">
        <f t="shared" si="2"/>
        <v>7890</v>
      </c>
      <c r="AA70" s="85"/>
      <c r="AB70" s="79"/>
      <c r="AC70" s="79"/>
      <c r="AD70" s="79"/>
      <c r="AE70" s="79"/>
      <c r="AF70" s="79"/>
      <c r="AG70" s="79"/>
      <c r="AH70" s="79"/>
      <c r="AI70" s="79"/>
      <c r="AJ70" s="79"/>
      <c r="AK70" s="79"/>
      <c r="AL70" s="79"/>
      <c r="AM70" s="79"/>
      <c r="AN70" s="79"/>
      <c r="AO70" s="79"/>
      <c r="AP70" s="79"/>
      <c r="AQ70" s="78"/>
      <c r="AR70" s="75"/>
      <c r="AS70" s="75"/>
      <c r="AT70" s="75"/>
      <c r="AU70" s="75"/>
      <c r="AV70" s="75"/>
      <c r="AW70" s="75" t="s">
        <v>511</v>
      </c>
      <c r="AX70" s="75"/>
      <c r="AY70" s="86"/>
      <c r="AZ70" s="75"/>
      <c r="BA70" s="75"/>
      <c r="BB70" s="75"/>
      <c r="BC70" s="75"/>
      <c r="BD70" s="75"/>
      <c r="BE70" s="75"/>
      <c r="BF70" s="75"/>
      <c r="BG70" s="86"/>
      <c r="BH70" s="75"/>
      <c r="BI70" s="75"/>
      <c r="BJ70" s="75"/>
      <c r="BK70" s="75"/>
      <c r="BL70" s="75"/>
      <c r="BM70" s="83"/>
      <c r="BN70" s="75"/>
      <c r="BO70" s="75"/>
      <c r="BP70" s="75"/>
      <c r="BQ70" s="75"/>
      <c r="BR70" s="75"/>
      <c r="BS70" s="75"/>
      <c r="BT70" s="83"/>
      <c r="BU70" s="75"/>
      <c r="BV70" s="75"/>
      <c r="BW70" s="75"/>
      <c r="BX70" s="75"/>
      <c r="BY70" s="75"/>
      <c r="BZ70" s="75"/>
      <c r="CA70" s="75"/>
      <c r="CB70" s="75"/>
    </row>
    <row r="71">
      <c r="A71" s="75" t="s">
        <v>102</v>
      </c>
      <c r="B71" s="76" t="s">
        <v>272</v>
      </c>
      <c r="C71" s="87" t="s">
        <v>410</v>
      </c>
      <c r="D71" s="86"/>
      <c r="E71" s="80" t="s">
        <v>554</v>
      </c>
      <c r="F71" s="80"/>
      <c r="G71" s="79" t="s">
        <v>554</v>
      </c>
      <c r="H71" s="79"/>
      <c r="I71" s="79"/>
      <c r="J71" s="79"/>
      <c r="K71" s="79"/>
      <c r="L71" s="79"/>
      <c r="M71" s="78"/>
      <c r="N71" s="75"/>
      <c r="O71" s="75"/>
      <c r="P71" s="75"/>
      <c r="Q71" s="75"/>
      <c r="R71" s="75"/>
      <c r="S71" s="75"/>
      <c r="T71" s="83"/>
      <c r="U71" s="3">
        <v>2023.0</v>
      </c>
      <c r="V71" s="41" t="s">
        <v>570</v>
      </c>
      <c r="W71" s="41" t="s">
        <v>570</v>
      </c>
      <c r="X71" s="41" t="s">
        <v>570</v>
      </c>
      <c r="Y71" s="78" t="s">
        <v>836</v>
      </c>
      <c r="Z71" s="84" t="str">
        <f t="shared" si="2"/>
        <v>n.a</v>
      </c>
      <c r="AA71" s="85"/>
      <c r="AB71" s="79"/>
      <c r="AC71" s="79"/>
      <c r="AD71" s="79"/>
      <c r="AE71" s="79"/>
      <c r="AF71" s="79"/>
      <c r="AG71" s="79"/>
      <c r="AH71" s="79"/>
      <c r="AI71" s="79"/>
      <c r="AJ71" s="79"/>
      <c r="AK71" s="79"/>
      <c r="AL71" s="79"/>
      <c r="AM71" s="79"/>
      <c r="AN71" s="79"/>
      <c r="AO71" s="79"/>
      <c r="AP71" s="79"/>
      <c r="AQ71" s="78"/>
      <c r="AR71" s="75"/>
      <c r="AS71" s="75"/>
      <c r="AT71" s="75"/>
      <c r="AU71" s="75"/>
      <c r="AV71" s="75"/>
      <c r="AW71" s="75"/>
      <c r="AX71" s="75"/>
      <c r="AY71" s="86"/>
      <c r="AZ71" s="75"/>
      <c r="BA71" s="75"/>
      <c r="BB71" s="75"/>
      <c r="BC71" s="75"/>
      <c r="BD71" s="75"/>
      <c r="BE71" s="75"/>
      <c r="BF71" s="75"/>
      <c r="BG71" s="86"/>
      <c r="BH71" s="75"/>
      <c r="BI71" s="75"/>
      <c r="BJ71" s="75"/>
      <c r="BK71" s="75"/>
      <c r="BL71" s="75"/>
      <c r="BM71" s="83"/>
      <c r="BN71" s="75"/>
      <c r="BO71" s="75"/>
      <c r="BP71" s="75"/>
      <c r="BQ71" s="75"/>
      <c r="BR71" s="75"/>
      <c r="BS71" s="75"/>
      <c r="BT71" s="83"/>
      <c r="BU71" s="75"/>
      <c r="BV71" s="75"/>
      <c r="BW71" s="75"/>
      <c r="BX71" s="75"/>
      <c r="BY71" s="75"/>
      <c r="BZ71" s="75"/>
      <c r="CA71" s="75"/>
      <c r="CB71" s="75"/>
    </row>
    <row r="72">
      <c r="A72" s="3" t="s">
        <v>837</v>
      </c>
      <c r="B72" s="77" t="s">
        <v>838</v>
      </c>
      <c r="C72" s="79"/>
      <c r="D72" s="99" t="s">
        <v>839</v>
      </c>
      <c r="E72" s="80"/>
      <c r="F72" s="80"/>
      <c r="G72" s="79"/>
      <c r="H72" s="79"/>
      <c r="I72" s="79"/>
      <c r="J72" s="79"/>
      <c r="K72" s="79"/>
      <c r="L72" s="79"/>
      <c r="M72" s="78"/>
      <c r="N72" s="41"/>
      <c r="O72" s="41"/>
      <c r="P72" s="41"/>
      <c r="Q72" s="75"/>
      <c r="R72" s="41"/>
      <c r="S72" s="41"/>
      <c r="T72" s="83"/>
      <c r="U72" s="3">
        <v>2022.0</v>
      </c>
      <c r="V72" s="75">
        <f>AR72+AT72</f>
        <v>915424</v>
      </c>
      <c r="W72" s="41" t="s">
        <v>561</v>
      </c>
      <c r="X72" s="75">
        <f>AV72</f>
        <v>28192</v>
      </c>
      <c r="Y72" s="78" t="s">
        <v>840</v>
      </c>
      <c r="Z72" s="84">
        <f t="shared" si="2"/>
        <v>943616</v>
      </c>
      <c r="AA72" s="85">
        <v>0.02987655995659251</v>
      </c>
      <c r="AB72" s="79"/>
      <c r="AC72" s="79"/>
      <c r="AD72" s="79"/>
      <c r="AE72" s="79"/>
      <c r="AF72" s="79"/>
      <c r="AG72" s="79"/>
      <c r="AH72" s="79"/>
      <c r="AI72" s="79"/>
      <c r="AJ72" s="79"/>
      <c r="AK72" s="79"/>
      <c r="AL72" s="79"/>
      <c r="AM72" s="79"/>
      <c r="AN72" s="79"/>
      <c r="AO72" s="79"/>
      <c r="AP72" s="79"/>
      <c r="AQ72" s="78"/>
      <c r="AR72" s="41">
        <v>796081.0</v>
      </c>
      <c r="AS72" s="75"/>
      <c r="AT72" s="41">
        <v>119343.0</v>
      </c>
      <c r="AU72" s="75"/>
      <c r="AV72" s="41">
        <v>28192.0</v>
      </c>
      <c r="AW72" s="75"/>
      <c r="AX72" s="75"/>
      <c r="AY72" s="86"/>
      <c r="AZ72" s="75"/>
      <c r="BA72" s="75"/>
      <c r="BB72" s="75"/>
      <c r="BC72" s="75"/>
      <c r="BD72" s="75"/>
      <c r="BE72" s="75"/>
      <c r="BF72" s="75"/>
      <c r="BG72" s="86"/>
      <c r="BH72" s="75"/>
      <c r="BI72" s="75"/>
      <c r="BJ72" s="75"/>
      <c r="BK72" s="75"/>
      <c r="BL72" s="75"/>
      <c r="BM72" s="83"/>
      <c r="BN72" s="75"/>
      <c r="BO72" s="75"/>
      <c r="BP72" s="75"/>
      <c r="BQ72" s="75"/>
      <c r="BR72" s="75"/>
      <c r="BS72" s="75"/>
      <c r="BT72" s="83"/>
      <c r="BU72" s="75"/>
      <c r="BV72" s="75"/>
      <c r="BW72" s="75"/>
      <c r="BX72" s="75"/>
      <c r="BY72" s="75"/>
      <c r="BZ72" s="75"/>
      <c r="CA72" s="75"/>
      <c r="CB72" s="75"/>
    </row>
    <row r="73">
      <c r="A73" s="41" t="s">
        <v>841</v>
      </c>
      <c r="B73" s="76" t="s">
        <v>273</v>
      </c>
      <c r="C73" s="87" t="s">
        <v>411</v>
      </c>
      <c r="D73" s="86"/>
      <c r="E73" s="79" t="s">
        <v>842</v>
      </c>
      <c r="F73" s="80"/>
      <c r="G73" s="79" t="s">
        <v>554</v>
      </c>
      <c r="H73" s="79"/>
      <c r="I73" s="79"/>
      <c r="J73" s="79"/>
      <c r="K73" s="79"/>
      <c r="L73" s="79"/>
      <c r="M73" s="78"/>
      <c r="N73" s="75">
        <v>37.0</v>
      </c>
      <c r="O73" s="75">
        <v>3030.0</v>
      </c>
      <c r="P73" s="75">
        <v>2299.0</v>
      </c>
      <c r="Q73" s="75"/>
      <c r="R73" s="75">
        <v>12220.0</v>
      </c>
      <c r="S73" s="75">
        <v>14556.0</v>
      </c>
      <c r="T73" s="83"/>
      <c r="U73" s="3">
        <v>2023.0</v>
      </c>
      <c r="V73" s="75">
        <f t="shared" ref="V73:V77" si="22">N73+P73</f>
        <v>2336</v>
      </c>
      <c r="W73" s="41" t="s">
        <v>561</v>
      </c>
      <c r="X73" s="75">
        <f t="shared" ref="X73:X76" si="23">R73</f>
        <v>12220</v>
      </c>
      <c r="Y73" s="78" t="s">
        <v>843</v>
      </c>
      <c r="Z73" s="84">
        <f t="shared" si="2"/>
        <v>14556</v>
      </c>
      <c r="AA73" s="85">
        <v>0.8395163506457818</v>
      </c>
      <c r="AB73" s="79">
        <v>1657.0</v>
      </c>
      <c r="AC73" s="79"/>
      <c r="AD73" s="79">
        <v>685.0</v>
      </c>
      <c r="AE73" s="79"/>
      <c r="AF73" s="79"/>
      <c r="AG73" s="79" t="s">
        <v>844</v>
      </c>
      <c r="AH73" s="79">
        <v>6703.0</v>
      </c>
      <c r="AI73" s="79"/>
      <c r="AJ73" s="79"/>
      <c r="AK73" s="79"/>
      <c r="AL73" s="79"/>
      <c r="AM73" s="79"/>
      <c r="AN73" s="79"/>
      <c r="AO73" s="79"/>
      <c r="AP73" s="79"/>
      <c r="AQ73" s="78"/>
      <c r="AR73" s="75"/>
      <c r="AS73" s="75"/>
      <c r="AT73" s="75"/>
      <c r="AU73" s="75"/>
      <c r="AV73" s="75"/>
      <c r="AW73" s="75"/>
      <c r="AX73" s="75"/>
      <c r="AY73" s="86"/>
      <c r="AZ73" s="75"/>
      <c r="BA73" s="75"/>
      <c r="BB73" s="75"/>
      <c r="BC73" s="75"/>
      <c r="BD73" s="75"/>
      <c r="BE73" s="75"/>
      <c r="BF73" s="75"/>
      <c r="BG73" s="86"/>
      <c r="BH73" s="75"/>
      <c r="BI73" s="75"/>
      <c r="BJ73" s="75"/>
      <c r="BK73" s="75"/>
      <c r="BL73" s="75"/>
      <c r="BM73" s="83"/>
      <c r="BN73" s="75"/>
      <c r="BO73" s="75"/>
      <c r="BP73" s="75"/>
      <c r="BQ73" s="75"/>
      <c r="BR73" s="75"/>
      <c r="BS73" s="75"/>
      <c r="BT73" s="83"/>
      <c r="BU73" s="75"/>
      <c r="BV73" s="75"/>
      <c r="BW73" s="75"/>
      <c r="BX73" s="75"/>
      <c r="BY73" s="75"/>
      <c r="BZ73" s="75"/>
      <c r="CA73" s="75"/>
      <c r="CB73" s="75"/>
    </row>
    <row r="74">
      <c r="A74" s="41" t="s">
        <v>845</v>
      </c>
      <c r="B74" s="76" t="s">
        <v>275</v>
      </c>
      <c r="C74" s="87" t="s">
        <v>413</v>
      </c>
      <c r="D74" s="86"/>
      <c r="E74" s="79" t="s">
        <v>846</v>
      </c>
      <c r="F74" s="80"/>
      <c r="G74" s="81" t="s">
        <v>601</v>
      </c>
      <c r="H74" s="81" t="s">
        <v>847</v>
      </c>
      <c r="I74" s="81" t="s">
        <v>848</v>
      </c>
      <c r="J74" s="81" t="s">
        <v>849</v>
      </c>
      <c r="K74" s="81"/>
      <c r="L74" s="81"/>
      <c r="M74" s="78"/>
      <c r="N74" s="75">
        <v>11.0</v>
      </c>
      <c r="O74" s="75">
        <v>123.0</v>
      </c>
      <c r="P74" s="75">
        <v>11.0</v>
      </c>
      <c r="Q74" s="75"/>
      <c r="R74" s="75">
        <v>191335.0</v>
      </c>
      <c r="S74" s="75"/>
      <c r="T74" s="83"/>
      <c r="U74" s="3">
        <v>2023.0</v>
      </c>
      <c r="V74" s="75">
        <f t="shared" si="22"/>
        <v>22</v>
      </c>
      <c r="W74" s="41" t="s">
        <v>561</v>
      </c>
      <c r="X74" s="75">
        <f t="shared" si="23"/>
        <v>191335</v>
      </c>
      <c r="Y74" s="78" t="s">
        <v>850</v>
      </c>
      <c r="Z74" s="84">
        <f t="shared" si="2"/>
        <v>191357</v>
      </c>
      <c r="AA74" s="85">
        <v>0.9998850316424275</v>
      </c>
      <c r="AB74" s="79">
        <v>15.0</v>
      </c>
      <c r="AC74" s="79">
        <v>10.0</v>
      </c>
      <c r="AD74" s="79">
        <v>20.0</v>
      </c>
      <c r="AE74" s="79"/>
      <c r="AF74" s="79"/>
      <c r="AG74" s="79">
        <v>665.0</v>
      </c>
      <c r="AH74" s="79">
        <v>25.0</v>
      </c>
      <c r="AI74" s="79"/>
      <c r="AJ74" s="79"/>
      <c r="AK74" s="79"/>
      <c r="AL74" s="79"/>
      <c r="AM74" s="79"/>
      <c r="AN74" s="79"/>
      <c r="AO74" s="79"/>
      <c r="AP74" s="79">
        <v>190600.0</v>
      </c>
      <c r="AQ74" s="78"/>
      <c r="AR74" s="75"/>
      <c r="AS74" s="75"/>
      <c r="AT74" s="75"/>
      <c r="AU74" s="75"/>
      <c r="AV74" s="75"/>
      <c r="AW74" s="75"/>
      <c r="AX74" s="75"/>
      <c r="AY74" s="86"/>
      <c r="AZ74" s="75"/>
      <c r="BA74" s="75"/>
      <c r="BB74" s="75"/>
      <c r="BC74" s="75"/>
      <c r="BD74" s="75"/>
      <c r="BE74" s="75"/>
      <c r="BF74" s="75"/>
      <c r="BG74" s="86"/>
      <c r="BH74" s="75"/>
      <c r="BI74" s="75"/>
      <c r="BJ74" s="75"/>
      <c r="BK74" s="75"/>
      <c r="BL74" s="75"/>
      <c r="BM74" s="83"/>
      <c r="BN74" s="75"/>
      <c r="BO74" s="75"/>
      <c r="BP74" s="75"/>
      <c r="BQ74" s="75"/>
      <c r="BR74" s="75"/>
      <c r="BS74" s="75"/>
      <c r="BT74" s="83"/>
      <c r="BU74" s="75"/>
      <c r="BV74" s="75"/>
      <c r="BW74" s="75"/>
      <c r="BX74" s="75"/>
      <c r="BY74" s="75"/>
      <c r="BZ74" s="75"/>
      <c r="CA74" s="75"/>
      <c r="CB74" s="75"/>
    </row>
    <row r="75">
      <c r="A75" s="75" t="s">
        <v>106</v>
      </c>
      <c r="B75" s="76" t="s">
        <v>276</v>
      </c>
      <c r="C75" s="87" t="s">
        <v>851</v>
      </c>
      <c r="D75" s="86"/>
      <c r="E75" s="80" t="s">
        <v>591</v>
      </c>
      <c r="F75" s="80"/>
      <c r="G75" s="79" t="s">
        <v>554</v>
      </c>
      <c r="H75" s="79"/>
      <c r="I75" s="79"/>
      <c r="J75" s="79"/>
      <c r="K75" s="79"/>
      <c r="L75" s="79"/>
      <c r="M75" s="78"/>
      <c r="N75" s="41">
        <v>2753.0</v>
      </c>
      <c r="O75" s="41">
        <v>1061.0</v>
      </c>
      <c r="P75" s="41">
        <v>953.0</v>
      </c>
      <c r="Q75" s="75"/>
      <c r="R75" s="41">
        <v>66399.0</v>
      </c>
      <c r="S75" s="41">
        <v>70105.0</v>
      </c>
      <c r="T75" s="83"/>
      <c r="U75" s="3">
        <v>2023.0</v>
      </c>
      <c r="V75" s="75">
        <f t="shared" si="22"/>
        <v>3706</v>
      </c>
      <c r="W75" s="41" t="s">
        <v>561</v>
      </c>
      <c r="X75" s="75">
        <f t="shared" si="23"/>
        <v>66399</v>
      </c>
      <c r="Y75" s="78" t="s">
        <v>852</v>
      </c>
      <c r="Z75" s="84">
        <f t="shared" si="2"/>
        <v>70105</v>
      </c>
      <c r="AA75" s="85">
        <v>0.9471364381998431</v>
      </c>
      <c r="AB75" s="79">
        <v>54863.0</v>
      </c>
      <c r="AC75" s="79"/>
      <c r="AD75" s="79">
        <v>1197.0</v>
      </c>
      <c r="AE75" s="79">
        <v>4664.0</v>
      </c>
      <c r="AF75" s="79">
        <v>169.0</v>
      </c>
      <c r="AG75" s="79">
        <v>83.0</v>
      </c>
      <c r="AH75" s="79"/>
      <c r="AI75" s="79">
        <v>4584.0</v>
      </c>
      <c r="AJ75" s="79"/>
      <c r="AK75" s="79"/>
      <c r="AL75" s="79"/>
      <c r="AM75" s="79"/>
      <c r="AN75" s="79">
        <v>839.0</v>
      </c>
      <c r="AO75" s="79"/>
      <c r="AP75" s="79"/>
      <c r="AQ75" s="78"/>
      <c r="AR75" s="75"/>
      <c r="AS75" s="75"/>
      <c r="AT75" s="75"/>
      <c r="AU75" s="75"/>
      <c r="AV75" s="75"/>
      <c r="AW75" s="75"/>
      <c r="AX75" s="75"/>
      <c r="AY75" s="86"/>
      <c r="AZ75" s="75"/>
      <c r="BA75" s="75"/>
      <c r="BB75" s="75"/>
      <c r="BC75" s="75"/>
      <c r="BD75" s="75"/>
      <c r="BE75" s="75"/>
      <c r="BF75" s="75"/>
      <c r="BG75" s="86"/>
      <c r="BH75" s="75"/>
      <c r="BI75" s="75"/>
      <c r="BJ75" s="75"/>
      <c r="BK75" s="75"/>
      <c r="BL75" s="75"/>
      <c r="BM75" s="83"/>
      <c r="BN75" s="75"/>
      <c r="BO75" s="75"/>
      <c r="BP75" s="75"/>
      <c r="BQ75" s="75"/>
      <c r="BR75" s="75"/>
      <c r="BS75" s="75"/>
      <c r="BT75" s="83"/>
      <c r="BU75" s="75"/>
      <c r="BV75" s="75"/>
      <c r="BW75" s="75"/>
      <c r="BX75" s="75"/>
      <c r="BY75" s="75"/>
      <c r="BZ75" s="75"/>
      <c r="CA75" s="75"/>
      <c r="CB75" s="75"/>
    </row>
    <row r="76">
      <c r="A76" s="75" t="s">
        <v>109</v>
      </c>
      <c r="B76" s="76" t="s">
        <v>279</v>
      </c>
      <c r="C76" s="87" t="s">
        <v>414</v>
      </c>
      <c r="D76" s="86"/>
      <c r="E76" s="80" t="s">
        <v>591</v>
      </c>
      <c r="F76" s="80"/>
      <c r="G76" s="79" t="s">
        <v>554</v>
      </c>
      <c r="H76" s="79"/>
      <c r="I76" s="79"/>
      <c r="J76" s="79"/>
      <c r="K76" s="79"/>
      <c r="L76" s="79"/>
      <c r="M76" s="78"/>
      <c r="N76" s="41">
        <v>84.1</v>
      </c>
      <c r="O76" s="75"/>
      <c r="P76" s="41">
        <v>467.0</v>
      </c>
      <c r="Q76" s="75"/>
      <c r="R76" s="41">
        <v>4487.8</v>
      </c>
      <c r="S76" s="41">
        <v>5038.9</v>
      </c>
      <c r="T76" s="83"/>
      <c r="U76" s="3">
        <v>2023.0</v>
      </c>
      <c r="V76" s="75">
        <f t="shared" si="22"/>
        <v>551.1</v>
      </c>
      <c r="W76" s="41" t="s">
        <v>561</v>
      </c>
      <c r="X76" s="75">
        <f t="shared" si="23"/>
        <v>4487.8</v>
      </c>
      <c r="Y76" s="78" t="s">
        <v>853</v>
      </c>
      <c r="Z76" s="84">
        <f t="shared" si="2"/>
        <v>5038.9</v>
      </c>
      <c r="AA76" s="85">
        <v>0.8906308916628629</v>
      </c>
      <c r="AB76" s="79"/>
      <c r="AC76" s="79"/>
      <c r="AD76" s="79"/>
      <c r="AE76" s="79"/>
      <c r="AF76" s="79"/>
      <c r="AG76" s="79"/>
      <c r="AH76" s="79"/>
      <c r="AI76" s="79"/>
      <c r="AJ76" s="79"/>
      <c r="AK76" s="79"/>
      <c r="AL76" s="79"/>
      <c r="AM76" s="79"/>
      <c r="AN76" s="79"/>
      <c r="AO76" s="79"/>
      <c r="AP76" s="79"/>
      <c r="AQ76" s="78"/>
      <c r="AR76" s="75"/>
      <c r="AS76" s="75"/>
      <c r="AT76" s="75"/>
      <c r="AU76" s="75"/>
      <c r="AV76" s="75"/>
      <c r="AW76" s="75"/>
      <c r="AX76" s="75"/>
      <c r="AY76" s="86"/>
      <c r="AZ76" s="75"/>
      <c r="BA76" s="75"/>
      <c r="BB76" s="75"/>
      <c r="BC76" s="75"/>
      <c r="BD76" s="75"/>
      <c r="BE76" s="75"/>
      <c r="BF76" s="75"/>
      <c r="BG76" s="86"/>
      <c r="BH76" s="75"/>
      <c r="BI76" s="75"/>
      <c r="BJ76" s="75"/>
      <c r="BK76" s="75"/>
      <c r="BL76" s="75"/>
      <c r="BM76" s="83"/>
      <c r="BN76" s="75"/>
      <c r="BO76" s="75"/>
      <c r="BP76" s="75"/>
      <c r="BQ76" s="75"/>
      <c r="BR76" s="75"/>
      <c r="BS76" s="75"/>
      <c r="BT76" s="83"/>
      <c r="BU76" s="75"/>
      <c r="BV76" s="75"/>
      <c r="BW76" s="75"/>
      <c r="BX76" s="75"/>
      <c r="BY76" s="75"/>
      <c r="BZ76" s="75"/>
      <c r="CA76" s="75"/>
      <c r="CB76" s="75"/>
    </row>
    <row r="77">
      <c r="A77" s="41" t="s">
        <v>854</v>
      </c>
      <c r="B77" s="76" t="s">
        <v>280</v>
      </c>
      <c r="C77" s="77" t="s">
        <v>855</v>
      </c>
      <c r="D77" s="78"/>
      <c r="E77" s="80" t="s">
        <v>856</v>
      </c>
      <c r="F77" s="80"/>
      <c r="G77" s="81" t="s">
        <v>857</v>
      </c>
      <c r="H77" s="81"/>
      <c r="I77" s="81"/>
      <c r="J77" s="81"/>
      <c r="K77" s="81"/>
      <c r="L77" s="81" t="s">
        <v>611</v>
      </c>
      <c r="M77" s="78"/>
      <c r="N77" s="41">
        <v>4.0</v>
      </c>
      <c r="O77" s="41">
        <v>357.0</v>
      </c>
      <c r="P77" s="41">
        <v>5.0</v>
      </c>
      <c r="Q77" s="75"/>
      <c r="R77" s="41" t="s">
        <v>858</v>
      </c>
      <c r="S77" s="41">
        <v>349.0</v>
      </c>
      <c r="T77" s="83"/>
      <c r="U77" s="3">
        <v>2023.0</v>
      </c>
      <c r="V77" s="75">
        <f t="shared" si="22"/>
        <v>9</v>
      </c>
      <c r="W77" s="41" t="s">
        <v>561</v>
      </c>
      <c r="X77" s="75">
        <f>340+8128</f>
        <v>8468</v>
      </c>
      <c r="Y77" s="78" t="s">
        <v>859</v>
      </c>
      <c r="Z77" s="84">
        <f t="shared" si="2"/>
        <v>8477</v>
      </c>
      <c r="AA77" s="85">
        <v>0.9989383036451575</v>
      </c>
      <c r="AB77" s="79">
        <v>71.2</v>
      </c>
      <c r="AC77" s="79"/>
      <c r="AD77" s="79">
        <v>4.2</v>
      </c>
      <c r="AE77" s="79"/>
      <c r="AF77" s="79">
        <v>0.2</v>
      </c>
      <c r="AG77" s="79">
        <v>257.8</v>
      </c>
      <c r="AH77" s="79">
        <v>4.6</v>
      </c>
      <c r="AI77" s="79">
        <v>0.1</v>
      </c>
      <c r="AJ77" s="79"/>
      <c r="AK77" s="79"/>
      <c r="AL77" s="79"/>
      <c r="AM77" s="79"/>
      <c r="AN77" s="79">
        <v>0.7</v>
      </c>
      <c r="AO77" s="79"/>
      <c r="AP77" s="79">
        <v>8128.0</v>
      </c>
      <c r="AQ77" s="78">
        <v>1.3</v>
      </c>
      <c r="AR77" s="75"/>
      <c r="AS77" s="75"/>
      <c r="AT77" s="75"/>
      <c r="AU77" s="75"/>
      <c r="AV77" s="75"/>
      <c r="AW77" s="75"/>
      <c r="AX77" s="75"/>
      <c r="AY77" s="86"/>
      <c r="AZ77" s="75"/>
      <c r="BA77" s="75"/>
      <c r="BB77" s="75"/>
      <c r="BC77" s="75"/>
      <c r="BD77" s="75"/>
      <c r="BE77" s="75"/>
      <c r="BF77" s="75"/>
      <c r="BG77" s="86"/>
      <c r="BH77" s="75"/>
      <c r="BI77" s="75"/>
      <c r="BJ77" s="75"/>
      <c r="BK77" s="75"/>
      <c r="BL77" s="75"/>
      <c r="BM77" s="83"/>
      <c r="BN77" s="75"/>
      <c r="BO77" s="75"/>
      <c r="BP77" s="75"/>
      <c r="BQ77" s="75"/>
      <c r="BR77" s="75"/>
      <c r="BS77" s="75"/>
      <c r="BT77" s="83"/>
      <c r="BU77" s="75"/>
      <c r="BV77" s="75"/>
      <c r="BW77" s="75"/>
      <c r="BX77" s="75"/>
      <c r="BY77" s="75"/>
      <c r="BZ77" s="75"/>
      <c r="CA77" s="75"/>
      <c r="CB77" s="75"/>
    </row>
    <row r="78">
      <c r="A78" s="75" t="s">
        <v>111</v>
      </c>
      <c r="B78" s="77" t="s">
        <v>860</v>
      </c>
      <c r="C78" s="103" t="s">
        <v>860</v>
      </c>
      <c r="D78" s="86" t="s">
        <v>475</v>
      </c>
      <c r="E78" s="79" t="s">
        <v>601</v>
      </c>
      <c r="F78" s="80" t="s">
        <v>861</v>
      </c>
      <c r="G78" s="76"/>
      <c r="H78" s="76"/>
      <c r="I78" s="76"/>
      <c r="J78" s="76"/>
      <c r="K78" s="76"/>
      <c r="L78" s="76"/>
      <c r="M78" s="86"/>
      <c r="N78" s="75"/>
      <c r="O78" s="75"/>
      <c r="P78" s="75"/>
      <c r="Q78" s="75"/>
      <c r="R78" s="75"/>
      <c r="S78" s="75"/>
      <c r="T78" s="83"/>
      <c r="U78" s="3">
        <v>2023.0</v>
      </c>
      <c r="V78" s="75">
        <f>AR78+AT78</f>
        <v>5159</v>
      </c>
      <c r="W78" s="41" t="s">
        <v>561</v>
      </c>
      <c r="X78" s="75">
        <f>AV78</f>
        <v>15812</v>
      </c>
      <c r="Y78" s="78" t="s">
        <v>862</v>
      </c>
      <c r="Z78" s="84">
        <f t="shared" si="2"/>
        <v>20971</v>
      </c>
      <c r="AA78" s="85">
        <v>0.7539936102236422</v>
      </c>
      <c r="AB78" s="79"/>
      <c r="AC78" s="79"/>
      <c r="AD78" s="79"/>
      <c r="AE78" s="79"/>
      <c r="AF78" s="79"/>
      <c r="AG78" s="79"/>
      <c r="AH78" s="79"/>
      <c r="AI78" s="79"/>
      <c r="AJ78" s="79"/>
      <c r="AK78" s="79"/>
      <c r="AL78" s="79"/>
      <c r="AM78" s="79"/>
      <c r="AN78" s="79"/>
      <c r="AO78" s="79"/>
      <c r="AP78" s="79"/>
      <c r="AQ78" s="78"/>
      <c r="AR78" s="41">
        <v>1114.0</v>
      </c>
      <c r="AS78" s="75"/>
      <c r="AT78" s="41">
        <v>4045.0</v>
      </c>
      <c r="AU78" s="75"/>
      <c r="AV78" s="41">
        <v>15812.0</v>
      </c>
      <c r="AW78" s="41">
        <v>20971.0</v>
      </c>
      <c r="AX78" s="75"/>
      <c r="AY78" s="86"/>
      <c r="AZ78" s="75"/>
      <c r="BA78" s="75"/>
      <c r="BB78" s="75"/>
      <c r="BC78" s="75"/>
      <c r="BD78" s="75"/>
      <c r="BE78" s="75"/>
      <c r="BF78" s="75"/>
      <c r="BG78" s="86"/>
      <c r="BH78" s="75"/>
      <c r="BI78" s="75"/>
      <c r="BJ78" s="75"/>
      <c r="BK78" s="75"/>
      <c r="BL78" s="75"/>
      <c r="BM78" s="83"/>
      <c r="BN78" s="75"/>
      <c r="BO78" s="75"/>
      <c r="BP78" s="75"/>
      <c r="BQ78" s="75"/>
      <c r="BR78" s="75"/>
      <c r="BS78" s="75"/>
      <c r="BT78" s="83"/>
      <c r="BU78" s="75"/>
      <c r="BV78" s="75"/>
      <c r="BW78" s="75"/>
      <c r="BX78" s="75"/>
      <c r="BY78" s="75"/>
      <c r="BZ78" s="75"/>
      <c r="CA78" s="75"/>
      <c r="CB78" s="75"/>
    </row>
    <row r="79">
      <c r="A79" s="75" t="s">
        <v>112</v>
      </c>
      <c r="B79" s="90" t="s">
        <v>282</v>
      </c>
      <c r="C79" s="18" t="s">
        <v>415</v>
      </c>
      <c r="D79" s="78"/>
      <c r="E79" s="79" t="s">
        <v>863</v>
      </c>
      <c r="F79" s="80"/>
      <c r="G79" s="81" t="s">
        <v>864</v>
      </c>
      <c r="H79" s="81"/>
      <c r="I79" s="81"/>
      <c r="J79" s="81"/>
      <c r="K79" s="81"/>
      <c r="L79" s="81"/>
      <c r="M79" s="78"/>
      <c r="N79" s="41">
        <v>59600.0</v>
      </c>
      <c r="O79" s="75"/>
      <c r="P79" s="41">
        <v>19500.0</v>
      </c>
      <c r="Q79" s="75"/>
      <c r="R79" s="75"/>
      <c r="S79" s="75"/>
      <c r="T79" s="83"/>
      <c r="U79" s="3">
        <v>2023.0</v>
      </c>
      <c r="V79" s="75">
        <f>N79+P79</f>
        <v>79100</v>
      </c>
      <c r="W79" s="41" t="s">
        <v>561</v>
      </c>
      <c r="X79" s="75">
        <f>27600+134000+4900</f>
        <v>166500</v>
      </c>
      <c r="Y79" s="78" t="s">
        <v>865</v>
      </c>
      <c r="Z79" s="84">
        <f t="shared" si="2"/>
        <v>245600</v>
      </c>
      <c r="AA79" s="85">
        <v>0.6779315960912052</v>
      </c>
      <c r="AB79" s="79"/>
      <c r="AC79" s="79"/>
      <c r="AD79" s="79">
        <v>27600.0</v>
      </c>
      <c r="AE79" s="79">
        <v>134000.0</v>
      </c>
      <c r="AF79" s="79">
        <v>4900.0</v>
      </c>
      <c r="AG79" s="79"/>
      <c r="AH79" s="79"/>
      <c r="AI79" s="79"/>
      <c r="AJ79" s="79"/>
      <c r="AK79" s="79"/>
      <c r="AL79" s="79"/>
      <c r="AM79" s="79"/>
      <c r="AN79" s="79"/>
      <c r="AO79" s="79"/>
      <c r="AP79" s="79"/>
      <c r="AQ79" s="78"/>
      <c r="AR79" s="75"/>
      <c r="AS79" s="75"/>
      <c r="AT79" s="75"/>
      <c r="AU79" s="75"/>
      <c r="AV79" s="75"/>
      <c r="AW79" s="75"/>
      <c r="AX79" s="75"/>
      <c r="AY79" s="86"/>
      <c r="AZ79" s="75"/>
      <c r="BA79" s="75"/>
      <c r="BB79" s="75"/>
      <c r="BC79" s="75"/>
      <c r="BD79" s="75"/>
      <c r="BE79" s="75"/>
      <c r="BF79" s="75"/>
      <c r="BG79" s="86"/>
      <c r="BH79" s="75"/>
      <c r="BI79" s="75"/>
      <c r="BJ79" s="75"/>
      <c r="BK79" s="75"/>
      <c r="BL79" s="75"/>
      <c r="BM79" s="83"/>
      <c r="BN79" s="75"/>
      <c r="BO79" s="75"/>
      <c r="BP79" s="75"/>
      <c r="BQ79" s="75"/>
      <c r="BR79" s="75"/>
      <c r="BS79" s="75"/>
      <c r="BT79" s="83"/>
      <c r="BU79" s="75"/>
      <c r="BV79" s="75"/>
      <c r="BW79" s="75"/>
      <c r="BX79" s="75"/>
      <c r="BY79" s="75"/>
      <c r="BZ79" s="75"/>
      <c r="CA79" s="75"/>
      <c r="CB79" s="75"/>
    </row>
    <row r="80">
      <c r="A80" s="41" t="s">
        <v>866</v>
      </c>
      <c r="B80" s="76" t="s">
        <v>274</v>
      </c>
      <c r="C80" s="87" t="s">
        <v>412</v>
      </c>
      <c r="D80" s="86"/>
      <c r="E80" s="79" t="s">
        <v>867</v>
      </c>
      <c r="F80" s="80"/>
      <c r="G80" s="81" t="s">
        <v>570</v>
      </c>
      <c r="H80" s="81"/>
      <c r="I80" s="81"/>
      <c r="J80" s="81"/>
      <c r="K80" s="81"/>
      <c r="L80" s="81"/>
      <c r="M80" s="78"/>
      <c r="N80" s="41">
        <v>11575.0</v>
      </c>
      <c r="O80" s="75"/>
      <c r="P80" s="41">
        <v>7454.0</v>
      </c>
      <c r="Q80" s="41">
        <v>19029.0</v>
      </c>
      <c r="R80" s="41" t="s">
        <v>868</v>
      </c>
      <c r="S80" s="75"/>
      <c r="T80" s="83"/>
      <c r="U80" s="3">
        <v>2023.0</v>
      </c>
      <c r="V80" s="75">
        <f>Q80</f>
        <v>19029</v>
      </c>
      <c r="W80" s="41" t="s">
        <v>561</v>
      </c>
      <c r="X80" s="75">
        <f>535+57942.22</f>
        <v>58477.22</v>
      </c>
      <c r="Y80" s="78" t="s">
        <v>869</v>
      </c>
      <c r="Z80" s="84">
        <f t="shared" si="2"/>
        <v>77506.22</v>
      </c>
      <c r="AA80" s="85">
        <v>0.754484220750283</v>
      </c>
      <c r="AB80" s="79">
        <v>431.0</v>
      </c>
      <c r="AC80" s="79"/>
      <c r="AD80" s="79"/>
      <c r="AE80" s="79"/>
      <c r="AF80" s="79"/>
      <c r="AG80" s="79">
        <v>96.0</v>
      </c>
      <c r="AH80" s="79">
        <v>8.0</v>
      </c>
      <c r="AI80" s="79"/>
      <c r="AJ80" s="79"/>
      <c r="AK80" s="79"/>
      <c r="AL80" s="79"/>
      <c r="AM80" s="79"/>
      <c r="AN80" s="79"/>
      <c r="AO80" s="79"/>
      <c r="AP80" s="79">
        <v>59604.0</v>
      </c>
      <c r="AQ80" s="78"/>
      <c r="AR80" s="75"/>
      <c r="AS80" s="75"/>
      <c r="AT80" s="75"/>
      <c r="AU80" s="75"/>
      <c r="AV80" s="75"/>
      <c r="AW80" s="75"/>
      <c r="AX80" s="75"/>
      <c r="AY80" s="86"/>
      <c r="AZ80" s="75"/>
      <c r="BA80" s="75"/>
      <c r="BB80" s="75"/>
      <c r="BC80" s="75"/>
      <c r="BD80" s="75"/>
      <c r="BE80" s="75"/>
      <c r="BF80" s="75"/>
      <c r="BG80" s="86"/>
      <c r="BH80" s="75"/>
      <c r="BI80" s="75"/>
      <c r="BJ80" s="75"/>
      <c r="BK80" s="75"/>
      <c r="BL80" s="75"/>
      <c r="BM80" s="83"/>
      <c r="BN80" s="75"/>
      <c r="BO80" s="75"/>
      <c r="BP80" s="75"/>
      <c r="BQ80" s="75"/>
      <c r="BR80" s="75"/>
      <c r="BS80" s="75"/>
      <c r="BT80" s="83"/>
      <c r="BU80" s="75"/>
      <c r="BV80" s="75"/>
      <c r="BW80" s="75"/>
      <c r="BX80" s="75"/>
      <c r="BY80" s="75"/>
      <c r="BZ80" s="75"/>
      <c r="CA80" s="75"/>
      <c r="CB80" s="75"/>
    </row>
    <row r="81">
      <c r="A81" s="75" t="s">
        <v>113</v>
      </c>
      <c r="B81" s="76" t="s">
        <v>283</v>
      </c>
      <c r="C81" s="87" t="s">
        <v>416</v>
      </c>
      <c r="D81" s="86"/>
      <c r="E81" s="80" t="s">
        <v>591</v>
      </c>
      <c r="F81" s="80"/>
      <c r="G81" s="79" t="s">
        <v>554</v>
      </c>
      <c r="H81" s="79"/>
      <c r="I81" s="79"/>
      <c r="J81" s="79"/>
      <c r="K81" s="79"/>
      <c r="L81" s="79"/>
      <c r="M81" s="78"/>
      <c r="N81" s="41">
        <v>8609.0</v>
      </c>
      <c r="O81" s="75"/>
      <c r="P81" s="41">
        <v>7424.0</v>
      </c>
      <c r="Q81" s="75"/>
      <c r="R81" s="41">
        <v>13251.0</v>
      </c>
      <c r="S81" s="41">
        <v>29284.0</v>
      </c>
      <c r="T81" s="95">
        <v>7565.0</v>
      </c>
      <c r="U81" s="3">
        <v>2023.0</v>
      </c>
      <c r="V81" s="41">
        <f t="shared" ref="V81:V86" si="24">N81+P81</f>
        <v>16033</v>
      </c>
      <c r="W81" s="41" t="s">
        <v>508</v>
      </c>
      <c r="X81" s="41">
        <f t="shared" ref="X81:X82" si="25">R81</f>
        <v>13251</v>
      </c>
      <c r="Y81" s="78" t="s">
        <v>870</v>
      </c>
      <c r="Z81" s="84">
        <f t="shared" si="2"/>
        <v>29284</v>
      </c>
      <c r="AA81" s="85">
        <v>0.45249965851659607</v>
      </c>
      <c r="AB81" s="79"/>
      <c r="AC81" s="79"/>
      <c r="AD81" s="79">
        <v>3723.0</v>
      </c>
      <c r="AE81" s="79"/>
      <c r="AF81" s="79"/>
      <c r="AG81" s="79">
        <v>2775.0</v>
      </c>
      <c r="AH81" s="79">
        <v>6753.0</v>
      </c>
      <c r="AI81" s="79"/>
      <c r="AJ81" s="79"/>
      <c r="AK81" s="79"/>
      <c r="AL81" s="79"/>
      <c r="AM81" s="79"/>
      <c r="AN81" s="79"/>
      <c r="AO81" s="79"/>
      <c r="AP81" s="79"/>
      <c r="AQ81" s="78"/>
      <c r="AR81" s="75"/>
      <c r="AS81" s="75"/>
      <c r="AT81" s="75"/>
      <c r="AU81" s="75"/>
      <c r="AV81" s="75"/>
      <c r="AW81" s="75"/>
      <c r="AX81" s="75"/>
      <c r="AY81" s="86"/>
      <c r="AZ81" s="75"/>
      <c r="BA81" s="75"/>
      <c r="BB81" s="75"/>
      <c r="BC81" s="75"/>
      <c r="BD81" s="75"/>
      <c r="BE81" s="75"/>
      <c r="BF81" s="75"/>
      <c r="BG81" s="86"/>
      <c r="BH81" s="75"/>
      <c r="BI81" s="75"/>
      <c r="BJ81" s="75"/>
      <c r="BK81" s="75"/>
      <c r="BL81" s="75"/>
      <c r="BM81" s="83"/>
      <c r="BN81" s="75"/>
      <c r="BO81" s="75"/>
      <c r="BP81" s="75"/>
      <c r="BQ81" s="75"/>
      <c r="BR81" s="75"/>
      <c r="BS81" s="75"/>
      <c r="BT81" s="83"/>
      <c r="BU81" s="75"/>
      <c r="BV81" s="75"/>
      <c r="BW81" s="75"/>
      <c r="BX81" s="75"/>
      <c r="BY81" s="75"/>
      <c r="BZ81" s="75"/>
      <c r="CA81" s="75"/>
      <c r="CB81" s="75"/>
    </row>
    <row r="82">
      <c r="A82" s="41" t="s">
        <v>871</v>
      </c>
      <c r="B82" s="76" t="s">
        <v>284</v>
      </c>
      <c r="C82" s="77" t="s">
        <v>872</v>
      </c>
      <c r="D82" s="86"/>
      <c r="E82" s="80" t="s">
        <v>591</v>
      </c>
      <c r="F82" s="80"/>
      <c r="G82" s="81" t="s">
        <v>873</v>
      </c>
      <c r="H82" s="81"/>
      <c r="I82" s="81"/>
      <c r="J82" s="81"/>
      <c r="K82" s="81"/>
      <c r="L82" s="81"/>
      <c r="M82" s="78"/>
      <c r="N82" s="41">
        <v>11966.0</v>
      </c>
      <c r="O82" s="75"/>
      <c r="P82" s="41">
        <v>9952.0</v>
      </c>
      <c r="Q82" s="41">
        <v>21918.0</v>
      </c>
      <c r="R82" s="41">
        <v>1137193.0</v>
      </c>
      <c r="S82" s="75"/>
      <c r="T82" s="95">
        <v>1119.0</v>
      </c>
      <c r="U82" s="3">
        <v>2023.0</v>
      </c>
      <c r="V82" s="41">
        <f t="shared" si="24"/>
        <v>21918</v>
      </c>
      <c r="W82" s="41" t="s">
        <v>561</v>
      </c>
      <c r="X82" s="41">
        <f t="shared" si="25"/>
        <v>1137193</v>
      </c>
      <c r="Y82" s="78" t="s">
        <v>874</v>
      </c>
      <c r="Z82" s="84">
        <f t="shared" si="2"/>
        <v>1159111</v>
      </c>
      <c r="AA82" s="85">
        <v>0.981090680702711</v>
      </c>
      <c r="AB82" s="79"/>
      <c r="AC82" s="79"/>
      <c r="AD82" s="79"/>
      <c r="AE82" s="79"/>
      <c r="AF82" s="79"/>
      <c r="AG82" s="79"/>
      <c r="AH82" s="79"/>
      <c r="AI82" s="79"/>
      <c r="AJ82" s="79"/>
      <c r="AK82" s="79"/>
      <c r="AL82" s="79"/>
      <c r="AM82" s="79"/>
      <c r="AN82" s="79"/>
      <c r="AO82" s="79"/>
      <c r="AP82" s="79"/>
      <c r="AQ82" s="78"/>
      <c r="AR82" s="75"/>
      <c r="AS82" s="75"/>
      <c r="AT82" s="75"/>
      <c r="AU82" s="75"/>
      <c r="AV82" s="75"/>
      <c r="AW82" s="75"/>
      <c r="AX82" s="75"/>
      <c r="AY82" s="86"/>
      <c r="AZ82" s="75"/>
      <c r="BA82" s="75"/>
      <c r="BB82" s="75"/>
      <c r="BC82" s="75"/>
      <c r="BD82" s="75"/>
      <c r="BE82" s="75"/>
      <c r="BF82" s="75"/>
      <c r="BG82" s="86"/>
      <c r="BH82" s="75"/>
      <c r="BI82" s="75"/>
      <c r="BJ82" s="75"/>
      <c r="BK82" s="75"/>
      <c r="BL82" s="75"/>
      <c r="BM82" s="83"/>
      <c r="BN82" s="75"/>
      <c r="BO82" s="75"/>
      <c r="BP82" s="75"/>
      <c r="BQ82" s="75"/>
      <c r="BR82" s="75"/>
      <c r="BS82" s="75"/>
      <c r="BT82" s="83"/>
      <c r="BU82" s="75"/>
      <c r="BV82" s="75"/>
      <c r="BW82" s="75"/>
      <c r="BX82" s="75"/>
      <c r="BY82" s="75"/>
      <c r="BZ82" s="75"/>
      <c r="CA82" s="75"/>
      <c r="CB82" s="75"/>
    </row>
    <row r="83">
      <c r="A83" s="91" t="s">
        <v>178</v>
      </c>
      <c r="B83" s="90" t="s">
        <v>347</v>
      </c>
      <c r="C83" s="87" t="s">
        <v>875</v>
      </c>
      <c r="D83" s="96"/>
      <c r="E83" s="79" t="s">
        <v>876</v>
      </c>
      <c r="F83" s="80"/>
      <c r="G83" s="79"/>
      <c r="H83" s="79"/>
      <c r="I83" s="79"/>
      <c r="J83" s="79"/>
      <c r="K83" s="79"/>
      <c r="L83" s="79"/>
      <c r="M83" s="78"/>
      <c r="N83" s="41">
        <v>637200.0</v>
      </c>
      <c r="O83" s="75"/>
      <c r="P83" s="41">
        <v>8100.0</v>
      </c>
      <c r="Q83" s="75"/>
      <c r="R83" s="75"/>
      <c r="S83" s="75"/>
      <c r="T83" s="95">
        <v>50300.0</v>
      </c>
      <c r="U83" s="3">
        <v>2023.0</v>
      </c>
      <c r="V83" s="41">
        <f t="shared" si="24"/>
        <v>645300</v>
      </c>
      <c r="W83" s="41" t="s">
        <v>561</v>
      </c>
      <c r="X83" s="41" t="s">
        <v>570</v>
      </c>
      <c r="Y83" s="78" t="s">
        <v>877</v>
      </c>
      <c r="Z83" s="84">
        <f t="shared" si="2"/>
        <v>645300</v>
      </c>
      <c r="AA83" s="85"/>
      <c r="AB83" s="79"/>
      <c r="AC83" s="79"/>
      <c r="AD83" s="79"/>
      <c r="AE83" s="79"/>
      <c r="AF83" s="79"/>
      <c r="AG83" s="79"/>
      <c r="AH83" s="79"/>
      <c r="AI83" s="79"/>
      <c r="AJ83" s="79"/>
      <c r="AK83" s="79"/>
      <c r="AL83" s="79"/>
      <c r="AM83" s="79"/>
      <c r="AN83" s="79"/>
      <c r="AO83" s="79"/>
      <c r="AP83" s="79"/>
      <c r="AQ83" s="78"/>
      <c r="AR83" s="75"/>
      <c r="AS83" s="75"/>
      <c r="AT83" s="75"/>
      <c r="AU83" s="75"/>
      <c r="AV83" s="75"/>
      <c r="AW83" s="75"/>
      <c r="AX83" s="75"/>
      <c r="AY83" s="86"/>
      <c r="AZ83" s="75"/>
      <c r="BA83" s="75"/>
      <c r="BB83" s="75"/>
      <c r="BC83" s="75"/>
      <c r="BD83" s="75"/>
      <c r="BE83" s="75"/>
      <c r="BF83" s="75"/>
      <c r="BG83" s="86"/>
      <c r="BH83" s="75"/>
      <c r="BI83" s="75"/>
      <c r="BJ83" s="75"/>
      <c r="BK83" s="75"/>
      <c r="BL83" s="75"/>
      <c r="BM83" s="83"/>
      <c r="BN83" s="75"/>
      <c r="BO83" s="75"/>
      <c r="BP83" s="75"/>
      <c r="BQ83" s="75"/>
      <c r="BR83" s="75"/>
      <c r="BS83" s="75"/>
      <c r="BT83" s="83"/>
      <c r="BU83" s="75"/>
      <c r="BV83" s="75"/>
      <c r="BW83" s="75"/>
      <c r="BX83" s="75"/>
      <c r="BY83" s="75"/>
      <c r="BZ83" s="75"/>
      <c r="CA83" s="75"/>
      <c r="CB83" s="75"/>
    </row>
    <row r="84">
      <c r="A84" s="75" t="s">
        <v>115</v>
      </c>
      <c r="B84" s="76" t="s">
        <v>285</v>
      </c>
      <c r="C84" s="77" t="s">
        <v>878</v>
      </c>
      <c r="D84" s="86"/>
      <c r="E84" s="79" t="s">
        <v>879</v>
      </c>
      <c r="F84" s="80"/>
      <c r="G84" s="81" t="s">
        <v>880</v>
      </c>
      <c r="H84" s="81"/>
      <c r="I84" s="81"/>
      <c r="J84" s="81"/>
      <c r="K84" s="81"/>
      <c r="L84" s="81"/>
      <c r="M84" s="78"/>
      <c r="N84" s="41">
        <v>134075.0</v>
      </c>
      <c r="O84" s="41">
        <v>17536.0</v>
      </c>
      <c r="P84" s="41">
        <v>21150.0</v>
      </c>
      <c r="Q84" s="75"/>
      <c r="R84" s="75"/>
      <c r="S84" s="75"/>
      <c r="T84" s="83"/>
      <c r="U84" s="3">
        <v>2023.0</v>
      </c>
      <c r="V84" s="75">
        <f t="shared" si="24"/>
        <v>155225</v>
      </c>
      <c r="W84" s="41" t="s">
        <v>561</v>
      </c>
      <c r="X84" s="41" t="s">
        <v>570</v>
      </c>
      <c r="Y84" s="78" t="s">
        <v>881</v>
      </c>
      <c r="Z84" s="84">
        <f t="shared" si="2"/>
        <v>155225</v>
      </c>
      <c r="AA84" s="85"/>
      <c r="AB84" s="79"/>
      <c r="AC84" s="79"/>
      <c r="AD84" s="79"/>
      <c r="AE84" s="79"/>
      <c r="AF84" s="79"/>
      <c r="AG84" s="79"/>
      <c r="AH84" s="79"/>
      <c r="AI84" s="79"/>
      <c r="AJ84" s="79"/>
      <c r="AK84" s="79"/>
      <c r="AL84" s="79"/>
      <c r="AM84" s="79"/>
      <c r="AN84" s="79"/>
      <c r="AO84" s="79"/>
      <c r="AP84" s="79"/>
      <c r="AQ84" s="78"/>
      <c r="AR84" s="41">
        <v>139038.0</v>
      </c>
      <c r="AS84" s="41">
        <v>23088.0</v>
      </c>
      <c r="AT84" s="41">
        <v>18475.0</v>
      </c>
      <c r="AU84" s="75"/>
      <c r="AV84" s="75"/>
      <c r="AW84" s="75"/>
      <c r="AX84" s="75"/>
      <c r="AY84" s="86"/>
      <c r="AZ84" s="75"/>
      <c r="BA84" s="75"/>
      <c r="BB84" s="75"/>
      <c r="BC84" s="75"/>
      <c r="BD84" s="75"/>
      <c r="BE84" s="75"/>
      <c r="BF84" s="75"/>
      <c r="BG84" s="86"/>
      <c r="BH84" s="75"/>
      <c r="BI84" s="75"/>
      <c r="BJ84" s="75"/>
      <c r="BK84" s="75"/>
      <c r="BL84" s="75"/>
      <c r="BM84" s="83"/>
      <c r="BN84" s="75"/>
      <c r="BO84" s="75"/>
      <c r="BP84" s="75"/>
      <c r="BQ84" s="75"/>
      <c r="BR84" s="75"/>
      <c r="BS84" s="75"/>
      <c r="BT84" s="83"/>
      <c r="BU84" s="75"/>
      <c r="BV84" s="75"/>
      <c r="BW84" s="75"/>
      <c r="BX84" s="75"/>
      <c r="BY84" s="75"/>
      <c r="BZ84" s="75"/>
      <c r="CA84" s="75"/>
      <c r="CB84" s="75"/>
    </row>
    <row r="85">
      <c r="A85" s="41" t="s">
        <v>882</v>
      </c>
      <c r="B85" s="76" t="s">
        <v>286</v>
      </c>
      <c r="C85" s="77" t="s">
        <v>883</v>
      </c>
      <c r="D85" s="86"/>
      <c r="E85" s="80" t="s">
        <v>884</v>
      </c>
      <c r="F85" s="80"/>
      <c r="G85" s="81" t="s">
        <v>601</v>
      </c>
      <c r="H85" s="81"/>
      <c r="I85" s="81"/>
      <c r="J85" s="81"/>
      <c r="K85" s="81"/>
      <c r="L85" s="81"/>
      <c r="M85" s="78"/>
      <c r="N85" s="41">
        <v>54361.0</v>
      </c>
      <c r="O85" s="75"/>
      <c r="P85" s="41">
        <v>18761.0</v>
      </c>
      <c r="Q85" s="75"/>
      <c r="R85" s="41">
        <v>629592.0</v>
      </c>
      <c r="S85" s="41">
        <v>702714.0</v>
      </c>
      <c r="T85" s="83"/>
      <c r="U85" s="3">
        <v>2023.0</v>
      </c>
      <c r="V85" s="75">
        <f t="shared" si="24"/>
        <v>73122</v>
      </c>
      <c r="W85" s="41" t="s">
        <v>561</v>
      </c>
      <c r="X85" s="75">
        <f t="shared" ref="X85:X86" si="26">R85</f>
        <v>629592</v>
      </c>
      <c r="Y85" s="78" t="s">
        <v>885</v>
      </c>
      <c r="Z85" s="84">
        <f t="shared" si="2"/>
        <v>702714</v>
      </c>
      <c r="AA85" s="85">
        <v>0.8959434421400456</v>
      </c>
      <c r="AB85" s="79"/>
      <c r="AC85" s="79"/>
      <c r="AD85" s="79"/>
      <c r="AE85" s="79"/>
      <c r="AF85" s="79"/>
      <c r="AG85" s="79"/>
      <c r="AH85" s="79"/>
      <c r="AI85" s="79"/>
      <c r="AJ85" s="79"/>
      <c r="AK85" s="79"/>
      <c r="AL85" s="79"/>
      <c r="AM85" s="79"/>
      <c r="AN85" s="79"/>
      <c r="AO85" s="79"/>
      <c r="AP85" s="79"/>
      <c r="AQ85" s="78"/>
      <c r="AR85" s="75"/>
      <c r="AS85" s="75"/>
      <c r="AT85" s="75"/>
      <c r="AU85" s="75"/>
      <c r="AV85" s="75"/>
      <c r="AW85" s="75"/>
      <c r="AX85" s="75"/>
      <c r="AY85" s="86"/>
      <c r="AZ85" s="75"/>
      <c r="BA85" s="75"/>
      <c r="BB85" s="75"/>
      <c r="BC85" s="75"/>
      <c r="BD85" s="75"/>
      <c r="BE85" s="75"/>
      <c r="BF85" s="75"/>
      <c r="BG85" s="86"/>
      <c r="BH85" s="75"/>
      <c r="BI85" s="75"/>
      <c r="BJ85" s="75"/>
      <c r="BK85" s="75"/>
      <c r="BL85" s="75"/>
      <c r="BM85" s="83"/>
      <c r="BN85" s="75"/>
      <c r="BO85" s="75"/>
      <c r="BP85" s="75"/>
      <c r="BQ85" s="75"/>
      <c r="BR85" s="75"/>
      <c r="BS85" s="75"/>
      <c r="BT85" s="83"/>
      <c r="BU85" s="75"/>
      <c r="BV85" s="75"/>
      <c r="BW85" s="75"/>
      <c r="BX85" s="75"/>
      <c r="BY85" s="75"/>
      <c r="BZ85" s="75"/>
      <c r="CA85" s="75"/>
      <c r="CB85" s="75"/>
    </row>
    <row r="86">
      <c r="A86" s="41" t="s">
        <v>886</v>
      </c>
      <c r="B86" s="76"/>
      <c r="C86" s="77" t="s">
        <v>883</v>
      </c>
      <c r="D86" s="86"/>
      <c r="E86" s="79" t="s">
        <v>887</v>
      </c>
      <c r="F86" s="80"/>
      <c r="G86" s="81" t="s">
        <v>601</v>
      </c>
      <c r="H86" s="81"/>
      <c r="I86" s="81"/>
      <c r="J86" s="81"/>
      <c r="K86" s="81"/>
      <c r="L86" s="81"/>
      <c r="M86" s="78"/>
      <c r="N86" s="41">
        <v>30.0</v>
      </c>
      <c r="O86" s="75"/>
      <c r="P86" s="41">
        <v>6114.0</v>
      </c>
      <c r="Q86" s="75"/>
      <c r="R86" s="41">
        <v>15787.0</v>
      </c>
      <c r="S86" s="41">
        <v>21931.0</v>
      </c>
      <c r="T86" s="83"/>
      <c r="U86" s="3">
        <v>2023.0</v>
      </c>
      <c r="V86" s="75">
        <f t="shared" si="24"/>
        <v>6144</v>
      </c>
      <c r="W86" s="41" t="s">
        <v>561</v>
      </c>
      <c r="X86" s="75">
        <f t="shared" si="26"/>
        <v>15787</v>
      </c>
      <c r="Y86" s="78" t="s">
        <v>888</v>
      </c>
      <c r="Z86" s="84">
        <f t="shared" si="2"/>
        <v>21931</v>
      </c>
      <c r="AA86" s="85">
        <v>0.7198486161141763</v>
      </c>
      <c r="AB86" s="79"/>
      <c r="AC86" s="79"/>
      <c r="AD86" s="79"/>
      <c r="AE86" s="79"/>
      <c r="AF86" s="79"/>
      <c r="AG86" s="79"/>
      <c r="AH86" s="79"/>
      <c r="AI86" s="79"/>
      <c r="AJ86" s="79"/>
      <c r="AK86" s="79"/>
      <c r="AL86" s="79"/>
      <c r="AM86" s="79"/>
      <c r="AN86" s="79"/>
      <c r="AO86" s="79"/>
      <c r="AP86" s="79"/>
      <c r="AQ86" s="78"/>
      <c r="AR86" s="75"/>
      <c r="AS86" s="75"/>
      <c r="AT86" s="75"/>
      <c r="AU86" s="75"/>
      <c r="AV86" s="75"/>
      <c r="AW86" s="75"/>
      <c r="AX86" s="75"/>
      <c r="AY86" s="86"/>
      <c r="AZ86" s="75"/>
      <c r="BA86" s="75"/>
      <c r="BB86" s="75"/>
      <c r="BC86" s="75"/>
      <c r="BD86" s="75"/>
      <c r="BE86" s="75"/>
      <c r="BF86" s="75"/>
      <c r="BG86" s="86"/>
      <c r="BH86" s="75"/>
      <c r="BI86" s="75"/>
      <c r="BJ86" s="75"/>
      <c r="BK86" s="75"/>
      <c r="BL86" s="75"/>
      <c r="BM86" s="83"/>
      <c r="BN86" s="75"/>
      <c r="BO86" s="75"/>
      <c r="BP86" s="75"/>
      <c r="BQ86" s="75"/>
      <c r="BR86" s="75"/>
      <c r="BS86" s="75"/>
      <c r="BT86" s="83"/>
      <c r="BU86" s="75"/>
      <c r="BV86" s="75"/>
      <c r="BW86" s="75"/>
      <c r="BX86" s="75"/>
      <c r="BY86" s="75"/>
      <c r="BZ86" s="75"/>
      <c r="CA86" s="75"/>
      <c r="CB86" s="75"/>
    </row>
    <row r="87">
      <c r="A87" s="41" t="s">
        <v>889</v>
      </c>
      <c r="B87" s="77" t="s">
        <v>288</v>
      </c>
      <c r="C87" s="76"/>
      <c r="D87" s="86"/>
      <c r="E87" s="104"/>
      <c r="F87" s="104"/>
      <c r="G87" s="76"/>
      <c r="H87" s="76"/>
      <c r="I87" s="76"/>
      <c r="J87" s="76"/>
      <c r="K87" s="76"/>
      <c r="L87" s="76"/>
      <c r="M87" s="86"/>
      <c r="N87" s="75"/>
      <c r="O87" s="75"/>
      <c r="P87" s="75"/>
      <c r="Q87" s="75"/>
      <c r="R87" s="75"/>
      <c r="S87" s="75"/>
      <c r="T87" s="83"/>
      <c r="U87" s="3">
        <v>2022.0</v>
      </c>
      <c r="V87" s="75">
        <f>AU87</f>
        <v>858117</v>
      </c>
      <c r="W87" s="41" t="s">
        <v>561</v>
      </c>
      <c r="X87" s="41" t="s">
        <v>570</v>
      </c>
      <c r="Y87" s="78" t="s">
        <v>890</v>
      </c>
      <c r="Z87" s="84">
        <f t="shared" si="2"/>
        <v>858117</v>
      </c>
      <c r="AA87" s="85"/>
      <c r="AB87" s="79"/>
      <c r="AC87" s="79"/>
      <c r="AD87" s="79"/>
      <c r="AE87" s="79"/>
      <c r="AF87" s="79"/>
      <c r="AG87" s="79"/>
      <c r="AH87" s="79"/>
      <c r="AI87" s="79"/>
      <c r="AJ87" s="79"/>
      <c r="AK87" s="79"/>
      <c r="AL87" s="79"/>
      <c r="AM87" s="79"/>
      <c r="AN87" s="79"/>
      <c r="AO87" s="79"/>
      <c r="AP87" s="79"/>
      <c r="AQ87" s="78"/>
      <c r="AR87" s="41">
        <v>455142.0</v>
      </c>
      <c r="AS87" s="41">
        <v>374888.0</v>
      </c>
      <c r="AT87" s="41">
        <v>402976.0</v>
      </c>
      <c r="AU87" s="41">
        <v>858117.0</v>
      </c>
      <c r="AV87" s="75"/>
      <c r="AW87" s="75"/>
      <c r="AX87" s="41">
        <v>14775.0</v>
      </c>
      <c r="AY87" s="78"/>
      <c r="AZ87" s="75"/>
      <c r="BA87" s="75"/>
      <c r="BB87" s="75"/>
      <c r="BC87" s="75"/>
      <c r="BD87" s="75"/>
      <c r="BE87" s="75"/>
      <c r="BF87" s="75"/>
      <c r="BG87" s="86"/>
      <c r="BH87" s="75"/>
      <c r="BI87" s="75"/>
      <c r="BJ87" s="75"/>
      <c r="BK87" s="75"/>
      <c r="BL87" s="75"/>
      <c r="BM87" s="83"/>
      <c r="BN87" s="75"/>
      <c r="BO87" s="75"/>
      <c r="BP87" s="75"/>
      <c r="BQ87" s="75"/>
      <c r="BR87" s="75"/>
      <c r="BS87" s="75"/>
      <c r="BT87" s="83"/>
      <c r="BU87" s="75"/>
      <c r="BV87" s="75"/>
      <c r="BW87" s="75"/>
      <c r="BX87" s="75"/>
      <c r="BY87" s="75"/>
      <c r="BZ87" s="75"/>
      <c r="CA87" s="75"/>
      <c r="CB87" s="75"/>
    </row>
    <row r="88">
      <c r="A88" s="75" t="s">
        <v>120</v>
      </c>
      <c r="B88" s="76" t="s">
        <v>289</v>
      </c>
      <c r="C88" s="87" t="s">
        <v>891</v>
      </c>
      <c r="D88" s="86"/>
      <c r="E88" s="79" t="s">
        <v>892</v>
      </c>
      <c r="F88" s="80"/>
      <c r="G88" s="81" t="s">
        <v>893</v>
      </c>
      <c r="H88" s="81"/>
      <c r="I88" s="81"/>
      <c r="J88" s="81"/>
      <c r="K88" s="81"/>
      <c r="L88" s="81"/>
      <c r="M88" s="78"/>
      <c r="N88" s="41">
        <v>5762.0</v>
      </c>
      <c r="O88" s="75"/>
      <c r="P88" s="41">
        <v>69027.0</v>
      </c>
      <c r="Q88" s="41">
        <v>74789.0</v>
      </c>
      <c r="R88" s="41">
        <v>360036.0</v>
      </c>
      <c r="S88" s="41">
        <v>434825.0</v>
      </c>
      <c r="T88" s="83"/>
      <c r="U88" s="3">
        <v>2023.0</v>
      </c>
      <c r="V88" s="75">
        <f>Q88</f>
        <v>74789</v>
      </c>
      <c r="W88" s="41" t="s">
        <v>561</v>
      </c>
      <c r="X88" s="75">
        <f t="shared" ref="X88:X91" si="27">R88</f>
        <v>360036</v>
      </c>
      <c r="Y88" s="78" t="s">
        <v>894</v>
      </c>
      <c r="Z88" s="84">
        <f t="shared" si="2"/>
        <v>434825</v>
      </c>
      <c r="AA88" s="85">
        <v>0.8280020697981947</v>
      </c>
      <c r="AB88" s="79">
        <v>294185.0</v>
      </c>
      <c r="AC88" s="79">
        <v>9944.0</v>
      </c>
      <c r="AD88" s="79"/>
      <c r="AE88" s="79">
        <v>22360.0</v>
      </c>
      <c r="AF88" s="79"/>
      <c r="AG88" s="79"/>
      <c r="AH88" s="79"/>
      <c r="AI88" s="79"/>
      <c r="AJ88" s="79"/>
      <c r="AK88" s="79"/>
      <c r="AL88" s="79"/>
      <c r="AM88" s="79"/>
      <c r="AN88" s="79"/>
      <c r="AO88" s="79"/>
      <c r="AP88" s="79"/>
      <c r="AQ88" s="78"/>
      <c r="AR88" s="75"/>
      <c r="AS88" s="75"/>
      <c r="AT88" s="75"/>
      <c r="AU88" s="75"/>
      <c r="AV88" s="75"/>
      <c r="AW88" s="75"/>
      <c r="AX88" s="75"/>
      <c r="AY88" s="86"/>
      <c r="AZ88" s="75"/>
      <c r="BA88" s="75"/>
      <c r="BB88" s="75"/>
      <c r="BC88" s="75"/>
      <c r="BD88" s="75"/>
      <c r="BE88" s="75"/>
      <c r="BF88" s="75"/>
      <c r="BG88" s="86"/>
      <c r="BH88" s="75"/>
      <c r="BI88" s="75"/>
      <c r="BJ88" s="75"/>
      <c r="BK88" s="75"/>
      <c r="BL88" s="75"/>
      <c r="BM88" s="83"/>
      <c r="BN88" s="75"/>
      <c r="BO88" s="75"/>
      <c r="BP88" s="75"/>
      <c r="BQ88" s="75"/>
      <c r="BR88" s="75"/>
      <c r="BS88" s="75"/>
      <c r="BT88" s="83"/>
      <c r="BU88" s="75"/>
      <c r="BV88" s="75"/>
      <c r="BW88" s="75"/>
      <c r="BX88" s="75"/>
      <c r="BY88" s="75"/>
      <c r="BZ88" s="75"/>
      <c r="CA88" s="75"/>
      <c r="CB88" s="75"/>
    </row>
    <row r="89">
      <c r="A89" s="41" t="s">
        <v>895</v>
      </c>
      <c r="B89" s="76" t="s">
        <v>290</v>
      </c>
      <c r="C89" s="87" t="s">
        <v>417</v>
      </c>
      <c r="D89" s="86"/>
      <c r="E89" s="80" t="s">
        <v>591</v>
      </c>
      <c r="F89" s="80"/>
      <c r="G89" s="79" t="s">
        <v>896</v>
      </c>
      <c r="H89" s="79"/>
      <c r="I89" s="79"/>
      <c r="J89" s="79"/>
      <c r="K89" s="79"/>
      <c r="L89" s="79"/>
      <c r="M89" s="78"/>
      <c r="N89" s="41">
        <v>30524.0</v>
      </c>
      <c r="O89" s="41">
        <v>159860.35</v>
      </c>
      <c r="P89" s="41">
        <v>146673.0</v>
      </c>
      <c r="Q89" s="75"/>
      <c r="R89" s="41">
        <v>1386091.0</v>
      </c>
      <c r="S89" s="75"/>
      <c r="T89" s="83"/>
      <c r="U89" s="3">
        <v>2023.0</v>
      </c>
      <c r="V89" s="75">
        <f t="shared" ref="V89:V91" si="28">N89+P89</f>
        <v>177197</v>
      </c>
      <c r="W89" s="41" t="s">
        <v>561</v>
      </c>
      <c r="X89" s="75">
        <f t="shared" si="27"/>
        <v>1386091</v>
      </c>
      <c r="Y89" s="78" t="s">
        <v>897</v>
      </c>
      <c r="Z89" s="84">
        <f t="shared" si="2"/>
        <v>1563288</v>
      </c>
      <c r="AA89" s="85">
        <v>0.886651084125254</v>
      </c>
      <c r="AB89" s="79"/>
      <c r="AC89" s="79"/>
      <c r="AD89" s="79"/>
      <c r="AE89" s="79"/>
      <c r="AF89" s="79"/>
      <c r="AG89" s="79"/>
      <c r="AH89" s="79"/>
      <c r="AI89" s="79"/>
      <c r="AJ89" s="79"/>
      <c r="AK89" s="79"/>
      <c r="AL89" s="79"/>
      <c r="AM89" s="79"/>
      <c r="AN89" s="79"/>
      <c r="AO89" s="79"/>
      <c r="AP89" s="79"/>
      <c r="AQ89" s="78"/>
      <c r="AR89" s="75"/>
      <c r="AS89" s="75"/>
      <c r="AT89" s="75"/>
      <c r="AU89" s="75"/>
      <c r="AV89" s="75"/>
      <c r="AW89" s="75"/>
      <c r="AX89" s="75"/>
      <c r="AY89" s="86"/>
      <c r="AZ89" s="75"/>
      <c r="BA89" s="75"/>
      <c r="BB89" s="75"/>
      <c r="BC89" s="75"/>
      <c r="BD89" s="75"/>
      <c r="BE89" s="75"/>
      <c r="BF89" s="75"/>
      <c r="BG89" s="86"/>
      <c r="BH89" s="75"/>
      <c r="BI89" s="75"/>
      <c r="BJ89" s="75"/>
      <c r="BK89" s="75"/>
      <c r="BL89" s="75"/>
      <c r="BM89" s="83"/>
      <c r="BN89" s="75"/>
      <c r="BO89" s="75"/>
      <c r="BP89" s="75"/>
      <c r="BQ89" s="75"/>
      <c r="BR89" s="75"/>
      <c r="BS89" s="75"/>
      <c r="BT89" s="83"/>
      <c r="BU89" s="75"/>
      <c r="BV89" s="75"/>
      <c r="BW89" s="75"/>
      <c r="BX89" s="75"/>
      <c r="BY89" s="75"/>
      <c r="BZ89" s="75"/>
      <c r="CA89" s="75"/>
      <c r="CB89" s="75"/>
    </row>
    <row r="90">
      <c r="A90" s="75" t="s">
        <v>122</v>
      </c>
      <c r="B90" s="76" t="s">
        <v>291</v>
      </c>
      <c r="C90" s="87" t="s">
        <v>418</v>
      </c>
      <c r="D90" s="86"/>
      <c r="E90" s="80" t="s">
        <v>591</v>
      </c>
      <c r="F90" s="80"/>
      <c r="G90" s="79" t="s">
        <v>554</v>
      </c>
      <c r="H90" s="79"/>
      <c r="I90" s="79"/>
      <c r="J90" s="79"/>
      <c r="K90" s="79"/>
      <c r="L90" s="79"/>
      <c r="M90" s="78"/>
      <c r="N90" s="41">
        <v>85.0</v>
      </c>
      <c r="O90" s="41"/>
      <c r="P90" s="41">
        <v>28.0</v>
      </c>
      <c r="Q90" s="75"/>
      <c r="R90" s="41">
        <v>4321.0</v>
      </c>
      <c r="S90" s="41">
        <v>4434.0</v>
      </c>
      <c r="T90" s="83"/>
      <c r="U90" s="3">
        <v>2023.0</v>
      </c>
      <c r="V90" s="75">
        <f t="shared" si="28"/>
        <v>113</v>
      </c>
      <c r="W90" s="41" t="s">
        <v>561</v>
      </c>
      <c r="X90" s="75">
        <f t="shared" si="27"/>
        <v>4321</v>
      </c>
      <c r="Y90" s="78" t="s">
        <v>898</v>
      </c>
      <c r="Z90" s="84">
        <f t="shared" si="2"/>
        <v>4434</v>
      </c>
      <c r="AA90" s="85">
        <v>0.9745151105096977</v>
      </c>
      <c r="AB90" s="79"/>
      <c r="AC90" s="79"/>
      <c r="AD90" s="79"/>
      <c r="AE90" s="79"/>
      <c r="AF90" s="79"/>
      <c r="AG90" s="79"/>
      <c r="AH90" s="79"/>
      <c r="AI90" s="79"/>
      <c r="AJ90" s="79"/>
      <c r="AK90" s="79"/>
      <c r="AL90" s="79"/>
      <c r="AM90" s="79"/>
      <c r="AN90" s="79"/>
      <c r="AO90" s="79"/>
      <c r="AP90" s="79"/>
      <c r="AQ90" s="78"/>
      <c r="AR90" s="75"/>
      <c r="AS90" s="75"/>
      <c r="AT90" s="75"/>
      <c r="AU90" s="75"/>
      <c r="AV90" s="75"/>
      <c r="AW90" s="75"/>
      <c r="AX90" s="75"/>
      <c r="AY90" s="86"/>
      <c r="AZ90" s="75"/>
      <c r="BA90" s="75"/>
      <c r="BB90" s="75"/>
      <c r="BC90" s="75"/>
      <c r="BD90" s="75"/>
      <c r="BE90" s="75"/>
      <c r="BF90" s="75"/>
      <c r="BG90" s="86"/>
      <c r="BH90" s="75"/>
      <c r="BI90" s="75"/>
      <c r="BJ90" s="75"/>
      <c r="BK90" s="75"/>
      <c r="BL90" s="75"/>
      <c r="BM90" s="83"/>
      <c r="BN90" s="75"/>
      <c r="BO90" s="75"/>
      <c r="BP90" s="75"/>
      <c r="BQ90" s="75"/>
      <c r="BR90" s="75"/>
      <c r="BS90" s="75"/>
      <c r="BT90" s="83"/>
      <c r="BU90" s="75"/>
      <c r="BV90" s="75"/>
      <c r="BW90" s="75"/>
      <c r="BX90" s="75"/>
      <c r="BY90" s="75"/>
      <c r="BZ90" s="75"/>
      <c r="CA90" s="75"/>
      <c r="CB90" s="75"/>
    </row>
    <row r="91">
      <c r="A91" s="3" t="s">
        <v>899</v>
      </c>
      <c r="B91" s="76"/>
      <c r="C91" s="77" t="s">
        <v>900</v>
      </c>
      <c r="D91" s="86"/>
      <c r="E91" s="79" t="s">
        <v>901</v>
      </c>
      <c r="F91" s="80"/>
      <c r="G91" s="79"/>
      <c r="H91" s="79"/>
      <c r="I91" s="79"/>
      <c r="J91" s="79"/>
      <c r="K91" s="79"/>
      <c r="L91" s="79"/>
      <c r="M91" s="78"/>
      <c r="N91" s="41">
        <v>0.0</v>
      </c>
      <c r="O91" s="41">
        <v>343.5</v>
      </c>
      <c r="P91" s="41">
        <v>231.7</v>
      </c>
      <c r="Q91" s="75"/>
      <c r="R91" s="41">
        <v>1966.1</v>
      </c>
      <c r="S91" s="41">
        <v>2197.8</v>
      </c>
      <c r="T91" s="83"/>
      <c r="U91" s="3">
        <v>2023.0</v>
      </c>
      <c r="V91" s="75">
        <f t="shared" si="28"/>
        <v>231.7</v>
      </c>
      <c r="W91" s="41" t="s">
        <v>561</v>
      </c>
      <c r="X91" s="75">
        <f t="shared" si="27"/>
        <v>1966.1</v>
      </c>
      <c r="Y91" s="78" t="s">
        <v>902</v>
      </c>
      <c r="Z91" s="84">
        <f t="shared" si="2"/>
        <v>2197.8</v>
      </c>
      <c r="AA91" s="85">
        <v>0.8945763945763946</v>
      </c>
      <c r="AB91" s="79">
        <v>492.2</v>
      </c>
      <c r="AC91" s="79"/>
      <c r="AD91" s="79">
        <v>208.9</v>
      </c>
      <c r="AE91" s="79"/>
      <c r="AF91" s="79">
        <v>9.9</v>
      </c>
      <c r="AG91" s="79">
        <v>752.9</v>
      </c>
      <c r="AH91" s="79">
        <v>349.2</v>
      </c>
      <c r="AI91" s="79">
        <v>152.9</v>
      </c>
      <c r="AJ91" s="79"/>
      <c r="AK91" s="79"/>
      <c r="AL91" s="79"/>
      <c r="AM91" s="79"/>
      <c r="AN91" s="79"/>
      <c r="AO91" s="79"/>
      <c r="AP91" s="79"/>
      <c r="AQ91" s="78"/>
      <c r="AR91" s="75"/>
      <c r="AS91" s="75"/>
      <c r="AT91" s="75"/>
      <c r="AU91" s="75"/>
      <c r="AV91" s="75"/>
      <c r="AW91" s="75"/>
      <c r="AX91" s="75"/>
      <c r="AY91" s="86"/>
      <c r="AZ91" s="75"/>
      <c r="BA91" s="75"/>
      <c r="BB91" s="75"/>
      <c r="BC91" s="75"/>
      <c r="BD91" s="75"/>
      <c r="BE91" s="75"/>
      <c r="BF91" s="75"/>
      <c r="BG91" s="86"/>
      <c r="BH91" s="75"/>
      <c r="BI91" s="75"/>
      <c r="BJ91" s="75"/>
      <c r="BK91" s="75"/>
      <c r="BL91" s="75"/>
      <c r="BM91" s="83"/>
      <c r="BN91" s="75"/>
      <c r="BO91" s="75"/>
      <c r="BP91" s="75"/>
      <c r="BQ91" s="75"/>
      <c r="BR91" s="75"/>
      <c r="BS91" s="75"/>
      <c r="BT91" s="83"/>
      <c r="BU91" s="75"/>
      <c r="BV91" s="75"/>
      <c r="BW91" s="75"/>
      <c r="BX91" s="75"/>
      <c r="BY91" s="75"/>
      <c r="BZ91" s="75"/>
      <c r="CA91" s="75"/>
      <c r="CB91" s="75"/>
    </row>
    <row r="92">
      <c r="A92" s="41" t="s">
        <v>903</v>
      </c>
      <c r="B92" s="76" t="s">
        <v>292</v>
      </c>
      <c r="C92" s="87" t="s">
        <v>419</v>
      </c>
      <c r="D92" s="86"/>
      <c r="E92" s="79" t="s">
        <v>904</v>
      </c>
      <c r="F92" s="80"/>
      <c r="G92" s="81" t="s">
        <v>905</v>
      </c>
      <c r="H92" s="81"/>
      <c r="I92" s="81"/>
      <c r="J92" s="81"/>
      <c r="K92" s="81"/>
      <c r="L92" s="81"/>
      <c r="M92" s="78"/>
      <c r="N92" s="41">
        <v>7198.0</v>
      </c>
      <c r="O92" s="41">
        <v>13743.0</v>
      </c>
      <c r="P92" s="41">
        <v>5782.0</v>
      </c>
      <c r="Q92" s="41">
        <v>12980.0</v>
      </c>
      <c r="R92" s="75"/>
      <c r="S92" s="41">
        <v>6492948.0</v>
      </c>
      <c r="T92" s="83"/>
      <c r="U92" s="3">
        <v>2023.0</v>
      </c>
      <c r="V92" s="75">
        <f>Q92</f>
        <v>12980</v>
      </c>
      <c r="W92" s="41" t="s">
        <v>561</v>
      </c>
      <c r="X92" s="75">
        <f>S92-V92</f>
        <v>6479968</v>
      </c>
      <c r="Y92" s="105" t="s">
        <v>906</v>
      </c>
      <c r="Z92" s="84">
        <f t="shared" si="2"/>
        <v>6492948</v>
      </c>
      <c r="AA92" s="85">
        <v>0.9980009080621006</v>
      </c>
      <c r="AB92" s="79"/>
      <c r="AC92" s="79"/>
      <c r="AD92" s="79"/>
      <c r="AE92" s="79"/>
      <c r="AF92" s="79"/>
      <c r="AG92" s="79"/>
      <c r="AH92" s="79"/>
      <c r="AI92" s="79"/>
      <c r="AJ92" s="79"/>
      <c r="AK92" s="79"/>
      <c r="AL92" s="79"/>
      <c r="AM92" s="79"/>
      <c r="AN92" s="79"/>
      <c r="AO92" s="79"/>
      <c r="AP92" s="79"/>
      <c r="AQ92" s="78"/>
      <c r="AR92" s="75"/>
      <c r="AS92" s="75"/>
      <c r="AT92" s="75"/>
      <c r="AU92" s="75"/>
      <c r="AV92" s="75"/>
      <c r="AW92" s="75"/>
      <c r="AX92" s="75"/>
      <c r="AY92" s="86"/>
      <c r="AZ92" s="75"/>
      <c r="BA92" s="75"/>
      <c r="BB92" s="75"/>
      <c r="BC92" s="75"/>
      <c r="BD92" s="75"/>
      <c r="BE92" s="75"/>
      <c r="BF92" s="75"/>
      <c r="BG92" s="86"/>
      <c r="BH92" s="75"/>
      <c r="BI92" s="75"/>
      <c r="BJ92" s="75"/>
      <c r="BK92" s="75"/>
      <c r="BL92" s="75"/>
      <c r="BM92" s="83"/>
      <c r="BN92" s="75"/>
      <c r="BO92" s="75"/>
      <c r="BP92" s="75"/>
      <c r="BQ92" s="75"/>
      <c r="BR92" s="75"/>
      <c r="BS92" s="75"/>
      <c r="BT92" s="83"/>
      <c r="BU92" s="75"/>
      <c r="BV92" s="75"/>
      <c r="BW92" s="75"/>
      <c r="BX92" s="75"/>
      <c r="BY92" s="75"/>
      <c r="BZ92" s="75"/>
      <c r="CA92" s="75"/>
      <c r="CB92" s="75"/>
    </row>
    <row r="93">
      <c r="A93" s="75" t="s">
        <v>124</v>
      </c>
      <c r="B93" s="76" t="s">
        <v>293</v>
      </c>
      <c r="C93" s="77" t="s">
        <v>907</v>
      </c>
      <c r="D93" s="86"/>
      <c r="E93" s="80" t="s">
        <v>591</v>
      </c>
      <c r="F93" s="80"/>
      <c r="G93" s="79" t="s">
        <v>554</v>
      </c>
      <c r="H93" s="79"/>
      <c r="I93" s="79"/>
      <c r="J93" s="79"/>
      <c r="K93" s="79"/>
      <c r="L93" s="79"/>
      <c r="M93" s="78"/>
      <c r="N93" s="41">
        <v>489.0</v>
      </c>
      <c r="O93" s="41">
        <v>2799.0</v>
      </c>
      <c r="P93" s="41">
        <v>2846.0</v>
      </c>
      <c r="Q93" s="75"/>
      <c r="R93" s="41">
        <v>185633.0</v>
      </c>
      <c r="S93" s="41">
        <v>188968.0</v>
      </c>
      <c r="T93" s="83"/>
      <c r="U93" s="3">
        <v>2023.0</v>
      </c>
      <c r="V93" s="75">
        <f t="shared" ref="V93:V96" si="29">N93+P93</f>
        <v>3335</v>
      </c>
      <c r="W93" s="41" t="s">
        <v>561</v>
      </c>
      <c r="X93" s="75">
        <f t="shared" ref="X93:X98" si="30">R93</f>
        <v>185633</v>
      </c>
      <c r="Y93" s="78" t="s">
        <v>908</v>
      </c>
      <c r="Z93" s="84">
        <f t="shared" si="2"/>
        <v>188968</v>
      </c>
      <c r="AA93" s="85">
        <v>0.9823515092502434</v>
      </c>
      <c r="AB93" s="79">
        <v>14606.0</v>
      </c>
      <c r="AC93" s="79"/>
      <c r="AD93" s="79">
        <v>1030.0</v>
      </c>
      <c r="AE93" s="79">
        <v>5938.0</v>
      </c>
      <c r="AF93" s="79">
        <v>0.02</v>
      </c>
      <c r="AG93" s="79">
        <v>5437.0</v>
      </c>
      <c r="AH93" s="79"/>
      <c r="AI93" s="79"/>
      <c r="AJ93" s="79">
        <v>7627.0</v>
      </c>
      <c r="AK93" s="79"/>
      <c r="AL93" s="79">
        <v>150994.0</v>
      </c>
      <c r="AM93" s="79">
        <v>2.0</v>
      </c>
      <c r="AN93" s="79"/>
      <c r="AO93" s="79"/>
      <c r="AP93" s="79"/>
      <c r="AQ93" s="78"/>
      <c r="AR93" s="75"/>
      <c r="AS93" s="75"/>
      <c r="AT93" s="75"/>
      <c r="AU93" s="75"/>
      <c r="AV93" s="75"/>
      <c r="AW93" s="75"/>
      <c r="AX93" s="75"/>
      <c r="AY93" s="86"/>
      <c r="AZ93" s="75"/>
      <c r="BA93" s="75"/>
      <c r="BB93" s="75"/>
      <c r="BC93" s="75"/>
      <c r="BD93" s="75"/>
      <c r="BE93" s="75"/>
      <c r="BF93" s="75"/>
      <c r="BG93" s="86"/>
      <c r="BH93" s="75"/>
      <c r="BI93" s="75"/>
      <c r="BJ93" s="75"/>
      <c r="BK93" s="75"/>
      <c r="BL93" s="75"/>
      <c r="BM93" s="83"/>
      <c r="BN93" s="75"/>
      <c r="BO93" s="75"/>
      <c r="BP93" s="75"/>
      <c r="BQ93" s="75"/>
      <c r="BR93" s="75"/>
      <c r="BS93" s="75"/>
      <c r="BT93" s="83"/>
      <c r="BU93" s="75"/>
      <c r="BV93" s="75"/>
      <c r="BW93" s="75"/>
      <c r="BX93" s="75"/>
      <c r="BY93" s="75"/>
      <c r="BZ93" s="75"/>
      <c r="CA93" s="75"/>
      <c r="CB93" s="75"/>
    </row>
    <row r="94">
      <c r="A94" s="41" t="s">
        <v>909</v>
      </c>
      <c r="B94" s="76" t="s">
        <v>294</v>
      </c>
      <c r="C94" s="77" t="s">
        <v>910</v>
      </c>
      <c r="D94" s="86"/>
      <c r="E94" s="80" t="s">
        <v>591</v>
      </c>
      <c r="F94" s="80"/>
      <c r="G94" s="79" t="s">
        <v>554</v>
      </c>
      <c r="H94" s="79"/>
      <c r="I94" s="79"/>
      <c r="J94" s="79"/>
      <c r="K94" s="79"/>
      <c r="L94" s="79"/>
      <c r="M94" s="78"/>
      <c r="N94" s="41">
        <v>244.0</v>
      </c>
      <c r="O94" s="41">
        <v>373.0</v>
      </c>
      <c r="P94" s="41">
        <v>319.0</v>
      </c>
      <c r="Q94" s="75"/>
      <c r="R94" s="41">
        <v>115751.0</v>
      </c>
      <c r="S94" s="41">
        <v>116314.0</v>
      </c>
      <c r="T94" s="83"/>
      <c r="U94" s="3">
        <v>2023.0</v>
      </c>
      <c r="V94" s="75">
        <f t="shared" si="29"/>
        <v>563</v>
      </c>
      <c r="W94" s="41" t="s">
        <v>561</v>
      </c>
      <c r="X94" s="75">
        <f t="shared" si="30"/>
        <v>115751</v>
      </c>
      <c r="Y94" s="78" t="s">
        <v>911</v>
      </c>
      <c r="Z94" s="84">
        <f t="shared" si="2"/>
        <v>116314</v>
      </c>
      <c r="AA94" s="85">
        <v>0.9951596540399265</v>
      </c>
      <c r="AB94" s="79">
        <v>100.0</v>
      </c>
      <c r="AC94" s="79"/>
      <c r="AD94" s="79" t="s">
        <v>912</v>
      </c>
      <c r="AE94" s="79">
        <v>18128.0</v>
      </c>
      <c r="AF94" s="79" t="s">
        <v>913</v>
      </c>
      <c r="AG94" s="79">
        <v>1491.0</v>
      </c>
      <c r="AH94" s="79"/>
      <c r="AI94" s="79"/>
      <c r="AJ94" s="79"/>
      <c r="AK94" s="79"/>
      <c r="AL94" s="79"/>
      <c r="AM94" s="79">
        <v>93.0</v>
      </c>
      <c r="AN94" s="79"/>
      <c r="AO94" s="79"/>
      <c r="AP94" s="79"/>
      <c r="AQ94" s="78"/>
      <c r="AR94" s="41">
        <v>490.0</v>
      </c>
      <c r="AS94" s="41">
        <v>363.0</v>
      </c>
      <c r="AT94" s="41">
        <v>107002.0</v>
      </c>
      <c r="AU94" s="75"/>
      <c r="AV94" s="75"/>
      <c r="AW94" s="41">
        <v>107855.0</v>
      </c>
      <c r="AX94" s="75"/>
      <c r="AY94" s="86"/>
      <c r="AZ94" s="75"/>
      <c r="BA94" s="75"/>
      <c r="BB94" s="75"/>
      <c r="BC94" s="75"/>
      <c r="BD94" s="75"/>
      <c r="BE94" s="75"/>
      <c r="BF94" s="75"/>
      <c r="BG94" s="86"/>
      <c r="BH94" s="75"/>
      <c r="BI94" s="75"/>
      <c r="BJ94" s="75"/>
      <c r="BK94" s="75"/>
      <c r="BL94" s="75"/>
      <c r="BM94" s="83"/>
      <c r="BN94" s="75"/>
      <c r="BO94" s="75"/>
      <c r="BP94" s="75"/>
      <c r="BQ94" s="75"/>
      <c r="BR94" s="75"/>
      <c r="BS94" s="75"/>
      <c r="BT94" s="83"/>
      <c r="BU94" s="75"/>
      <c r="BV94" s="75"/>
      <c r="BW94" s="75"/>
      <c r="BX94" s="75"/>
      <c r="BY94" s="75"/>
      <c r="BZ94" s="75"/>
      <c r="CA94" s="75"/>
      <c r="CB94" s="75"/>
    </row>
    <row r="95">
      <c r="A95" s="75" t="s">
        <v>10</v>
      </c>
      <c r="B95" s="76" t="s">
        <v>295</v>
      </c>
      <c r="C95" s="87" t="s">
        <v>420</v>
      </c>
      <c r="D95" s="86"/>
      <c r="E95" s="80" t="s">
        <v>591</v>
      </c>
      <c r="F95" s="80"/>
      <c r="G95" s="81" t="s">
        <v>893</v>
      </c>
      <c r="H95" s="81"/>
      <c r="I95" s="81"/>
      <c r="J95" s="81"/>
      <c r="K95" s="81"/>
      <c r="L95" s="81"/>
      <c r="M95" s="78"/>
      <c r="N95" s="41">
        <v>126000.0</v>
      </c>
      <c r="O95" s="41">
        <v>11000.0</v>
      </c>
      <c r="P95" s="41">
        <v>4000.0</v>
      </c>
      <c r="Q95" s="75"/>
      <c r="R95" s="41">
        <v>385000.0</v>
      </c>
      <c r="S95" s="41">
        <v>515000.0</v>
      </c>
      <c r="T95" s="83"/>
      <c r="U95" s="3">
        <v>2023.0</v>
      </c>
      <c r="V95" s="75">
        <f t="shared" si="29"/>
        <v>130000</v>
      </c>
      <c r="W95" s="41" t="s">
        <v>561</v>
      </c>
      <c r="X95" s="75">
        <f t="shared" si="30"/>
        <v>385000</v>
      </c>
      <c r="Y95" s="78" t="s">
        <v>914</v>
      </c>
      <c r="Z95" s="84">
        <f t="shared" si="2"/>
        <v>515000</v>
      </c>
      <c r="AA95" s="85">
        <v>0.7475728155339806</v>
      </c>
      <c r="AB95" s="79">
        <v>156000.0</v>
      </c>
      <c r="AC95" s="79"/>
      <c r="AD95" s="79">
        <v>49000.0</v>
      </c>
      <c r="AE95" s="79">
        <v>34000.0</v>
      </c>
      <c r="AF95" s="79">
        <v>1000.0</v>
      </c>
      <c r="AG95" s="79">
        <v>4000.0</v>
      </c>
      <c r="AH95" s="79"/>
      <c r="AI95" s="79"/>
      <c r="AJ95" s="79"/>
      <c r="AK95" s="79"/>
      <c r="AL95" s="79">
        <v>142000.0</v>
      </c>
      <c r="AM95" s="79"/>
      <c r="AN95" s="79"/>
      <c r="AO95" s="79"/>
      <c r="AP95" s="79"/>
      <c r="AQ95" s="78"/>
      <c r="AR95" s="75"/>
      <c r="AS95" s="75"/>
      <c r="AT95" s="75"/>
      <c r="AU95" s="75"/>
      <c r="AV95" s="75"/>
      <c r="AW95" s="75"/>
      <c r="AX95" s="75"/>
      <c r="AY95" s="86"/>
      <c r="AZ95" s="75"/>
      <c r="BA95" s="75"/>
      <c r="BB95" s="75"/>
      <c r="BC95" s="75"/>
      <c r="BD95" s="75"/>
      <c r="BE95" s="75"/>
      <c r="BF95" s="75"/>
      <c r="BG95" s="86"/>
      <c r="BH95" s="75"/>
      <c r="BI95" s="75"/>
      <c r="BJ95" s="75"/>
      <c r="BK95" s="75"/>
      <c r="BL95" s="75"/>
      <c r="BM95" s="83"/>
      <c r="BN95" s="75"/>
      <c r="BO95" s="75"/>
      <c r="BP95" s="75"/>
      <c r="BQ95" s="75"/>
      <c r="BR95" s="75"/>
      <c r="BS95" s="75"/>
      <c r="BT95" s="83"/>
      <c r="BU95" s="75"/>
      <c r="BV95" s="75"/>
      <c r="BW95" s="75"/>
      <c r="BX95" s="75"/>
      <c r="BY95" s="75"/>
      <c r="BZ95" s="75"/>
      <c r="CA95" s="75"/>
      <c r="CB95" s="75"/>
    </row>
    <row r="96">
      <c r="A96" s="3" t="s">
        <v>915</v>
      </c>
      <c r="B96" s="76"/>
      <c r="C96" s="77" t="s">
        <v>916</v>
      </c>
      <c r="D96" s="78" t="s">
        <v>917</v>
      </c>
      <c r="E96" s="80" t="s">
        <v>706</v>
      </c>
      <c r="F96" s="80"/>
      <c r="G96" s="79"/>
      <c r="H96" s="79"/>
      <c r="I96" s="79"/>
      <c r="J96" s="79"/>
      <c r="K96" s="79"/>
      <c r="L96" s="79"/>
      <c r="M96" s="78"/>
      <c r="N96" s="41">
        <v>2849.0</v>
      </c>
      <c r="O96" s="41"/>
      <c r="P96" s="41">
        <v>4096.0</v>
      </c>
      <c r="Q96" s="75"/>
      <c r="R96" s="41">
        <v>352433.0</v>
      </c>
      <c r="S96" s="41"/>
      <c r="T96" s="83"/>
      <c r="U96" s="3">
        <v>2023.0</v>
      </c>
      <c r="V96" s="75">
        <f t="shared" si="29"/>
        <v>6945</v>
      </c>
      <c r="W96" s="41" t="s">
        <v>508</v>
      </c>
      <c r="X96" s="75">
        <f t="shared" si="30"/>
        <v>352433</v>
      </c>
      <c r="Y96" s="78" t="s">
        <v>918</v>
      </c>
      <c r="Z96" s="84">
        <f t="shared" si="2"/>
        <v>359378</v>
      </c>
      <c r="AA96" s="85">
        <v>0.9806749439309028</v>
      </c>
      <c r="AB96" s="79">
        <v>323859.0</v>
      </c>
      <c r="AC96" s="79"/>
      <c r="AD96" s="79"/>
      <c r="AE96" s="79">
        <v>17968.0</v>
      </c>
      <c r="AF96" s="79"/>
      <c r="AG96" s="79">
        <v>10606.0</v>
      </c>
      <c r="AH96" s="79"/>
      <c r="AI96" s="79"/>
      <c r="AJ96" s="79"/>
      <c r="AK96" s="79"/>
      <c r="AL96" s="79"/>
      <c r="AM96" s="79"/>
      <c r="AN96" s="79"/>
      <c r="AO96" s="79"/>
      <c r="AP96" s="79"/>
      <c r="AQ96" s="78"/>
      <c r="AR96" s="75"/>
      <c r="AS96" s="75"/>
      <c r="AT96" s="75"/>
      <c r="AU96" s="75"/>
      <c r="AV96" s="75"/>
      <c r="AW96" s="75"/>
      <c r="AX96" s="75"/>
      <c r="AY96" s="86"/>
      <c r="AZ96" s="75"/>
      <c r="BA96" s="75"/>
      <c r="BB96" s="75"/>
      <c r="BC96" s="75"/>
      <c r="BD96" s="75"/>
      <c r="BE96" s="75"/>
      <c r="BF96" s="75"/>
      <c r="BG96" s="86"/>
      <c r="BH96" s="75"/>
      <c r="BI96" s="75"/>
      <c r="BJ96" s="75"/>
      <c r="BK96" s="75"/>
      <c r="BL96" s="75"/>
      <c r="BM96" s="83"/>
      <c r="BN96" s="75"/>
      <c r="BO96" s="75"/>
      <c r="BP96" s="75"/>
      <c r="BQ96" s="75"/>
      <c r="BR96" s="75"/>
      <c r="BS96" s="75"/>
      <c r="BT96" s="83"/>
      <c r="BU96" s="75"/>
      <c r="BV96" s="75"/>
      <c r="BW96" s="75"/>
      <c r="BX96" s="75"/>
      <c r="BY96" s="75"/>
      <c r="BZ96" s="75"/>
      <c r="CA96" s="75"/>
      <c r="CB96" s="75"/>
    </row>
    <row r="97">
      <c r="A97" s="75" t="s">
        <v>126</v>
      </c>
      <c r="B97" s="76" t="s">
        <v>296</v>
      </c>
      <c r="C97" s="77" t="s">
        <v>919</v>
      </c>
      <c r="D97" s="78"/>
      <c r="E97" s="79" t="s">
        <v>920</v>
      </c>
      <c r="F97" s="80"/>
      <c r="G97" s="79"/>
      <c r="H97" s="79"/>
      <c r="I97" s="79"/>
      <c r="J97" s="79"/>
      <c r="K97" s="79"/>
      <c r="L97" s="79"/>
      <c r="M97" s="78"/>
      <c r="N97" s="41">
        <v>32358.0</v>
      </c>
      <c r="O97" s="41">
        <v>57991.0</v>
      </c>
      <c r="P97" s="41">
        <v>1803.0</v>
      </c>
      <c r="Q97" s="41">
        <v>34161.0</v>
      </c>
      <c r="R97" s="41">
        <v>4.2020907E7</v>
      </c>
      <c r="S97" s="75"/>
      <c r="T97" s="83"/>
      <c r="U97" s="3">
        <v>2023.0</v>
      </c>
      <c r="V97" s="75">
        <f>Q97</f>
        <v>34161</v>
      </c>
      <c r="W97" s="41" t="s">
        <v>561</v>
      </c>
      <c r="X97" s="75">
        <f t="shared" si="30"/>
        <v>42020907</v>
      </c>
      <c r="Y97" s="78" t="s">
        <v>921</v>
      </c>
      <c r="Z97" s="84">
        <f t="shared" si="2"/>
        <v>42055068</v>
      </c>
      <c r="AA97" s="85">
        <v>0.9991877078881433</v>
      </c>
      <c r="AB97" s="79">
        <v>359001.0</v>
      </c>
      <c r="AC97" s="79"/>
      <c r="AD97" s="79"/>
      <c r="AE97" s="79"/>
      <c r="AF97" s="79"/>
      <c r="AG97" s="79"/>
      <c r="AH97" s="79"/>
      <c r="AI97" s="79"/>
      <c r="AJ97" s="79"/>
      <c r="AK97" s="79"/>
      <c r="AL97" s="79">
        <v>4.1349641E7</v>
      </c>
      <c r="AM97" s="79"/>
      <c r="AN97" s="79"/>
      <c r="AO97" s="79"/>
      <c r="AP97" s="79"/>
      <c r="AQ97" s="78">
        <v>312265.0</v>
      </c>
      <c r="AR97" s="75"/>
      <c r="AS97" s="75"/>
      <c r="AT97" s="75"/>
      <c r="AU97" s="75"/>
      <c r="AV97" s="41"/>
      <c r="AW97" s="41">
        <v>32042.0</v>
      </c>
      <c r="AX97" s="75"/>
      <c r="AY97" s="86"/>
      <c r="AZ97" s="75"/>
      <c r="BA97" s="75"/>
      <c r="BB97" s="75"/>
      <c r="BC97" s="75"/>
      <c r="BD97" s="41">
        <v>4.1723607E7</v>
      </c>
      <c r="BE97" s="75"/>
      <c r="BF97" s="75"/>
      <c r="BG97" s="86"/>
      <c r="BH97" s="75"/>
      <c r="BI97" s="75"/>
      <c r="BJ97" s="75"/>
      <c r="BK97" s="75"/>
      <c r="BL97" s="75"/>
      <c r="BM97" s="83"/>
      <c r="BN97" s="75"/>
      <c r="BO97" s="75"/>
      <c r="BP97" s="75"/>
      <c r="BQ97" s="75"/>
      <c r="BR97" s="75"/>
      <c r="BS97" s="75"/>
      <c r="BT97" s="83"/>
      <c r="BU97" s="75"/>
      <c r="BV97" s="75"/>
      <c r="BW97" s="75"/>
      <c r="BX97" s="75"/>
      <c r="BY97" s="75"/>
      <c r="BZ97" s="75"/>
      <c r="CA97" s="75"/>
      <c r="CB97" s="75"/>
    </row>
    <row r="98">
      <c r="A98" s="75" t="s">
        <v>127</v>
      </c>
      <c r="B98" s="77" t="s">
        <v>922</v>
      </c>
      <c r="C98" s="77" t="s">
        <v>923</v>
      </c>
      <c r="D98" s="78"/>
      <c r="E98" s="79" t="s">
        <v>924</v>
      </c>
      <c r="F98" s="80"/>
      <c r="G98" s="76"/>
      <c r="H98" s="76"/>
      <c r="I98" s="76"/>
      <c r="J98" s="76"/>
      <c r="K98" s="76"/>
      <c r="L98" s="76"/>
      <c r="M98" s="86"/>
      <c r="N98" s="41">
        <v>1585.0</v>
      </c>
      <c r="O98" s="41">
        <v>40039.0</v>
      </c>
      <c r="P98" s="41">
        <v>10607.0</v>
      </c>
      <c r="Q98" s="41">
        <v>12192.0</v>
      </c>
      <c r="R98" s="41">
        <v>315799.0</v>
      </c>
      <c r="S98" s="41">
        <v>327991.0</v>
      </c>
      <c r="T98" s="83"/>
      <c r="U98" s="3">
        <v>2023.0</v>
      </c>
      <c r="V98" s="41">
        <f>Q97</f>
        <v>34161</v>
      </c>
      <c r="W98" s="41" t="s">
        <v>561</v>
      </c>
      <c r="X98" s="75">
        <f t="shared" si="30"/>
        <v>315799</v>
      </c>
      <c r="Y98" s="78" t="s">
        <v>925</v>
      </c>
      <c r="Z98" s="84">
        <f t="shared" si="2"/>
        <v>349960</v>
      </c>
      <c r="AA98" s="85">
        <v>0.9023859869699394</v>
      </c>
      <c r="AB98" s="79">
        <v>244022.0</v>
      </c>
      <c r="AC98" s="79">
        <v>10465.0</v>
      </c>
      <c r="AD98" s="79">
        <v>3065.0</v>
      </c>
      <c r="AE98" s="79">
        <v>5253.0</v>
      </c>
      <c r="AF98" s="79">
        <v>680.0</v>
      </c>
      <c r="AG98" s="79">
        <v>1638.0</v>
      </c>
      <c r="AH98" s="79">
        <v>7522.0</v>
      </c>
      <c r="AI98" s="79">
        <v>1131.0</v>
      </c>
      <c r="AJ98" s="79">
        <v>32255.0</v>
      </c>
      <c r="AK98" s="79">
        <v>6182.0</v>
      </c>
      <c r="AL98" s="79">
        <v>395.0</v>
      </c>
      <c r="AM98" s="79">
        <v>3182.0</v>
      </c>
      <c r="AN98" s="79"/>
      <c r="AO98" s="79"/>
      <c r="AP98" s="79">
        <v>10.0</v>
      </c>
      <c r="AQ98" s="78"/>
      <c r="AR98" s="41">
        <v>2500.0</v>
      </c>
      <c r="AS98" s="75"/>
      <c r="AT98" s="41">
        <v>15100.0</v>
      </c>
      <c r="AU98" s="41">
        <v>17600.0</v>
      </c>
      <c r="AV98" s="75"/>
      <c r="AW98" s="75"/>
      <c r="AX98" s="75"/>
      <c r="AY98" s="86"/>
      <c r="AZ98" s="75"/>
      <c r="BA98" s="75"/>
      <c r="BB98" s="75"/>
      <c r="BC98" s="75"/>
      <c r="BD98" s="75"/>
      <c r="BE98" s="75"/>
      <c r="BF98" s="75"/>
      <c r="BG98" s="86"/>
      <c r="BH98" s="75"/>
      <c r="BI98" s="75"/>
      <c r="BJ98" s="75"/>
      <c r="BK98" s="75"/>
      <c r="BL98" s="75"/>
      <c r="BM98" s="83"/>
      <c r="BN98" s="75"/>
      <c r="BO98" s="75"/>
      <c r="BP98" s="75"/>
      <c r="BQ98" s="75"/>
      <c r="BR98" s="75"/>
      <c r="BS98" s="75"/>
      <c r="BT98" s="83"/>
      <c r="BU98" s="75"/>
      <c r="BV98" s="75"/>
      <c r="BW98" s="75"/>
      <c r="BX98" s="75"/>
      <c r="BY98" s="75"/>
      <c r="BZ98" s="75"/>
      <c r="CA98" s="75"/>
      <c r="CB98" s="75"/>
    </row>
    <row r="99">
      <c r="A99" s="41" t="s">
        <v>926</v>
      </c>
      <c r="B99" s="76" t="s">
        <v>297</v>
      </c>
      <c r="C99" s="87" t="s">
        <v>421</v>
      </c>
      <c r="D99" s="86"/>
      <c r="E99" s="79" t="s">
        <v>927</v>
      </c>
      <c r="F99" s="80"/>
      <c r="G99" s="81" t="s">
        <v>928</v>
      </c>
      <c r="H99" s="81"/>
      <c r="I99" s="81"/>
      <c r="J99" s="81"/>
      <c r="K99" s="81"/>
      <c r="L99" s="106" t="s">
        <v>611</v>
      </c>
      <c r="M99" s="107"/>
      <c r="N99" s="41">
        <v>1142.0</v>
      </c>
      <c r="O99" s="41">
        <v>6401.0</v>
      </c>
      <c r="P99" s="41">
        <v>3116.0</v>
      </c>
      <c r="Q99" s="75"/>
      <c r="R99" s="41" t="s">
        <v>929</v>
      </c>
      <c r="S99" s="41" t="s">
        <v>930</v>
      </c>
      <c r="T99" s="83"/>
      <c r="U99" s="3">
        <v>2023.0</v>
      </c>
      <c r="V99" s="75">
        <f t="shared" ref="V99:V104" si="31">N99+P99</f>
        <v>4258</v>
      </c>
      <c r="W99" s="41" t="s">
        <v>561</v>
      </c>
      <c r="X99" s="75">
        <f>16114+16503102+8487339</f>
        <v>25006555</v>
      </c>
      <c r="Y99" s="78" t="s">
        <v>931</v>
      </c>
      <c r="Z99" s="84">
        <f t="shared" si="2"/>
        <v>25010813</v>
      </c>
      <c r="AA99" s="85">
        <v>0.9998297536349579</v>
      </c>
      <c r="AB99" s="79"/>
      <c r="AC99" s="79"/>
      <c r="AD99" s="79"/>
      <c r="AE99" s="79"/>
      <c r="AF99" s="79"/>
      <c r="AG99" s="79"/>
      <c r="AH99" s="79"/>
      <c r="AI99" s="79"/>
      <c r="AJ99" s="79"/>
      <c r="AK99" s="79"/>
      <c r="AL99" s="79"/>
      <c r="AM99" s="79"/>
      <c r="AN99" s="79"/>
      <c r="AO99" s="79"/>
      <c r="AP99" s="79">
        <f>16503102+8487339+1187758</f>
        <v>26178199</v>
      </c>
      <c r="AQ99" s="78"/>
      <c r="AR99" s="75"/>
      <c r="AS99" s="75"/>
      <c r="AT99" s="75"/>
      <c r="AU99" s="75"/>
      <c r="AV99" s="75"/>
      <c r="AW99" s="75"/>
      <c r="AX99" s="75"/>
      <c r="AY99" s="86"/>
      <c r="AZ99" s="75"/>
      <c r="BA99" s="75"/>
      <c r="BB99" s="75"/>
      <c r="BC99" s="75"/>
      <c r="BD99" s="75"/>
      <c r="BE99" s="75"/>
      <c r="BF99" s="75"/>
      <c r="BG99" s="86"/>
      <c r="BH99" s="75"/>
      <c r="BI99" s="75"/>
      <c r="BJ99" s="75"/>
      <c r="BK99" s="75"/>
      <c r="BL99" s="75"/>
      <c r="BM99" s="83"/>
      <c r="BN99" s="75"/>
      <c r="BO99" s="75"/>
      <c r="BP99" s="75"/>
      <c r="BQ99" s="75"/>
      <c r="BR99" s="75"/>
      <c r="BS99" s="75"/>
      <c r="BT99" s="83"/>
      <c r="BU99" s="75"/>
      <c r="BV99" s="75"/>
      <c r="BW99" s="75"/>
      <c r="BX99" s="75"/>
      <c r="BY99" s="75"/>
      <c r="BZ99" s="75"/>
      <c r="CA99" s="75"/>
      <c r="CB99" s="75"/>
    </row>
    <row r="100">
      <c r="A100" s="75" t="s">
        <v>129</v>
      </c>
      <c r="B100" s="76" t="s">
        <v>298</v>
      </c>
      <c r="C100" s="87" t="s">
        <v>932</v>
      </c>
      <c r="D100" s="86"/>
      <c r="E100" s="80" t="s">
        <v>554</v>
      </c>
      <c r="F100" s="80"/>
      <c r="G100" s="79" t="s">
        <v>554</v>
      </c>
      <c r="H100" s="79"/>
      <c r="I100" s="79"/>
      <c r="J100" s="79"/>
      <c r="K100" s="79"/>
      <c r="L100" s="79"/>
      <c r="M100" s="78"/>
      <c r="N100" s="41">
        <v>0.0</v>
      </c>
      <c r="O100" s="75"/>
      <c r="P100" s="41">
        <v>58.0</v>
      </c>
      <c r="Q100" s="75"/>
      <c r="R100" s="41">
        <v>645.0</v>
      </c>
      <c r="S100" s="41">
        <v>703.0</v>
      </c>
      <c r="T100" s="83"/>
      <c r="U100" s="3">
        <v>2023.0</v>
      </c>
      <c r="V100" s="75">
        <f t="shared" si="31"/>
        <v>58</v>
      </c>
      <c r="W100" s="41" t="s">
        <v>561</v>
      </c>
      <c r="X100" s="75">
        <f t="shared" ref="X100:X107" si="32">R100</f>
        <v>645</v>
      </c>
      <c r="Y100" s="78" t="s">
        <v>933</v>
      </c>
      <c r="Z100" s="84">
        <f t="shared" si="2"/>
        <v>703</v>
      </c>
      <c r="AA100" s="85">
        <v>0.9174964438122333</v>
      </c>
      <c r="AB100" s="79">
        <v>236.0</v>
      </c>
      <c r="AC100" s="79"/>
      <c r="AD100" s="79">
        <v>66.0</v>
      </c>
      <c r="AE100" s="79">
        <v>85.0</v>
      </c>
      <c r="AF100" s="79"/>
      <c r="AG100" s="79">
        <v>189.0</v>
      </c>
      <c r="AH100" s="79">
        <v>69.0</v>
      </c>
      <c r="AI100" s="79"/>
      <c r="AJ100" s="79"/>
      <c r="AK100" s="79"/>
      <c r="AL100" s="79"/>
      <c r="AM100" s="79"/>
      <c r="AN100" s="79"/>
      <c r="AO100" s="79"/>
      <c r="AP100" s="79"/>
      <c r="AQ100" s="78"/>
      <c r="AR100" s="75"/>
      <c r="AS100" s="75"/>
      <c r="AT100" s="75"/>
      <c r="AU100" s="75"/>
      <c r="AV100" s="75"/>
      <c r="AW100" s="75"/>
      <c r="AX100" s="75"/>
      <c r="AY100" s="86"/>
      <c r="AZ100" s="75"/>
      <c r="BA100" s="75"/>
      <c r="BB100" s="75"/>
      <c r="BC100" s="75"/>
      <c r="BD100" s="75"/>
      <c r="BE100" s="75"/>
      <c r="BF100" s="75"/>
      <c r="BG100" s="86"/>
      <c r="BH100" s="75"/>
      <c r="BI100" s="75"/>
      <c r="BJ100" s="75"/>
      <c r="BK100" s="75"/>
      <c r="BL100" s="75"/>
      <c r="BM100" s="83"/>
      <c r="BN100" s="75"/>
      <c r="BO100" s="75"/>
      <c r="BP100" s="75"/>
      <c r="BQ100" s="75"/>
      <c r="BR100" s="75"/>
      <c r="BS100" s="75"/>
      <c r="BT100" s="83"/>
      <c r="BU100" s="75"/>
      <c r="BV100" s="75"/>
      <c r="BW100" s="75"/>
      <c r="BX100" s="75"/>
      <c r="BY100" s="75"/>
      <c r="BZ100" s="75"/>
      <c r="CA100" s="75"/>
      <c r="CB100" s="75"/>
    </row>
    <row r="101">
      <c r="A101" s="75" t="s">
        <v>130</v>
      </c>
      <c r="B101" s="76" t="s">
        <v>299</v>
      </c>
      <c r="C101" s="77" t="s">
        <v>934</v>
      </c>
      <c r="D101" s="86"/>
      <c r="E101" s="79" t="s">
        <v>935</v>
      </c>
      <c r="F101" s="80"/>
      <c r="G101" s="79" t="s">
        <v>554</v>
      </c>
      <c r="H101" s="79"/>
      <c r="I101" s="79"/>
      <c r="J101" s="79"/>
      <c r="K101" s="79"/>
      <c r="L101" s="79"/>
      <c r="M101" s="78"/>
      <c r="N101" s="41">
        <v>135.0</v>
      </c>
      <c r="O101" s="75"/>
      <c r="P101" s="41">
        <v>5099.0</v>
      </c>
      <c r="Q101" s="75"/>
      <c r="R101" s="41">
        <v>6380.0</v>
      </c>
      <c r="S101" s="41">
        <v>11614.0</v>
      </c>
      <c r="T101" s="83"/>
      <c r="U101" s="3">
        <v>2023.0</v>
      </c>
      <c r="V101" s="75">
        <f t="shared" si="31"/>
        <v>5234</v>
      </c>
      <c r="W101" s="41" t="s">
        <v>561</v>
      </c>
      <c r="X101" s="75">
        <f t="shared" si="32"/>
        <v>6380</v>
      </c>
      <c r="Y101" s="78" t="s">
        <v>936</v>
      </c>
      <c r="Z101" s="84">
        <f t="shared" si="2"/>
        <v>11614</v>
      </c>
      <c r="AA101" s="85">
        <v>0.5493370070604443</v>
      </c>
      <c r="AB101" s="79">
        <v>69.0</v>
      </c>
      <c r="AC101" s="79">
        <v>4413.0</v>
      </c>
      <c r="AD101" s="79">
        <v>1888.0</v>
      </c>
      <c r="AE101" s="79"/>
      <c r="AF101" s="79"/>
      <c r="AG101" s="79">
        <v>10.0</v>
      </c>
      <c r="AH101" s="79"/>
      <c r="AI101" s="79"/>
      <c r="AJ101" s="79"/>
      <c r="AK101" s="79"/>
      <c r="AL101" s="79"/>
      <c r="AM101" s="79"/>
      <c r="AN101" s="79"/>
      <c r="AO101" s="79"/>
      <c r="AP101" s="79"/>
      <c r="AQ101" s="78"/>
      <c r="AR101" s="41">
        <v>137.1</v>
      </c>
      <c r="AS101" s="75"/>
      <c r="AT101" s="41">
        <v>5042.0</v>
      </c>
      <c r="AU101" s="75"/>
      <c r="AV101" s="41">
        <v>12.3</v>
      </c>
      <c r="AW101" s="41">
        <v>5191.0</v>
      </c>
      <c r="AX101" s="75"/>
      <c r="AY101" s="86"/>
      <c r="AZ101" s="75"/>
      <c r="BA101" s="75"/>
      <c r="BB101" s="75"/>
      <c r="BC101" s="75"/>
      <c r="BD101" s="75"/>
      <c r="BE101" s="75"/>
      <c r="BF101" s="75"/>
      <c r="BG101" s="86"/>
      <c r="BH101" s="75"/>
      <c r="BI101" s="75"/>
      <c r="BJ101" s="75"/>
      <c r="BK101" s="75"/>
      <c r="BL101" s="75"/>
      <c r="BM101" s="83"/>
      <c r="BN101" s="75"/>
      <c r="BO101" s="75"/>
      <c r="BP101" s="75"/>
      <c r="BQ101" s="75"/>
      <c r="BR101" s="75"/>
      <c r="BS101" s="75"/>
      <c r="BT101" s="83"/>
      <c r="BU101" s="75"/>
      <c r="BV101" s="75"/>
      <c r="BW101" s="75"/>
      <c r="BX101" s="75"/>
      <c r="BY101" s="75"/>
      <c r="BZ101" s="75"/>
      <c r="CA101" s="75"/>
      <c r="CB101" s="75"/>
    </row>
    <row r="102">
      <c r="A102" s="75" t="s">
        <v>131</v>
      </c>
      <c r="B102" s="76" t="s">
        <v>300</v>
      </c>
      <c r="C102" s="77" t="s">
        <v>937</v>
      </c>
      <c r="D102" s="86"/>
      <c r="E102" s="79" t="s">
        <v>938</v>
      </c>
      <c r="F102" s="80"/>
      <c r="G102" s="81" t="s">
        <v>939</v>
      </c>
      <c r="H102" s="81"/>
      <c r="I102" s="81"/>
      <c r="J102" s="81"/>
      <c r="K102" s="81"/>
      <c r="L102" s="81"/>
      <c r="M102" s="78"/>
      <c r="N102" s="41">
        <v>845.0</v>
      </c>
      <c r="O102" s="75"/>
      <c r="P102" s="41">
        <v>8771.0</v>
      </c>
      <c r="Q102" s="75"/>
      <c r="R102" s="41">
        <v>1197.0</v>
      </c>
      <c r="S102" s="75"/>
      <c r="T102" s="83"/>
      <c r="U102" s="3">
        <v>2023.0</v>
      </c>
      <c r="V102" s="75">
        <f t="shared" si="31"/>
        <v>9616</v>
      </c>
      <c r="W102" s="41" t="s">
        <v>561</v>
      </c>
      <c r="X102" s="75">
        <f t="shared" si="32"/>
        <v>1197</v>
      </c>
      <c r="Y102" s="78" t="s">
        <v>940</v>
      </c>
      <c r="Z102" s="84">
        <f t="shared" si="2"/>
        <v>10813</v>
      </c>
      <c r="AA102" s="85">
        <v>0.11070008323314529</v>
      </c>
      <c r="AB102" s="79"/>
      <c r="AC102" s="79"/>
      <c r="AD102" s="79">
        <v>1189.0</v>
      </c>
      <c r="AE102" s="79"/>
      <c r="AF102" s="79"/>
      <c r="AG102" s="79">
        <v>8.0</v>
      </c>
      <c r="AH102" s="79"/>
      <c r="AI102" s="79"/>
      <c r="AJ102" s="79"/>
      <c r="AK102" s="79"/>
      <c r="AL102" s="79"/>
      <c r="AM102" s="79"/>
      <c r="AN102" s="79"/>
      <c r="AO102" s="79"/>
      <c r="AP102" s="79"/>
      <c r="AQ102" s="78"/>
      <c r="AR102" s="75"/>
      <c r="AS102" s="75"/>
      <c r="AT102" s="75"/>
      <c r="AU102" s="75"/>
      <c r="AV102" s="75"/>
      <c r="AW102" s="75"/>
      <c r="AX102" s="75"/>
      <c r="AY102" s="86"/>
      <c r="AZ102" s="75"/>
      <c r="BA102" s="75"/>
      <c r="BB102" s="75"/>
      <c r="BC102" s="75"/>
      <c r="BD102" s="75"/>
      <c r="BE102" s="75"/>
      <c r="BF102" s="75"/>
      <c r="BG102" s="86"/>
      <c r="BH102" s="75"/>
      <c r="BI102" s="75"/>
      <c r="BJ102" s="75"/>
      <c r="BK102" s="75"/>
      <c r="BL102" s="75"/>
      <c r="BM102" s="83"/>
      <c r="BN102" s="75"/>
      <c r="BO102" s="75"/>
      <c r="BP102" s="75"/>
      <c r="BQ102" s="75"/>
      <c r="BR102" s="75"/>
      <c r="BS102" s="75"/>
      <c r="BT102" s="83"/>
      <c r="BU102" s="75"/>
      <c r="BV102" s="75"/>
      <c r="BW102" s="75"/>
      <c r="BX102" s="75"/>
      <c r="BY102" s="75"/>
      <c r="BZ102" s="75"/>
      <c r="CA102" s="75"/>
      <c r="CB102" s="75"/>
    </row>
    <row r="103">
      <c r="A103" s="41" t="s">
        <v>941</v>
      </c>
      <c r="B103" s="76"/>
      <c r="C103" s="77" t="s">
        <v>942</v>
      </c>
      <c r="D103" s="86" t="s">
        <v>475</v>
      </c>
      <c r="E103" s="79" t="s">
        <v>943</v>
      </c>
      <c r="F103" s="80"/>
      <c r="G103" s="81" t="s">
        <v>944</v>
      </c>
      <c r="H103" s="81"/>
      <c r="I103" s="81"/>
      <c r="J103" s="81"/>
      <c r="K103" s="81"/>
      <c r="L103" s="81"/>
      <c r="M103" s="78"/>
      <c r="N103" s="41">
        <v>850.0</v>
      </c>
      <c r="O103" s="41">
        <v>6034.0</v>
      </c>
      <c r="P103" s="41">
        <v>915.0</v>
      </c>
      <c r="Q103" s="75"/>
      <c r="R103" s="41">
        <v>8670250.0</v>
      </c>
      <c r="S103" s="41">
        <v>8672015.0</v>
      </c>
      <c r="T103" s="95">
        <v>1259768.0</v>
      </c>
      <c r="U103" s="3">
        <v>2023.0</v>
      </c>
      <c r="V103" s="41">
        <f t="shared" si="31"/>
        <v>1765</v>
      </c>
      <c r="W103" s="41" t="s">
        <v>561</v>
      </c>
      <c r="X103" s="41">
        <f t="shared" si="32"/>
        <v>8670250</v>
      </c>
      <c r="Y103" s="78" t="s">
        <v>945</v>
      </c>
      <c r="Z103" s="84">
        <f t="shared" si="2"/>
        <v>8672015</v>
      </c>
      <c r="AA103" s="85">
        <v>0.9997964717542578</v>
      </c>
      <c r="AB103" s="79">
        <v>1895118.0</v>
      </c>
      <c r="AC103" s="79"/>
      <c r="AD103" s="79">
        <v>2153.0</v>
      </c>
      <c r="AE103" s="79">
        <v>6808.0</v>
      </c>
      <c r="AF103" s="79">
        <v>1998.0</v>
      </c>
      <c r="AG103" s="79">
        <v>145.0</v>
      </c>
      <c r="AH103" s="79"/>
      <c r="AI103" s="79"/>
      <c r="AJ103" s="79"/>
      <c r="AK103" s="79"/>
      <c r="AL103" s="79">
        <v>6748024.0</v>
      </c>
      <c r="AM103" s="79"/>
      <c r="AN103" s="79">
        <v>16003.0</v>
      </c>
      <c r="AO103" s="79"/>
      <c r="AP103" s="79"/>
      <c r="AQ103" s="78"/>
      <c r="AR103" s="75"/>
      <c r="AS103" s="75"/>
      <c r="AT103" s="75"/>
      <c r="AU103" s="75"/>
      <c r="AV103" s="75"/>
      <c r="AW103" s="75"/>
      <c r="AX103" s="75"/>
      <c r="AY103" s="86"/>
      <c r="AZ103" s="75"/>
      <c r="BA103" s="75"/>
      <c r="BB103" s="75"/>
      <c r="BC103" s="75"/>
      <c r="BD103" s="75"/>
      <c r="BE103" s="75"/>
      <c r="BF103" s="75"/>
      <c r="BG103" s="86"/>
      <c r="BH103" s="75"/>
      <c r="BI103" s="75"/>
      <c r="BJ103" s="75"/>
      <c r="BK103" s="75"/>
      <c r="BL103" s="75"/>
      <c r="BM103" s="83"/>
      <c r="BN103" s="75"/>
      <c r="BO103" s="75"/>
      <c r="BP103" s="75"/>
      <c r="BQ103" s="75"/>
      <c r="BR103" s="75"/>
      <c r="BS103" s="75"/>
      <c r="BT103" s="83"/>
      <c r="BU103" s="75"/>
      <c r="BV103" s="75"/>
      <c r="BW103" s="75"/>
      <c r="BX103" s="75"/>
      <c r="BY103" s="75"/>
      <c r="BZ103" s="75"/>
      <c r="CA103" s="75"/>
      <c r="CB103" s="75"/>
    </row>
    <row r="104">
      <c r="A104" s="75" t="s">
        <v>133</v>
      </c>
      <c r="B104" s="76" t="s">
        <v>302</v>
      </c>
      <c r="C104" s="77" t="s">
        <v>946</v>
      </c>
      <c r="D104" s="86"/>
      <c r="E104" s="79" t="s">
        <v>601</v>
      </c>
      <c r="F104" s="80"/>
      <c r="G104" s="81" t="s">
        <v>947</v>
      </c>
      <c r="H104" s="81"/>
      <c r="I104" s="81"/>
      <c r="J104" s="81"/>
      <c r="K104" s="81"/>
      <c r="L104" s="81"/>
      <c r="M104" s="78"/>
      <c r="N104" s="41">
        <v>20.0</v>
      </c>
      <c r="O104" s="41">
        <v>119.0</v>
      </c>
      <c r="P104" s="41">
        <v>144.0</v>
      </c>
      <c r="Q104" s="75"/>
      <c r="R104" s="41">
        <v>504395.0</v>
      </c>
      <c r="S104" s="41">
        <v>504559.0</v>
      </c>
      <c r="T104" s="83"/>
      <c r="U104" s="3">
        <v>2023.0</v>
      </c>
      <c r="V104" s="75">
        <f t="shared" si="31"/>
        <v>164</v>
      </c>
      <c r="W104" s="41" t="s">
        <v>561</v>
      </c>
      <c r="X104" s="75">
        <f t="shared" si="32"/>
        <v>504395</v>
      </c>
      <c r="Y104" s="78" t="s">
        <v>948</v>
      </c>
      <c r="Z104" s="84">
        <f t="shared" si="2"/>
        <v>504559</v>
      </c>
      <c r="AA104" s="85">
        <v>0.9996749636811553</v>
      </c>
      <c r="AB104" s="79">
        <v>409790.0</v>
      </c>
      <c r="AC104" s="79"/>
      <c r="AD104" s="79">
        <v>23.0</v>
      </c>
      <c r="AE104" s="79"/>
      <c r="AF104" s="79">
        <v>1.0</v>
      </c>
      <c r="AG104" s="79">
        <v>774.0</v>
      </c>
      <c r="AH104" s="79">
        <v>30.0</v>
      </c>
      <c r="AI104" s="79"/>
      <c r="AJ104" s="79"/>
      <c r="AK104" s="79"/>
      <c r="AL104" s="79">
        <v>93777.0</v>
      </c>
      <c r="AM104" s="79"/>
      <c r="AN104" s="79"/>
      <c r="AO104" s="79"/>
      <c r="AP104" s="79"/>
      <c r="AQ104" s="78"/>
      <c r="AR104" s="41">
        <v>55.0</v>
      </c>
      <c r="AS104" s="75"/>
      <c r="AT104" s="41">
        <v>102.0</v>
      </c>
      <c r="AU104" s="75"/>
      <c r="AV104" s="41">
        <v>242484.0</v>
      </c>
      <c r="AW104" s="75"/>
      <c r="AX104" s="75"/>
      <c r="AY104" s="86"/>
      <c r="AZ104" s="75"/>
      <c r="BA104" s="75"/>
      <c r="BB104" s="75"/>
      <c r="BC104" s="75"/>
      <c r="BD104" s="75"/>
      <c r="BE104" s="75"/>
      <c r="BF104" s="75"/>
      <c r="BG104" s="86"/>
      <c r="BH104" s="75"/>
      <c r="BI104" s="75"/>
      <c r="BJ104" s="75"/>
      <c r="BK104" s="75"/>
      <c r="BL104" s="75"/>
      <c r="BM104" s="83"/>
      <c r="BN104" s="75"/>
      <c r="BO104" s="75"/>
      <c r="BP104" s="75"/>
      <c r="BQ104" s="75"/>
      <c r="BR104" s="75"/>
      <c r="BS104" s="75"/>
      <c r="BT104" s="83"/>
      <c r="BU104" s="75"/>
      <c r="BV104" s="75"/>
      <c r="BW104" s="75"/>
      <c r="BX104" s="75"/>
      <c r="BY104" s="75"/>
      <c r="BZ104" s="75"/>
      <c r="CA104" s="75"/>
      <c r="CB104" s="75"/>
    </row>
    <row r="105">
      <c r="A105" s="75" t="s">
        <v>134</v>
      </c>
      <c r="B105" s="76" t="s">
        <v>303</v>
      </c>
      <c r="C105" s="77" t="s">
        <v>949</v>
      </c>
      <c r="D105" s="86"/>
      <c r="E105" s="79" t="s">
        <v>950</v>
      </c>
      <c r="F105" s="80"/>
      <c r="G105" s="81" t="s">
        <v>951</v>
      </c>
      <c r="H105" s="81"/>
      <c r="I105" s="81"/>
      <c r="J105" s="81"/>
      <c r="K105" s="81"/>
      <c r="L105" s="81"/>
      <c r="M105" s="78"/>
      <c r="N105" s="41">
        <v>5435.0</v>
      </c>
      <c r="O105" s="41">
        <v>7418.0</v>
      </c>
      <c r="P105" s="41">
        <v>4546.0</v>
      </c>
      <c r="Q105" s="41">
        <v>9981.0</v>
      </c>
      <c r="R105" s="41">
        <v>95116.0</v>
      </c>
      <c r="S105" s="41">
        <v>105097.0</v>
      </c>
      <c r="T105" s="83"/>
      <c r="U105" s="3">
        <v>2023.0</v>
      </c>
      <c r="V105" s="75">
        <f>Q105</f>
        <v>9981</v>
      </c>
      <c r="W105" s="41" t="s">
        <v>561</v>
      </c>
      <c r="X105" s="75">
        <f t="shared" si="32"/>
        <v>95116</v>
      </c>
      <c r="Y105" s="78" t="s">
        <v>952</v>
      </c>
      <c r="Z105" s="84">
        <f t="shared" si="2"/>
        <v>105097</v>
      </c>
      <c r="AA105" s="85">
        <v>0.9050305907875582</v>
      </c>
      <c r="AB105" s="79">
        <v>42253.0</v>
      </c>
      <c r="AC105" s="79"/>
      <c r="AD105" s="79">
        <v>2083.0</v>
      </c>
      <c r="AE105" s="79"/>
      <c r="AF105" s="79"/>
      <c r="AG105" s="79"/>
      <c r="AH105" s="79"/>
      <c r="AI105" s="79"/>
      <c r="AJ105" s="79"/>
      <c r="AK105" s="79"/>
      <c r="AL105" s="79"/>
      <c r="AM105" s="79"/>
      <c r="AN105" s="79">
        <v>50774.0</v>
      </c>
      <c r="AO105" s="79"/>
      <c r="AP105" s="79"/>
      <c r="AQ105" s="78"/>
      <c r="AR105" s="75"/>
      <c r="AS105" s="75"/>
      <c r="AT105" s="75"/>
      <c r="AU105" s="75"/>
      <c r="AV105" s="75"/>
      <c r="AW105" s="75"/>
      <c r="AX105" s="75"/>
      <c r="AY105" s="86"/>
      <c r="AZ105" s="75"/>
      <c r="BA105" s="75"/>
      <c r="BB105" s="75"/>
      <c r="BC105" s="75"/>
      <c r="BD105" s="75"/>
      <c r="BE105" s="75"/>
      <c r="BF105" s="75"/>
      <c r="BG105" s="86"/>
      <c r="BH105" s="75"/>
      <c r="BI105" s="75"/>
      <c r="BJ105" s="75"/>
      <c r="BK105" s="75"/>
      <c r="BL105" s="75"/>
      <c r="BM105" s="83"/>
      <c r="BN105" s="75"/>
      <c r="BO105" s="75"/>
      <c r="BP105" s="75"/>
      <c r="BQ105" s="75"/>
      <c r="BR105" s="75"/>
      <c r="BS105" s="75"/>
      <c r="BT105" s="83"/>
      <c r="BU105" s="75"/>
      <c r="BV105" s="75"/>
      <c r="BW105" s="75"/>
      <c r="BX105" s="75"/>
      <c r="BY105" s="75"/>
      <c r="BZ105" s="75"/>
      <c r="CA105" s="75"/>
      <c r="CB105" s="75"/>
    </row>
    <row r="106">
      <c r="A106" s="75" t="s">
        <v>7</v>
      </c>
      <c r="B106" s="76" t="s">
        <v>304</v>
      </c>
      <c r="C106" s="87" t="s">
        <v>953</v>
      </c>
      <c r="D106" s="86"/>
      <c r="E106" s="79" t="s">
        <v>876</v>
      </c>
      <c r="F106" s="80"/>
      <c r="G106" s="81" t="s">
        <v>951</v>
      </c>
      <c r="H106" s="81"/>
      <c r="I106" s="81"/>
      <c r="J106" s="81"/>
      <c r="K106" s="81"/>
      <c r="L106" s="81"/>
      <c r="M106" s="78"/>
      <c r="N106" s="41">
        <v>173000.0</v>
      </c>
      <c r="O106" s="41">
        <v>6000.0</v>
      </c>
      <c r="P106" s="41">
        <v>15000.0</v>
      </c>
      <c r="Q106" s="75"/>
      <c r="R106" s="41">
        <v>950000.0</v>
      </c>
      <c r="S106" s="75"/>
      <c r="T106" s="83"/>
      <c r="U106" s="3">
        <v>2023.0</v>
      </c>
      <c r="V106" s="75">
        <f t="shared" ref="V106:V112" si="33">N106+P106</f>
        <v>188000</v>
      </c>
      <c r="W106" s="41" t="s">
        <v>561</v>
      </c>
      <c r="X106" s="75">
        <f t="shared" si="32"/>
        <v>950000</v>
      </c>
      <c r="Y106" s="78" t="s">
        <v>954</v>
      </c>
      <c r="Z106" s="84">
        <f t="shared" si="2"/>
        <v>1138000</v>
      </c>
      <c r="AA106" s="85">
        <v>0.8347978910369068</v>
      </c>
      <c r="AB106" s="79"/>
      <c r="AC106" s="79"/>
      <c r="AD106" s="79"/>
      <c r="AE106" s="79"/>
      <c r="AF106" s="79"/>
      <c r="AG106" s="79"/>
      <c r="AH106" s="79"/>
      <c r="AI106" s="79"/>
      <c r="AJ106" s="79"/>
      <c r="AK106" s="79"/>
      <c r="AL106" s="79"/>
      <c r="AM106" s="79"/>
      <c r="AN106" s="79"/>
      <c r="AO106" s="79"/>
      <c r="AP106" s="79"/>
      <c r="AQ106" s="78"/>
      <c r="AR106" s="75"/>
      <c r="AS106" s="75"/>
      <c r="AT106" s="75"/>
      <c r="AU106" s="75"/>
      <c r="AV106" s="75"/>
      <c r="AW106" s="75"/>
      <c r="AX106" s="75"/>
      <c r="AY106" s="86"/>
      <c r="AZ106" s="75"/>
      <c r="BA106" s="75"/>
      <c r="BB106" s="75"/>
      <c r="BC106" s="75"/>
      <c r="BD106" s="75"/>
      <c r="BE106" s="75"/>
      <c r="BF106" s="75"/>
      <c r="BG106" s="86"/>
      <c r="BH106" s="75"/>
      <c r="BI106" s="75"/>
      <c r="BJ106" s="75"/>
      <c r="BK106" s="75"/>
      <c r="BL106" s="75"/>
      <c r="BM106" s="83"/>
      <c r="BN106" s="75"/>
      <c r="BO106" s="75"/>
      <c r="BP106" s="75"/>
      <c r="BQ106" s="75"/>
      <c r="BR106" s="75"/>
      <c r="BS106" s="75"/>
      <c r="BT106" s="83"/>
      <c r="BU106" s="75"/>
      <c r="BV106" s="75"/>
      <c r="BW106" s="75"/>
      <c r="BX106" s="75"/>
      <c r="BY106" s="75"/>
      <c r="BZ106" s="75"/>
      <c r="CA106" s="75"/>
      <c r="CB106" s="75"/>
    </row>
    <row r="107">
      <c r="A107" s="91" t="s">
        <v>179</v>
      </c>
      <c r="B107" s="90" t="s">
        <v>348</v>
      </c>
      <c r="C107" s="18" t="s">
        <v>437</v>
      </c>
      <c r="D107" s="86"/>
      <c r="E107" s="80" t="s">
        <v>955</v>
      </c>
      <c r="F107" s="80"/>
      <c r="G107" s="79" t="s">
        <v>554</v>
      </c>
      <c r="H107" s="79"/>
      <c r="I107" s="79"/>
      <c r="J107" s="79"/>
      <c r="K107" s="79"/>
      <c r="L107" s="79"/>
      <c r="M107" s="78"/>
      <c r="N107" s="41">
        <v>32072.0</v>
      </c>
      <c r="O107" s="41">
        <v>15612.0</v>
      </c>
      <c r="P107" s="41">
        <v>5608.0</v>
      </c>
      <c r="Q107" s="75"/>
      <c r="R107" s="41">
        <v>447101.0</v>
      </c>
      <c r="S107" s="41">
        <v>484781.0</v>
      </c>
      <c r="T107" s="95">
        <v>146709.0</v>
      </c>
      <c r="U107" s="3">
        <v>2023.0</v>
      </c>
      <c r="V107" s="41">
        <f t="shared" si="33"/>
        <v>37680</v>
      </c>
      <c r="W107" s="41" t="s">
        <v>561</v>
      </c>
      <c r="X107" s="41">
        <f t="shared" si="32"/>
        <v>447101</v>
      </c>
      <c r="Y107" s="78" t="s">
        <v>956</v>
      </c>
      <c r="Z107" s="84">
        <f t="shared" si="2"/>
        <v>484781</v>
      </c>
      <c r="AA107" s="85">
        <v>0.9222741815376427</v>
      </c>
      <c r="AB107" s="79">
        <v>11216.0</v>
      </c>
      <c r="AC107" s="79">
        <v>130375.0</v>
      </c>
      <c r="AD107" s="79">
        <v>23370.0</v>
      </c>
      <c r="AE107" s="79">
        <v>267830.0</v>
      </c>
      <c r="AF107" s="79"/>
      <c r="AG107" s="79">
        <v>1400.0</v>
      </c>
      <c r="AH107" s="79">
        <v>12991.0</v>
      </c>
      <c r="AI107" s="79"/>
      <c r="AJ107" s="79"/>
      <c r="AK107" s="79"/>
      <c r="AL107" s="79"/>
      <c r="AM107" s="79"/>
      <c r="AN107" s="79"/>
      <c r="AO107" s="79"/>
      <c r="AP107" s="79"/>
      <c r="AQ107" s="78"/>
      <c r="AR107" s="75"/>
      <c r="AS107" s="75"/>
      <c r="AT107" s="75"/>
      <c r="AU107" s="75"/>
      <c r="AV107" s="75"/>
      <c r="AW107" s="75"/>
      <c r="AX107" s="75"/>
      <c r="AY107" s="86"/>
      <c r="AZ107" s="75"/>
      <c r="BA107" s="75"/>
      <c r="BB107" s="75"/>
      <c r="BC107" s="75"/>
      <c r="BD107" s="75"/>
      <c r="BE107" s="75"/>
      <c r="BF107" s="75"/>
      <c r="BG107" s="86"/>
      <c r="BH107" s="75"/>
      <c r="BI107" s="75"/>
      <c r="BJ107" s="75"/>
      <c r="BK107" s="75"/>
      <c r="BL107" s="75"/>
      <c r="BM107" s="83"/>
      <c r="BN107" s="75"/>
      <c r="BO107" s="75"/>
      <c r="BP107" s="75"/>
      <c r="BQ107" s="75"/>
      <c r="BR107" s="75"/>
      <c r="BS107" s="75"/>
      <c r="BT107" s="83"/>
      <c r="BU107" s="75"/>
      <c r="BV107" s="75"/>
      <c r="BW107" s="75"/>
      <c r="BX107" s="75"/>
      <c r="BY107" s="75"/>
      <c r="BZ107" s="75"/>
      <c r="CA107" s="75"/>
      <c r="CB107" s="75"/>
    </row>
    <row r="108">
      <c r="A108" s="75" t="s">
        <v>136</v>
      </c>
      <c r="B108" s="76" t="s">
        <v>306</v>
      </c>
      <c r="C108" s="77" t="s">
        <v>957</v>
      </c>
      <c r="D108" s="86"/>
      <c r="E108" s="80" t="s">
        <v>554</v>
      </c>
      <c r="F108" s="80"/>
      <c r="G108" s="79" t="s">
        <v>554</v>
      </c>
      <c r="H108" s="79"/>
      <c r="I108" s="79"/>
      <c r="J108" s="79"/>
      <c r="K108" s="79"/>
      <c r="L108" s="79"/>
      <c r="M108" s="78"/>
      <c r="N108" s="41">
        <v>60757.0</v>
      </c>
      <c r="O108" s="41">
        <v>94952.0</v>
      </c>
      <c r="P108" s="41">
        <v>1335478.0</v>
      </c>
      <c r="Q108" s="75"/>
      <c r="R108" s="41"/>
      <c r="S108" s="75"/>
      <c r="T108" s="83"/>
      <c r="U108" s="3">
        <v>2023.0</v>
      </c>
      <c r="V108" s="75">
        <f t="shared" si="33"/>
        <v>1396235</v>
      </c>
      <c r="W108" s="41" t="s">
        <v>561</v>
      </c>
      <c r="X108" s="41" t="s">
        <v>570</v>
      </c>
      <c r="Y108" s="78" t="s">
        <v>958</v>
      </c>
      <c r="Z108" s="84">
        <f t="shared" si="2"/>
        <v>1396235</v>
      </c>
      <c r="AA108" s="85"/>
      <c r="AB108" s="79"/>
      <c r="AC108" s="79"/>
      <c r="AD108" s="79"/>
      <c r="AE108" s="79"/>
      <c r="AF108" s="79"/>
      <c r="AG108" s="79"/>
      <c r="AH108" s="79"/>
      <c r="AI108" s="79"/>
      <c r="AJ108" s="79"/>
      <c r="AK108" s="79"/>
      <c r="AL108" s="79"/>
      <c r="AM108" s="79"/>
      <c r="AN108" s="79"/>
      <c r="AO108" s="79"/>
      <c r="AP108" s="79"/>
      <c r="AQ108" s="78"/>
      <c r="AR108" s="75"/>
      <c r="AS108" s="75"/>
      <c r="AT108" s="75"/>
      <c r="AU108" s="75"/>
      <c r="AV108" s="75"/>
      <c r="AW108" s="75"/>
      <c r="AX108" s="75"/>
      <c r="AY108" s="86"/>
      <c r="AZ108" s="75"/>
      <c r="BA108" s="75"/>
      <c r="BB108" s="75"/>
      <c r="BC108" s="75"/>
      <c r="BD108" s="75"/>
      <c r="BE108" s="75"/>
      <c r="BF108" s="75"/>
      <c r="BG108" s="86"/>
      <c r="BH108" s="75"/>
      <c r="BI108" s="75"/>
      <c r="BJ108" s="75"/>
      <c r="BK108" s="75"/>
      <c r="BL108" s="75"/>
      <c r="BM108" s="83"/>
      <c r="BN108" s="75"/>
      <c r="BO108" s="75"/>
      <c r="BP108" s="75"/>
      <c r="BQ108" s="75"/>
      <c r="BR108" s="75"/>
      <c r="BS108" s="75"/>
      <c r="BT108" s="83"/>
      <c r="BU108" s="75"/>
      <c r="BV108" s="75"/>
      <c r="BW108" s="75"/>
      <c r="BX108" s="75"/>
      <c r="BY108" s="75"/>
      <c r="BZ108" s="75"/>
      <c r="CA108" s="75"/>
      <c r="CB108" s="75"/>
    </row>
    <row r="109">
      <c r="A109" s="75" t="s">
        <v>137</v>
      </c>
      <c r="B109" s="76" t="s">
        <v>307</v>
      </c>
      <c r="C109" s="87" t="s">
        <v>424</v>
      </c>
      <c r="D109" s="86"/>
      <c r="E109" s="79" t="s">
        <v>959</v>
      </c>
      <c r="F109" s="80"/>
      <c r="G109" s="81" t="s">
        <v>960</v>
      </c>
      <c r="H109" s="81"/>
      <c r="I109" s="81"/>
      <c r="J109" s="81"/>
      <c r="K109" s="81"/>
      <c r="L109" s="81"/>
      <c r="M109" s="78"/>
      <c r="N109" s="41">
        <v>13505.0</v>
      </c>
      <c r="O109" s="41">
        <v>16597.0</v>
      </c>
      <c r="P109" s="41">
        <v>8428.0</v>
      </c>
      <c r="Q109" s="75"/>
      <c r="R109" s="41" t="s">
        <v>961</v>
      </c>
      <c r="S109" s="75"/>
      <c r="T109" s="95">
        <v>1058.0</v>
      </c>
      <c r="U109" s="3">
        <v>2023.0</v>
      </c>
      <c r="V109" s="41">
        <f t="shared" si="33"/>
        <v>21933</v>
      </c>
      <c r="W109" s="41" t="s">
        <v>561</v>
      </c>
      <c r="X109" s="41">
        <f>191500+433988+20406</f>
        <v>645894</v>
      </c>
      <c r="Y109" s="78" t="s">
        <v>962</v>
      </c>
      <c r="Z109" s="84">
        <f t="shared" si="2"/>
        <v>667827</v>
      </c>
      <c r="AA109" s="85">
        <v>0.9671576620891339</v>
      </c>
      <c r="AB109" s="79">
        <v>433998.0</v>
      </c>
      <c r="AC109" s="79"/>
      <c r="AD109" s="79"/>
      <c r="AE109" s="79"/>
      <c r="AF109" s="79"/>
      <c r="AG109" s="79"/>
      <c r="AH109" s="79"/>
      <c r="AI109" s="79"/>
      <c r="AJ109" s="79"/>
      <c r="AK109" s="79"/>
      <c r="AL109" s="79">
        <v>191500.0</v>
      </c>
      <c r="AM109" s="79"/>
      <c r="AN109" s="79"/>
      <c r="AO109" s="79"/>
      <c r="AP109" s="79"/>
      <c r="AQ109" s="78">
        <v>20406.0</v>
      </c>
      <c r="AR109" s="75">
        <v>10953.0</v>
      </c>
      <c r="AS109" s="75">
        <v>16303.0</v>
      </c>
      <c r="AT109" s="75">
        <v>10913.0</v>
      </c>
      <c r="AU109" s="75"/>
      <c r="AV109" s="75">
        <v>18631.0</v>
      </c>
      <c r="AW109" s="75"/>
      <c r="AX109" s="75">
        <v>1087.0</v>
      </c>
      <c r="AY109" s="86"/>
      <c r="AZ109" s="75"/>
      <c r="BA109" s="75"/>
      <c r="BB109" s="75"/>
      <c r="BC109" s="75"/>
      <c r="BD109" s="75"/>
      <c r="BE109" s="75"/>
      <c r="BF109" s="75"/>
      <c r="BG109" s="86"/>
      <c r="BH109" s="75"/>
      <c r="BI109" s="75"/>
      <c r="BJ109" s="75"/>
      <c r="BK109" s="75"/>
      <c r="BL109" s="75"/>
      <c r="BM109" s="83"/>
      <c r="BN109" s="75"/>
      <c r="BO109" s="75"/>
      <c r="BP109" s="75"/>
      <c r="BQ109" s="75"/>
      <c r="BR109" s="75"/>
      <c r="BS109" s="75"/>
      <c r="BT109" s="83"/>
      <c r="BU109" s="75"/>
      <c r="BV109" s="75"/>
      <c r="BW109" s="75"/>
      <c r="BX109" s="75"/>
      <c r="BY109" s="75"/>
      <c r="BZ109" s="75"/>
      <c r="CA109" s="75"/>
      <c r="CB109" s="75"/>
    </row>
    <row r="110">
      <c r="A110" s="75" t="s">
        <v>138</v>
      </c>
      <c r="B110" s="76" t="s">
        <v>308</v>
      </c>
      <c r="C110" s="77" t="s">
        <v>963</v>
      </c>
      <c r="D110" s="78"/>
      <c r="E110" s="79" t="s">
        <v>964</v>
      </c>
      <c r="F110" s="80"/>
      <c r="G110" s="76"/>
      <c r="H110" s="76"/>
      <c r="I110" s="76"/>
      <c r="J110" s="76"/>
      <c r="K110" s="76"/>
      <c r="L110" s="76"/>
      <c r="M110" s="86"/>
      <c r="N110" s="41">
        <v>6.0</v>
      </c>
      <c r="O110" s="41">
        <v>37.0</v>
      </c>
      <c r="P110" s="41">
        <v>42.0</v>
      </c>
      <c r="Q110" s="75"/>
      <c r="R110" s="41">
        <v>49498.0</v>
      </c>
      <c r="S110" s="41">
        <v>49542.0</v>
      </c>
      <c r="T110" s="83"/>
      <c r="U110" s="3">
        <v>2023.0</v>
      </c>
      <c r="V110" s="75">
        <f t="shared" si="33"/>
        <v>48</v>
      </c>
      <c r="W110" s="41" t="s">
        <v>561</v>
      </c>
      <c r="X110" s="75">
        <f t="shared" ref="X110:X112" si="34">R110</f>
        <v>49498</v>
      </c>
      <c r="Y110" s="78" t="s">
        <v>965</v>
      </c>
      <c r="Z110" s="84">
        <f t="shared" si="2"/>
        <v>49546</v>
      </c>
      <c r="AA110" s="85">
        <v>0.9990312033262019</v>
      </c>
      <c r="AB110" s="79">
        <v>2.0</v>
      </c>
      <c r="AC110" s="79"/>
      <c r="AD110" s="79">
        <v>9.0</v>
      </c>
      <c r="AE110" s="79"/>
      <c r="AF110" s="79"/>
      <c r="AG110" s="79">
        <v>97.0</v>
      </c>
      <c r="AH110" s="79"/>
      <c r="AI110" s="79"/>
      <c r="AJ110" s="79"/>
      <c r="AK110" s="79"/>
      <c r="AL110" s="79"/>
      <c r="AM110" s="79"/>
      <c r="AN110" s="79">
        <v>49390.0</v>
      </c>
      <c r="AO110" s="79"/>
      <c r="AP110" s="79"/>
      <c r="AQ110" s="78"/>
      <c r="AR110" s="41">
        <f>10+2</f>
        <v>12</v>
      </c>
      <c r="AS110" s="75">
        <f>34+29</f>
        <v>63</v>
      </c>
      <c r="AT110" s="75"/>
      <c r="AU110" s="75"/>
      <c r="AV110" s="75">
        <v>4.5874E7</v>
      </c>
      <c r="AW110" s="41">
        <v>45948.0</v>
      </c>
      <c r="AX110" s="75"/>
      <c r="AY110" s="86"/>
      <c r="AZ110" s="75"/>
      <c r="BA110" s="75"/>
      <c r="BB110" s="75"/>
      <c r="BC110" s="75"/>
      <c r="BD110" s="75"/>
      <c r="BE110" s="75"/>
      <c r="BF110" s="75"/>
      <c r="BG110" s="86"/>
      <c r="BH110" s="75"/>
      <c r="BI110" s="75"/>
      <c r="BJ110" s="75"/>
      <c r="BK110" s="75"/>
      <c r="BL110" s="75"/>
      <c r="BM110" s="83"/>
      <c r="BN110" s="75"/>
      <c r="BO110" s="75"/>
      <c r="BP110" s="75"/>
      <c r="BQ110" s="75"/>
      <c r="BR110" s="75"/>
      <c r="BS110" s="75"/>
      <c r="BT110" s="83"/>
      <c r="BU110" s="75"/>
      <c r="BV110" s="75"/>
      <c r="BW110" s="75"/>
      <c r="BX110" s="75"/>
      <c r="BY110" s="75"/>
      <c r="BZ110" s="75"/>
      <c r="CA110" s="75"/>
      <c r="CB110" s="75"/>
    </row>
    <row r="111">
      <c r="A111" s="75" t="s">
        <v>184</v>
      </c>
      <c r="B111" s="90" t="s">
        <v>353</v>
      </c>
      <c r="C111" s="77" t="s">
        <v>966</v>
      </c>
      <c r="D111" s="86"/>
      <c r="E111" s="80" t="s">
        <v>591</v>
      </c>
      <c r="F111" s="80"/>
      <c r="G111" s="79" t="s">
        <v>554</v>
      </c>
      <c r="H111" s="79"/>
      <c r="I111" s="79"/>
      <c r="J111" s="79"/>
      <c r="K111" s="79"/>
      <c r="L111" s="79"/>
      <c r="M111" s="78"/>
      <c r="N111" s="41">
        <v>1281.0</v>
      </c>
      <c r="O111" s="41">
        <v>1534.0</v>
      </c>
      <c r="P111" s="41">
        <v>2975.0</v>
      </c>
      <c r="Q111" s="75"/>
      <c r="R111" s="41">
        <v>88831.0</v>
      </c>
      <c r="S111" s="41">
        <v>93087.0</v>
      </c>
      <c r="T111" s="83"/>
      <c r="U111" s="3">
        <v>2023.0</v>
      </c>
      <c r="V111" s="75">
        <f t="shared" si="33"/>
        <v>4256</v>
      </c>
      <c r="W111" s="41" t="s">
        <v>561</v>
      </c>
      <c r="X111" s="75">
        <f t="shared" si="34"/>
        <v>88831</v>
      </c>
      <c r="Y111" s="78" t="s">
        <v>967</v>
      </c>
      <c r="Z111" s="84">
        <f t="shared" si="2"/>
        <v>93087</v>
      </c>
      <c r="AA111" s="85">
        <v>0.9542793300890565</v>
      </c>
      <c r="AB111" s="79">
        <v>47870.0</v>
      </c>
      <c r="AC111" s="79">
        <v>2952.0</v>
      </c>
      <c r="AD111" s="79">
        <v>1104.0</v>
      </c>
      <c r="AE111" s="79">
        <v>333.0</v>
      </c>
      <c r="AF111" s="79">
        <v>25.0</v>
      </c>
      <c r="AG111" s="79">
        <v>809.0</v>
      </c>
      <c r="AH111" s="79">
        <v>20080.0</v>
      </c>
      <c r="AI111" s="79"/>
      <c r="AJ111" s="79"/>
      <c r="AK111" s="79"/>
      <c r="AL111" s="79"/>
      <c r="AM111" s="79"/>
      <c r="AN111" s="79"/>
      <c r="AO111" s="79"/>
      <c r="AP111" s="79">
        <v>15659.0</v>
      </c>
      <c r="AQ111" s="78"/>
      <c r="AR111" s="75"/>
      <c r="AS111" s="75"/>
      <c r="AT111" s="75"/>
      <c r="AU111" s="75"/>
      <c r="AV111" s="75"/>
      <c r="AW111" s="75"/>
      <c r="AX111" s="75"/>
      <c r="AY111" s="86"/>
      <c r="AZ111" s="75"/>
      <c r="BA111" s="75"/>
      <c r="BB111" s="75"/>
      <c r="BC111" s="75"/>
      <c r="BD111" s="75"/>
      <c r="BE111" s="75"/>
      <c r="BF111" s="75"/>
      <c r="BG111" s="86"/>
      <c r="BH111" s="75"/>
      <c r="BI111" s="75"/>
      <c r="BJ111" s="75"/>
      <c r="BK111" s="75"/>
      <c r="BL111" s="75"/>
      <c r="BM111" s="83"/>
      <c r="BN111" s="75"/>
      <c r="BO111" s="75"/>
      <c r="BP111" s="75"/>
      <c r="BQ111" s="75"/>
      <c r="BR111" s="75"/>
      <c r="BS111" s="75"/>
      <c r="BT111" s="83"/>
      <c r="BU111" s="75"/>
      <c r="BV111" s="75"/>
      <c r="BW111" s="75"/>
      <c r="BX111" s="75"/>
      <c r="BY111" s="75"/>
      <c r="BZ111" s="75"/>
      <c r="CA111" s="75"/>
      <c r="CB111" s="75"/>
    </row>
    <row r="112">
      <c r="A112" s="3" t="s">
        <v>968</v>
      </c>
      <c r="B112" s="76"/>
      <c r="C112" s="77" t="s">
        <v>969</v>
      </c>
      <c r="D112" s="78" t="s">
        <v>917</v>
      </c>
      <c r="E112" s="80" t="s">
        <v>706</v>
      </c>
      <c r="F112" s="80"/>
      <c r="G112" s="79"/>
      <c r="H112" s="79"/>
      <c r="I112" s="79"/>
      <c r="J112" s="79"/>
      <c r="K112" s="79"/>
      <c r="L112" s="79"/>
      <c r="M112" s="78"/>
      <c r="N112" s="41">
        <v>1059.8</v>
      </c>
      <c r="O112" s="41"/>
      <c r="P112" s="41">
        <v>3585.3</v>
      </c>
      <c r="Q112" s="75"/>
      <c r="R112" s="41">
        <v>18766.3</v>
      </c>
      <c r="S112" s="41">
        <v>23411.3</v>
      </c>
      <c r="T112" s="83"/>
      <c r="U112" s="3">
        <v>2023.0</v>
      </c>
      <c r="V112" s="75">
        <f t="shared" si="33"/>
        <v>4645.1</v>
      </c>
      <c r="W112" s="41" t="s">
        <v>561</v>
      </c>
      <c r="X112" s="75">
        <f t="shared" si="34"/>
        <v>18766.3</v>
      </c>
      <c r="Y112" s="78" t="s">
        <v>970</v>
      </c>
      <c r="Z112" s="84">
        <f t="shared" si="2"/>
        <v>23411.4</v>
      </c>
      <c r="AA112" s="85">
        <v>0.8015881151917441</v>
      </c>
      <c r="AB112" s="79">
        <v>1652.1</v>
      </c>
      <c r="AC112" s="79">
        <v>2246.9</v>
      </c>
      <c r="AD112" s="79">
        <v>1296.0</v>
      </c>
      <c r="AE112" s="79">
        <v>52.3</v>
      </c>
      <c r="AF112" s="79">
        <v>231.6</v>
      </c>
      <c r="AG112" s="79">
        <v>6306.4</v>
      </c>
      <c r="AH112" s="79">
        <v>6842.4</v>
      </c>
      <c r="AI112" s="79"/>
      <c r="AJ112" s="79"/>
      <c r="AK112" s="79"/>
      <c r="AL112" s="79"/>
      <c r="AM112" s="79"/>
      <c r="AN112" s="79">
        <v>138.6</v>
      </c>
      <c r="AO112" s="79"/>
      <c r="AP112" s="79"/>
      <c r="AQ112" s="78"/>
      <c r="AR112" s="75"/>
      <c r="AS112" s="75"/>
      <c r="AT112" s="75"/>
      <c r="AU112" s="75"/>
      <c r="AV112" s="75"/>
      <c r="AW112" s="75"/>
      <c r="AX112" s="75"/>
      <c r="AY112" s="86"/>
      <c r="AZ112" s="75"/>
      <c r="BA112" s="75"/>
      <c r="BB112" s="75"/>
      <c r="BC112" s="75"/>
      <c r="BD112" s="75"/>
      <c r="BE112" s="75"/>
      <c r="BF112" s="75"/>
      <c r="BG112" s="86"/>
      <c r="BH112" s="75"/>
      <c r="BI112" s="75"/>
      <c r="BJ112" s="75"/>
      <c r="BK112" s="75"/>
      <c r="BL112" s="75"/>
      <c r="BM112" s="83"/>
      <c r="BN112" s="75"/>
      <c r="BO112" s="75"/>
      <c r="BP112" s="75"/>
      <c r="BQ112" s="75"/>
      <c r="BR112" s="75"/>
      <c r="BS112" s="75"/>
      <c r="BT112" s="83"/>
      <c r="BU112" s="75"/>
      <c r="BV112" s="75"/>
      <c r="BW112" s="75"/>
      <c r="BX112" s="75"/>
      <c r="BY112" s="75"/>
      <c r="BZ112" s="75"/>
      <c r="CA112" s="75"/>
      <c r="CB112" s="75"/>
    </row>
    <row r="113">
      <c r="A113" s="41" t="s">
        <v>971</v>
      </c>
      <c r="B113" s="76" t="s">
        <v>310</v>
      </c>
      <c r="C113" s="77" t="s">
        <v>972</v>
      </c>
      <c r="D113" s="86"/>
      <c r="E113" s="80" t="s">
        <v>554</v>
      </c>
      <c r="F113" s="80"/>
      <c r="G113" s="81" t="s">
        <v>973</v>
      </c>
      <c r="H113" s="81"/>
      <c r="I113" s="81"/>
      <c r="J113" s="81"/>
      <c r="K113" s="81"/>
      <c r="L113" s="81"/>
      <c r="M113" s="78"/>
      <c r="N113" s="41">
        <v>78000.0</v>
      </c>
      <c r="O113" s="41">
        <v>181000.0</v>
      </c>
      <c r="P113" s="41">
        <v>63000.0</v>
      </c>
      <c r="Q113" s="41">
        <v>141000.0</v>
      </c>
      <c r="R113" s="41" t="s">
        <v>974</v>
      </c>
      <c r="S113" s="75"/>
      <c r="T113" s="95">
        <v>9000.0</v>
      </c>
      <c r="U113" s="3">
        <v>2023.0</v>
      </c>
      <c r="V113" s="41">
        <f>Q113</f>
        <v>141000</v>
      </c>
      <c r="W113" s="41" t="s">
        <v>561</v>
      </c>
      <c r="X113" s="41" t="s">
        <v>570</v>
      </c>
      <c r="Y113" s="78" t="s">
        <v>975</v>
      </c>
      <c r="Z113" s="84">
        <f t="shared" si="2"/>
        <v>141000</v>
      </c>
      <c r="AA113" s="85"/>
      <c r="AB113" s="79"/>
      <c r="AC113" s="79"/>
      <c r="AD113" s="79"/>
      <c r="AE113" s="79"/>
      <c r="AF113" s="79"/>
      <c r="AG113" s="79"/>
      <c r="AH113" s="79"/>
      <c r="AI113" s="79"/>
      <c r="AJ113" s="79"/>
      <c r="AK113" s="79"/>
      <c r="AL113" s="79"/>
      <c r="AM113" s="79"/>
      <c r="AN113" s="79"/>
      <c r="AO113" s="79"/>
      <c r="AP113" s="79"/>
      <c r="AQ113" s="78"/>
      <c r="AR113" s="75">
        <v>80000.0</v>
      </c>
      <c r="AS113" s="75">
        <v>185000.0</v>
      </c>
      <c r="AT113" s="75">
        <v>61000.0</v>
      </c>
      <c r="AU113" s="75"/>
      <c r="AV113" s="41">
        <v>9000000.0</v>
      </c>
      <c r="AW113" s="75"/>
      <c r="AX113" s="75"/>
      <c r="AY113" s="86"/>
      <c r="AZ113" s="75"/>
      <c r="BA113" s="75"/>
      <c r="BB113" s="75"/>
      <c r="BC113" s="75"/>
      <c r="BD113" s="75"/>
      <c r="BE113" s="75"/>
      <c r="BF113" s="75"/>
      <c r="BG113" s="86"/>
      <c r="BH113" s="75"/>
      <c r="BI113" s="75"/>
      <c r="BJ113" s="75"/>
      <c r="BK113" s="75"/>
      <c r="BL113" s="75"/>
      <c r="BM113" s="83"/>
      <c r="BN113" s="75"/>
      <c r="BO113" s="75"/>
      <c r="BP113" s="75"/>
      <c r="BQ113" s="75"/>
      <c r="BR113" s="75"/>
      <c r="BS113" s="75"/>
      <c r="BT113" s="83"/>
      <c r="BU113" s="75"/>
      <c r="BV113" s="75"/>
      <c r="BW113" s="75"/>
      <c r="BX113" s="75"/>
      <c r="BY113" s="75"/>
      <c r="BZ113" s="75"/>
      <c r="CA113" s="75"/>
      <c r="CB113" s="75"/>
    </row>
    <row r="114">
      <c r="A114" s="75" t="s">
        <v>141</v>
      </c>
      <c r="B114" s="97"/>
      <c r="C114" s="87" t="s">
        <v>311</v>
      </c>
      <c r="D114" s="86" t="s">
        <v>481</v>
      </c>
      <c r="E114" s="79" t="s">
        <v>976</v>
      </c>
      <c r="F114" s="80"/>
      <c r="G114" s="81" t="s">
        <v>977</v>
      </c>
      <c r="H114" s="81"/>
      <c r="I114" s="81"/>
      <c r="J114" s="81"/>
      <c r="K114" s="81"/>
      <c r="L114" s="81"/>
      <c r="M114" s="78"/>
      <c r="N114" s="41">
        <v>3093000.0</v>
      </c>
      <c r="O114" s="75"/>
      <c r="P114" s="41">
        <v>5100.0</v>
      </c>
      <c r="Q114" s="75"/>
      <c r="R114" s="75"/>
      <c r="S114" s="41"/>
      <c r="T114" s="83"/>
      <c r="U114" s="3">
        <v>2023.0</v>
      </c>
      <c r="V114" s="75">
        <f>N114+P114</f>
        <v>3098100</v>
      </c>
      <c r="W114" s="41" t="s">
        <v>561</v>
      </c>
      <c r="X114" s="41" t="s">
        <v>570</v>
      </c>
      <c r="Y114" s="78" t="s">
        <v>978</v>
      </c>
      <c r="Z114" s="84">
        <f t="shared" si="2"/>
        <v>3098100</v>
      </c>
      <c r="AA114" s="85"/>
      <c r="AB114" s="79"/>
      <c r="AC114" s="79"/>
      <c r="AD114" s="79"/>
      <c r="AE114" s="79"/>
      <c r="AF114" s="79"/>
      <c r="AG114" s="79"/>
      <c r="AH114" s="79"/>
      <c r="AI114" s="79"/>
      <c r="AJ114" s="79"/>
      <c r="AK114" s="79"/>
      <c r="AL114" s="79"/>
      <c r="AM114" s="79"/>
      <c r="AN114" s="79"/>
      <c r="AO114" s="79"/>
      <c r="AP114" s="79"/>
      <c r="AQ114" s="78"/>
      <c r="AR114" s="75">
        <v>3093000.0</v>
      </c>
      <c r="AS114" s="75">
        <v>5100.0</v>
      </c>
      <c r="AT114" s="75"/>
      <c r="AU114" s="75"/>
      <c r="AV114" s="75"/>
      <c r="AW114" s="75"/>
      <c r="AX114" s="75"/>
      <c r="AY114" s="86"/>
      <c r="AZ114" s="75"/>
      <c r="BA114" s="75"/>
      <c r="BB114" s="75"/>
      <c r="BC114" s="75"/>
      <c r="BD114" s="75"/>
      <c r="BE114" s="75"/>
      <c r="BF114" s="75"/>
      <c r="BG114" s="86"/>
      <c r="BH114" s="75"/>
      <c r="BI114" s="75"/>
      <c r="BJ114" s="75"/>
      <c r="BK114" s="75"/>
      <c r="BL114" s="75"/>
      <c r="BM114" s="83"/>
      <c r="BN114" s="75"/>
      <c r="BO114" s="75"/>
      <c r="BP114" s="75"/>
      <c r="BQ114" s="75"/>
      <c r="BR114" s="75"/>
      <c r="BS114" s="75"/>
      <c r="BT114" s="83"/>
      <c r="BU114" s="75"/>
      <c r="BV114" s="75"/>
      <c r="BW114" s="75"/>
      <c r="BX114" s="75"/>
      <c r="BY114" s="75"/>
      <c r="BZ114" s="75"/>
      <c r="CA114" s="75"/>
      <c r="CB114" s="75"/>
    </row>
    <row r="115">
      <c r="A115" s="75" t="s">
        <v>189</v>
      </c>
      <c r="B115" s="90" t="s">
        <v>358</v>
      </c>
      <c r="C115" s="18" t="s">
        <v>443</v>
      </c>
      <c r="D115" s="102" t="s">
        <v>979</v>
      </c>
      <c r="E115" s="108" t="s">
        <v>980</v>
      </c>
      <c r="F115" s="109"/>
      <c r="G115" s="110" t="s">
        <v>981</v>
      </c>
      <c r="H115" s="110"/>
      <c r="I115" s="110"/>
      <c r="J115" s="110"/>
      <c r="K115" s="110"/>
      <c r="L115" s="110"/>
      <c r="M115" s="102"/>
      <c r="N115" s="75"/>
      <c r="O115" s="75"/>
      <c r="P115" s="75"/>
      <c r="Q115" s="75"/>
      <c r="R115" s="75"/>
      <c r="S115" s="41">
        <v>525.0</v>
      </c>
      <c r="T115" s="83"/>
      <c r="U115" s="3">
        <v>2023.0</v>
      </c>
      <c r="V115" s="75">
        <f>10.3+0.1+28.9</f>
        <v>39.3</v>
      </c>
      <c r="W115" s="41" t="s">
        <v>561</v>
      </c>
      <c r="X115" s="75">
        <f>0.5+0.1+66.6+0.2+0.3+17.3+5+22.3+366.9+6.4</f>
        <v>485.6</v>
      </c>
      <c r="Y115" s="78" t="s">
        <v>982</v>
      </c>
      <c r="Z115" s="84">
        <f t="shared" si="2"/>
        <v>524.9</v>
      </c>
      <c r="AA115" s="85">
        <v>0.925128595923033</v>
      </c>
      <c r="AB115" s="79" t="s">
        <v>983</v>
      </c>
      <c r="AC115" s="79"/>
      <c r="AD115" s="79"/>
      <c r="AE115" s="79"/>
      <c r="AF115" s="79">
        <v>0.1</v>
      </c>
      <c r="AG115" s="79" t="s">
        <v>984</v>
      </c>
      <c r="AH115" s="79"/>
      <c r="AI115" s="79">
        <v>22.3</v>
      </c>
      <c r="AJ115" s="79"/>
      <c r="AK115" s="79"/>
      <c r="AL115" s="79"/>
      <c r="AM115" s="79"/>
      <c r="AN115" s="79"/>
      <c r="AO115" s="79"/>
      <c r="AP115" s="79"/>
      <c r="AQ115" s="78">
        <v>0.5</v>
      </c>
      <c r="AR115" s="75"/>
      <c r="AS115" s="75"/>
      <c r="AT115" s="75"/>
      <c r="AU115" s="75"/>
      <c r="AV115" s="75"/>
      <c r="AW115" s="75"/>
      <c r="AX115" s="75"/>
      <c r="AY115" s="86"/>
      <c r="AZ115" s="75"/>
      <c r="BA115" s="75"/>
      <c r="BB115" s="75"/>
      <c r="BC115" s="75"/>
      <c r="BD115" s="75"/>
      <c r="BE115" s="75"/>
      <c r="BF115" s="75"/>
      <c r="BG115" s="86"/>
      <c r="BH115" s="75"/>
      <c r="BI115" s="75"/>
      <c r="BJ115" s="75"/>
      <c r="BK115" s="75"/>
      <c r="BL115" s="75"/>
      <c r="BM115" s="83"/>
      <c r="BN115" s="75"/>
      <c r="BO115" s="75"/>
      <c r="BP115" s="75"/>
      <c r="BQ115" s="75"/>
      <c r="BR115" s="75"/>
      <c r="BS115" s="75"/>
      <c r="BT115" s="83"/>
      <c r="BU115" s="75"/>
      <c r="BV115" s="75"/>
      <c r="BW115" s="75"/>
      <c r="BX115" s="75"/>
      <c r="BY115" s="75"/>
      <c r="BZ115" s="75"/>
      <c r="CA115" s="75"/>
      <c r="CB115" s="75"/>
    </row>
    <row r="116">
      <c r="A116" s="41" t="s">
        <v>985</v>
      </c>
      <c r="B116" s="76" t="s">
        <v>309</v>
      </c>
      <c r="C116" s="77" t="s">
        <v>986</v>
      </c>
      <c r="D116" s="111"/>
      <c r="E116" s="104"/>
      <c r="F116" s="104"/>
      <c r="G116" s="76"/>
      <c r="H116" s="76"/>
      <c r="I116" s="76"/>
      <c r="J116" s="76"/>
      <c r="K116" s="76"/>
      <c r="L116" s="76"/>
      <c r="M116" s="86"/>
      <c r="N116" s="41">
        <v>988.0</v>
      </c>
      <c r="O116" s="41">
        <v>17381.0</v>
      </c>
      <c r="P116" s="41">
        <v>9468.0</v>
      </c>
      <c r="Q116" s="75"/>
      <c r="R116" s="41">
        <v>31719.0</v>
      </c>
      <c r="S116" s="75"/>
      <c r="T116" s="95">
        <v>80.0</v>
      </c>
      <c r="U116" s="3">
        <v>2023.0</v>
      </c>
      <c r="V116" s="75">
        <f t="shared" ref="V116:V118" si="35">N116+P116</f>
        <v>10456</v>
      </c>
      <c r="W116" s="41" t="s">
        <v>561</v>
      </c>
      <c r="X116" s="75">
        <f t="shared" ref="X116:X117" si="36">R116</f>
        <v>31719</v>
      </c>
      <c r="Y116" s="78" t="s">
        <v>987</v>
      </c>
      <c r="Z116" s="84">
        <f t="shared" si="2"/>
        <v>42175</v>
      </c>
      <c r="AA116" s="85">
        <v>0.7520806164789567</v>
      </c>
      <c r="AB116" s="79"/>
      <c r="AC116" s="79">
        <v>14213.0</v>
      </c>
      <c r="AD116" s="79">
        <v>1292.0</v>
      </c>
      <c r="AE116" s="79">
        <v>1983.0</v>
      </c>
      <c r="AF116" s="79">
        <v>942.0</v>
      </c>
      <c r="AG116" s="79" t="s">
        <v>988</v>
      </c>
      <c r="AH116" s="79"/>
      <c r="AI116" s="79">
        <v>10.0</v>
      </c>
      <c r="AJ116" s="79"/>
      <c r="AK116" s="79"/>
      <c r="AL116" s="79"/>
      <c r="AM116" s="79"/>
      <c r="AN116" s="79">
        <v>12500.0</v>
      </c>
      <c r="AO116" s="79"/>
      <c r="AP116" s="79"/>
      <c r="AQ116" s="78" t="s">
        <v>989</v>
      </c>
      <c r="AR116" s="75">
        <v>1343.0</v>
      </c>
      <c r="AS116" s="75">
        <v>25273.0</v>
      </c>
      <c r="AT116" s="75">
        <v>17182.0</v>
      </c>
      <c r="AU116" s="75"/>
      <c r="AV116" s="75">
        <v>17977.0</v>
      </c>
      <c r="AW116" s="75"/>
      <c r="AX116" s="75"/>
      <c r="AY116" s="86"/>
      <c r="AZ116" s="75"/>
      <c r="BA116" s="75"/>
      <c r="BB116" s="75"/>
      <c r="BC116" s="75"/>
      <c r="BD116" s="75"/>
      <c r="BE116" s="75"/>
      <c r="BF116" s="75"/>
      <c r="BG116" s="86"/>
      <c r="BH116" s="75"/>
      <c r="BI116" s="75"/>
      <c r="BJ116" s="75"/>
      <c r="BK116" s="75"/>
      <c r="BL116" s="75"/>
      <c r="BM116" s="83"/>
      <c r="BN116" s="75"/>
      <c r="BO116" s="75"/>
      <c r="BP116" s="75"/>
      <c r="BQ116" s="75"/>
      <c r="BR116" s="75"/>
      <c r="BS116" s="75"/>
      <c r="BT116" s="83"/>
      <c r="BU116" s="75"/>
      <c r="BV116" s="75"/>
      <c r="BW116" s="75"/>
      <c r="BX116" s="75"/>
      <c r="BY116" s="75"/>
      <c r="BZ116" s="75"/>
      <c r="CA116" s="75"/>
      <c r="CB116" s="75"/>
    </row>
    <row r="117">
      <c r="A117" s="41" t="s">
        <v>990</v>
      </c>
      <c r="B117" s="76" t="s">
        <v>312</v>
      </c>
      <c r="C117" s="87" t="s">
        <v>425</v>
      </c>
      <c r="D117" s="78"/>
      <c r="E117" s="79" t="s">
        <v>991</v>
      </c>
      <c r="F117" s="80"/>
      <c r="G117" s="81" t="s">
        <v>992</v>
      </c>
      <c r="H117" s="81"/>
      <c r="I117" s="81"/>
      <c r="J117" s="81"/>
      <c r="K117" s="81"/>
      <c r="L117" s="81"/>
      <c r="M117" s="78"/>
      <c r="N117" s="41">
        <v>258000.0</v>
      </c>
      <c r="O117" s="41">
        <v>33000.0</v>
      </c>
      <c r="P117" s="41">
        <v>60000.0</v>
      </c>
      <c r="Q117" s="75"/>
      <c r="R117" s="41">
        <v>521000.0</v>
      </c>
      <c r="S117" s="41">
        <v>843000.0</v>
      </c>
      <c r="T117" s="83"/>
      <c r="U117" s="3">
        <v>2023.0</v>
      </c>
      <c r="V117" s="75">
        <f t="shared" si="35"/>
        <v>318000</v>
      </c>
      <c r="W117" s="41" t="s">
        <v>561</v>
      </c>
      <c r="X117" s="75">
        <f t="shared" si="36"/>
        <v>521000</v>
      </c>
      <c r="Y117" s="78" t="s">
        <v>993</v>
      </c>
      <c r="Z117" s="84">
        <f t="shared" si="2"/>
        <v>839000</v>
      </c>
      <c r="AA117" s="85">
        <v>0.6209773539928486</v>
      </c>
      <c r="AB117" s="79">
        <v>152000.0</v>
      </c>
      <c r="AC117" s="79"/>
      <c r="AD117" s="79">
        <v>48000.0</v>
      </c>
      <c r="AE117" s="79">
        <v>319.0</v>
      </c>
      <c r="AF117" s="79">
        <v>3.0</v>
      </c>
      <c r="AG117" s="79"/>
      <c r="AH117" s="79"/>
      <c r="AI117" s="79"/>
      <c r="AJ117" s="79"/>
      <c r="AK117" s="79"/>
      <c r="AL117" s="79"/>
      <c r="AM117" s="79"/>
      <c r="AN117" s="79"/>
      <c r="AO117" s="79"/>
      <c r="AP117" s="79"/>
      <c r="AQ117" s="78"/>
      <c r="AR117" s="75"/>
      <c r="AS117" s="75"/>
      <c r="AT117" s="75"/>
      <c r="AU117" s="75"/>
      <c r="AV117" s="75"/>
      <c r="AW117" s="75"/>
      <c r="AX117" s="75"/>
      <c r="AY117" s="86"/>
      <c r="AZ117" s="75"/>
      <c r="BA117" s="75"/>
      <c r="BB117" s="75"/>
      <c r="BC117" s="75"/>
      <c r="BD117" s="75"/>
      <c r="BE117" s="75"/>
      <c r="BF117" s="75"/>
      <c r="BG117" s="86"/>
      <c r="BH117" s="75"/>
      <c r="BI117" s="75"/>
      <c r="BJ117" s="75"/>
      <c r="BK117" s="75"/>
      <c r="BL117" s="75"/>
      <c r="BM117" s="83"/>
      <c r="BN117" s="75"/>
      <c r="BO117" s="75"/>
      <c r="BP117" s="75"/>
      <c r="BQ117" s="75"/>
      <c r="BR117" s="75"/>
      <c r="BS117" s="75"/>
      <c r="BT117" s="83"/>
      <c r="BU117" s="75"/>
      <c r="BV117" s="75"/>
      <c r="BW117" s="75"/>
      <c r="BX117" s="75"/>
      <c r="BY117" s="75"/>
      <c r="BZ117" s="75"/>
      <c r="CA117" s="75"/>
      <c r="CB117" s="75"/>
    </row>
    <row r="118">
      <c r="A118" s="41" t="s">
        <v>994</v>
      </c>
      <c r="B118" s="76" t="s">
        <v>314</v>
      </c>
      <c r="C118" s="77" t="s">
        <v>995</v>
      </c>
      <c r="D118" s="86"/>
      <c r="E118" s="79" t="s">
        <v>996</v>
      </c>
      <c r="F118" s="80"/>
      <c r="G118" s="81" t="s">
        <v>997</v>
      </c>
      <c r="H118" s="81"/>
      <c r="I118" s="81"/>
      <c r="J118" s="81"/>
      <c r="K118" s="81"/>
      <c r="L118" s="81"/>
      <c r="M118" s="78"/>
      <c r="N118" s="41">
        <v>796.0</v>
      </c>
      <c r="O118" s="41">
        <v>5375.0</v>
      </c>
      <c r="P118" s="41">
        <v>777.0</v>
      </c>
      <c r="Q118" s="75"/>
      <c r="R118" s="41" t="s">
        <v>998</v>
      </c>
      <c r="S118" s="75"/>
      <c r="T118" s="83"/>
      <c r="U118" s="3">
        <v>2023.0</v>
      </c>
      <c r="V118" s="75">
        <f t="shared" si="35"/>
        <v>1573</v>
      </c>
      <c r="W118" s="41" t="s">
        <v>561</v>
      </c>
      <c r="X118" s="75">
        <f>11678+28400000+1700000</f>
        <v>30111678</v>
      </c>
      <c r="Y118" s="78" t="s">
        <v>999</v>
      </c>
      <c r="Z118" s="84">
        <f t="shared" si="2"/>
        <v>30113251</v>
      </c>
      <c r="AA118" s="85">
        <v>0.999947763859837</v>
      </c>
      <c r="AB118" s="79">
        <v>678.0</v>
      </c>
      <c r="AC118" s="79"/>
      <c r="AD118" s="79">
        <v>620.0</v>
      </c>
      <c r="AE118" s="79"/>
      <c r="AF118" s="79">
        <v>20.0</v>
      </c>
      <c r="AG118" s="79" t="s">
        <v>1000</v>
      </c>
      <c r="AH118" s="79"/>
      <c r="AI118" s="79"/>
      <c r="AJ118" s="79"/>
      <c r="AK118" s="79"/>
      <c r="AL118" s="79"/>
      <c r="AM118" s="79"/>
      <c r="AN118" s="79"/>
      <c r="AO118" s="79"/>
      <c r="AP118" s="79">
        <v>2.84E7</v>
      </c>
      <c r="AQ118" s="78"/>
      <c r="AR118" s="75"/>
      <c r="AS118" s="75"/>
      <c r="AT118" s="75"/>
      <c r="AU118" s="75"/>
      <c r="AV118" s="75"/>
      <c r="AW118" s="75"/>
      <c r="AX118" s="75"/>
      <c r="AY118" s="86"/>
      <c r="AZ118" s="75"/>
      <c r="BA118" s="75"/>
      <c r="BB118" s="75"/>
      <c r="BC118" s="75"/>
      <c r="BD118" s="75"/>
      <c r="BE118" s="75"/>
      <c r="BF118" s="75"/>
      <c r="BG118" s="86"/>
      <c r="BH118" s="75"/>
      <c r="BI118" s="75"/>
      <c r="BJ118" s="75"/>
      <c r="BK118" s="75"/>
      <c r="BL118" s="75"/>
      <c r="BM118" s="83"/>
      <c r="BN118" s="75"/>
      <c r="BO118" s="75"/>
      <c r="BP118" s="75"/>
      <c r="BQ118" s="75"/>
      <c r="BR118" s="75"/>
      <c r="BS118" s="75"/>
      <c r="BT118" s="83"/>
      <c r="BU118" s="75"/>
      <c r="BV118" s="75"/>
      <c r="BW118" s="75"/>
      <c r="BX118" s="75"/>
      <c r="BY118" s="75"/>
      <c r="BZ118" s="75"/>
      <c r="CA118" s="75"/>
      <c r="CB118" s="75"/>
    </row>
    <row r="119">
      <c r="A119" s="75" t="s">
        <v>145</v>
      </c>
      <c r="B119" s="87" t="s">
        <v>315</v>
      </c>
      <c r="C119" s="88" t="s">
        <v>315</v>
      </c>
      <c r="D119" s="86" t="s">
        <v>475</v>
      </c>
      <c r="E119" s="79" t="s">
        <v>1001</v>
      </c>
      <c r="F119" s="80"/>
      <c r="G119" s="76"/>
      <c r="H119" s="76"/>
      <c r="I119" s="76"/>
      <c r="J119" s="76"/>
      <c r="K119" s="76"/>
      <c r="L119" s="76"/>
      <c r="M119" s="86"/>
      <c r="N119" s="75"/>
      <c r="O119" s="75"/>
      <c r="P119" s="75"/>
      <c r="Q119" s="75"/>
      <c r="R119" s="75"/>
      <c r="S119" s="75"/>
      <c r="T119" s="83"/>
      <c r="U119" s="3">
        <v>2023.0</v>
      </c>
      <c r="V119" s="75">
        <f>AR119+AT119</f>
        <v>391</v>
      </c>
      <c r="W119" s="41" t="s">
        <v>508</v>
      </c>
      <c r="X119" s="75">
        <f>AV119</f>
        <v>135</v>
      </c>
      <c r="Y119" s="78" t="s">
        <v>1002</v>
      </c>
      <c r="Z119" s="84">
        <f t="shared" si="2"/>
        <v>526</v>
      </c>
      <c r="AA119" s="85">
        <v>0.25665399239543724</v>
      </c>
      <c r="AB119" s="79"/>
      <c r="AC119" s="79"/>
      <c r="AD119" s="79"/>
      <c r="AE119" s="79"/>
      <c r="AF119" s="79"/>
      <c r="AG119" s="79"/>
      <c r="AH119" s="79"/>
      <c r="AI119" s="79"/>
      <c r="AJ119" s="79"/>
      <c r="AK119" s="79"/>
      <c r="AL119" s="79"/>
      <c r="AM119" s="79"/>
      <c r="AN119" s="79"/>
      <c r="AO119" s="79"/>
      <c r="AP119" s="79"/>
      <c r="AQ119" s="78"/>
      <c r="AR119" s="41">
        <v>225.0</v>
      </c>
      <c r="AS119" s="75"/>
      <c r="AT119" s="41">
        <v>166.0</v>
      </c>
      <c r="AU119" s="75"/>
      <c r="AV119" s="41">
        <v>135.0</v>
      </c>
      <c r="AW119" s="41">
        <v>556.0</v>
      </c>
      <c r="AX119" s="75"/>
      <c r="AY119" s="86"/>
      <c r="AZ119" s="75"/>
      <c r="BA119" s="75"/>
      <c r="BB119" s="75"/>
      <c r="BC119" s="75"/>
      <c r="BD119" s="75"/>
      <c r="BE119" s="75"/>
      <c r="BF119" s="75"/>
      <c r="BG119" s="86"/>
      <c r="BH119" s="75"/>
      <c r="BI119" s="75"/>
      <c r="BJ119" s="75"/>
      <c r="BK119" s="75"/>
      <c r="BL119" s="75"/>
      <c r="BM119" s="83"/>
      <c r="BN119" s="75"/>
      <c r="BO119" s="75"/>
      <c r="BP119" s="75"/>
      <c r="BQ119" s="75"/>
      <c r="BR119" s="75"/>
      <c r="BS119" s="75"/>
      <c r="BT119" s="83"/>
      <c r="BU119" s="75"/>
      <c r="BV119" s="75"/>
      <c r="BW119" s="75"/>
      <c r="BX119" s="75"/>
      <c r="BY119" s="75"/>
      <c r="BZ119" s="75"/>
      <c r="CA119" s="75"/>
      <c r="CB119" s="75"/>
    </row>
    <row r="120">
      <c r="A120" s="75" t="s">
        <v>146</v>
      </c>
      <c r="B120" s="87" t="s">
        <v>316</v>
      </c>
      <c r="C120" s="77" t="s">
        <v>1003</v>
      </c>
      <c r="D120" s="86"/>
      <c r="E120" s="80" t="s">
        <v>591</v>
      </c>
      <c r="F120" s="80"/>
      <c r="G120" s="79" t="s">
        <v>554</v>
      </c>
      <c r="H120" s="79"/>
      <c r="I120" s="79"/>
      <c r="J120" s="79"/>
      <c r="K120" s="79"/>
      <c r="L120" s="79"/>
      <c r="M120" s="78"/>
      <c r="N120" s="41">
        <v>126606.0</v>
      </c>
      <c r="O120" s="75"/>
      <c r="P120" s="41">
        <v>21300.0</v>
      </c>
      <c r="Q120" s="75"/>
      <c r="R120" s="41">
        <v>1768814.0</v>
      </c>
      <c r="S120" s="41">
        <v>1916720.0</v>
      </c>
      <c r="T120" s="83"/>
      <c r="U120" s="3">
        <v>2023.0</v>
      </c>
      <c r="V120" s="75">
        <f>N120+P120</f>
        <v>147906</v>
      </c>
      <c r="W120" s="41" t="s">
        <v>561</v>
      </c>
      <c r="X120" s="75">
        <f t="shared" ref="X120:X121" si="37">R120</f>
        <v>1768814</v>
      </c>
      <c r="Y120" s="78" t="s">
        <v>1004</v>
      </c>
      <c r="Z120" s="84">
        <f t="shared" si="2"/>
        <v>1916720</v>
      </c>
      <c r="AA120" s="85">
        <v>0.9228337994073208</v>
      </c>
      <c r="AB120" s="79"/>
      <c r="AC120" s="79"/>
      <c r="AD120" s="79"/>
      <c r="AE120" s="79"/>
      <c r="AF120" s="79"/>
      <c r="AG120" s="79"/>
      <c r="AH120" s="79"/>
      <c r="AI120" s="79"/>
      <c r="AJ120" s="79"/>
      <c r="AK120" s="79"/>
      <c r="AL120" s="79"/>
      <c r="AM120" s="79"/>
      <c r="AN120" s="79"/>
      <c r="AO120" s="79"/>
      <c r="AP120" s="79"/>
      <c r="AQ120" s="78"/>
      <c r="AR120" s="75"/>
      <c r="AS120" s="75"/>
      <c r="AT120" s="75"/>
      <c r="AU120" s="75"/>
      <c r="AV120" s="75"/>
      <c r="AW120" s="75"/>
      <c r="AX120" s="75"/>
      <c r="AY120" s="86"/>
      <c r="AZ120" s="75"/>
      <c r="BA120" s="75"/>
      <c r="BB120" s="75"/>
      <c r="BC120" s="75"/>
      <c r="BD120" s="75"/>
      <c r="BE120" s="75"/>
      <c r="BF120" s="75"/>
      <c r="BG120" s="86"/>
      <c r="BH120" s="75"/>
      <c r="BI120" s="75"/>
      <c r="BJ120" s="75"/>
      <c r="BK120" s="75"/>
      <c r="BL120" s="75"/>
      <c r="BM120" s="83"/>
      <c r="BN120" s="75"/>
      <c r="BO120" s="75"/>
      <c r="BP120" s="75"/>
      <c r="BQ120" s="75"/>
      <c r="BR120" s="75"/>
      <c r="BS120" s="75"/>
      <c r="BT120" s="83"/>
      <c r="BU120" s="75"/>
      <c r="BV120" s="75"/>
      <c r="BW120" s="75"/>
      <c r="BX120" s="75"/>
      <c r="BY120" s="75"/>
      <c r="BZ120" s="75"/>
      <c r="CA120" s="75"/>
      <c r="CB120" s="75"/>
    </row>
    <row r="121">
      <c r="A121" s="41" t="s">
        <v>1005</v>
      </c>
      <c r="B121" s="87" t="s">
        <v>317</v>
      </c>
      <c r="C121" s="77" t="s">
        <v>1006</v>
      </c>
      <c r="D121" s="78"/>
      <c r="E121" s="80" t="s">
        <v>591</v>
      </c>
      <c r="F121" s="80"/>
      <c r="G121" s="79"/>
      <c r="H121" s="79"/>
      <c r="I121" s="79"/>
      <c r="J121" s="79"/>
      <c r="K121" s="79"/>
      <c r="L121" s="79"/>
      <c r="M121" s="78"/>
      <c r="N121" s="41">
        <v>540.0</v>
      </c>
      <c r="O121" s="41">
        <v>7688.0</v>
      </c>
      <c r="P121" s="41">
        <v>7462.0</v>
      </c>
      <c r="Q121" s="41">
        <v>8001.0</v>
      </c>
      <c r="R121" s="41">
        <v>134124.0</v>
      </c>
      <c r="S121" s="75"/>
      <c r="T121" s="83"/>
      <c r="U121" s="3">
        <v>2023.0</v>
      </c>
      <c r="V121" s="75">
        <f>Q121</f>
        <v>8001</v>
      </c>
      <c r="W121" s="41" t="s">
        <v>561</v>
      </c>
      <c r="X121" s="75">
        <f t="shared" si="37"/>
        <v>134124</v>
      </c>
      <c r="Y121" s="78" t="s">
        <v>1007</v>
      </c>
      <c r="Z121" s="84">
        <f t="shared" si="2"/>
        <v>142125</v>
      </c>
      <c r="AA121" s="85">
        <v>0.9437044854881267</v>
      </c>
      <c r="AB121" s="79"/>
      <c r="AC121" s="79"/>
      <c r="AD121" s="79"/>
      <c r="AE121" s="79"/>
      <c r="AF121" s="79"/>
      <c r="AG121" s="79"/>
      <c r="AH121" s="79"/>
      <c r="AI121" s="79"/>
      <c r="AJ121" s="79"/>
      <c r="AK121" s="79"/>
      <c r="AL121" s="79"/>
      <c r="AM121" s="79"/>
      <c r="AN121" s="79"/>
      <c r="AO121" s="79"/>
      <c r="AP121" s="79"/>
      <c r="AQ121" s="78"/>
      <c r="AR121" s="41">
        <v>284.0</v>
      </c>
      <c r="AS121" s="41">
        <v>7580.0</v>
      </c>
      <c r="AT121" s="41">
        <v>7388.0</v>
      </c>
      <c r="AU121" s="41">
        <v>7672.0</v>
      </c>
      <c r="AV121" s="41">
        <v>155310.0</v>
      </c>
      <c r="AW121" s="75"/>
      <c r="AX121" s="75"/>
      <c r="AY121" s="86"/>
      <c r="AZ121" s="75"/>
      <c r="BA121" s="75"/>
      <c r="BB121" s="75"/>
      <c r="BC121" s="75"/>
      <c r="BD121" s="75"/>
      <c r="BE121" s="75"/>
      <c r="BF121" s="75"/>
      <c r="BG121" s="86"/>
      <c r="BH121" s="75"/>
      <c r="BI121" s="75"/>
      <c r="BJ121" s="75"/>
      <c r="BK121" s="75"/>
      <c r="BL121" s="75"/>
      <c r="BM121" s="83"/>
      <c r="BN121" s="75"/>
      <c r="BO121" s="75"/>
      <c r="BP121" s="75"/>
      <c r="BQ121" s="75"/>
      <c r="BR121" s="75"/>
      <c r="BS121" s="75"/>
      <c r="BT121" s="83"/>
      <c r="BU121" s="75"/>
      <c r="BV121" s="75"/>
      <c r="BW121" s="75"/>
      <c r="BX121" s="75"/>
      <c r="BY121" s="75"/>
      <c r="BZ121" s="75"/>
      <c r="CA121" s="75"/>
      <c r="CB121" s="75"/>
    </row>
    <row r="122">
      <c r="A122" s="91" t="s">
        <v>183</v>
      </c>
      <c r="B122" s="90" t="s">
        <v>352</v>
      </c>
      <c r="C122" s="77" t="s">
        <v>1008</v>
      </c>
      <c r="D122" s="78"/>
      <c r="E122" s="80" t="s">
        <v>554</v>
      </c>
      <c r="F122" s="80"/>
      <c r="G122" s="79" t="s">
        <v>554</v>
      </c>
      <c r="H122" s="79"/>
      <c r="I122" s="79"/>
      <c r="J122" s="79"/>
      <c r="K122" s="79"/>
      <c r="L122" s="79"/>
      <c r="M122" s="78"/>
      <c r="N122" s="75"/>
      <c r="O122" s="75"/>
      <c r="P122" s="75"/>
      <c r="Q122" s="75"/>
      <c r="R122" s="75"/>
      <c r="S122" s="75"/>
      <c r="T122" s="83"/>
      <c r="U122" s="3">
        <v>2023.0</v>
      </c>
      <c r="V122" s="41" t="s">
        <v>570</v>
      </c>
      <c r="W122" s="41" t="s">
        <v>570</v>
      </c>
      <c r="X122" s="41" t="s">
        <v>570</v>
      </c>
      <c r="Y122" s="78" t="s">
        <v>1009</v>
      </c>
      <c r="Z122" s="84" t="str">
        <f t="shared" si="2"/>
        <v>n.a</v>
      </c>
      <c r="AA122" s="85"/>
      <c r="AB122" s="79"/>
      <c r="AC122" s="79"/>
      <c r="AD122" s="79"/>
      <c r="AE122" s="79"/>
      <c r="AF122" s="79"/>
      <c r="AG122" s="79"/>
      <c r="AH122" s="79"/>
      <c r="AI122" s="79"/>
      <c r="AJ122" s="79"/>
      <c r="AK122" s="79"/>
      <c r="AL122" s="79"/>
      <c r="AM122" s="79"/>
      <c r="AN122" s="79"/>
      <c r="AO122" s="79"/>
      <c r="AP122" s="79"/>
      <c r="AQ122" s="78"/>
      <c r="AR122" s="75"/>
      <c r="AS122" s="75"/>
      <c r="AT122" s="75"/>
      <c r="AU122" s="75"/>
      <c r="AV122" s="75"/>
      <c r="AW122" s="75"/>
      <c r="AX122" s="75"/>
      <c r="AY122" s="86"/>
      <c r="AZ122" s="75"/>
      <c r="BA122" s="75"/>
      <c r="BB122" s="75"/>
      <c r="BC122" s="75"/>
      <c r="BD122" s="75"/>
      <c r="BE122" s="75"/>
      <c r="BF122" s="75"/>
      <c r="BG122" s="86"/>
      <c r="BH122" s="75"/>
      <c r="BI122" s="75"/>
      <c r="BJ122" s="75"/>
      <c r="BK122" s="75"/>
      <c r="BL122" s="75"/>
      <c r="BM122" s="83"/>
      <c r="BN122" s="75"/>
      <c r="BO122" s="75"/>
      <c r="BP122" s="75"/>
      <c r="BQ122" s="75"/>
      <c r="BR122" s="75"/>
      <c r="BS122" s="75"/>
      <c r="BT122" s="83"/>
      <c r="BU122" s="75"/>
      <c r="BV122" s="75"/>
      <c r="BW122" s="75"/>
      <c r="BX122" s="75"/>
      <c r="BY122" s="75"/>
      <c r="BZ122" s="75"/>
      <c r="CA122" s="75"/>
      <c r="CB122" s="75"/>
    </row>
    <row r="123">
      <c r="A123" s="75" t="s">
        <v>148</v>
      </c>
      <c r="B123" s="76" t="s">
        <v>318</v>
      </c>
      <c r="C123" s="87" t="s">
        <v>427</v>
      </c>
      <c r="D123" s="86"/>
      <c r="E123" s="80" t="s">
        <v>591</v>
      </c>
      <c r="F123" s="80"/>
      <c r="G123" s="79" t="s">
        <v>554</v>
      </c>
      <c r="H123" s="79"/>
      <c r="I123" s="79"/>
      <c r="J123" s="79"/>
      <c r="K123" s="79"/>
      <c r="L123" s="79"/>
      <c r="M123" s="78"/>
      <c r="N123" s="41">
        <v>146000.0</v>
      </c>
      <c r="O123" s="41">
        <v>35000.0</v>
      </c>
      <c r="P123" s="41">
        <v>16000.0</v>
      </c>
      <c r="Q123" s="75"/>
      <c r="R123" s="41">
        <v>1014000.0</v>
      </c>
      <c r="S123" s="75"/>
      <c r="T123" s="95">
        <v>49000.0</v>
      </c>
      <c r="U123" s="3">
        <v>2023.0</v>
      </c>
      <c r="V123" s="41">
        <f>N123+P123</f>
        <v>162000</v>
      </c>
      <c r="W123" s="41" t="s">
        <v>561</v>
      </c>
      <c r="X123" s="41">
        <f>R123</f>
        <v>1014000</v>
      </c>
      <c r="Y123" s="78" t="s">
        <v>1010</v>
      </c>
      <c r="Z123" s="84">
        <f t="shared" si="2"/>
        <v>1176000</v>
      </c>
      <c r="AA123" s="85">
        <v>0.8622448979591837</v>
      </c>
      <c r="AB123" s="79"/>
      <c r="AC123" s="79"/>
      <c r="AD123" s="79"/>
      <c r="AE123" s="79"/>
      <c r="AF123" s="79"/>
      <c r="AG123" s="79"/>
      <c r="AH123" s="79"/>
      <c r="AI123" s="79"/>
      <c r="AJ123" s="79"/>
      <c r="AK123" s="79"/>
      <c r="AL123" s="79"/>
      <c r="AM123" s="79"/>
      <c r="AN123" s="79"/>
      <c r="AO123" s="79"/>
      <c r="AP123" s="79"/>
      <c r="AQ123" s="78"/>
      <c r="AR123" s="75">
        <v>164000.0</v>
      </c>
      <c r="AS123" s="75">
        <v>36000.0</v>
      </c>
      <c r="AT123" s="75">
        <v>18000.0</v>
      </c>
      <c r="AU123" s="75"/>
      <c r="AV123" s="75">
        <v>1688000.0</v>
      </c>
      <c r="AW123" s="75"/>
      <c r="AX123" s="75">
        <v>33000.0</v>
      </c>
      <c r="AY123" s="86"/>
      <c r="AZ123" s="75">
        <v>194000.0</v>
      </c>
      <c r="BA123" s="75">
        <v>35000.0</v>
      </c>
      <c r="BB123" s="75">
        <v>22000.0</v>
      </c>
      <c r="BC123" s="75"/>
      <c r="BD123" s="75">
        <v>1706000.0</v>
      </c>
      <c r="BE123" s="75"/>
      <c r="BF123" s="75">
        <v>22000.0</v>
      </c>
      <c r="BG123" s="86"/>
      <c r="BH123" s="75">
        <v>193000.0</v>
      </c>
      <c r="BI123" s="75">
        <v>38000.0</v>
      </c>
      <c r="BJ123" s="75">
        <v>72000.0</v>
      </c>
      <c r="BK123" s="75">
        <v>1945000.0</v>
      </c>
      <c r="BL123" s="75"/>
      <c r="BM123" s="83">
        <v>17000.0</v>
      </c>
      <c r="BN123" s="75">
        <v>213000.0</v>
      </c>
      <c r="BO123" s="75">
        <v>43000.0</v>
      </c>
      <c r="BP123" s="75">
        <v>78000.0</v>
      </c>
      <c r="BQ123" s="75"/>
      <c r="BR123" s="75"/>
      <c r="BS123" s="75">
        <v>20000.0</v>
      </c>
      <c r="BT123" s="83"/>
      <c r="BU123" s="75">
        <v>322000.0</v>
      </c>
      <c r="BV123" s="75">
        <v>43000.0</v>
      </c>
      <c r="BW123" s="75">
        <v>80000.0</v>
      </c>
      <c r="BX123" s="75"/>
      <c r="BY123" s="75"/>
      <c r="BZ123" s="75"/>
      <c r="CA123" s="75"/>
      <c r="CB123" s="75"/>
    </row>
    <row r="124">
      <c r="A124" s="75" t="s">
        <v>149</v>
      </c>
      <c r="B124" s="76" t="s">
        <v>319</v>
      </c>
      <c r="C124" s="87" t="s">
        <v>428</v>
      </c>
      <c r="D124" s="78"/>
      <c r="E124" s="79" t="s">
        <v>581</v>
      </c>
      <c r="F124" s="80"/>
      <c r="G124" s="81" t="s">
        <v>581</v>
      </c>
      <c r="H124" s="81"/>
      <c r="I124" s="81"/>
      <c r="J124" s="81"/>
      <c r="K124" s="81"/>
      <c r="L124" s="81"/>
      <c r="M124" s="78"/>
      <c r="N124" s="41">
        <v>49716.0</v>
      </c>
      <c r="O124" s="41">
        <v>447320.0</v>
      </c>
      <c r="P124" s="41">
        <v>204024.0</v>
      </c>
      <c r="Q124" s="41">
        <v>253740.0</v>
      </c>
      <c r="R124" s="41" t="s">
        <v>1011</v>
      </c>
      <c r="S124" s="75"/>
      <c r="T124" s="83"/>
      <c r="U124" s="3">
        <v>2023.0</v>
      </c>
      <c r="V124" s="75">
        <f>Q124</f>
        <v>253740</v>
      </c>
      <c r="W124" s="41" t="s">
        <v>561</v>
      </c>
      <c r="X124" s="75">
        <f>1614721+163726+10386 </f>
        <v>1788833</v>
      </c>
      <c r="Y124" s="78" t="s">
        <v>1012</v>
      </c>
      <c r="Z124" s="84">
        <f t="shared" si="2"/>
        <v>2042573</v>
      </c>
      <c r="AA124" s="85">
        <v>0.8757743297301981</v>
      </c>
      <c r="AB124" s="79">
        <v>1614721.0</v>
      </c>
      <c r="AC124" s="79"/>
      <c r="AD124" s="79"/>
      <c r="AE124" s="79">
        <v>163726.0</v>
      </c>
      <c r="AF124" s="79"/>
      <c r="AG124" s="79">
        <v>10386.0</v>
      </c>
      <c r="AH124" s="79"/>
      <c r="AI124" s="79"/>
      <c r="AJ124" s="79"/>
      <c r="AK124" s="79"/>
      <c r="AL124" s="79"/>
      <c r="AM124" s="79"/>
      <c r="AN124" s="79"/>
      <c r="AO124" s="79"/>
      <c r="AP124" s="79"/>
      <c r="AQ124" s="78"/>
      <c r="AR124" s="75"/>
      <c r="AS124" s="75"/>
      <c r="AT124" s="75"/>
      <c r="AU124" s="75"/>
      <c r="AV124" s="75"/>
      <c r="AW124" s="75"/>
      <c r="AX124" s="75"/>
      <c r="AY124" s="86"/>
      <c r="AZ124" s="75"/>
      <c r="BA124" s="75"/>
      <c r="BB124" s="75"/>
      <c r="BC124" s="75"/>
      <c r="BD124" s="75"/>
      <c r="BE124" s="75"/>
      <c r="BF124" s="75"/>
      <c r="BG124" s="86"/>
      <c r="BH124" s="75"/>
      <c r="BI124" s="75"/>
      <c r="BJ124" s="75"/>
      <c r="BK124" s="75"/>
      <c r="BL124" s="75"/>
      <c r="BM124" s="83"/>
      <c r="BN124" s="75"/>
      <c r="BO124" s="75"/>
      <c r="BP124" s="75"/>
      <c r="BQ124" s="75"/>
      <c r="BR124" s="75"/>
      <c r="BS124" s="75"/>
      <c r="BT124" s="83"/>
      <c r="BU124" s="75"/>
      <c r="BV124" s="75"/>
      <c r="BW124" s="75"/>
      <c r="BX124" s="75"/>
      <c r="BY124" s="75"/>
      <c r="BZ124" s="75"/>
      <c r="CA124" s="75"/>
      <c r="CB124" s="75"/>
    </row>
    <row r="125">
      <c r="A125" s="41" t="s">
        <v>1013</v>
      </c>
      <c r="B125" s="76" t="s">
        <v>320</v>
      </c>
      <c r="C125" s="87" t="s">
        <v>429</v>
      </c>
      <c r="D125" s="112"/>
      <c r="E125" s="108" t="s">
        <v>1014</v>
      </c>
      <c r="F125" s="109"/>
      <c r="G125" s="110" t="s">
        <v>1015</v>
      </c>
      <c r="H125" s="110"/>
      <c r="I125" s="110"/>
      <c r="J125" s="110"/>
      <c r="K125" s="110"/>
      <c r="L125" s="110"/>
      <c r="M125" s="102"/>
      <c r="N125" s="41">
        <v>92000.0</v>
      </c>
      <c r="O125" s="41">
        <v>1000.0</v>
      </c>
      <c r="P125" s="41">
        <v>2700.0</v>
      </c>
      <c r="Q125" s="75"/>
      <c r="R125" s="41">
        <v>2245000.0</v>
      </c>
      <c r="S125" s="75"/>
      <c r="T125" s="95">
        <v>6502000.0</v>
      </c>
      <c r="U125" s="3">
        <v>2023.0</v>
      </c>
      <c r="V125" s="41">
        <f t="shared" ref="V125:V127" si="38">N125+P125</f>
        <v>94700</v>
      </c>
      <c r="W125" s="41" t="s">
        <v>561</v>
      </c>
      <c r="X125" s="41">
        <f>R125</f>
        <v>2245000</v>
      </c>
      <c r="Y125" s="78" t="s">
        <v>1016</v>
      </c>
      <c r="Z125" s="84">
        <f t="shared" si="2"/>
        <v>2339700</v>
      </c>
      <c r="AA125" s="85">
        <v>0.9595247253921443</v>
      </c>
      <c r="AB125" s="79">
        <v>251000.0</v>
      </c>
      <c r="AC125" s="79">
        <v>70000.0</v>
      </c>
      <c r="AD125" s="79">
        <v>22000.0</v>
      </c>
      <c r="AE125" s="79">
        <v>344000.0</v>
      </c>
      <c r="AF125" s="79">
        <v>200.0</v>
      </c>
      <c r="AG125" s="79">
        <v>1200.0</v>
      </c>
      <c r="AH125" s="79">
        <v>11000.0</v>
      </c>
      <c r="AI125" s="79"/>
      <c r="AJ125" s="79"/>
      <c r="AK125" s="79">
        <v>1500000.0</v>
      </c>
      <c r="AL125" s="79">
        <v>38000.0</v>
      </c>
      <c r="AM125" s="79">
        <v>7500.0</v>
      </c>
      <c r="AN125" s="79"/>
      <c r="AO125" s="79"/>
      <c r="AP125" s="79">
        <v>400.0</v>
      </c>
      <c r="AQ125" s="78"/>
      <c r="AR125" s="75"/>
      <c r="AS125" s="75"/>
      <c r="AT125" s="75"/>
      <c r="AU125" s="75"/>
      <c r="AV125" s="75"/>
      <c r="AW125" s="75"/>
      <c r="AX125" s="75"/>
      <c r="AY125" s="86"/>
      <c r="AZ125" s="75"/>
      <c r="BA125" s="75"/>
      <c r="BB125" s="75"/>
      <c r="BC125" s="75"/>
      <c r="BD125" s="75"/>
      <c r="BE125" s="75"/>
      <c r="BF125" s="75"/>
      <c r="BG125" s="86"/>
      <c r="BH125" s="75"/>
      <c r="BI125" s="75"/>
      <c r="BJ125" s="75"/>
      <c r="BK125" s="75"/>
      <c r="BL125" s="75"/>
      <c r="BM125" s="83"/>
      <c r="BN125" s="75"/>
      <c r="BO125" s="75"/>
      <c r="BP125" s="75"/>
      <c r="BQ125" s="75"/>
      <c r="BR125" s="75"/>
      <c r="BS125" s="75"/>
      <c r="BT125" s="83"/>
      <c r="BU125" s="75"/>
      <c r="BV125" s="75"/>
      <c r="BW125" s="75"/>
      <c r="BX125" s="75"/>
      <c r="BY125" s="75"/>
      <c r="BZ125" s="75"/>
      <c r="CA125" s="75"/>
      <c r="CB125" s="75"/>
    </row>
    <row r="126">
      <c r="A126" s="75" t="s">
        <v>151</v>
      </c>
      <c r="B126" s="90" t="s">
        <v>321</v>
      </c>
      <c r="C126" s="18" t="s">
        <v>430</v>
      </c>
      <c r="D126" s="102"/>
      <c r="E126" s="109" t="s">
        <v>554</v>
      </c>
      <c r="F126" s="109"/>
      <c r="G126" s="110" t="s">
        <v>786</v>
      </c>
      <c r="H126" s="110"/>
      <c r="I126" s="110"/>
      <c r="J126" s="110"/>
      <c r="K126" s="110"/>
      <c r="L126" s="110"/>
      <c r="M126" s="102"/>
      <c r="N126" s="41">
        <v>9915000.0</v>
      </c>
      <c r="O126" s="75"/>
      <c r="P126" s="41">
        <v>1157000.0</v>
      </c>
      <c r="Q126" s="75"/>
      <c r="R126" s="75"/>
      <c r="S126" s="75"/>
      <c r="T126" s="83"/>
      <c r="U126" s="3">
        <v>2023.0</v>
      </c>
      <c r="V126" s="75">
        <f t="shared" si="38"/>
        <v>11072000</v>
      </c>
      <c r="W126" s="41" t="s">
        <v>561</v>
      </c>
      <c r="X126" s="41">
        <v>1.1352E7</v>
      </c>
      <c r="Y126" s="78" t="s">
        <v>1017</v>
      </c>
      <c r="Z126" s="84">
        <f t="shared" si="2"/>
        <v>22424000</v>
      </c>
      <c r="AA126" s="85">
        <v>0.5062433107384945</v>
      </c>
      <c r="AB126" s="79"/>
      <c r="AC126" s="79"/>
      <c r="AD126" s="79"/>
      <c r="AE126" s="79"/>
      <c r="AF126" s="79"/>
      <c r="AG126" s="79"/>
      <c r="AH126" s="79"/>
      <c r="AI126" s="79"/>
      <c r="AJ126" s="79"/>
      <c r="AK126" s="79"/>
      <c r="AL126" s="79"/>
      <c r="AM126" s="79"/>
      <c r="AN126" s="79"/>
      <c r="AO126" s="79"/>
      <c r="AP126" s="79"/>
      <c r="AQ126" s="78"/>
      <c r="AR126" s="41">
        <v>9844000.0</v>
      </c>
      <c r="AS126" s="75"/>
      <c r="AT126" s="41">
        <v>1179.0</v>
      </c>
      <c r="AU126" s="75"/>
      <c r="AV126" s="41">
        <v>1.1352E7</v>
      </c>
      <c r="AW126" s="41">
        <v>2.2375E7</v>
      </c>
      <c r="AX126" s="75"/>
      <c r="AY126" s="86"/>
      <c r="AZ126" s="75"/>
      <c r="BA126" s="75"/>
      <c r="BB126" s="75"/>
      <c r="BC126" s="75"/>
      <c r="BD126" s="75"/>
      <c r="BE126" s="75"/>
      <c r="BF126" s="75"/>
      <c r="BG126" s="86"/>
      <c r="BH126" s="75"/>
      <c r="BI126" s="75"/>
      <c r="BJ126" s="75"/>
      <c r="BK126" s="75"/>
      <c r="BL126" s="75"/>
      <c r="BM126" s="83"/>
      <c r="BN126" s="75"/>
      <c r="BO126" s="75"/>
      <c r="BP126" s="75"/>
      <c r="BQ126" s="75"/>
      <c r="BR126" s="75"/>
      <c r="BS126" s="75"/>
      <c r="BT126" s="83"/>
      <c r="BU126" s="75"/>
      <c r="BV126" s="75"/>
      <c r="BW126" s="75"/>
      <c r="BX126" s="75"/>
      <c r="BY126" s="75"/>
      <c r="BZ126" s="75"/>
      <c r="CA126" s="75"/>
      <c r="CB126" s="75"/>
    </row>
    <row r="127">
      <c r="A127" s="75" t="s">
        <v>153</v>
      </c>
      <c r="B127" s="90" t="s">
        <v>323</v>
      </c>
      <c r="C127" s="18" t="s">
        <v>431</v>
      </c>
      <c r="D127" s="86"/>
      <c r="E127" s="80" t="s">
        <v>591</v>
      </c>
      <c r="F127" s="80"/>
      <c r="G127" s="76"/>
      <c r="H127" s="76"/>
      <c r="I127" s="76"/>
      <c r="J127" s="76"/>
      <c r="K127" s="76"/>
      <c r="L127" s="76"/>
      <c r="M127" s="86"/>
      <c r="N127" s="41">
        <v>1470000.0</v>
      </c>
      <c r="O127" s="41">
        <v>510000.0</v>
      </c>
      <c r="P127" s="41">
        <v>50000.0</v>
      </c>
      <c r="Q127" s="75"/>
      <c r="R127" s="41">
        <v>4950000.0</v>
      </c>
      <c r="S127" s="41">
        <v>6470000.0</v>
      </c>
      <c r="T127" s="83"/>
      <c r="U127" s="3">
        <v>2023.0</v>
      </c>
      <c r="V127" s="75">
        <f t="shared" si="38"/>
        <v>1520000</v>
      </c>
      <c r="W127" s="41" t="s">
        <v>561</v>
      </c>
      <c r="X127" s="75">
        <f>R127</f>
        <v>4950000</v>
      </c>
      <c r="Y127" s="78" t="s">
        <v>1018</v>
      </c>
      <c r="Z127" s="84">
        <f t="shared" si="2"/>
        <v>6470000</v>
      </c>
      <c r="AA127" s="85">
        <v>0.7650695517774343</v>
      </c>
      <c r="AB127" s="79">
        <v>1680000.0</v>
      </c>
      <c r="AC127" s="79"/>
      <c r="AD127" s="79">
        <v>310000.0</v>
      </c>
      <c r="AE127" s="79">
        <v>680000.0</v>
      </c>
      <c r="AF127" s="79"/>
      <c r="AG127" s="79"/>
      <c r="AH127" s="79"/>
      <c r="AI127" s="79"/>
      <c r="AJ127" s="79"/>
      <c r="AK127" s="79">
        <v>1950000.0</v>
      </c>
      <c r="AL127" s="79"/>
      <c r="AM127" s="79"/>
      <c r="AN127" s="79"/>
      <c r="AO127" s="79"/>
      <c r="AP127" s="79"/>
      <c r="AQ127" s="78">
        <v>330000.0</v>
      </c>
      <c r="AR127" s="75"/>
      <c r="AS127" s="75"/>
      <c r="AT127" s="75"/>
      <c r="AU127" s="75"/>
      <c r="AV127" s="75"/>
      <c r="AW127" s="75"/>
      <c r="AX127" s="75"/>
      <c r="AY127" s="86"/>
      <c r="AZ127" s="75"/>
      <c r="BA127" s="75"/>
      <c r="BB127" s="75"/>
      <c r="BC127" s="75"/>
      <c r="BD127" s="75"/>
      <c r="BE127" s="75"/>
      <c r="BF127" s="75"/>
      <c r="BG127" s="86"/>
      <c r="BH127" s="75"/>
      <c r="BI127" s="75"/>
      <c r="BJ127" s="75"/>
      <c r="BK127" s="75"/>
      <c r="BL127" s="75"/>
      <c r="BM127" s="83"/>
      <c r="BN127" s="75"/>
      <c r="BO127" s="75"/>
      <c r="BP127" s="75"/>
      <c r="BQ127" s="75"/>
      <c r="BR127" s="75"/>
      <c r="BS127" s="75"/>
      <c r="BT127" s="83"/>
      <c r="BU127" s="75"/>
      <c r="BV127" s="75"/>
      <c r="BW127" s="75"/>
      <c r="BX127" s="75"/>
      <c r="BY127" s="75"/>
      <c r="BZ127" s="75"/>
      <c r="CA127" s="75"/>
      <c r="CB127" s="75"/>
    </row>
    <row r="128">
      <c r="A128" s="75" t="s">
        <v>154</v>
      </c>
      <c r="B128" s="90" t="s">
        <v>324</v>
      </c>
      <c r="C128" s="77" t="s">
        <v>1019</v>
      </c>
      <c r="D128" s="78" t="s">
        <v>1020</v>
      </c>
      <c r="E128" s="79" t="s">
        <v>601</v>
      </c>
      <c r="F128" s="80"/>
      <c r="G128" s="79" t="s">
        <v>554</v>
      </c>
      <c r="H128" s="79"/>
      <c r="I128" s="79"/>
      <c r="J128" s="79"/>
      <c r="K128" s="79"/>
      <c r="L128" s="79"/>
      <c r="M128" s="78"/>
      <c r="N128" s="41">
        <v>36100.0</v>
      </c>
      <c r="O128" s="75"/>
      <c r="P128" s="41">
        <v>7738.0</v>
      </c>
      <c r="Q128" s="41">
        <v>43838.0</v>
      </c>
      <c r="R128" s="75"/>
      <c r="S128" s="75"/>
      <c r="T128" s="83"/>
      <c r="U128" s="3">
        <v>2023.0</v>
      </c>
      <c r="V128" s="75">
        <f>Q128</f>
        <v>43838</v>
      </c>
      <c r="W128" s="41" t="s">
        <v>561</v>
      </c>
      <c r="X128" s="41" t="s">
        <v>570</v>
      </c>
      <c r="Y128" s="78" t="s">
        <v>1021</v>
      </c>
      <c r="Z128" s="84">
        <f t="shared" si="2"/>
        <v>43838</v>
      </c>
      <c r="AA128" s="85"/>
      <c r="AB128" s="79"/>
      <c r="AC128" s="79"/>
      <c r="AD128" s="79"/>
      <c r="AE128" s="79"/>
      <c r="AF128" s="79"/>
      <c r="AG128" s="79"/>
      <c r="AH128" s="79"/>
      <c r="AI128" s="79"/>
      <c r="AJ128" s="79"/>
      <c r="AK128" s="79"/>
      <c r="AL128" s="79"/>
      <c r="AM128" s="79"/>
      <c r="AN128" s="79"/>
      <c r="AO128" s="79"/>
      <c r="AP128" s="79"/>
      <c r="AQ128" s="78"/>
      <c r="AR128" s="75"/>
      <c r="AS128" s="75"/>
      <c r="AT128" s="75"/>
      <c r="AU128" s="75"/>
      <c r="AV128" s="75"/>
      <c r="AW128" s="75"/>
      <c r="AX128" s="75"/>
      <c r="AY128" s="86"/>
      <c r="AZ128" s="75"/>
      <c r="BA128" s="75"/>
      <c r="BB128" s="75"/>
      <c r="BC128" s="75"/>
      <c r="BD128" s="75"/>
      <c r="BE128" s="75"/>
      <c r="BF128" s="75"/>
      <c r="BG128" s="86"/>
      <c r="BH128" s="75"/>
      <c r="BI128" s="75"/>
      <c r="BJ128" s="75"/>
      <c r="BK128" s="75"/>
      <c r="BL128" s="75"/>
      <c r="BM128" s="83"/>
      <c r="BN128" s="75"/>
      <c r="BO128" s="75"/>
      <c r="BP128" s="75"/>
      <c r="BQ128" s="75"/>
      <c r="BR128" s="75"/>
      <c r="BS128" s="75"/>
      <c r="BT128" s="83"/>
      <c r="BU128" s="75"/>
      <c r="BV128" s="75"/>
      <c r="BW128" s="75"/>
      <c r="BX128" s="75"/>
      <c r="BY128" s="75"/>
      <c r="BZ128" s="75"/>
      <c r="CA128" s="75"/>
      <c r="CB128" s="75"/>
    </row>
    <row r="129">
      <c r="A129" s="75" t="s">
        <v>185</v>
      </c>
      <c r="B129" s="90" t="s">
        <v>354</v>
      </c>
      <c r="C129" s="18" t="s">
        <v>440</v>
      </c>
      <c r="D129" s="86"/>
      <c r="E129" s="80" t="s">
        <v>591</v>
      </c>
      <c r="F129" s="80"/>
      <c r="G129" s="81" t="s">
        <v>674</v>
      </c>
      <c r="H129" s="81"/>
      <c r="I129" s="81"/>
      <c r="J129" s="81"/>
      <c r="K129" s="81"/>
      <c r="L129" s="81"/>
      <c r="M129" s="78"/>
      <c r="N129" s="41">
        <v>9300.0</v>
      </c>
      <c r="O129" s="75"/>
      <c r="P129" s="41">
        <v>940.0</v>
      </c>
      <c r="Q129" s="75"/>
      <c r="R129" s="41">
        <v>249900.0</v>
      </c>
      <c r="S129" s="41">
        <v>260200.0</v>
      </c>
      <c r="T129" s="83"/>
      <c r="U129" s="3">
        <v>2023.0</v>
      </c>
      <c r="V129" s="75">
        <f t="shared" ref="V129:V130" si="39">N129+P129</f>
        <v>10240</v>
      </c>
      <c r="W129" s="41" t="s">
        <v>561</v>
      </c>
      <c r="X129" s="75">
        <f t="shared" ref="X129:X132" si="40">R129</f>
        <v>249900</v>
      </c>
      <c r="Y129" s="78" t="s">
        <v>1022</v>
      </c>
      <c r="Z129" s="84">
        <f t="shared" si="2"/>
        <v>260140</v>
      </c>
      <c r="AA129" s="85">
        <v>0.9606365803029138</v>
      </c>
      <c r="AB129" s="79"/>
      <c r="AC129" s="79"/>
      <c r="AD129" s="79"/>
      <c r="AE129" s="79"/>
      <c r="AF129" s="79"/>
      <c r="AG129" s="79"/>
      <c r="AH129" s="79"/>
      <c r="AI129" s="79"/>
      <c r="AJ129" s="79"/>
      <c r="AK129" s="79"/>
      <c r="AL129" s="79"/>
      <c r="AM129" s="79"/>
      <c r="AN129" s="79"/>
      <c r="AO129" s="79"/>
      <c r="AP129" s="79"/>
      <c r="AQ129" s="78"/>
      <c r="AR129" s="75"/>
      <c r="AS129" s="75"/>
      <c r="AT129" s="75"/>
      <c r="AU129" s="75"/>
      <c r="AV129" s="75"/>
      <c r="AW129" s="75"/>
      <c r="AX129" s="75"/>
      <c r="AY129" s="86"/>
      <c r="AZ129" s="75"/>
      <c r="BA129" s="75"/>
      <c r="BB129" s="75"/>
      <c r="BC129" s="75"/>
      <c r="BD129" s="75"/>
      <c r="BE129" s="75"/>
      <c r="BF129" s="75"/>
      <c r="BG129" s="86"/>
      <c r="BH129" s="75"/>
      <c r="BI129" s="75"/>
      <c r="BJ129" s="75"/>
      <c r="BK129" s="75"/>
      <c r="BL129" s="75"/>
      <c r="BM129" s="83"/>
      <c r="BN129" s="75"/>
      <c r="BO129" s="75"/>
      <c r="BP129" s="75"/>
      <c r="BQ129" s="75"/>
      <c r="BR129" s="75"/>
      <c r="BS129" s="75"/>
      <c r="BT129" s="83"/>
      <c r="BU129" s="75"/>
      <c r="BV129" s="75"/>
      <c r="BW129" s="75"/>
      <c r="BX129" s="75"/>
      <c r="BY129" s="75"/>
      <c r="BZ129" s="75"/>
      <c r="CA129" s="75"/>
      <c r="CB129" s="75"/>
    </row>
    <row r="130">
      <c r="A130" s="75" t="s">
        <v>187</v>
      </c>
      <c r="B130" s="90" t="s">
        <v>356</v>
      </c>
      <c r="C130" s="18" t="s">
        <v>441</v>
      </c>
      <c r="D130" s="86"/>
      <c r="E130" s="79" t="s">
        <v>601</v>
      </c>
      <c r="F130" s="80"/>
      <c r="G130" s="81" t="s">
        <v>1023</v>
      </c>
      <c r="H130" s="81"/>
      <c r="I130" s="81"/>
      <c r="J130" s="81"/>
      <c r="K130" s="81"/>
      <c r="L130" s="81"/>
      <c r="M130" s="78"/>
      <c r="N130" s="41">
        <v>308.0</v>
      </c>
      <c r="O130" s="41">
        <v>2571.0</v>
      </c>
      <c r="P130" s="41">
        <v>218.0</v>
      </c>
      <c r="Q130" s="75"/>
      <c r="R130" s="41">
        <v>15888.0</v>
      </c>
      <c r="S130" s="41">
        <v>16414.0</v>
      </c>
      <c r="T130" s="83"/>
      <c r="U130" s="3">
        <v>2023.0</v>
      </c>
      <c r="V130" s="75">
        <f t="shared" si="39"/>
        <v>526</v>
      </c>
      <c r="W130" s="41" t="s">
        <v>561</v>
      </c>
      <c r="X130" s="75">
        <f t="shared" si="40"/>
        <v>15888</v>
      </c>
      <c r="Y130" s="78" t="s">
        <v>1024</v>
      </c>
      <c r="Z130" s="84">
        <f t="shared" si="2"/>
        <v>16414</v>
      </c>
      <c r="AA130" s="85">
        <v>0.9679541854514438</v>
      </c>
      <c r="AB130" s="79" t="s">
        <v>1025</v>
      </c>
      <c r="AC130" s="79">
        <v>792.0</v>
      </c>
      <c r="AD130" s="79">
        <v>84.0</v>
      </c>
      <c r="AE130" s="79">
        <v>35.0</v>
      </c>
      <c r="AF130" s="79">
        <v>5.0</v>
      </c>
      <c r="AG130" s="79">
        <v>662.0</v>
      </c>
      <c r="AH130" s="79">
        <v>179.0</v>
      </c>
      <c r="AI130" s="79">
        <v>13.0</v>
      </c>
      <c r="AJ130" s="79"/>
      <c r="AK130" s="79"/>
      <c r="AL130" s="79"/>
      <c r="AM130" s="79">
        <v>3.0</v>
      </c>
      <c r="AN130" s="79">
        <v>791.0</v>
      </c>
      <c r="AO130" s="79"/>
      <c r="AP130" s="79"/>
      <c r="AQ130" s="78"/>
      <c r="AR130" s="75"/>
      <c r="AS130" s="75"/>
      <c r="AT130" s="75"/>
      <c r="AU130" s="75"/>
      <c r="AV130" s="75"/>
      <c r="AW130" s="75"/>
      <c r="AX130" s="75"/>
      <c r="AY130" s="86"/>
      <c r="AZ130" s="75"/>
      <c r="BA130" s="75"/>
      <c r="BB130" s="75"/>
      <c r="BC130" s="75"/>
      <c r="BD130" s="75"/>
      <c r="BE130" s="75"/>
      <c r="BF130" s="75"/>
      <c r="BG130" s="86"/>
      <c r="BH130" s="75"/>
      <c r="BI130" s="75"/>
      <c r="BJ130" s="75"/>
      <c r="BK130" s="75"/>
      <c r="BL130" s="75"/>
      <c r="BM130" s="83"/>
      <c r="BN130" s="75"/>
      <c r="BO130" s="75"/>
      <c r="BP130" s="75"/>
      <c r="BQ130" s="75"/>
      <c r="BR130" s="75"/>
      <c r="BS130" s="75"/>
      <c r="BT130" s="83"/>
      <c r="BU130" s="75"/>
      <c r="BV130" s="75"/>
      <c r="BW130" s="75"/>
      <c r="BX130" s="75"/>
      <c r="BY130" s="75"/>
      <c r="BZ130" s="75"/>
      <c r="CA130" s="75"/>
      <c r="CB130" s="75"/>
    </row>
    <row r="131">
      <c r="A131" s="91" t="s">
        <v>182</v>
      </c>
      <c r="B131" s="90" t="s">
        <v>351</v>
      </c>
      <c r="C131" s="18" t="s">
        <v>439</v>
      </c>
      <c r="D131" s="78" t="s">
        <v>1026</v>
      </c>
      <c r="E131" s="80"/>
      <c r="F131" s="80"/>
      <c r="G131" s="79" t="s">
        <v>554</v>
      </c>
      <c r="H131" s="79"/>
      <c r="I131" s="79"/>
      <c r="J131" s="79"/>
      <c r="K131" s="79"/>
      <c r="L131" s="79"/>
      <c r="M131" s="78"/>
      <c r="N131" s="41">
        <v>22741.0</v>
      </c>
      <c r="O131" s="41">
        <v>800.0</v>
      </c>
      <c r="P131" s="41">
        <v>3315.0</v>
      </c>
      <c r="Q131" s="41">
        <v>26056.0</v>
      </c>
      <c r="R131" s="41">
        <v>5022.0</v>
      </c>
      <c r="S131" s="41">
        <v>31078.0</v>
      </c>
      <c r="T131" s="83"/>
      <c r="U131" s="3">
        <v>2023.0</v>
      </c>
      <c r="V131" s="75">
        <f>Q131</f>
        <v>26056</v>
      </c>
      <c r="W131" s="41" t="s">
        <v>561</v>
      </c>
      <c r="X131" s="75">
        <f t="shared" si="40"/>
        <v>5022</v>
      </c>
      <c r="Y131" s="78" t="s">
        <v>1027</v>
      </c>
      <c r="Z131" s="84">
        <f t="shared" si="2"/>
        <v>31078</v>
      </c>
      <c r="AA131" s="85">
        <v>0.16159341012935197</v>
      </c>
      <c r="AB131" s="79"/>
      <c r="AC131" s="79"/>
      <c r="AD131" s="79"/>
      <c r="AE131" s="79"/>
      <c r="AF131" s="79"/>
      <c r="AG131" s="79"/>
      <c r="AH131" s="79"/>
      <c r="AI131" s="79"/>
      <c r="AJ131" s="79"/>
      <c r="AK131" s="79"/>
      <c r="AL131" s="79"/>
      <c r="AM131" s="79"/>
      <c r="AN131" s="79"/>
      <c r="AO131" s="79"/>
      <c r="AP131" s="79"/>
      <c r="AQ131" s="78"/>
      <c r="AR131" s="75"/>
      <c r="AS131" s="75"/>
      <c r="AT131" s="75"/>
      <c r="AU131" s="75"/>
      <c r="AV131" s="75"/>
      <c r="AW131" s="75"/>
      <c r="AX131" s="75"/>
      <c r="AY131" s="86"/>
      <c r="AZ131" s="75"/>
      <c r="BA131" s="75"/>
      <c r="BB131" s="75"/>
      <c r="BC131" s="75"/>
      <c r="BD131" s="75"/>
      <c r="BE131" s="75"/>
      <c r="BF131" s="75"/>
      <c r="BG131" s="86"/>
      <c r="BH131" s="75"/>
      <c r="BI131" s="75"/>
      <c r="BJ131" s="75"/>
      <c r="BK131" s="75"/>
      <c r="BL131" s="75"/>
      <c r="BM131" s="83"/>
      <c r="BN131" s="75"/>
      <c r="BO131" s="75"/>
      <c r="BP131" s="75"/>
      <c r="BQ131" s="75"/>
      <c r="BR131" s="75"/>
      <c r="BS131" s="75"/>
      <c r="BT131" s="83"/>
      <c r="BU131" s="75"/>
      <c r="BV131" s="75"/>
      <c r="BW131" s="75"/>
      <c r="BX131" s="75"/>
      <c r="BY131" s="75"/>
      <c r="BZ131" s="75"/>
      <c r="CA131" s="75"/>
      <c r="CB131" s="75"/>
    </row>
    <row r="132">
      <c r="A132" s="75" t="s">
        <v>156</v>
      </c>
      <c r="B132" s="90" t="s">
        <v>326</v>
      </c>
      <c r="C132" s="77" t="s">
        <v>1028</v>
      </c>
      <c r="D132" s="86"/>
      <c r="E132" s="79" t="s">
        <v>1029</v>
      </c>
      <c r="F132" s="80"/>
      <c r="G132" s="79" t="s">
        <v>554</v>
      </c>
      <c r="H132" s="79"/>
      <c r="I132" s="79"/>
      <c r="J132" s="79"/>
      <c r="K132" s="79"/>
      <c r="L132" s="79"/>
      <c r="M132" s="78"/>
      <c r="N132" s="41">
        <v>8707.0</v>
      </c>
      <c r="O132" s="41">
        <v>5393.0</v>
      </c>
      <c r="P132" s="41">
        <v>6426.0</v>
      </c>
      <c r="Q132" s="75"/>
      <c r="R132" s="41">
        <v>51317.0</v>
      </c>
      <c r="S132" s="41">
        <v>6449.0</v>
      </c>
      <c r="T132" s="83"/>
      <c r="U132" s="3">
        <v>2023.0</v>
      </c>
      <c r="V132" s="75">
        <f>N132+P132</f>
        <v>15133</v>
      </c>
      <c r="W132" s="41" t="s">
        <v>561</v>
      </c>
      <c r="X132" s="75">
        <f t="shared" si="40"/>
        <v>51317</v>
      </c>
      <c r="Y132" s="78" t="s">
        <v>1030</v>
      </c>
      <c r="Z132" s="84">
        <f t="shared" si="2"/>
        <v>66450</v>
      </c>
      <c r="AA132" s="85">
        <v>0.7722648607975922</v>
      </c>
      <c r="AB132" s="79">
        <v>26821.0</v>
      </c>
      <c r="AC132" s="79">
        <v>3971.0</v>
      </c>
      <c r="AD132" s="79">
        <v>3109.0</v>
      </c>
      <c r="AE132" s="79"/>
      <c r="AF132" s="79">
        <v>774.0</v>
      </c>
      <c r="AG132" s="79">
        <v>8008.0</v>
      </c>
      <c r="AH132" s="79">
        <v>8634.0</v>
      </c>
      <c r="AI132" s="79"/>
      <c r="AJ132" s="79"/>
      <c r="AK132" s="79"/>
      <c r="AL132" s="79"/>
      <c r="AM132" s="79"/>
      <c r="AN132" s="79"/>
      <c r="AO132" s="79"/>
      <c r="AP132" s="79"/>
      <c r="AQ132" s="78"/>
      <c r="AR132" s="75"/>
      <c r="AS132" s="75"/>
      <c r="AT132" s="75"/>
      <c r="AU132" s="75"/>
      <c r="AV132" s="75"/>
      <c r="AW132" s="75"/>
      <c r="AX132" s="75"/>
      <c r="AY132" s="86"/>
      <c r="AZ132" s="75"/>
      <c r="BA132" s="75"/>
      <c r="BB132" s="75"/>
      <c r="BC132" s="75"/>
      <c r="BD132" s="75"/>
      <c r="BE132" s="75"/>
      <c r="BF132" s="75"/>
      <c r="BG132" s="86"/>
      <c r="BH132" s="75"/>
      <c r="BI132" s="75"/>
      <c r="BJ132" s="75"/>
      <c r="BK132" s="75"/>
      <c r="BL132" s="75"/>
      <c r="BM132" s="83"/>
      <c r="BN132" s="75"/>
      <c r="BO132" s="75"/>
      <c r="BP132" s="75"/>
      <c r="BQ132" s="75"/>
      <c r="BR132" s="75"/>
      <c r="BS132" s="75"/>
      <c r="BT132" s="83"/>
      <c r="BU132" s="75"/>
      <c r="BV132" s="75"/>
      <c r="BW132" s="75"/>
      <c r="BX132" s="75"/>
      <c r="BY132" s="75"/>
      <c r="BZ132" s="75"/>
      <c r="CA132" s="75"/>
      <c r="CB132" s="75"/>
    </row>
    <row r="133">
      <c r="A133" s="75" t="s">
        <v>188</v>
      </c>
      <c r="B133" s="90" t="s">
        <v>357</v>
      </c>
      <c r="C133" s="18" t="s">
        <v>442</v>
      </c>
      <c r="D133" s="78"/>
      <c r="E133" s="80" t="s">
        <v>554</v>
      </c>
      <c r="F133" s="80"/>
      <c r="G133" s="79" t="s">
        <v>554</v>
      </c>
      <c r="H133" s="79"/>
      <c r="I133" s="79"/>
      <c r="J133" s="79"/>
      <c r="K133" s="79"/>
      <c r="L133" s="79"/>
      <c r="M133" s="78"/>
      <c r="N133" s="75"/>
      <c r="O133" s="75"/>
      <c r="P133" s="75"/>
      <c r="Q133" s="75"/>
      <c r="R133" s="75"/>
      <c r="S133" s="75"/>
      <c r="T133" s="83"/>
      <c r="U133" s="3">
        <v>2023.0</v>
      </c>
      <c r="V133" s="41" t="s">
        <v>570</v>
      </c>
      <c r="W133" s="41" t="s">
        <v>570</v>
      </c>
      <c r="X133" s="41" t="s">
        <v>570</v>
      </c>
      <c r="Y133" s="78" t="s">
        <v>1031</v>
      </c>
      <c r="Z133" s="84" t="str">
        <f t="shared" si="2"/>
        <v>n.a</v>
      </c>
      <c r="AA133" s="85"/>
      <c r="AB133" s="79"/>
      <c r="AC133" s="79"/>
      <c r="AD133" s="79"/>
      <c r="AE133" s="79"/>
      <c r="AF133" s="79"/>
      <c r="AG133" s="79"/>
      <c r="AH133" s="79"/>
      <c r="AI133" s="79"/>
      <c r="AJ133" s="79"/>
      <c r="AK133" s="79"/>
      <c r="AL133" s="79"/>
      <c r="AM133" s="79"/>
      <c r="AN133" s="79"/>
      <c r="AO133" s="79"/>
      <c r="AP133" s="79"/>
      <c r="AQ133" s="78"/>
      <c r="AR133" s="75"/>
      <c r="AS133" s="75"/>
      <c r="AT133" s="75"/>
      <c r="AU133" s="75"/>
      <c r="AV133" s="75"/>
      <c r="AW133" s="75"/>
      <c r="AX133" s="75"/>
      <c r="AY133" s="86"/>
      <c r="AZ133" s="75"/>
      <c r="BA133" s="75"/>
      <c r="BB133" s="75"/>
      <c r="BC133" s="75"/>
      <c r="BD133" s="75"/>
      <c r="BE133" s="75"/>
      <c r="BF133" s="75"/>
      <c r="BG133" s="86"/>
      <c r="BH133" s="75"/>
      <c r="BI133" s="75"/>
      <c r="BJ133" s="75"/>
      <c r="BK133" s="75"/>
      <c r="BL133" s="75"/>
      <c r="BM133" s="83"/>
      <c r="BN133" s="75"/>
      <c r="BO133" s="75"/>
      <c r="BP133" s="75"/>
      <c r="BQ133" s="75"/>
      <c r="BR133" s="75"/>
      <c r="BS133" s="75"/>
      <c r="BT133" s="83"/>
      <c r="BU133" s="75"/>
      <c r="BV133" s="75"/>
      <c r="BW133" s="75"/>
      <c r="BX133" s="75"/>
      <c r="BY133" s="75"/>
      <c r="BZ133" s="75"/>
      <c r="CA133" s="75"/>
      <c r="CB133" s="75"/>
    </row>
    <row r="134">
      <c r="A134" s="41" t="s">
        <v>1032</v>
      </c>
      <c r="B134" s="90" t="s">
        <v>327</v>
      </c>
      <c r="C134" s="18" t="s">
        <v>433</v>
      </c>
      <c r="D134" s="78" t="s">
        <v>1033</v>
      </c>
      <c r="E134" s="79" t="s">
        <v>581</v>
      </c>
      <c r="F134" s="80"/>
      <c r="G134" s="81" t="s">
        <v>632</v>
      </c>
      <c r="H134" s="81"/>
      <c r="I134" s="81"/>
      <c r="J134" s="81"/>
      <c r="K134" s="81"/>
      <c r="L134" s="81" t="s">
        <v>633</v>
      </c>
      <c r="M134" s="78"/>
      <c r="N134" s="41">
        <v>692.0</v>
      </c>
      <c r="O134" s="75"/>
      <c r="P134" s="41">
        <v>3678.0</v>
      </c>
      <c r="Q134" s="75"/>
      <c r="R134" s="41">
        <v>15407.0</v>
      </c>
      <c r="S134" s="41">
        <v>19777.0</v>
      </c>
      <c r="T134" s="83"/>
      <c r="U134" s="3">
        <v>2023.0</v>
      </c>
      <c r="V134" s="75">
        <f>N134+P134</f>
        <v>4370</v>
      </c>
      <c r="W134" s="41" t="s">
        <v>561</v>
      </c>
      <c r="X134" s="75">
        <f>15407+2300000+5062739+145906</f>
        <v>7524052</v>
      </c>
      <c r="Y134" s="78" t="s">
        <v>1034</v>
      </c>
      <c r="Z134" s="84">
        <f t="shared" si="2"/>
        <v>7528422</v>
      </c>
      <c r="AA134" s="85">
        <v>0.9994195330708082</v>
      </c>
      <c r="AB134" s="79"/>
      <c r="AC134" s="79"/>
      <c r="AD134" s="79"/>
      <c r="AE134" s="79"/>
      <c r="AF134" s="79"/>
      <c r="AG134" s="79"/>
      <c r="AH134" s="79"/>
      <c r="AI134" s="79"/>
      <c r="AJ134" s="79"/>
      <c r="AK134" s="79"/>
      <c r="AL134" s="79"/>
      <c r="AM134" s="79"/>
      <c r="AN134" s="79"/>
      <c r="AO134" s="79"/>
      <c r="AP134" s="79">
        <f>2300000+5062739+145906</f>
        <v>7508645</v>
      </c>
      <c r="AQ134" s="78"/>
      <c r="AR134" s="75"/>
      <c r="AS134" s="75"/>
      <c r="AT134" s="75"/>
      <c r="AU134" s="75"/>
      <c r="AV134" s="75"/>
      <c r="AW134" s="75"/>
      <c r="AX134" s="75"/>
      <c r="AY134" s="86"/>
      <c r="AZ134" s="75"/>
      <c r="BA134" s="75"/>
      <c r="BB134" s="75"/>
      <c r="BC134" s="75"/>
      <c r="BD134" s="75"/>
      <c r="BE134" s="75"/>
      <c r="BF134" s="75"/>
      <c r="BG134" s="86"/>
      <c r="BH134" s="75"/>
      <c r="BI134" s="75"/>
      <c r="BJ134" s="75"/>
      <c r="BK134" s="75"/>
      <c r="BL134" s="75"/>
      <c r="BM134" s="83"/>
      <c r="BN134" s="75"/>
      <c r="BO134" s="75"/>
      <c r="BP134" s="75"/>
      <c r="BQ134" s="75"/>
      <c r="BR134" s="75"/>
      <c r="BS134" s="75"/>
      <c r="BT134" s="83"/>
      <c r="BU134" s="75"/>
      <c r="BV134" s="75"/>
      <c r="BW134" s="75"/>
      <c r="BX134" s="75"/>
      <c r="BY134" s="75"/>
      <c r="BZ134" s="75"/>
      <c r="CA134" s="75"/>
      <c r="CB134" s="75"/>
    </row>
    <row r="135">
      <c r="A135" s="75" t="s">
        <v>159</v>
      </c>
      <c r="B135" s="90" t="s">
        <v>329</v>
      </c>
      <c r="C135" s="77" t="s">
        <v>1035</v>
      </c>
      <c r="D135" s="86"/>
      <c r="E135" s="80" t="s">
        <v>591</v>
      </c>
      <c r="F135" s="80"/>
      <c r="G135" s="81" t="s">
        <v>1036</v>
      </c>
      <c r="H135" s="81"/>
      <c r="I135" s="81"/>
      <c r="J135" s="81"/>
      <c r="K135" s="81"/>
      <c r="L135" s="81"/>
      <c r="M135" s="78"/>
      <c r="N135" s="41">
        <v>904.0</v>
      </c>
      <c r="O135" s="75"/>
      <c r="P135" s="41">
        <v>648.0</v>
      </c>
      <c r="Q135" s="41">
        <v>1551.0</v>
      </c>
      <c r="R135" s="41">
        <v>124565.0</v>
      </c>
      <c r="S135" s="75"/>
      <c r="T135" s="83"/>
      <c r="U135" s="3">
        <v>2023.0</v>
      </c>
      <c r="V135" s="75">
        <f>Q135</f>
        <v>1551</v>
      </c>
      <c r="W135" s="41" t="s">
        <v>561</v>
      </c>
      <c r="X135" s="75">
        <f t="shared" ref="X135:X136" si="41">R135</f>
        <v>124565</v>
      </c>
      <c r="Y135" s="78" t="s">
        <v>1037</v>
      </c>
      <c r="Z135" s="84">
        <f t="shared" si="2"/>
        <v>126116</v>
      </c>
      <c r="AA135" s="85">
        <v>0.9877017983443813</v>
      </c>
      <c r="AB135" s="79">
        <v>103001.0</v>
      </c>
      <c r="AC135" s="79">
        <v>2595.0</v>
      </c>
      <c r="AD135" s="79">
        <v>193.0</v>
      </c>
      <c r="AE135" s="79">
        <v>7970.0</v>
      </c>
      <c r="AF135" s="79">
        <v>11.0</v>
      </c>
      <c r="AG135" s="79">
        <v>9895.0</v>
      </c>
      <c r="AH135" s="79">
        <v>871.0</v>
      </c>
      <c r="AI135" s="79"/>
      <c r="AJ135" s="79"/>
      <c r="AK135" s="79"/>
      <c r="AL135" s="79"/>
      <c r="AM135" s="79">
        <v>29.0</v>
      </c>
      <c r="AN135" s="79"/>
      <c r="AO135" s="79"/>
      <c r="AP135" s="79"/>
      <c r="AQ135" s="78"/>
      <c r="AR135" s="75"/>
      <c r="AS135" s="75"/>
      <c r="AT135" s="75"/>
      <c r="AU135" s="75"/>
      <c r="AV135" s="75"/>
      <c r="AW135" s="75"/>
      <c r="AX135" s="75"/>
      <c r="AY135" s="86"/>
      <c r="AZ135" s="75"/>
      <c r="BA135" s="75"/>
      <c r="BB135" s="75"/>
      <c r="BC135" s="75"/>
      <c r="BD135" s="75"/>
      <c r="BE135" s="75"/>
      <c r="BF135" s="75"/>
      <c r="BG135" s="86"/>
      <c r="BH135" s="75"/>
      <c r="BI135" s="75"/>
      <c r="BJ135" s="75"/>
      <c r="BK135" s="75"/>
      <c r="BL135" s="75"/>
      <c r="BM135" s="83"/>
      <c r="BN135" s="75"/>
      <c r="BO135" s="75"/>
      <c r="BP135" s="75"/>
      <c r="BQ135" s="75"/>
      <c r="BR135" s="75"/>
      <c r="BS135" s="75"/>
      <c r="BT135" s="83"/>
      <c r="BU135" s="75"/>
      <c r="BV135" s="75"/>
      <c r="BW135" s="75"/>
      <c r="BX135" s="75"/>
      <c r="BY135" s="75"/>
      <c r="BZ135" s="75"/>
      <c r="CA135" s="75"/>
      <c r="CB135" s="75"/>
    </row>
    <row r="136">
      <c r="A136" s="75" t="s">
        <v>160</v>
      </c>
      <c r="B136" s="90" t="s">
        <v>330</v>
      </c>
      <c r="C136" s="18" t="s">
        <v>434</v>
      </c>
      <c r="D136" s="112" t="s">
        <v>485</v>
      </c>
      <c r="E136" s="108" t="s">
        <v>1038</v>
      </c>
      <c r="F136" s="109"/>
      <c r="G136" s="110" t="s">
        <v>1039</v>
      </c>
      <c r="H136" s="110"/>
      <c r="I136" s="110"/>
      <c r="J136" s="110"/>
      <c r="K136" s="110"/>
      <c r="L136" s="110"/>
      <c r="M136" s="102"/>
      <c r="N136" s="41">
        <v>8181.0</v>
      </c>
      <c r="O136" s="41">
        <v>8385.0</v>
      </c>
      <c r="P136" s="41">
        <v>9620.0</v>
      </c>
      <c r="Q136" s="75"/>
      <c r="R136" s="41">
        <v>1401706.0</v>
      </c>
      <c r="S136" s="75"/>
      <c r="T136" s="83"/>
      <c r="U136" s="3">
        <v>2023.0</v>
      </c>
      <c r="V136" s="75">
        <f>N136+P136</f>
        <v>17801</v>
      </c>
      <c r="W136" s="41" t="s">
        <v>561</v>
      </c>
      <c r="X136" s="75">
        <f t="shared" si="41"/>
        <v>1401706</v>
      </c>
      <c r="Y136" s="78" t="s">
        <v>1040</v>
      </c>
      <c r="Z136" s="84">
        <f t="shared" si="2"/>
        <v>1419507</v>
      </c>
      <c r="AA136" s="85">
        <v>0.9874597307375025</v>
      </c>
      <c r="AB136" s="79">
        <v>470375.0</v>
      </c>
      <c r="AC136" s="79">
        <v>20952.0</v>
      </c>
      <c r="AD136" s="79">
        <v>3969.0</v>
      </c>
      <c r="AE136" s="79">
        <v>17250.0</v>
      </c>
      <c r="AF136" s="79">
        <v>1553.0</v>
      </c>
      <c r="AG136" s="79">
        <v>4331.0</v>
      </c>
      <c r="AH136" s="79">
        <v>6077.0</v>
      </c>
      <c r="AI136" s="79"/>
      <c r="AJ136" s="79"/>
      <c r="AK136" s="79"/>
      <c r="AL136" s="79">
        <v>858706.0</v>
      </c>
      <c r="AM136" s="79"/>
      <c r="AN136" s="79"/>
      <c r="AO136" s="79"/>
      <c r="AP136" s="79"/>
      <c r="AQ136" s="78">
        <v>18493.0</v>
      </c>
      <c r="AR136" s="75"/>
      <c r="AS136" s="75"/>
      <c r="AT136" s="75"/>
      <c r="AU136" s="75"/>
      <c r="AV136" s="75"/>
      <c r="AW136" s="75"/>
      <c r="AX136" s="75"/>
      <c r="AY136" s="86"/>
      <c r="AZ136" s="75"/>
      <c r="BA136" s="75"/>
      <c r="BB136" s="75"/>
      <c r="BC136" s="75"/>
      <c r="BD136" s="75"/>
      <c r="BE136" s="75"/>
      <c r="BF136" s="75"/>
      <c r="BG136" s="86"/>
      <c r="BH136" s="75"/>
      <c r="BI136" s="75"/>
      <c r="BJ136" s="75"/>
      <c r="BK136" s="75"/>
      <c r="BL136" s="75"/>
      <c r="BM136" s="83"/>
      <c r="BN136" s="75"/>
      <c r="BO136" s="75"/>
      <c r="BP136" s="75"/>
      <c r="BQ136" s="75"/>
      <c r="BR136" s="75"/>
      <c r="BS136" s="75"/>
      <c r="BT136" s="83"/>
      <c r="BU136" s="75"/>
      <c r="BV136" s="75"/>
      <c r="BW136" s="75"/>
      <c r="BX136" s="75"/>
      <c r="BY136" s="75"/>
      <c r="BZ136" s="75"/>
      <c r="CA136" s="75"/>
      <c r="CB136" s="75"/>
    </row>
    <row r="137">
      <c r="A137" s="91" t="s">
        <v>180</v>
      </c>
      <c r="B137" s="90" t="s">
        <v>349</v>
      </c>
      <c r="C137" s="77" t="s">
        <v>1041</v>
      </c>
      <c r="D137" s="112"/>
      <c r="E137" s="108" t="s">
        <v>1042</v>
      </c>
      <c r="F137" s="109"/>
      <c r="G137" s="110" t="s">
        <v>1043</v>
      </c>
      <c r="H137" s="110"/>
      <c r="I137" s="110"/>
      <c r="J137" s="110"/>
      <c r="K137" s="110"/>
      <c r="L137" s="110"/>
      <c r="M137" s="102"/>
      <c r="N137" s="41">
        <v>159.0</v>
      </c>
      <c r="O137" s="41">
        <v>1925.0</v>
      </c>
      <c r="P137" s="41">
        <v>2602.0</v>
      </c>
      <c r="Q137" s="75"/>
      <c r="R137" s="75"/>
      <c r="S137" s="41">
        <v>180631.0</v>
      </c>
      <c r="T137" s="83"/>
      <c r="U137" s="3">
        <v>2023.0</v>
      </c>
      <c r="V137" s="75">
        <f>116+43+2602</f>
        <v>2761</v>
      </c>
      <c r="W137" s="41" t="s">
        <v>561</v>
      </c>
      <c r="X137" s="75">
        <f>165240+11369+667+509+85</f>
        <v>177870</v>
      </c>
      <c r="Y137" s="78" t="s">
        <v>1044</v>
      </c>
      <c r="Z137" s="84">
        <f t="shared" si="2"/>
        <v>180631</v>
      </c>
      <c r="AA137" s="85">
        <v>0.9847146945983801</v>
      </c>
      <c r="AB137" s="79"/>
      <c r="AC137" s="79"/>
      <c r="AD137" s="79"/>
      <c r="AE137" s="79">
        <v>11369.0</v>
      </c>
      <c r="AF137" s="79">
        <v>85.0</v>
      </c>
      <c r="AG137" s="79">
        <v>667.0</v>
      </c>
      <c r="AH137" s="79"/>
      <c r="AI137" s="79">
        <v>509.0</v>
      </c>
      <c r="AJ137" s="79"/>
      <c r="AK137" s="79"/>
      <c r="AL137" s="79"/>
      <c r="AM137" s="79"/>
      <c r="AN137" s="79"/>
      <c r="AO137" s="79"/>
      <c r="AP137" s="79"/>
      <c r="AQ137" s="78">
        <v>165240.0</v>
      </c>
      <c r="AR137" s="75"/>
      <c r="AS137" s="75"/>
      <c r="AT137" s="75"/>
      <c r="AU137" s="75"/>
      <c r="AV137" s="75"/>
      <c r="AW137" s="75"/>
      <c r="AX137" s="75"/>
      <c r="AY137" s="86"/>
      <c r="AZ137" s="75"/>
      <c r="BA137" s="75"/>
      <c r="BB137" s="75"/>
      <c r="BC137" s="75"/>
      <c r="BD137" s="75"/>
      <c r="BE137" s="75"/>
      <c r="BF137" s="75"/>
      <c r="BG137" s="86"/>
      <c r="BH137" s="75"/>
      <c r="BI137" s="75"/>
      <c r="BJ137" s="75"/>
      <c r="BK137" s="75"/>
      <c r="BL137" s="75"/>
      <c r="BM137" s="83"/>
      <c r="BN137" s="75"/>
      <c r="BO137" s="75"/>
      <c r="BP137" s="75"/>
      <c r="BQ137" s="75"/>
      <c r="BR137" s="75"/>
      <c r="BS137" s="75"/>
      <c r="BT137" s="83"/>
      <c r="BU137" s="75"/>
      <c r="BV137" s="75"/>
      <c r="BW137" s="75"/>
      <c r="BX137" s="75"/>
      <c r="BY137" s="75"/>
      <c r="BZ137" s="75"/>
      <c r="CA137" s="75"/>
      <c r="CB137" s="75"/>
    </row>
    <row r="138">
      <c r="A138" s="41" t="s">
        <v>1045</v>
      </c>
      <c r="B138" s="90" t="s">
        <v>331</v>
      </c>
      <c r="C138" s="77" t="s">
        <v>1046</v>
      </c>
      <c r="D138" s="86"/>
      <c r="E138" s="80" t="s">
        <v>591</v>
      </c>
      <c r="F138" s="80"/>
      <c r="G138" s="81" t="s">
        <v>1047</v>
      </c>
      <c r="H138" s="81"/>
      <c r="I138" s="81"/>
      <c r="J138" s="81"/>
      <c r="K138" s="81"/>
      <c r="L138" s="81"/>
      <c r="M138" s="78"/>
      <c r="N138" s="41">
        <v>1347.0</v>
      </c>
      <c r="O138" s="41">
        <v>47786.0</v>
      </c>
      <c r="P138" s="41">
        <v>167.0</v>
      </c>
      <c r="Q138" s="75"/>
      <c r="R138" s="41">
        <v>273217.0</v>
      </c>
      <c r="S138" s="41">
        <v>274731.0</v>
      </c>
      <c r="T138" s="83"/>
      <c r="U138" s="3">
        <v>2023.0</v>
      </c>
      <c r="V138" s="75">
        <f t="shared" ref="V138:V140" si="42">N138+P138</f>
        <v>1514</v>
      </c>
      <c r="W138" s="41" t="s">
        <v>561</v>
      </c>
      <c r="X138" s="75">
        <f>R138</f>
        <v>273217</v>
      </c>
      <c r="Y138" s="78" t="s">
        <v>1048</v>
      </c>
      <c r="Z138" s="84">
        <f t="shared" si="2"/>
        <v>274731</v>
      </c>
      <c r="AA138" s="85">
        <v>0.994489154846013</v>
      </c>
      <c r="AB138" s="79">
        <v>164782.0</v>
      </c>
      <c r="AC138" s="79">
        <v>78621.0</v>
      </c>
      <c r="AD138" s="79">
        <v>2973.0</v>
      </c>
      <c r="AE138" s="79">
        <v>2063.0</v>
      </c>
      <c r="AF138" s="79">
        <v>17.0</v>
      </c>
      <c r="AG138" s="79">
        <v>1307.0</v>
      </c>
      <c r="AH138" s="79">
        <v>2734.0</v>
      </c>
      <c r="AI138" s="79"/>
      <c r="AJ138" s="79"/>
      <c r="AK138" s="79"/>
      <c r="AL138" s="79">
        <v>20672.0</v>
      </c>
      <c r="AM138" s="79">
        <v>48.0</v>
      </c>
      <c r="AN138" s="79"/>
      <c r="AO138" s="79"/>
      <c r="AP138" s="79"/>
      <c r="AQ138" s="78"/>
      <c r="AR138" s="75"/>
      <c r="AS138" s="75"/>
      <c r="AT138" s="75"/>
      <c r="AU138" s="75"/>
      <c r="AV138" s="75"/>
      <c r="AW138" s="75"/>
      <c r="AX138" s="75"/>
      <c r="AY138" s="86"/>
      <c r="AZ138" s="75"/>
      <c r="BA138" s="75"/>
      <c r="BB138" s="75"/>
      <c r="BC138" s="75"/>
      <c r="BD138" s="75"/>
      <c r="BE138" s="75"/>
      <c r="BF138" s="75"/>
      <c r="BG138" s="86"/>
      <c r="BH138" s="75"/>
      <c r="BI138" s="75"/>
      <c r="BJ138" s="75"/>
      <c r="BK138" s="75"/>
      <c r="BL138" s="75"/>
      <c r="BM138" s="83"/>
      <c r="BN138" s="75"/>
      <c r="BO138" s="75"/>
      <c r="BP138" s="75"/>
      <c r="BQ138" s="75"/>
      <c r="BR138" s="75"/>
      <c r="BS138" s="75"/>
      <c r="BT138" s="83"/>
      <c r="BU138" s="75"/>
      <c r="BV138" s="75"/>
      <c r="BW138" s="75"/>
      <c r="BX138" s="75"/>
      <c r="BY138" s="75"/>
      <c r="BZ138" s="75"/>
      <c r="CA138" s="75"/>
      <c r="CB138" s="75"/>
    </row>
    <row r="139">
      <c r="A139" s="41" t="s">
        <v>1049</v>
      </c>
      <c r="B139" s="90" t="s">
        <v>333</v>
      </c>
      <c r="C139" s="18" t="s">
        <v>435</v>
      </c>
      <c r="D139" s="78"/>
      <c r="E139" s="79" t="s">
        <v>1050</v>
      </c>
      <c r="F139" s="80"/>
      <c r="G139" s="81" t="s">
        <v>1051</v>
      </c>
      <c r="H139" s="81"/>
      <c r="I139" s="81"/>
      <c r="J139" s="81"/>
      <c r="K139" s="81"/>
      <c r="L139" s="81"/>
      <c r="M139" s="78"/>
      <c r="N139" s="41">
        <v>5438.0</v>
      </c>
      <c r="O139" s="41">
        <v>90626.0</v>
      </c>
      <c r="P139" s="41">
        <v>3189.0</v>
      </c>
      <c r="Q139" s="75"/>
      <c r="R139" s="75"/>
      <c r="S139" s="75"/>
      <c r="T139" s="83"/>
      <c r="U139" s="3">
        <v>2023.0</v>
      </c>
      <c r="V139" s="75">
        <f t="shared" si="42"/>
        <v>8627</v>
      </c>
      <c r="W139" s="41" t="s">
        <v>561</v>
      </c>
      <c r="X139" s="41" t="s">
        <v>570</v>
      </c>
      <c r="Y139" s="78" t="s">
        <v>1052</v>
      </c>
      <c r="Z139" s="84">
        <f t="shared" si="2"/>
        <v>8627</v>
      </c>
      <c r="AA139" s="85"/>
      <c r="AB139" s="79"/>
      <c r="AC139" s="79"/>
      <c r="AD139" s="79"/>
      <c r="AE139" s="79"/>
      <c r="AF139" s="79"/>
      <c r="AG139" s="79"/>
      <c r="AH139" s="79"/>
      <c r="AI139" s="79"/>
      <c r="AJ139" s="79"/>
      <c r="AK139" s="79"/>
      <c r="AL139" s="79"/>
      <c r="AM139" s="79"/>
      <c r="AN139" s="79"/>
      <c r="AO139" s="79"/>
      <c r="AP139" s="79"/>
      <c r="AQ139" s="78"/>
      <c r="AR139" s="41">
        <v>6357.0</v>
      </c>
      <c r="AS139" s="41">
        <v>78879.0</v>
      </c>
      <c r="AT139" s="41">
        <v>3397.0</v>
      </c>
      <c r="AU139" s="75"/>
      <c r="AV139" s="41">
        <v>1151578.0</v>
      </c>
      <c r="AW139" s="41">
        <v>1161332.0</v>
      </c>
      <c r="AX139" s="75"/>
      <c r="AY139" s="86"/>
      <c r="AZ139" s="75"/>
      <c r="BA139" s="75"/>
      <c r="BB139" s="75"/>
      <c r="BC139" s="75"/>
      <c r="BD139" s="75"/>
      <c r="BE139" s="75"/>
      <c r="BF139" s="75"/>
      <c r="BG139" s="86"/>
      <c r="BH139" s="75"/>
      <c r="BI139" s="75"/>
      <c r="BJ139" s="75"/>
      <c r="BK139" s="75"/>
      <c r="BL139" s="75"/>
      <c r="BM139" s="83"/>
      <c r="BN139" s="75"/>
      <c r="BO139" s="75"/>
      <c r="BP139" s="75"/>
      <c r="BQ139" s="75"/>
      <c r="BR139" s="75"/>
      <c r="BS139" s="75"/>
      <c r="BT139" s="83"/>
      <c r="BU139" s="75"/>
      <c r="BV139" s="75"/>
      <c r="BW139" s="75"/>
      <c r="BX139" s="75"/>
      <c r="BY139" s="75"/>
      <c r="BZ139" s="75"/>
      <c r="CA139" s="75"/>
      <c r="CB139" s="75"/>
    </row>
    <row r="140">
      <c r="A140" s="75" t="s">
        <v>164</v>
      </c>
      <c r="B140" s="90" t="s">
        <v>334</v>
      </c>
      <c r="C140" s="77" t="s">
        <v>1053</v>
      </c>
      <c r="D140" s="86"/>
      <c r="E140" s="80" t="s">
        <v>591</v>
      </c>
      <c r="F140" s="80"/>
      <c r="G140" s="81" t="s">
        <v>1054</v>
      </c>
      <c r="H140" s="81"/>
      <c r="I140" s="81"/>
      <c r="J140" s="81"/>
      <c r="K140" s="81"/>
      <c r="L140" s="81"/>
      <c r="M140" s="78"/>
      <c r="N140" s="41">
        <v>3173.0</v>
      </c>
      <c r="O140" s="75"/>
      <c r="P140" s="41">
        <v>215.0</v>
      </c>
      <c r="Q140" s="75"/>
      <c r="R140" s="41">
        <v>169931.0</v>
      </c>
      <c r="S140" s="41">
        <v>173319.0</v>
      </c>
      <c r="T140" s="83"/>
      <c r="U140" s="3">
        <v>2023.0</v>
      </c>
      <c r="V140" s="75">
        <f t="shared" si="42"/>
        <v>3388</v>
      </c>
      <c r="W140" s="41" t="s">
        <v>561</v>
      </c>
      <c r="X140" s="75">
        <f t="shared" ref="X140:X141" si="43">R140</f>
        <v>169931</v>
      </c>
      <c r="Y140" s="78" t="s">
        <v>1055</v>
      </c>
      <c r="Z140" s="84">
        <f t="shared" si="2"/>
        <v>173319</v>
      </c>
      <c r="AA140" s="85">
        <v>0.9804522297036101</v>
      </c>
      <c r="AB140" s="79"/>
      <c r="AC140" s="79"/>
      <c r="AD140" s="79"/>
      <c r="AE140" s="79"/>
      <c r="AF140" s="79"/>
      <c r="AG140" s="79"/>
      <c r="AH140" s="79"/>
      <c r="AI140" s="79"/>
      <c r="AJ140" s="79"/>
      <c r="AK140" s="79"/>
      <c r="AL140" s="79"/>
      <c r="AM140" s="79"/>
      <c r="AN140" s="79"/>
      <c r="AO140" s="79"/>
      <c r="AP140" s="79"/>
      <c r="AQ140" s="78"/>
      <c r="AR140" s="75"/>
      <c r="AS140" s="75"/>
      <c r="AT140" s="75"/>
      <c r="AU140" s="75"/>
      <c r="AV140" s="75"/>
      <c r="AW140" s="75"/>
      <c r="AX140" s="75"/>
      <c r="AY140" s="86"/>
      <c r="AZ140" s="75"/>
      <c r="BA140" s="75"/>
      <c r="BB140" s="75"/>
      <c r="BC140" s="75"/>
      <c r="BD140" s="75"/>
      <c r="BE140" s="75"/>
      <c r="BF140" s="75"/>
      <c r="BG140" s="86"/>
      <c r="BH140" s="75"/>
      <c r="BI140" s="75"/>
      <c r="BJ140" s="75"/>
      <c r="BK140" s="75"/>
      <c r="BL140" s="75"/>
      <c r="BM140" s="83"/>
      <c r="BN140" s="75"/>
      <c r="BO140" s="75"/>
      <c r="BP140" s="75"/>
      <c r="BQ140" s="75"/>
      <c r="BR140" s="75"/>
      <c r="BS140" s="75"/>
      <c r="BT140" s="83"/>
      <c r="BU140" s="75"/>
      <c r="BV140" s="75"/>
      <c r="BW140" s="75"/>
      <c r="BX140" s="75"/>
      <c r="BY140" s="75"/>
      <c r="BZ140" s="75"/>
      <c r="CA140" s="75"/>
      <c r="CB140" s="75"/>
    </row>
    <row r="141">
      <c r="A141" s="75" t="s">
        <v>165</v>
      </c>
      <c r="B141" s="90" t="s">
        <v>335</v>
      </c>
      <c r="C141" s="18" t="s">
        <v>436</v>
      </c>
      <c r="D141" s="86"/>
      <c r="E141" s="79" t="s">
        <v>1056</v>
      </c>
      <c r="F141" s="80"/>
      <c r="G141" s="81" t="s">
        <v>1054</v>
      </c>
      <c r="H141" s="81"/>
      <c r="I141" s="81"/>
      <c r="J141" s="81"/>
      <c r="K141" s="81"/>
      <c r="L141" s="81"/>
      <c r="M141" s="78"/>
      <c r="N141" s="41">
        <v>195.0</v>
      </c>
      <c r="O141" s="41">
        <v>7877.0</v>
      </c>
      <c r="P141" s="41">
        <v>1406.0</v>
      </c>
      <c r="Q141" s="41">
        <v>1601.0</v>
      </c>
      <c r="R141" s="41">
        <v>205417.0</v>
      </c>
      <c r="S141" s="41">
        <v>207018.0</v>
      </c>
      <c r="T141" s="83"/>
      <c r="U141" s="3">
        <v>2023.0</v>
      </c>
      <c r="V141" s="75">
        <f>Q141</f>
        <v>1601</v>
      </c>
      <c r="W141" s="41" t="s">
        <v>561</v>
      </c>
      <c r="X141" s="75">
        <f t="shared" si="43"/>
        <v>205417</v>
      </c>
      <c r="Y141" s="78" t="s">
        <v>1057</v>
      </c>
      <c r="Z141" s="84">
        <f t="shared" si="2"/>
        <v>207018</v>
      </c>
      <c r="AA141" s="85">
        <v>0.9922663729723985</v>
      </c>
      <c r="AB141" s="79">
        <v>189227.0</v>
      </c>
      <c r="AC141" s="79"/>
      <c r="AD141" s="79">
        <v>3131.0</v>
      </c>
      <c r="AE141" s="79"/>
      <c r="AF141" s="79">
        <v>97.0</v>
      </c>
      <c r="AG141" s="79">
        <v>4639.0</v>
      </c>
      <c r="AH141" s="79">
        <v>4380.0</v>
      </c>
      <c r="AI141" s="79">
        <v>59.0</v>
      </c>
      <c r="AJ141" s="79"/>
      <c r="AK141" s="79"/>
      <c r="AL141" s="79">
        <v>3884.0</v>
      </c>
      <c r="AM141" s="79"/>
      <c r="AN141" s="79"/>
      <c r="AO141" s="79"/>
      <c r="AP141" s="79"/>
      <c r="AQ141" s="78"/>
      <c r="AR141" s="75"/>
      <c r="AS141" s="75"/>
      <c r="AT141" s="75"/>
      <c r="AU141" s="75"/>
      <c r="AV141" s="75"/>
      <c r="AW141" s="75"/>
      <c r="AX141" s="75"/>
      <c r="AY141" s="86"/>
      <c r="AZ141" s="75"/>
      <c r="BA141" s="75"/>
      <c r="BB141" s="75"/>
      <c r="BC141" s="75"/>
      <c r="BD141" s="75"/>
      <c r="BE141" s="75"/>
      <c r="BF141" s="75"/>
      <c r="BG141" s="86"/>
      <c r="BH141" s="75"/>
      <c r="BI141" s="75"/>
      <c r="BJ141" s="75"/>
      <c r="BK141" s="75"/>
      <c r="BL141" s="75"/>
      <c r="BM141" s="83"/>
      <c r="BN141" s="75"/>
      <c r="BO141" s="75"/>
      <c r="BP141" s="75"/>
      <c r="BQ141" s="75"/>
      <c r="BR141" s="75"/>
      <c r="BS141" s="75"/>
      <c r="BT141" s="83"/>
      <c r="BU141" s="75"/>
      <c r="BV141" s="75"/>
      <c r="BW141" s="75"/>
      <c r="BX141" s="75"/>
      <c r="BY141" s="75"/>
      <c r="BZ141" s="75"/>
      <c r="CA141" s="75"/>
      <c r="CB141" s="75"/>
    </row>
    <row r="142">
      <c r="A142" s="75" t="s">
        <v>166</v>
      </c>
      <c r="B142" s="90" t="s">
        <v>336</v>
      </c>
      <c r="C142" s="77" t="s">
        <v>1058</v>
      </c>
      <c r="D142" s="78"/>
      <c r="E142" s="80" t="s">
        <v>554</v>
      </c>
      <c r="F142" s="80"/>
      <c r="G142" s="79"/>
      <c r="H142" s="79"/>
      <c r="I142" s="79"/>
      <c r="J142" s="79"/>
      <c r="K142" s="79"/>
      <c r="L142" s="79"/>
      <c r="M142" s="78"/>
      <c r="N142" s="75"/>
      <c r="O142" s="75"/>
      <c r="P142" s="75"/>
      <c r="Q142" s="75"/>
      <c r="R142" s="75"/>
      <c r="S142" s="75"/>
      <c r="T142" s="83"/>
      <c r="U142" s="3">
        <v>2023.0</v>
      </c>
      <c r="V142" s="41" t="s">
        <v>570</v>
      </c>
      <c r="W142" s="41" t="s">
        <v>570</v>
      </c>
      <c r="X142" s="41" t="s">
        <v>570</v>
      </c>
      <c r="Y142" s="78" t="s">
        <v>1059</v>
      </c>
      <c r="Z142" s="84" t="str">
        <f t="shared" si="2"/>
        <v>n.a</v>
      </c>
      <c r="AA142" s="85"/>
      <c r="AB142" s="79"/>
      <c r="AC142" s="79"/>
      <c r="AD142" s="79"/>
      <c r="AE142" s="79"/>
      <c r="AF142" s="79"/>
      <c r="AG142" s="79"/>
      <c r="AH142" s="79"/>
      <c r="AI142" s="79"/>
      <c r="AJ142" s="79"/>
      <c r="AK142" s="79"/>
      <c r="AL142" s="79"/>
      <c r="AM142" s="79"/>
      <c r="AN142" s="79"/>
      <c r="AO142" s="79"/>
      <c r="AP142" s="79"/>
      <c r="AQ142" s="78"/>
      <c r="AR142" s="75"/>
      <c r="AS142" s="75"/>
      <c r="AT142" s="75"/>
      <c r="AU142" s="75"/>
      <c r="AV142" s="75"/>
      <c r="AW142" s="75"/>
      <c r="AX142" s="75"/>
      <c r="AY142" s="86"/>
      <c r="AZ142" s="75"/>
      <c r="BA142" s="75"/>
      <c r="BB142" s="75"/>
      <c r="BC142" s="75"/>
      <c r="BD142" s="75"/>
      <c r="BE142" s="75"/>
      <c r="BF142" s="75"/>
      <c r="BG142" s="86"/>
      <c r="BH142" s="75"/>
      <c r="BI142" s="75"/>
      <c r="BJ142" s="75"/>
      <c r="BK142" s="75"/>
      <c r="BL142" s="75"/>
      <c r="BM142" s="83"/>
      <c r="BN142" s="75"/>
      <c r="BO142" s="75"/>
      <c r="BP142" s="75"/>
      <c r="BQ142" s="75"/>
      <c r="BR142" s="75"/>
      <c r="BS142" s="75"/>
      <c r="BT142" s="83"/>
      <c r="BU142" s="75"/>
      <c r="BV142" s="75"/>
      <c r="BW142" s="75"/>
      <c r="BX142" s="75"/>
      <c r="BY142" s="75"/>
      <c r="BZ142" s="75"/>
      <c r="CA142" s="75"/>
      <c r="CB142" s="75"/>
    </row>
    <row r="143">
      <c r="A143" s="75" t="s">
        <v>167</v>
      </c>
      <c r="B143" s="77" t="s">
        <v>1060</v>
      </c>
      <c r="C143" s="87" t="s">
        <v>1061</v>
      </c>
      <c r="D143" s="96"/>
      <c r="E143" s="79" t="s">
        <v>1062</v>
      </c>
      <c r="F143" s="80"/>
      <c r="G143" s="76"/>
      <c r="H143" s="76"/>
      <c r="I143" s="76"/>
      <c r="J143" s="76"/>
      <c r="K143" s="76"/>
      <c r="L143" s="76"/>
      <c r="M143" s="86"/>
      <c r="N143" s="41">
        <v>37235.0</v>
      </c>
      <c r="O143" s="75"/>
      <c r="P143" s="41">
        <v>54070.0</v>
      </c>
      <c r="Q143" s="41"/>
      <c r="R143" s="41"/>
      <c r="S143" s="41"/>
      <c r="T143" s="83"/>
      <c r="U143" s="3">
        <v>2023.0</v>
      </c>
      <c r="V143" s="41">
        <v>37235.0</v>
      </c>
      <c r="W143" s="41" t="s">
        <v>508</v>
      </c>
      <c r="X143" s="41" t="s">
        <v>570</v>
      </c>
      <c r="Y143" s="79" t="s">
        <v>1063</v>
      </c>
      <c r="Z143" s="84">
        <f t="shared" si="2"/>
        <v>37235</v>
      </c>
      <c r="AA143" s="85"/>
      <c r="AB143" s="79"/>
      <c r="AC143" s="79"/>
      <c r="AD143" s="79"/>
      <c r="AE143" s="79"/>
      <c r="AF143" s="79"/>
      <c r="AG143" s="79"/>
      <c r="AH143" s="79"/>
      <c r="AI143" s="79"/>
      <c r="AJ143" s="79"/>
      <c r="AK143" s="79"/>
      <c r="AL143" s="79"/>
      <c r="AM143" s="79"/>
      <c r="AN143" s="79"/>
      <c r="AO143" s="79"/>
      <c r="AP143" s="79"/>
      <c r="AQ143" s="78"/>
      <c r="AR143" s="113">
        <v>41021.0</v>
      </c>
      <c r="AS143" s="12"/>
      <c r="AT143" s="113">
        <v>67999.0</v>
      </c>
      <c r="AU143" s="12"/>
      <c r="AV143" s="114">
        <v>2500000.0</v>
      </c>
      <c r="AW143" s="75"/>
      <c r="AX143" s="75"/>
      <c r="AY143" s="86"/>
      <c r="AZ143" s="75"/>
      <c r="BA143" s="75"/>
      <c r="BB143" s="75"/>
      <c r="BC143" s="75"/>
      <c r="BD143" s="75"/>
      <c r="BE143" s="75"/>
      <c r="BF143" s="75"/>
      <c r="BG143" s="86"/>
      <c r="BH143" s="75"/>
      <c r="BI143" s="75"/>
      <c r="BJ143" s="75"/>
      <c r="BK143" s="75"/>
      <c r="BL143" s="75"/>
      <c r="BM143" s="83"/>
      <c r="BN143" s="75"/>
      <c r="BO143" s="75"/>
      <c r="BP143" s="75"/>
      <c r="BQ143" s="75"/>
      <c r="BR143" s="75"/>
      <c r="BS143" s="75"/>
      <c r="BT143" s="83"/>
      <c r="BU143" s="75"/>
      <c r="BV143" s="75"/>
      <c r="BW143" s="75"/>
      <c r="BX143" s="75"/>
      <c r="BY143" s="75"/>
      <c r="BZ143" s="75"/>
      <c r="CA143" s="75"/>
      <c r="CB143" s="75"/>
    </row>
    <row r="144">
      <c r="A144" s="75" t="s">
        <v>168</v>
      </c>
      <c r="B144" s="76" t="s">
        <v>338</v>
      </c>
      <c r="C144" s="77" t="s">
        <v>1064</v>
      </c>
      <c r="D144" s="86"/>
      <c r="E144" s="79" t="s">
        <v>1065</v>
      </c>
      <c r="F144" s="80"/>
      <c r="G144" s="81" t="s">
        <v>1066</v>
      </c>
      <c r="H144" s="81"/>
      <c r="I144" s="81"/>
      <c r="J144" s="81"/>
      <c r="K144" s="81"/>
      <c r="L144" s="81"/>
      <c r="M144" s="78"/>
      <c r="N144" s="41">
        <v>1591.0</v>
      </c>
      <c r="O144" s="75"/>
      <c r="P144" s="41">
        <v>3278.0</v>
      </c>
      <c r="Q144" s="41">
        <v>4869.0</v>
      </c>
      <c r="R144" s="41"/>
      <c r="S144" s="75"/>
      <c r="T144" s="83"/>
      <c r="U144" s="3">
        <v>2023.0</v>
      </c>
      <c r="V144" s="75">
        <f>Q144</f>
        <v>4869</v>
      </c>
      <c r="W144" s="41" t="s">
        <v>561</v>
      </c>
      <c r="X144" s="75">
        <f>92069+1695+645</f>
        <v>94409</v>
      </c>
      <c r="Y144" s="79" t="s">
        <v>1067</v>
      </c>
      <c r="Z144" s="84">
        <f t="shared" si="2"/>
        <v>99278</v>
      </c>
      <c r="AA144" s="85">
        <v>0.9509559016096215</v>
      </c>
      <c r="AB144" s="79">
        <v>92069.0</v>
      </c>
      <c r="AC144" s="79"/>
      <c r="AD144" s="79"/>
      <c r="AE144" s="79">
        <v>1695.0</v>
      </c>
      <c r="AF144" s="79"/>
      <c r="AG144" s="79"/>
      <c r="AH144" s="79"/>
      <c r="AI144" s="79"/>
      <c r="AJ144" s="79"/>
      <c r="AK144" s="79"/>
      <c r="AL144" s="79"/>
      <c r="AM144" s="79"/>
      <c r="AN144" s="79"/>
      <c r="AO144" s="79"/>
      <c r="AP144" s="79"/>
      <c r="AQ144" s="78">
        <v>645.0</v>
      </c>
      <c r="AR144" s="75"/>
      <c r="AS144" s="75"/>
      <c r="AT144" s="75"/>
      <c r="AU144" s="75"/>
      <c r="AV144" s="75"/>
      <c r="AW144" s="75"/>
      <c r="AX144" s="75"/>
      <c r="AY144" s="86"/>
      <c r="AZ144" s="75"/>
      <c r="BA144" s="75"/>
      <c r="BB144" s="75"/>
      <c r="BC144" s="75"/>
      <c r="BD144" s="75"/>
      <c r="BE144" s="75"/>
      <c r="BF144" s="75"/>
      <c r="BG144" s="86"/>
      <c r="BH144" s="75"/>
      <c r="BI144" s="75"/>
      <c r="BJ144" s="75"/>
      <c r="BK144" s="75"/>
      <c r="BL144" s="75"/>
      <c r="BM144" s="83"/>
      <c r="BN144" s="75"/>
      <c r="BO144" s="75"/>
      <c r="BP144" s="75"/>
      <c r="BQ144" s="75"/>
      <c r="BR144" s="75"/>
      <c r="BS144" s="75"/>
      <c r="BT144" s="83"/>
      <c r="BU144" s="75"/>
      <c r="BV144" s="75"/>
      <c r="BW144" s="75"/>
      <c r="BX144" s="75"/>
      <c r="BY144" s="75"/>
      <c r="BZ144" s="75"/>
      <c r="CA144" s="75"/>
      <c r="CB144" s="75"/>
    </row>
    <row r="145">
      <c r="A145" s="75" t="s">
        <v>169</v>
      </c>
      <c r="B145" s="76" t="s">
        <v>339</v>
      </c>
      <c r="C145" s="77" t="s">
        <v>1068</v>
      </c>
      <c r="D145" s="78"/>
      <c r="E145" s="104"/>
      <c r="F145" s="104"/>
      <c r="G145" s="76"/>
      <c r="H145" s="76"/>
      <c r="I145" s="76"/>
      <c r="J145" s="76"/>
      <c r="K145" s="76"/>
      <c r="L145" s="76"/>
      <c r="M145" s="86"/>
      <c r="N145" s="41">
        <v>0.0</v>
      </c>
      <c r="O145" s="41">
        <v>2518.0</v>
      </c>
      <c r="P145" s="75"/>
      <c r="Q145" s="75"/>
      <c r="R145" s="41"/>
      <c r="S145" s="41">
        <v>4113.0</v>
      </c>
      <c r="T145" s="83"/>
      <c r="U145" s="3">
        <v>2023.0</v>
      </c>
      <c r="V145" s="75">
        <f>O145</f>
        <v>2518</v>
      </c>
      <c r="W145" s="41" t="s">
        <v>508</v>
      </c>
      <c r="X145" s="75">
        <f>1359+130+105</f>
        <v>1594</v>
      </c>
      <c r="Y145" s="79" t="s">
        <v>1069</v>
      </c>
      <c r="Z145" s="84">
        <f t="shared" si="2"/>
        <v>4112</v>
      </c>
      <c r="AA145" s="85">
        <v>0.38764591439688717</v>
      </c>
      <c r="AB145" s="79"/>
      <c r="AC145" s="79"/>
      <c r="AD145" s="79">
        <v>1359.0</v>
      </c>
      <c r="AE145" s="79"/>
      <c r="AF145" s="79">
        <v>130.0</v>
      </c>
      <c r="AG145" s="79">
        <v>105.0</v>
      </c>
      <c r="AH145" s="79"/>
      <c r="AI145" s="79"/>
      <c r="AJ145" s="79"/>
      <c r="AK145" s="79"/>
      <c r="AL145" s="79"/>
      <c r="AM145" s="79"/>
      <c r="AN145" s="79"/>
      <c r="AO145" s="79"/>
      <c r="AP145" s="79"/>
      <c r="AQ145" s="78"/>
      <c r="AR145" s="75"/>
      <c r="AS145" s="75"/>
      <c r="AT145" s="75"/>
      <c r="AU145" s="75"/>
      <c r="AV145" s="75"/>
      <c r="AW145" s="75"/>
      <c r="AX145" s="75"/>
      <c r="AY145" s="86"/>
      <c r="AZ145" s="75"/>
      <c r="BA145" s="75"/>
      <c r="BB145" s="75"/>
      <c r="BC145" s="75"/>
      <c r="BD145" s="75"/>
      <c r="BE145" s="75"/>
      <c r="BF145" s="75"/>
      <c r="BG145" s="86"/>
      <c r="BH145" s="75"/>
      <c r="BI145" s="75"/>
      <c r="BJ145" s="75"/>
      <c r="BK145" s="75"/>
      <c r="BL145" s="75"/>
      <c r="BM145" s="83"/>
      <c r="BN145" s="75"/>
      <c r="BO145" s="75"/>
      <c r="BP145" s="75"/>
      <c r="BQ145" s="75"/>
      <c r="BR145" s="75"/>
      <c r="BS145" s="75"/>
      <c r="BT145" s="83"/>
      <c r="BU145" s="75"/>
      <c r="BV145" s="75"/>
      <c r="BW145" s="75"/>
      <c r="BX145" s="75"/>
      <c r="BY145" s="75"/>
      <c r="BZ145" s="75"/>
      <c r="CA145" s="75"/>
      <c r="CB145" s="75"/>
    </row>
    <row r="146">
      <c r="A146" s="91" t="s">
        <v>177</v>
      </c>
      <c r="B146" s="90" t="s">
        <v>346</v>
      </c>
      <c r="C146" s="17" t="s">
        <v>1070</v>
      </c>
      <c r="D146" s="112"/>
      <c r="E146" s="108" t="s">
        <v>581</v>
      </c>
      <c r="F146" s="109"/>
      <c r="G146" s="110" t="s">
        <v>1071</v>
      </c>
      <c r="H146" s="110"/>
      <c r="I146" s="110"/>
      <c r="J146" s="110"/>
      <c r="K146" s="110"/>
      <c r="L146" s="110"/>
      <c r="M146" s="102"/>
      <c r="N146" s="41">
        <v>7920000.0</v>
      </c>
      <c r="O146" s="75"/>
      <c r="P146" s="41">
        <v>70000.0</v>
      </c>
      <c r="Q146" s="75"/>
      <c r="R146" s="41">
        <v>1.5E7</v>
      </c>
      <c r="S146" s="41">
        <v>2.3E7</v>
      </c>
      <c r="T146" s="83"/>
      <c r="U146" s="3">
        <v>2023.0</v>
      </c>
      <c r="V146" s="75">
        <f>N146+P146</f>
        <v>7990000</v>
      </c>
      <c r="W146" s="41" t="s">
        <v>561</v>
      </c>
      <c r="X146" s="75">
        <f>R146</f>
        <v>15000000</v>
      </c>
      <c r="Y146" s="79" t="s">
        <v>1072</v>
      </c>
      <c r="Z146" s="84">
        <f t="shared" si="2"/>
        <v>22990000</v>
      </c>
      <c r="AA146" s="85">
        <v>0.6524575902566333</v>
      </c>
      <c r="AB146" s="79">
        <v>1200000.0</v>
      </c>
      <c r="AC146" s="79"/>
      <c r="AD146" s="79">
        <v>4600000.0</v>
      </c>
      <c r="AE146" s="79"/>
      <c r="AF146" s="79">
        <v>100000.0</v>
      </c>
      <c r="AG146" s="79">
        <v>11000.0</v>
      </c>
      <c r="AH146" s="79"/>
      <c r="AI146" s="79"/>
      <c r="AJ146" s="79"/>
      <c r="AK146" s="79"/>
      <c r="AL146" s="79">
        <v>9000000.0</v>
      </c>
      <c r="AM146" s="79"/>
      <c r="AN146" s="79"/>
      <c r="AO146" s="79"/>
      <c r="AP146" s="79"/>
      <c r="AQ146" s="78"/>
      <c r="AY146" s="112"/>
      <c r="AZ146" s="75"/>
      <c r="BA146" s="75"/>
      <c r="BB146" s="75"/>
      <c r="BC146" s="75"/>
      <c r="BD146" s="75"/>
      <c r="BE146" s="75"/>
      <c r="BF146" s="75"/>
      <c r="BG146" s="86"/>
      <c r="BH146" s="75"/>
      <c r="BI146" s="75"/>
      <c r="BJ146" s="75"/>
      <c r="BK146" s="75"/>
      <c r="BL146" s="75"/>
      <c r="BM146" s="83"/>
      <c r="BN146" s="75"/>
      <c r="BO146" s="75"/>
      <c r="BP146" s="75"/>
      <c r="BQ146" s="75"/>
      <c r="BR146" s="75"/>
      <c r="BS146" s="75"/>
      <c r="BT146" s="83"/>
      <c r="BU146" s="75"/>
      <c r="BV146" s="75"/>
      <c r="BW146" s="75"/>
      <c r="BX146" s="75"/>
      <c r="BY146" s="75"/>
      <c r="BZ146" s="75"/>
      <c r="CA146" s="75"/>
      <c r="CB146" s="75"/>
    </row>
    <row r="147">
      <c r="A147" s="75" t="s">
        <v>171</v>
      </c>
      <c r="B147" s="76" t="s">
        <v>341</v>
      </c>
      <c r="C147" s="77" t="s">
        <v>1073</v>
      </c>
      <c r="D147" s="78"/>
      <c r="E147" s="79" t="s">
        <v>601</v>
      </c>
      <c r="F147" s="80"/>
      <c r="G147" s="81" t="s">
        <v>1074</v>
      </c>
      <c r="H147" s="81"/>
      <c r="I147" s="81"/>
      <c r="J147" s="81"/>
      <c r="K147" s="81"/>
      <c r="L147" s="81"/>
      <c r="M147" s="78"/>
      <c r="N147" s="41">
        <v>199.1</v>
      </c>
      <c r="O147" s="75"/>
      <c r="P147" s="115"/>
      <c r="Q147" s="75"/>
      <c r="R147" s="75"/>
      <c r="S147" s="41">
        <v>1259.7</v>
      </c>
      <c r="T147" s="83"/>
      <c r="U147" s="3">
        <v>2023.0</v>
      </c>
      <c r="V147" s="75">
        <f>N147+72.1+64.6+2.8</f>
        <v>338.6</v>
      </c>
      <c r="W147" s="41" t="s">
        <v>561</v>
      </c>
      <c r="X147" s="98">
        <f>144.9+315+13.2+341.3+96.7+10</f>
        <v>921.1</v>
      </c>
      <c r="Y147" s="79" t="s">
        <v>1075</v>
      </c>
      <c r="Z147" s="84">
        <f t="shared" si="2"/>
        <v>1259.7</v>
      </c>
      <c r="AA147" s="85">
        <v>0.731205842660951</v>
      </c>
      <c r="AB147" s="79">
        <v>144.9</v>
      </c>
      <c r="AC147" s="79">
        <v>315.0</v>
      </c>
      <c r="AD147" s="79"/>
      <c r="AE147" s="79"/>
      <c r="AF147" s="79">
        <v>13.2</v>
      </c>
      <c r="AG147" s="79" t="s">
        <v>1076</v>
      </c>
      <c r="AH147" s="79"/>
      <c r="AI147" s="79"/>
      <c r="AJ147" s="79"/>
      <c r="AK147" s="79"/>
      <c r="AL147" s="79"/>
      <c r="AM147" s="79"/>
      <c r="AN147" s="79"/>
      <c r="AO147" s="79"/>
      <c r="AP147" s="79"/>
      <c r="AQ147" s="78"/>
      <c r="AR147" s="75"/>
      <c r="AS147" s="75" t="s">
        <v>504</v>
      </c>
      <c r="AT147" s="75" t="s">
        <v>506</v>
      </c>
      <c r="AU147" s="75"/>
      <c r="AV147" s="75" t="s">
        <v>510</v>
      </c>
      <c r="AW147" s="75"/>
      <c r="AX147" s="75"/>
      <c r="AY147" s="86"/>
      <c r="AZ147" s="75"/>
      <c r="BA147" s="75"/>
      <c r="BB147" s="75"/>
      <c r="BC147" s="75"/>
      <c r="BD147" s="75"/>
      <c r="BE147" s="75"/>
      <c r="BF147" s="75"/>
      <c r="BG147" s="86"/>
      <c r="BH147" s="75"/>
      <c r="BI147" s="75"/>
      <c r="BJ147" s="75"/>
      <c r="BK147" s="75"/>
      <c r="BL147" s="75"/>
      <c r="BM147" s="83"/>
      <c r="BN147" s="75"/>
      <c r="BO147" s="75"/>
      <c r="BP147" s="75"/>
      <c r="BQ147" s="75"/>
      <c r="BR147" s="75"/>
      <c r="BS147" s="75"/>
      <c r="BT147" s="83"/>
      <c r="BU147" s="75"/>
      <c r="BV147" s="75"/>
      <c r="BW147" s="75"/>
      <c r="BX147" s="75"/>
      <c r="BY147" s="75"/>
      <c r="BZ147" s="75"/>
      <c r="CA147" s="75"/>
      <c r="CB147" s="75"/>
    </row>
    <row r="148">
      <c r="A148" s="75" t="s">
        <v>172</v>
      </c>
      <c r="B148" s="76" t="s">
        <v>342</v>
      </c>
      <c r="C148" s="77" t="s">
        <v>1077</v>
      </c>
      <c r="D148" s="86"/>
      <c r="E148" s="80" t="s">
        <v>591</v>
      </c>
      <c r="F148" s="80"/>
      <c r="G148" s="81" t="s">
        <v>1078</v>
      </c>
      <c r="H148" s="81"/>
      <c r="I148" s="81"/>
      <c r="J148" s="81"/>
      <c r="K148" s="81"/>
      <c r="L148" s="81"/>
      <c r="M148" s="78"/>
      <c r="N148" s="41">
        <v>727.0</v>
      </c>
      <c r="O148" s="75"/>
      <c r="P148" s="41">
        <v>1360.0</v>
      </c>
      <c r="Q148" s="75"/>
      <c r="R148" s="41">
        <v>19667.0</v>
      </c>
      <c r="S148" s="75"/>
      <c r="T148" s="83"/>
      <c r="U148" s="3">
        <v>2023.0</v>
      </c>
      <c r="V148" s="75">
        <f t="shared" ref="V148:V152" si="44">N148+P148</f>
        <v>2087</v>
      </c>
      <c r="W148" s="41" t="s">
        <v>561</v>
      </c>
      <c r="X148" s="75">
        <f t="shared" ref="X148:X149" si="45">R148</f>
        <v>19667</v>
      </c>
      <c r="Y148" s="79" t="s">
        <v>1079</v>
      </c>
      <c r="Z148" s="84">
        <f t="shared" si="2"/>
        <v>21754</v>
      </c>
      <c r="AA148" s="85">
        <v>0.9040636204835892</v>
      </c>
      <c r="AB148" s="79">
        <v>3755.0</v>
      </c>
      <c r="AC148" s="79">
        <v>2153.0</v>
      </c>
      <c r="AD148" s="79">
        <v>432.0</v>
      </c>
      <c r="AE148" s="79">
        <v>4385.0</v>
      </c>
      <c r="AF148" s="79">
        <v>220.0</v>
      </c>
      <c r="AG148" s="79">
        <v>2724.0</v>
      </c>
      <c r="AH148" s="79">
        <v>2070.0</v>
      </c>
      <c r="AI148" s="79">
        <v>9.0</v>
      </c>
      <c r="AJ148" s="79">
        <v>2041.0</v>
      </c>
      <c r="AK148" s="79"/>
      <c r="AL148" s="79">
        <v>931.0</v>
      </c>
      <c r="AM148" s="79">
        <v>947.0</v>
      </c>
      <c r="AN148" s="79"/>
      <c r="AO148" s="79"/>
      <c r="AP148" s="79"/>
      <c r="AQ148" s="78"/>
      <c r="AR148" s="75"/>
      <c r="AS148" s="75"/>
      <c r="AT148" s="75"/>
      <c r="AU148" s="75"/>
      <c r="AV148" s="75"/>
      <c r="AW148" s="75"/>
      <c r="AX148" s="75"/>
      <c r="AY148" s="86"/>
      <c r="AZ148" s="75"/>
      <c r="BA148" s="75"/>
      <c r="BB148" s="75"/>
      <c r="BC148" s="75"/>
      <c r="BD148" s="75"/>
      <c r="BE148" s="75"/>
      <c r="BF148" s="75"/>
      <c r="BG148" s="86"/>
      <c r="BH148" s="75"/>
      <c r="BI148" s="75"/>
      <c r="BJ148" s="75"/>
      <c r="BK148" s="75"/>
      <c r="BL148" s="75"/>
      <c r="BM148" s="83"/>
      <c r="BN148" s="75"/>
      <c r="BO148" s="75"/>
      <c r="BP148" s="75"/>
      <c r="BQ148" s="75"/>
      <c r="BR148" s="75"/>
      <c r="BS148" s="75"/>
      <c r="BT148" s="83"/>
      <c r="BU148" s="75"/>
      <c r="BV148" s="75"/>
      <c r="BW148" s="75"/>
      <c r="BX148" s="75"/>
      <c r="BY148" s="75"/>
      <c r="BZ148" s="75"/>
      <c r="CA148" s="75"/>
      <c r="CB148" s="75"/>
    </row>
    <row r="149">
      <c r="A149" s="41" t="s">
        <v>1080</v>
      </c>
      <c r="B149" s="76" t="s">
        <v>213</v>
      </c>
      <c r="C149" s="87" t="s">
        <v>362</v>
      </c>
      <c r="D149" s="86"/>
      <c r="E149" s="80" t="s">
        <v>1081</v>
      </c>
      <c r="F149" s="80"/>
      <c r="G149" s="81" t="s">
        <v>1082</v>
      </c>
      <c r="H149" s="81" t="s">
        <v>1083</v>
      </c>
      <c r="I149" s="81" t="s">
        <v>1084</v>
      </c>
      <c r="J149" s="81" t="s">
        <v>1085</v>
      </c>
      <c r="K149" s="81"/>
      <c r="L149" s="81" t="s">
        <v>684</v>
      </c>
      <c r="M149" s="78" t="s">
        <v>1086</v>
      </c>
      <c r="N149" s="75">
        <v>228000.0</v>
      </c>
      <c r="O149" s="75"/>
      <c r="P149" s="75">
        <v>66000.0</v>
      </c>
      <c r="Q149" s="75"/>
      <c r="R149" s="75">
        <v>2.66E8</v>
      </c>
      <c r="S149" s="75"/>
      <c r="T149" s="83">
        <v>13000.0</v>
      </c>
      <c r="U149" s="3">
        <v>2023.0</v>
      </c>
      <c r="V149" s="75">
        <f t="shared" si="44"/>
        <v>294000</v>
      </c>
      <c r="W149" s="41" t="s">
        <v>561</v>
      </c>
      <c r="X149" s="75">
        <f t="shared" si="45"/>
        <v>266000000</v>
      </c>
      <c r="Y149" s="79" t="s">
        <v>1087</v>
      </c>
      <c r="Z149" s="84">
        <f t="shared" si="2"/>
        <v>266294000</v>
      </c>
      <c r="AA149" s="85">
        <v>0.9988959571000473</v>
      </c>
      <c r="AB149" s="79"/>
      <c r="AC149" s="79"/>
      <c r="AD149" s="79"/>
      <c r="AE149" s="79"/>
      <c r="AF149" s="79"/>
      <c r="AG149" s="79"/>
      <c r="AH149" s="79"/>
      <c r="AI149" s="79"/>
      <c r="AJ149" s="79"/>
      <c r="AK149" s="79"/>
      <c r="AL149" s="75">
        <v>2.66E8</v>
      </c>
      <c r="AM149" s="79"/>
      <c r="AN149" s="79"/>
      <c r="AO149" s="79"/>
      <c r="AP149" s="79"/>
      <c r="AQ149" s="78"/>
      <c r="AR149" s="41">
        <v>244000.0</v>
      </c>
      <c r="AS149" s="41">
        <v>180000.0</v>
      </c>
      <c r="AT149" s="41">
        <v>79000.0</v>
      </c>
      <c r="AU149" s="75"/>
      <c r="AV149" s="41">
        <v>287000.0</v>
      </c>
      <c r="AW149" s="75"/>
      <c r="AX149" s="41">
        <v>9000.0</v>
      </c>
      <c r="AY149" s="78" t="s">
        <v>572</v>
      </c>
      <c r="AZ149" s="75"/>
      <c r="BA149" s="75"/>
      <c r="BB149" s="75"/>
      <c r="BC149" s="75"/>
      <c r="BD149" s="75"/>
      <c r="BE149" s="75"/>
      <c r="BF149" s="75"/>
      <c r="BG149" s="86"/>
      <c r="BH149" s="75"/>
      <c r="BI149" s="75"/>
      <c r="BJ149" s="75"/>
      <c r="BK149" s="41">
        <v>241000.0</v>
      </c>
      <c r="BL149" s="75"/>
      <c r="BM149" s="83"/>
      <c r="BN149" s="41">
        <v>255000.0</v>
      </c>
      <c r="BO149" s="41">
        <v>220000.0</v>
      </c>
      <c r="BP149" s="41">
        <v>126000.0</v>
      </c>
      <c r="BQ149" s="41">
        <v>323000.0</v>
      </c>
      <c r="BR149" s="75"/>
      <c r="BS149" s="41">
        <v>3000.0</v>
      </c>
      <c r="BT149" s="95"/>
      <c r="BU149" s="75"/>
      <c r="BV149" s="75"/>
      <c r="BW149" s="75"/>
      <c r="BX149" s="75"/>
      <c r="BY149" s="75"/>
      <c r="BZ149" s="75"/>
      <c r="CA149" s="75"/>
      <c r="CB149" s="75"/>
    </row>
    <row r="150">
      <c r="A150" s="75" t="s">
        <v>174</v>
      </c>
      <c r="B150" s="76" t="s">
        <v>213</v>
      </c>
      <c r="C150" s="87" t="s">
        <v>1088</v>
      </c>
      <c r="D150" s="78"/>
      <c r="E150" s="79" t="s">
        <v>1089</v>
      </c>
      <c r="F150" s="80"/>
      <c r="G150" s="81" t="s">
        <v>1078</v>
      </c>
      <c r="H150" s="81"/>
      <c r="I150" s="81"/>
      <c r="J150" s="81"/>
      <c r="K150" s="81"/>
      <c r="L150" s="81"/>
      <c r="M150" s="78"/>
      <c r="N150" s="41">
        <v>73000.0</v>
      </c>
      <c r="O150" s="41">
        <v>179000.0</v>
      </c>
      <c r="P150" s="41">
        <v>7000.0</v>
      </c>
      <c r="Q150" s="75"/>
      <c r="R150" s="41" t="s">
        <v>1090</v>
      </c>
      <c r="S150" s="41">
        <v>4.3059E7</v>
      </c>
      <c r="T150" s="83"/>
      <c r="U150" s="3">
        <v>2023.0</v>
      </c>
      <c r="V150" s="75">
        <f t="shared" si="44"/>
        <v>80000</v>
      </c>
      <c r="W150" s="41" t="s">
        <v>561</v>
      </c>
      <c r="X150" s="75">
        <f>15326000+27653000</f>
        <v>42979000</v>
      </c>
      <c r="Y150" s="79" t="s">
        <v>1091</v>
      </c>
      <c r="Z150" s="84">
        <f t="shared" si="2"/>
        <v>43059000</v>
      </c>
      <c r="AA150" s="85">
        <v>0.9981420841171416</v>
      </c>
      <c r="AB150" s="79">
        <v>1.4588E7</v>
      </c>
      <c r="AC150" s="79"/>
      <c r="AD150" s="79"/>
      <c r="AE150" s="79">
        <v>620000.0</v>
      </c>
      <c r="AF150" s="79">
        <v>9000.0</v>
      </c>
      <c r="AG150" s="79">
        <v>62000.0</v>
      </c>
      <c r="AH150" s="79">
        <v>47000.0</v>
      </c>
      <c r="AI150" s="79"/>
      <c r="AJ150" s="79">
        <v>540000.0</v>
      </c>
      <c r="AK150" s="79"/>
      <c r="AL150" s="79">
        <v>2.6135E7</v>
      </c>
      <c r="AM150" s="79">
        <v>472000.0</v>
      </c>
      <c r="AN150" s="79">
        <v>4000.0</v>
      </c>
      <c r="AO150" s="79">
        <v>502000.0</v>
      </c>
      <c r="AP150" s="79"/>
      <c r="AQ150" s="78"/>
      <c r="AR150" s="75">
        <v>243000.0</v>
      </c>
      <c r="AS150" s="75">
        <v>81000.0</v>
      </c>
      <c r="AT150" s="75"/>
      <c r="AU150" s="75"/>
      <c r="AV150" s="75">
        <v>2.87E8</v>
      </c>
      <c r="AW150" s="75"/>
      <c r="AX150" s="75"/>
      <c r="AY150" s="86"/>
      <c r="AZ150" s="75">
        <v>252000.0</v>
      </c>
      <c r="BA150" s="75">
        <v>115000.0</v>
      </c>
      <c r="BB150" s="75"/>
      <c r="BC150" s="75"/>
      <c r="BD150" s="75">
        <v>2.86E8</v>
      </c>
      <c r="BE150" s="75"/>
      <c r="BF150" s="75"/>
      <c r="BG150" s="86"/>
      <c r="BH150" s="75">
        <v>211000.0</v>
      </c>
      <c r="BI150" s="75">
        <v>121000.0</v>
      </c>
      <c r="BJ150" s="75"/>
      <c r="BK150" s="75">
        <v>2.41E8</v>
      </c>
      <c r="BL150" s="75"/>
      <c r="BM150" s="83"/>
      <c r="BN150" s="75">
        <v>250000.0</v>
      </c>
      <c r="BO150" s="75">
        <v>215000.0</v>
      </c>
      <c r="BP150" s="75">
        <v>125000.0</v>
      </c>
      <c r="BQ150" s="75">
        <v>3.23E8</v>
      </c>
      <c r="BR150" s="75"/>
      <c r="BS150" s="75"/>
      <c r="BT150" s="83"/>
      <c r="BU150" s="75"/>
      <c r="BV150" s="75"/>
      <c r="BW150" s="75"/>
      <c r="BX150" s="75"/>
      <c r="BY150" s="75"/>
      <c r="BZ150" s="75"/>
      <c r="CA150" s="75"/>
      <c r="CB150" s="75"/>
    </row>
    <row r="151">
      <c r="A151" s="75" t="s">
        <v>175</v>
      </c>
      <c r="B151" s="76" t="s">
        <v>344</v>
      </c>
      <c r="C151" s="77" t="s">
        <v>1092</v>
      </c>
      <c r="D151" s="86"/>
      <c r="E151" s="79" t="s">
        <v>1093</v>
      </c>
      <c r="F151" s="80"/>
      <c r="G151" s="81" t="s">
        <v>1094</v>
      </c>
      <c r="H151" s="81"/>
      <c r="I151" s="81"/>
      <c r="J151" s="81"/>
      <c r="K151" s="81"/>
      <c r="L151" s="81"/>
      <c r="M151" s="78"/>
      <c r="N151" s="41">
        <v>444.0</v>
      </c>
      <c r="O151" s="75"/>
      <c r="P151" s="41">
        <v>3888.0</v>
      </c>
      <c r="Q151" s="75"/>
      <c r="R151" s="41">
        <v>11560.0</v>
      </c>
      <c r="S151" s="75"/>
      <c r="T151" s="83"/>
      <c r="U151" s="3">
        <v>2023.0</v>
      </c>
      <c r="V151" s="75">
        <f t="shared" si="44"/>
        <v>4332</v>
      </c>
      <c r="W151" s="41" t="s">
        <v>561</v>
      </c>
      <c r="X151" s="75">
        <f t="shared" ref="X151:X152" si="46">R151</f>
        <v>11560</v>
      </c>
      <c r="Y151" s="79" t="s">
        <v>1095</v>
      </c>
      <c r="Z151" s="84">
        <f t="shared" si="2"/>
        <v>15892</v>
      </c>
      <c r="AA151" s="85">
        <v>0.7274100176189278</v>
      </c>
      <c r="AB151" s="79">
        <v>10923.0</v>
      </c>
      <c r="AC151" s="79"/>
      <c r="AD151" s="79">
        <v>573.0</v>
      </c>
      <c r="AE151" s="79"/>
      <c r="AF151" s="79"/>
      <c r="AG151" s="79" t="s">
        <v>1096</v>
      </c>
      <c r="AH151" s="79"/>
      <c r="AI151" s="79"/>
      <c r="AJ151" s="79"/>
      <c r="AK151" s="79"/>
      <c r="AL151" s="79"/>
      <c r="AM151" s="79"/>
      <c r="AN151" s="79">
        <v>49.0</v>
      </c>
      <c r="AO151" s="79"/>
      <c r="AP151" s="79"/>
      <c r="AQ151" s="78"/>
      <c r="AR151" s="75">
        <v>1264.0</v>
      </c>
      <c r="AS151" s="75"/>
      <c r="AT151" s="75">
        <v>3829.0</v>
      </c>
      <c r="AU151" s="75"/>
      <c r="AV151" s="75">
        <v>12085.0</v>
      </c>
      <c r="AW151" s="75"/>
      <c r="AX151" s="75"/>
      <c r="AY151" s="86"/>
      <c r="AZ151" s="75">
        <v>377.0</v>
      </c>
      <c r="BA151" s="75">
        <v>3870.0</v>
      </c>
      <c r="BB151" s="75"/>
      <c r="BC151" s="75"/>
      <c r="BD151" s="75">
        <v>7762.0</v>
      </c>
      <c r="BE151" s="75"/>
      <c r="BF151" s="75"/>
      <c r="BG151" s="86"/>
      <c r="BH151" s="75">
        <v>605.0</v>
      </c>
      <c r="BI151" s="75"/>
      <c r="BJ151" s="75">
        <v>3139.0</v>
      </c>
      <c r="BK151" s="75">
        <v>8439.0</v>
      </c>
      <c r="BL151" s="75"/>
      <c r="BM151" s="83"/>
      <c r="BN151" s="75">
        <v>932.0</v>
      </c>
      <c r="BO151" s="75"/>
      <c r="BP151" s="75">
        <v>4694.0</v>
      </c>
      <c r="BQ151" s="75">
        <v>29118.0</v>
      </c>
      <c r="BR151" s="75"/>
      <c r="BS151" s="75"/>
      <c r="BT151" s="83"/>
      <c r="BU151" s="75"/>
      <c r="BV151" s="75"/>
      <c r="BW151" s="75"/>
      <c r="BX151" s="75"/>
      <c r="BY151" s="75"/>
      <c r="BZ151" s="75"/>
      <c r="CA151" s="75"/>
      <c r="CB151" s="75"/>
    </row>
    <row r="152">
      <c r="A152" s="75" t="s">
        <v>176</v>
      </c>
      <c r="B152" s="76" t="s">
        <v>345</v>
      </c>
      <c r="C152" s="77" t="s">
        <v>1097</v>
      </c>
      <c r="D152" s="86"/>
      <c r="E152" s="80" t="s">
        <v>591</v>
      </c>
      <c r="F152" s="80"/>
      <c r="G152" s="79" t="s">
        <v>554</v>
      </c>
      <c r="H152" s="79"/>
      <c r="I152" s="79"/>
      <c r="J152" s="79"/>
      <c r="K152" s="79"/>
      <c r="L152" s="79"/>
      <c r="M152" s="78"/>
      <c r="N152" s="41">
        <v>615.0</v>
      </c>
      <c r="O152" s="41">
        <v>11032.0</v>
      </c>
      <c r="P152" s="41">
        <v>2296.0</v>
      </c>
      <c r="Q152" s="75"/>
      <c r="R152" s="41">
        <v>22877.0</v>
      </c>
      <c r="S152" s="41">
        <v>25787.0</v>
      </c>
      <c r="T152" s="83"/>
      <c r="U152" s="3">
        <v>2023.0</v>
      </c>
      <c r="V152" s="75">
        <f t="shared" si="44"/>
        <v>2911</v>
      </c>
      <c r="W152" s="41" t="s">
        <v>561</v>
      </c>
      <c r="X152" s="75">
        <f t="shared" si="46"/>
        <v>22877</v>
      </c>
      <c r="Y152" s="79" t="s">
        <v>1098</v>
      </c>
      <c r="Z152" s="84">
        <f t="shared" si="2"/>
        <v>25788</v>
      </c>
      <c r="AA152" s="85">
        <v>0.8871180393981697</v>
      </c>
      <c r="AB152" s="79">
        <v>5027.0</v>
      </c>
      <c r="AC152" s="79">
        <v>12068.0</v>
      </c>
      <c r="AD152" s="79">
        <v>1916.0</v>
      </c>
      <c r="AE152" s="79"/>
      <c r="AF152" s="79"/>
      <c r="AG152" s="79">
        <v>35.0</v>
      </c>
      <c r="AH152" s="79"/>
      <c r="AI152" s="79"/>
      <c r="AJ152" s="79"/>
      <c r="AK152" s="79"/>
      <c r="AL152" s="79"/>
      <c r="AM152" s="79"/>
      <c r="AN152" s="79">
        <v>3830.0</v>
      </c>
      <c r="AO152" s="79"/>
      <c r="AP152" s="79"/>
      <c r="AQ152" s="78"/>
      <c r="AR152" s="75">
        <v>953.0</v>
      </c>
      <c r="AS152" s="75">
        <v>10179.0</v>
      </c>
      <c r="AT152" s="75">
        <v>2052.0</v>
      </c>
      <c r="AU152" s="75"/>
      <c r="AV152" s="75">
        <v>15496.0</v>
      </c>
      <c r="AW152" s="75"/>
      <c r="AX152" s="75"/>
      <c r="AY152" s="86"/>
      <c r="AZ152" s="75">
        <v>1007.0</v>
      </c>
      <c r="BA152" s="75">
        <v>11012.0</v>
      </c>
      <c r="BB152" s="75">
        <v>1986.0</v>
      </c>
      <c r="BC152" s="75"/>
      <c r="BD152" s="75">
        <v>36154.0</v>
      </c>
      <c r="BE152" s="75"/>
      <c r="BF152" s="75"/>
      <c r="BG152" s="86"/>
      <c r="BH152" s="75"/>
      <c r="BI152" s="75"/>
      <c r="BJ152" s="75"/>
      <c r="BK152" s="75"/>
      <c r="BL152" s="75"/>
      <c r="BM152" s="83"/>
      <c r="BN152" s="75"/>
      <c r="BO152" s="75"/>
      <c r="BP152" s="75"/>
      <c r="BQ152" s="75"/>
      <c r="BR152" s="75"/>
      <c r="BS152" s="75"/>
      <c r="BT152" s="83"/>
      <c r="BU152" s="75"/>
      <c r="BV152" s="75"/>
      <c r="BW152" s="75"/>
      <c r="BX152" s="75"/>
      <c r="BY152" s="75"/>
      <c r="BZ152" s="75"/>
      <c r="CA152" s="75"/>
      <c r="CB152" s="75"/>
    </row>
  </sheetData>
  <autoFilter ref="$A$2:$CB$152">
    <sortState ref="A2:CB152">
      <sortCondition ref="A2:A152"/>
      <sortCondition descending="1" ref="X2:X152"/>
    </sortState>
  </autoFilter>
  <customSheetViews>
    <customSheetView guid="{EE4AC5AA-04FA-40A5-9627-27F853EF0CBB}" filter="1" showAutoFilter="1">
      <autoFilter ref="$A$1:$CA$152"/>
    </customSheetView>
    <customSheetView guid="{EE4AC5AA-04FA-40A5-9627-27F853EF0CBB}" filter="1" showAutoFilter="1">
      <autoFilter ref="$A$1:$CA$152"/>
    </customSheetView>
  </customSheetViews>
  <mergeCells count="10">
    <mergeCell ref="BH1:BM1"/>
    <mergeCell ref="BN1:BS1"/>
    <mergeCell ref="BU1:CA1"/>
    <mergeCell ref="B1:D1"/>
    <mergeCell ref="E1:M1"/>
    <mergeCell ref="N1:T1"/>
    <mergeCell ref="U1:Y1"/>
    <mergeCell ref="AB1:AQ1"/>
    <mergeCell ref="AR1:AX1"/>
    <mergeCell ref="AZ1:BF1"/>
  </mergeCells>
  <hyperlinks>
    <hyperlink r:id="rId2" ref="C3"/>
    <hyperlink r:id="rId3" ref="C4"/>
    <hyperlink r:id="rId4" ref="B5"/>
    <hyperlink r:id="rId5" ref="C5"/>
    <hyperlink r:id="rId6" ref="C6"/>
    <hyperlink r:id="rId7" ref="B7"/>
    <hyperlink r:id="rId8" ref="C7"/>
    <hyperlink r:id="rId9" ref="C8"/>
    <hyperlink r:id="rId10" ref="C9"/>
    <hyperlink r:id="rId11" ref="C10"/>
    <hyperlink r:id="rId12" ref="C11"/>
    <hyperlink r:id="rId13" ref="C12"/>
    <hyperlink r:id="rId14" ref="C13"/>
    <hyperlink r:id="rId15" ref="D13"/>
    <hyperlink r:id="rId16" ref="C14"/>
    <hyperlink r:id="rId17" ref="C15"/>
    <hyperlink r:id="rId18" ref="C16"/>
    <hyperlink r:id="rId19" ref="C18"/>
    <hyperlink r:id="rId20" ref="C19"/>
    <hyperlink r:id="rId21" ref="C20"/>
    <hyperlink r:id="rId22" ref="C21"/>
    <hyperlink r:id="rId23" ref="C22"/>
    <hyperlink r:id="rId24" ref="C23"/>
    <hyperlink r:id="rId25" ref="C24"/>
    <hyperlink r:id="rId26" ref="C25"/>
    <hyperlink r:id="rId27" ref="C26"/>
    <hyperlink r:id="rId28" ref="C27"/>
    <hyperlink r:id="rId29" ref="C29"/>
    <hyperlink r:id="rId30" ref="C30"/>
    <hyperlink r:id="rId31" ref="C31"/>
    <hyperlink r:id="rId32" ref="C32"/>
    <hyperlink r:id="rId33" ref="C33"/>
    <hyperlink r:id="rId34" location="page=50" ref="C34"/>
    <hyperlink r:id="rId35" ref="C35"/>
    <hyperlink r:id="rId36" ref="C36"/>
    <hyperlink r:id="rId37" ref="B37"/>
    <hyperlink r:id="rId38" ref="D37"/>
    <hyperlink r:id="rId39" ref="C38"/>
    <hyperlink r:id="rId40" ref="C39"/>
    <hyperlink r:id="rId41" ref="C40"/>
    <hyperlink r:id="rId42" ref="C41"/>
    <hyperlink r:id="rId43" ref="C42"/>
    <hyperlink r:id="rId44" ref="C43"/>
    <hyperlink r:id="rId45" location="page=12" ref="C44"/>
    <hyperlink r:id="rId46" ref="C45"/>
    <hyperlink r:id="rId47" ref="C46"/>
    <hyperlink r:id="rId48" ref="C47"/>
    <hyperlink r:id="rId49" ref="C48"/>
    <hyperlink r:id="rId50" ref="C49"/>
    <hyperlink r:id="rId51" ref="C50"/>
    <hyperlink r:id="rId52" ref="C51"/>
    <hyperlink r:id="rId53" location="page=113" ref="C52"/>
    <hyperlink r:id="rId54" ref="C53"/>
    <hyperlink r:id="rId55" ref="C54"/>
    <hyperlink r:id="rId56" ref="C56"/>
    <hyperlink r:id="rId57" ref="C57"/>
    <hyperlink r:id="rId58" ref="C58"/>
    <hyperlink r:id="rId59" ref="C59"/>
    <hyperlink r:id="rId60" ref="C60"/>
    <hyperlink r:id="rId61" ref="C61"/>
    <hyperlink r:id="rId62" ref="C62"/>
    <hyperlink r:id="rId63" ref="C63"/>
    <hyperlink r:id="rId64" ref="C64"/>
    <hyperlink r:id="rId65" ref="C65"/>
    <hyperlink r:id="rId66" ref="C66"/>
    <hyperlink r:id="rId67" ref="C67"/>
    <hyperlink r:id="rId68" ref="C68"/>
    <hyperlink r:id="rId69" ref="C69"/>
    <hyperlink r:id="rId70" ref="C70"/>
    <hyperlink r:id="rId71" ref="C71"/>
    <hyperlink r:id="rId72" ref="B72"/>
    <hyperlink r:id="rId73" ref="D72"/>
    <hyperlink r:id="rId74" ref="C73"/>
    <hyperlink r:id="rId75" ref="C74"/>
    <hyperlink r:id="rId76" ref="C75"/>
    <hyperlink r:id="rId77" ref="C76"/>
    <hyperlink r:id="rId78" ref="C77"/>
    <hyperlink r:id="rId79" ref="B78"/>
    <hyperlink r:id="rId80" ref="C78"/>
    <hyperlink r:id="rId81" ref="C79"/>
    <hyperlink r:id="rId82" ref="C80"/>
    <hyperlink r:id="rId83" ref="C81"/>
    <hyperlink r:id="rId84" ref="C82"/>
    <hyperlink r:id="rId85" ref="C83"/>
    <hyperlink r:id="rId86" ref="C84"/>
    <hyperlink r:id="rId87" ref="C85"/>
    <hyperlink r:id="rId88" ref="C86"/>
    <hyperlink r:id="rId89" ref="B87"/>
    <hyperlink r:id="rId90" ref="C88"/>
    <hyperlink r:id="rId91" ref="C89"/>
    <hyperlink r:id="rId92" ref="C90"/>
    <hyperlink r:id="rId93" ref="C91"/>
    <hyperlink r:id="rId94" ref="C92"/>
    <hyperlink r:id="rId95" ref="C93"/>
    <hyperlink r:id="rId96" ref="C94"/>
    <hyperlink r:id="rId97" ref="C95"/>
    <hyperlink r:id="rId98" ref="C96"/>
    <hyperlink r:id="rId99" ref="C97"/>
    <hyperlink r:id="rId100" ref="B98"/>
    <hyperlink r:id="rId101" ref="C98"/>
    <hyperlink r:id="rId102" ref="C99"/>
    <hyperlink r:id="rId103" ref="C100"/>
    <hyperlink r:id="rId104" ref="C101"/>
    <hyperlink r:id="rId105" ref="C102"/>
    <hyperlink r:id="rId106" ref="C103"/>
    <hyperlink r:id="rId107" ref="C104"/>
    <hyperlink r:id="rId108" ref="C105"/>
    <hyperlink r:id="rId109" ref="C106"/>
    <hyperlink r:id="rId110" ref="C107"/>
    <hyperlink r:id="rId111" ref="C108"/>
    <hyperlink r:id="rId112" ref="C109"/>
    <hyperlink r:id="rId113" ref="C110"/>
    <hyperlink r:id="rId114" ref="C111"/>
    <hyperlink r:id="rId115" ref="C112"/>
    <hyperlink r:id="rId116" ref="C113"/>
    <hyperlink r:id="rId117" ref="C114"/>
    <hyperlink r:id="rId118" ref="C115"/>
    <hyperlink r:id="rId119" ref="C116"/>
    <hyperlink r:id="rId120" ref="C117"/>
    <hyperlink r:id="rId121" ref="C118"/>
    <hyperlink r:id="rId122" ref="B119"/>
    <hyperlink r:id="rId123" ref="C119"/>
    <hyperlink r:id="rId124" ref="B120"/>
    <hyperlink r:id="rId125" ref="C120"/>
    <hyperlink r:id="rId126" ref="B121"/>
    <hyperlink r:id="rId127" ref="C121"/>
    <hyperlink r:id="rId128" ref="C122"/>
    <hyperlink r:id="rId129" ref="C123"/>
    <hyperlink r:id="rId130" ref="C124"/>
    <hyperlink r:id="rId131" ref="C125"/>
    <hyperlink r:id="rId132" ref="C126"/>
    <hyperlink r:id="rId133" ref="C127"/>
    <hyperlink r:id="rId134" ref="C128"/>
    <hyperlink r:id="rId135" ref="C129"/>
    <hyperlink r:id="rId136" ref="C130"/>
    <hyperlink r:id="rId137" ref="C131"/>
    <hyperlink r:id="rId138" ref="C132"/>
    <hyperlink r:id="rId139" ref="C133"/>
    <hyperlink r:id="rId140" ref="C134"/>
    <hyperlink r:id="rId141" ref="C135"/>
    <hyperlink r:id="rId142" ref="C136"/>
    <hyperlink r:id="rId143" ref="C137"/>
    <hyperlink r:id="rId144" ref="C138"/>
    <hyperlink r:id="rId145" ref="C139"/>
    <hyperlink r:id="rId146" ref="C140"/>
    <hyperlink r:id="rId147" ref="C141"/>
    <hyperlink r:id="rId148" ref="C142"/>
    <hyperlink r:id="rId149" ref="B143"/>
    <hyperlink r:id="rId150" ref="C143"/>
    <hyperlink r:id="rId151" ref="C144"/>
    <hyperlink r:id="rId152" ref="C145"/>
    <hyperlink r:id="rId153" ref="C146"/>
    <hyperlink r:id="rId154" ref="C147"/>
    <hyperlink r:id="rId155" ref="C148"/>
    <hyperlink r:id="rId156" ref="C149"/>
    <hyperlink r:id="rId157" ref="C150"/>
    <hyperlink r:id="rId158" ref="C151"/>
    <hyperlink r:id="rId159" ref="C152"/>
  </hyperlinks>
  <drawing r:id="rId160"/>
  <legacyDrawing r:id="rId16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4.43" defaultRowHeight="15.75"/>
  <sheetData>
    <row r="1">
      <c r="A1" s="116" t="s">
        <v>1099</v>
      </c>
      <c r="B1" s="116" t="s">
        <v>1100</v>
      </c>
      <c r="C1" s="116" t="s">
        <v>1101</v>
      </c>
      <c r="D1" s="116" t="s">
        <v>1102</v>
      </c>
      <c r="E1" s="116" t="s">
        <v>1103</v>
      </c>
      <c r="F1" s="116" t="s">
        <v>1104</v>
      </c>
      <c r="G1" s="116" t="s">
        <v>1105</v>
      </c>
      <c r="H1" s="116" t="s">
        <v>1106</v>
      </c>
      <c r="I1" s="116" t="s">
        <v>1107</v>
      </c>
      <c r="J1" s="116" t="s">
        <v>1108</v>
      </c>
      <c r="K1" s="116" t="s">
        <v>1109</v>
      </c>
      <c r="L1" s="116" t="s">
        <v>1110</v>
      </c>
      <c r="M1" s="116" t="s">
        <v>1111</v>
      </c>
      <c r="N1" s="116" t="s">
        <v>1112</v>
      </c>
      <c r="O1" s="116" t="s">
        <v>1113</v>
      </c>
      <c r="P1" s="116" t="s">
        <v>1114</v>
      </c>
      <c r="Q1" s="116" t="s">
        <v>1115</v>
      </c>
      <c r="R1" s="116" t="s">
        <v>1116</v>
      </c>
      <c r="S1" s="116" t="s">
        <v>1117</v>
      </c>
      <c r="T1" s="116" t="s">
        <v>1118</v>
      </c>
      <c r="U1" s="116" t="s">
        <v>1119</v>
      </c>
      <c r="V1" s="116" t="s">
        <v>1120</v>
      </c>
      <c r="W1" s="116" t="s">
        <v>1121</v>
      </c>
      <c r="X1" s="116" t="s">
        <v>1122</v>
      </c>
      <c r="Y1" s="116" t="s">
        <v>1123</v>
      </c>
      <c r="Z1" s="116" t="s">
        <v>1124</v>
      </c>
    </row>
    <row r="2">
      <c r="A2" s="76" t="str">
        <f t="array" ref="A2:A151">'Main 2.1'!A3:A151</f>
        <v>AAK</v>
      </c>
      <c r="B2" s="117" t="str">
        <f t="array" ref="B2:B151">'Main 2.1'!C3:C151</f>
        <v>https://storage.mfn.se/1d69c9c1-7fe6-48fb-a87c-647046b7aa8d/aak-sustainability-report-2023.pdf</v>
      </c>
      <c r="C2" s="76">
        <f t="array" ref="C2:C151">'Main 2.1'!N3:N151</f>
        <v>260834</v>
      </c>
      <c r="D2" s="76">
        <f t="array" ref="D2:D151">'Main 2.1'!P3:P151</f>
        <v>40437</v>
      </c>
      <c r="E2" s="76">
        <f t="array" ref="E2:E151">'Main 2.1'!O3:O151</f>
        <v>55107</v>
      </c>
      <c r="F2" s="90">
        <f t="array" ref="F2:F151">IF(ISNUMBER('Main 2.1'!R3:R151),'Main 2.1'!R3:R151,"")</f>
        <v>6817620</v>
      </c>
      <c r="G2" s="90" t="str">
        <f t="array" ref="G2:G151">IF(ISNUMBER('Main 2.1'!S3:S151),'Main 2.1'!S3:S151,"")</f>
        <v/>
      </c>
      <c r="H2" s="90">
        <f t="array" ref="H2:H151">IF(ISNUMBER('Main 2.1'!V3:V151),'Main 2.1'!V3:V151,"")</f>
        <v>315941</v>
      </c>
      <c r="I2" s="90">
        <f t="array" ref="I2:I151">IF(ISNUMBER('Main 2.1'!X3:X151),'Main 2.1'!X3:X151,"")</f>
        <v>6817620</v>
      </c>
      <c r="J2" s="90">
        <f t="array" ref="J2:J151">IF(ISNUMBER('Main 2.1'!Z3:Z151),'Main 2.1'!Z3:Z151,"")</f>
        <v>7133561</v>
      </c>
      <c r="K2" s="90" t="str">
        <f t="array" ref="K2:K151">IF(ISNUMBER('Main 2.1'!AB3:AB151),'Main 2.1'!AB3:AB151,"")</f>
        <v/>
      </c>
      <c r="L2" s="90" t="str">
        <f t="array" ref="L2:L151">IF(ISNUMBER('Main 2.1'!AC3:AC151),'Main 2.1'!AC3:AC151,"")</f>
        <v/>
      </c>
      <c r="M2" s="90" t="str">
        <f t="array" ref="M2:M151">IF(ISNUMBER('Main 2.1'!AD3:AD151),'Main 2.1'!AD3:AD151,"")</f>
        <v/>
      </c>
      <c r="N2" s="90" t="str">
        <f t="array" ref="N2:N151">IF(ISNUMBER('Main 2.1'!AE3:AE151),'Main 2.1'!AE3:AE151,"")</f>
        <v/>
      </c>
      <c r="O2" s="90" t="str">
        <f t="array" ref="O2:O151">IF(ISNUMBER('Main 2.1'!AF3:AF151),'Main 2.1'!AF3:AF151,"")</f>
        <v/>
      </c>
      <c r="P2" s="90" t="str">
        <f t="array" ref="P2:P151">IF(ISNUMBER('Main 2.1'!AG3:AG151),'Main 2.1'!AG3:AG151,"")</f>
        <v/>
      </c>
      <c r="Q2" s="90" t="str">
        <f t="array" ref="Q2:Q151">IF(ISNUMBER('Main 2.1'!AH3:AH151),'Main 2.1'!AH3:AH151,"")</f>
        <v/>
      </c>
      <c r="R2" s="90" t="str">
        <f t="array" ref="R2:R151">IF(ISNUMBER('Main 2.1'!AI3:AI151),'Main 2.1'!AI3:AI151,"")</f>
        <v/>
      </c>
      <c r="S2" s="90" t="str">
        <f t="array" ref="S2:S151">IF(ISNUMBER('Main 2.1'!AJ3:AJ151),'Main 2.1'!AJ3:AJ151,"")</f>
        <v/>
      </c>
      <c r="T2" s="90" t="str">
        <f t="array" ref="T2:T151">IF(ISNUMBER('Main 2.1'!AK3:AK151),'Main 2.1'!AK3:AK151,"")</f>
        <v/>
      </c>
      <c r="U2" s="90" t="str">
        <f t="array" ref="U2:U151">IF(ISNUMBER('Main 2.1'!AL3:AL151),'Main 2.1'!AL3:AL151,"")</f>
        <v/>
      </c>
      <c r="V2" s="90" t="str">
        <f t="array" ref="V2:V151">IF(ISNUMBER('Main 2.1'!AM3:AM151),'Main 2.1'!AM3:AM151,"")</f>
        <v/>
      </c>
      <c r="W2" s="90" t="str">
        <f t="array" ref="W2:W151">IF(ISNUMBER('Main 2.1'!AN3:AN151),'Main 2.1'!AN3:AN151,"")</f>
        <v/>
      </c>
      <c r="X2" s="90" t="str">
        <f t="array" ref="X2:X151">IF(ISNUMBER('Main 2.1'!AO3:AO151),'Main 2.1'!AO3:AO151,"")</f>
        <v/>
      </c>
      <c r="Y2" s="90" t="str">
        <f t="array" ref="Y2:Y151">IF(ISNUMBER('Main 2.1'!AP3:AP151),'Main 2.1'!AP3:AP151,"")</f>
        <v/>
      </c>
      <c r="Z2" s="90" t="str">
        <f t="array" ref="Z2:Z151">IF(ISNUMBER('Main 2.1'!AQ3:AQ151),'Main 2.1'!AQ3:AQ151,"")</f>
        <v/>
      </c>
    </row>
    <row r="3">
      <c r="A3" s="76" t="s">
        <v>564</v>
      </c>
      <c r="B3" s="117" t="s">
        <v>363</v>
      </c>
      <c r="C3" s="76">
        <v>128000.0</v>
      </c>
      <c r="D3" s="76">
        <v>23000.0</v>
      </c>
      <c r="E3" s="76">
        <v>285000.0</v>
      </c>
      <c r="F3" s="90" t="s">
        <v>1125</v>
      </c>
      <c r="G3" s="90" t="s">
        <v>1125</v>
      </c>
      <c r="H3" s="90">
        <v>151000.0</v>
      </c>
      <c r="I3" s="90">
        <v>4.36346E8</v>
      </c>
      <c r="J3" s="90">
        <v>4.36497E8</v>
      </c>
      <c r="K3" s="90">
        <v>1.6485E7</v>
      </c>
      <c r="L3" s="90">
        <v>94000.0</v>
      </c>
      <c r="M3" s="90">
        <v>65000.0</v>
      </c>
      <c r="N3" s="90">
        <v>699000.0</v>
      </c>
      <c r="O3" s="90">
        <v>15000.0</v>
      </c>
      <c r="P3" s="90">
        <v>154000.0</v>
      </c>
      <c r="Q3" s="90">
        <v>175000.0</v>
      </c>
      <c r="R3" s="90" t="s">
        <v>1125</v>
      </c>
      <c r="S3" s="90">
        <v>62000.0</v>
      </c>
      <c r="T3" s="90">
        <v>0.0</v>
      </c>
      <c r="U3" s="90" t="s">
        <v>1125</v>
      </c>
      <c r="V3" s="90">
        <v>264000.0</v>
      </c>
      <c r="W3" s="90">
        <v>3000.0</v>
      </c>
      <c r="X3" s="90">
        <v>0.0</v>
      </c>
      <c r="Y3" s="90">
        <v>11000.0</v>
      </c>
      <c r="Z3" s="90" t="s">
        <v>1125</v>
      </c>
    </row>
    <row r="4">
      <c r="A4" s="76" t="s">
        <v>45</v>
      </c>
      <c r="B4" s="117" t="s">
        <v>573</v>
      </c>
      <c r="C4" s="76">
        <v>8491.0</v>
      </c>
      <c r="D4" s="76">
        <v>1846.0</v>
      </c>
      <c r="E4" s="76">
        <v>1193.0</v>
      </c>
      <c r="F4" s="90">
        <v>16244.0</v>
      </c>
      <c r="G4" s="90">
        <v>26581.0</v>
      </c>
      <c r="H4" s="90">
        <v>10337.0</v>
      </c>
      <c r="I4" s="90">
        <v>16244.0</v>
      </c>
      <c r="J4" s="90">
        <v>26581.0</v>
      </c>
      <c r="K4" s="90" t="s">
        <v>1125</v>
      </c>
      <c r="L4" s="90" t="s">
        <v>1125</v>
      </c>
      <c r="M4" s="90">
        <v>1437.0</v>
      </c>
      <c r="N4" s="90" t="s">
        <v>1125</v>
      </c>
      <c r="O4" s="90">
        <v>7624.0</v>
      </c>
      <c r="P4" s="90">
        <v>7183.0</v>
      </c>
      <c r="Q4" s="90" t="s">
        <v>1125</v>
      </c>
      <c r="R4" s="90" t="s">
        <v>1125</v>
      </c>
      <c r="S4" s="90" t="s">
        <v>1125</v>
      </c>
      <c r="T4" s="90" t="s">
        <v>1125</v>
      </c>
      <c r="U4" s="90" t="s">
        <v>1125</v>
      </c>
      <c r="V4" s="90" t="s">
        <v>1125</v>
      </c>
      <c r="W4" s="90" t="s">
        <v>1125</v>
      </c>
      <c r="X4" s="90" t="s">
        <v>1125</v>
      </c>
      <c r="Y4" s="90" t="s">
        <v>1125</v>
      </c>
      <c r="Z4" s="90" t="s">
        <v>1125</v>
      </c>
    </row>
    <row r="5">
      <c r="A5" s="90" t="s">
        <v>577</v>
      </c>
      <c r="B5" s="117" t="s">
        <v>578</v>
      </c>
      <c r="C5" s="76"/>
      <c r="D5" s="76"/>
      <c r="E5" s="76"/>
      <c r="F5" s="90" t="s">
        <v>1125</v>
      </c>
      <c r="G5" s="90" t="s">
        <v>1125</v>
      </c>
      <c r="H5" s="90" t="s">
        <v>1125</v>
      </c>
      <c r="I5" s="90" t="s">
        <v>1125</v>
      </c>
      <c r="J5" s="90" t="s">
        <v>1125</v>
      </c>
      <c r="K5" s="90" t="s">
        <v>1125</v>
      </c>
      <c r="L5" s="90" t="s">
        <v>1125</v>
      </c>
      <c r="M5" s="90" t="s">
        <v>1125</v>
      </c>
      <c r="N5" s="90" t="s">
        <v>1125</v>
      </c>
      <c r="O5" s="90" t="s">
        <v>1125</v>
      </c>
      <c r="P5" s="90" t="s">
        <v>1125</v>
      </c>
      <c r="Q5" s="90" t="s">
        <v>1125</v>
      </c>
      <c r="R5" s="90" t="s">
        <v>1125</v>
      </c>
      <c r="S5" s="90" t="s">
        <v>1125</v>
      </c>
      <c r="T5" s="90" t="s">
        <v>1125</v>
      </c>
      <c r="U5" s="90" t="s">
        <v>1125</v>
      </c>
      <c r="V5" s="90" t="s">
        <v>1125</v>
      </c>
      <c r="W5" s="90" t="s">
        <v>1125</v>
      </c>
      <c r="X5" s="90" t="s">
        <v>1125</v>
      </c>
      <c r="Y5" s="90" t="s">
        <v>1125</v>
      </c>
      <c r="Z5" s="90" t="s">
        <v>1125</v>
      </c>
    </row>
    <row r="6">
      <c r="A6" s="76" t="s">
        <v>46</v>
      </c>
      <c r="B6" s="117" t="s">
        <v>216</v>
      </c>
      <c r="C6" s="76">
        <v>2446.0</v>
      </c>
      <c r="D6" s="76">
        <v>4273.0</v>
      </c>
      <c r="E6" s="76">
        <v>3887.0</v>
      </c>
      <c r="F6" s="90">
        <v>34103.0</v>
      </c>
      <c r="G6" s="90">
        <v>40436.0</v>
      </c>
      <c r="H6" s="90">
        <v>6719.0</v>
      </c>
      <c r="I6" s="90">
        <v>34103.0</v>
      </c>
      <c r="J6" s="90">
        <v>40822.0</v>
      </c>
      <c r="K6" s="90" t="s">
        <v>1125</v>
      </c>
      <c r="L6" s="90" t="s">
        <v>1125</v>
      </c>
      <c r="M6" s="90">
        <v>83.0</v>
      </c>
      <c r="N6" s="90">
        <v>30353.0</v>
      </c>
      <c r="O6" s="90" t="s">
        <v>1125</v>
      </c>
      <c r="P6" s="90">
        <v>3667.0</v>
      </c>
      <c r="Q6" s="90" t="s">
        <v>1125</v>
      </c>
      <c r="R6" s="90" t="s">
        <v>1125</v>
      </c>
      <c r="S6" s="90" t="s">
        <v>1125</v>
      </c>
      <c r="T6" s="90" t="s">
        <v>1125</v>
      </c>
      <c r="U6" s="90" t="s">
        <v>1125</v>
      </c>
      <c r="V6" s="90" t="s">
        <v>1125</v>
      </c>
      <c r="W6" s="90" t="s">
        <v>1125</v>
      </c>
      <c r="X6" s="90" t="s">
        <v>1125</v>
      </c>
      <c r="Y6" s="90" t="s">
        <v>1125</v>
      </c>
      <c r="Z6" s="90" t="s">
        <v>1125</v>
      </c>
    </row>
    <row r="7">
      <c r="A7" s="76" t="s">
        <v>47</v>
      </c>
      <c r="B7" s="117" t="s">
        <v>364</v>
      </c>
      <c r="C7" s="76">
        <v>440.0</v>
      </c>
      <c r="D7" s="76">
        <v>3114.0</v>
      </c>
      <c r="E7" s="76">
        <v>2275.0</v>
      </c>
      <c r="F7" s="90">
        <v>10999.0</v>
      </c>
      <c r="G7" s="90">
        <v>14553.0</v>
      </c>
      <c r="H7" s="90">
        <v>3554.0</v>
      </c>
      <c r="I7" s="90">
        <v>10999.0</v>
      </c>
      <c r="J7" s="90">
        <v>14553.0</v>
      </c>
      <c r="K7" s="90" t="s">
        <v>1125</v>
      </c>
      <c r="L7" s="90" t="s">
        <v>1125</v>
      </c>
      <c r="M7" s="90" t="s">
        <v>1125</v>
      </c>
      <c r="N7" s="90" t="s">
        <v>1125</v>
      </c>
      <c r="O7" s="90" t="s">
        <v>1125</v>
      </c>
      <c r="P7" s="90">
        <v>10999.0</v>
      </c>
      <c r="Q7" s="90" t="s">
        <v>1125</v>
      </c>
      <c r="R7" s="90" t="s">
        <v>1125</v>
      </c>
      <c r="S7" s="90" t="s">
        <v>1125</v>
      </c>
      <c r="T7" s="90" t="s">
        <v>1125</v>
      </c>
      <c r="U7" s="90" t="s">
        <v>1125</v>
      </c>
      <c r="V7" s="90" t="s">
        <v>1125</v>
      </c>
      <c r="W7" s="90" t="s">
        <v>1125</v>
      </c>
      <c r="X7" s="90" t="s">
        <v>1125</v>
      </c>
      <c r="Y7" s="90" t="s">
        <v>1125</v>
      </c>
      <c r="Z7" s="90" t="s">
        <v>1125</v>
      </c>
    </row>
    <row r="8">
      <c r="A8" s="76" t="s">
        <v>186</v>
      </c>
      <c r="B8" s="117" t="s">
        <v>590</v>
      </c>
      <c r="C8" s="76">
        <v>852.0</v>
      </c>
      <c r="D8" s="76">
        <v>6385.0</v>
      </c>
      <c r="E8" s="76">
        <v>29564.0</v>
      </c>
      <c r="F8" s="90">
        <v>24699.0</v>
      </c>
      <c r="G8" s="90">
        <v>31936.0</v>
      </c>
      <c r="H8" s="90">
        <v>7237.0</v>
      </c>
      <c r="I8" s="90">
        <v>24699.0</v>
      </c>
      <c r="J8" s="90">
        <v>31936.0</v>
      </c>
      <c r="K8" s="90">
        <v>8030.0</v>
      </c>
      <c r="L8" s="90">
        <v>8942.0</v>
      </c>
      <c r="M8" s="90">
        <v>5635.0</v>
      </c>
      <c r="N8" s="90">
        <v>1274.0</v>
      </c>
      <c r="O8" s="90">
        <v>542.0</v>
      </c>
      <c r="P8" s="90">
        <v>88.0</v>
      </c>
      <c r="Q8" s="90">
        <v>188.0</v>
      </c>
      <c r="R8" s="90" t="s">
        <v>1125</v>
      </c>
      <c r="S8" s="90" t="s">
        <v>1125</v>
      </c>
      <c r="T8" s="90" t="s">
        <v>1125</v>
      </c>
      <c r="U8" s="90" t="s">
        <v>1125</v>
      </c>
      <c r="V8" s="90" t="s">
        <v>1125</v>
      </c>
      <c r="W8" s="90" t="s">
        <v>1125</v>
      </c>
      <c r="X8" s="90" t="s">
        <v>1125</v>
      </c>
      <c r="Y8" s="90" t="s">
        <v>1125</v>
      </c>
      <c r="Z8" s="90" t="s">
        <v>1125</v>
      </c>
    </row>
    <row r="9">
      <c r="A9" s="76" t="s">
        <v>594</v>
      </c>
      <c r="B9" s="117" t="s">
        <v>365</v>
      </c>
      <c r="C9" s="76">
        <v>16282.0</v>
      </c>
      <c r="D9" s="76">
        <v>5082.0</v>
      </c>
      <c r="E9" s="76">
        <v>50071.0</v>
      </c>
      <c r="F9" s="90">
        <v>4.4554244E7</v>
      </c>
      <c r="G9" s="90" t="s">
        <v>1125</v>
      </c>
      <c r="H9" s="90">
        <v>21364.0</v>
      </c>
      <c r="I9" s="90">
        <v>4.4554244E7</v>
      </c>
      <c r="J9" s="90">
        <v>4.4575608E7</v>
      </c>
      <c r="K9" s="90">
        <v>605623.0</v>
      </c>
      <c r="L9" s="90">
        <v>62110.0</v>
      </c>
      <c r="M9" s="90">
        <v>17150.0</v>
      </c>
      <c r="N9" s="90">
        <v>48308.0</v>
      </c>
      <c r="O9" s="90">
        <v>2203.0</v>
      </c>
      <c r="P9" s="90">
        <v>26443.0</v>
      </c>
      <c r="Q9" s="90">
        <v>2717.0</v>
      </c>
      <c r="R9" s="90" t="s">
        <v>1125</v>
      </c>
      <c r="S9" s="90">
        <v>9662.0</v>
      </c>
      <c r="T9" s="90" t="s">
        <v>1125</v>
      </c>
      <c r="U9" s="90">
        <v>4.3749138E7</v>
      </c>
      <c r="V9" s="90">
        <v>5889.0</v>
      </c>
      <c r="W9" s="90" t="s">
        <v>1125</v>
      </c>
      <c r="X9" s="90" t="s">
        <v>1125</v>
      </c>
      <c r="Y9" s="90" t="s">
        <v>1125</v>
      </c>
      <c r="Z9" s="90" t="s">
        <v>1125</v>
      </c>
    </row>
    <row r="10">
      <c r="A10" s="90" t="s">
        <v>598</v>
      </c>
      <c r="B10" s="117" t="s">
        <v>599</v>
      </c>
      <c r="C10" s="76">
        <v>86000.0</v>
      </c>
      <c r="D10" s="76">
        <v>10000.0</v>
      </c>
      <c r="E10" s="76">
        <v>61000.0</v>
      </c>
      <c r="F10" s="90" t="s">
        <v>1125</v>
      </c>
      <c r="G10" s="90" t="s">
        <v>1125</v>
      </c>
      <c r="H10" s="90">
        <v>96000.0</v>
      </c>
      <c r="I10" s="90" t="s">
        <v>1125</v>
      </c>
      <c r="J10" s="90">
        <v>96000.0</v>
      </c>
      <c r="K10" s="90" t="s">
        <v>1125</v>
      </c>
      <c r="L10" s="90" t="s">
        <v>1125</v>
      </c>
      <c r="M10" s="90" t="s">
        <v>1125</v>
      </c>
      <c r="N10" s="90" t="s">
        <v>1125</v>
      </c>
      <c r="O10" s="90" t="s">
        <v>1125</v>
      </c>
      <c r="P10" s="90" t="s">
        <v>1125</v>
      </c>
      <c r="Q10" s="90" t="s">
        <v>1125</v>
      </c>
      <c r="R10" s="90" t="s">
        <v>1125</v>
      </c>
      <c r="S10" s="90" t="s">
        <v>1125</v>
      </c>
      <c r="T10" s="90" t="s">
        <v>1125</v>
      </c>
      <c r="U10" s="90" t="s">
        <v>1125</v>
      </c>
      <c r="V10" s="90" t="s">
        <v>1125</v>
      </c>
      <c r="W10" s="90" t="s">
        <v>1125</v>
      </c>
      <c r="X10" s="90" t="s">
        <v>1125</v>
      </c>
      <c r="Y10" s="90" t="s">
        <v>1125</v>
      </c>
      <c r="Z10" s="90" t="s">
        <v>1125</v>
      </c>
    </row>
    <row r="11">
      <c r="A11" s="90" t="s">
        <v>181</v>
      </c>
      <c r="B11" s="118" t="s">
        <v>438</v>
      </c>
      <c r="C11" s="76">
        <v>95.0</v>
      </c>
      <c r="D11" s="76">
        <v>826.0</v>
      </c>
      <c r="E11" s="76">
        <v>824.0</v>
      </c>
      <c r="F11" s="90">
        <v>426793.0</v>
      </c>
      <c r="G11" s="90">
        <v>427714.0</v>
      </c>
      <c r="H11" s="90">
        <v>921.0</v>
      </c>
      <c r="I11" s="90">
        <v>426793.0</v>
      </c>
      <c r="J11" s="90">
        <v>427714.0</v>
      </c>
      <c r="K11" s="90">
        <v>418963.0</v>
      </c>
      <c r="L11" s="90">
        <v>1667.0</v>
      </c>
      <c r="M11" s="90">
        <v>245.0</v>
      </c>
      <c r="N11" s="90">
        <v>2305.0</v>
      </c>
      <c r="O11" s="90">
        <v>442.0</v>
      </c>
      <c r="P11" s="90">
        <v>405.0</v>
      </c>
      <c r="Q11" s="90">
        <v>1934.0</v>
      </c>
      <c r="R11" s="90" t="s">
        <v>1125</v>
      </c>
      <c r="S11" s="90" t="s">
        <v>1125</v>
      </c>
      <c r="T11" s="90" t="s">
        <v>1125</v>
      </c>
      <c r="U11" s="90" t="s">
        <v>1125</v>
      </c>
      <c r="V11" s="90">
        <v>823.0</v>
      </c>
      <c r="W11" s="90" t="s">
        <v>1125</v>
      </c>
      <c r="X11" s="90" t="s">
        <v>1125</v>
      </c>
      <c r="Y11" s="90" t="s">
        <v>1125</v>
      </c>
      <c r="Z11" s="90" t="s">
        <v>1125</v>
      </c>
    </row>
    <row r="12">
      <c r="A12" s="76" t="s">
        <v>49</v>
      </c>
      <c r="B12" s="118" t="s">
        <v>366</v>
      </c>
      <c r="C12" s="76">
        <v>31.6</v>
      </c>
      <c r="D12" s="76"/>
      <c r="E12" s="76">
        <v>13.0</v>
      </c>
      <c r="F12" s="90" t="s">
        <v>1125</v>
      </c>
      <c r="G12" s="90" t="s">
        <v>1125</v>
      </c>
      <c r="H12" s="90">
        <v>44.6</v>
      </c>
      <c r="I12" s="90">
        <v>301576.6</v>
      </c>
      <c r="J12" s="90">
        <v>301621.19999999995</v>
      </c>
      <c r="K12" s="90">
        <v>17.0</v>
      </c>
      <c r="L12" s="90" t="s">
        <v>1125</v>
      </c>
      <c r="M12" s="90" t="s">
        <v>1125</v>
      </c>
      <c r="N12" s="90" t="s">
        <v>1125</v>
      </c>
      <c r="O12" s="90">
        <v>5.0</v>
      </c>
      <c r="P12" s="90">
        <v>280.0</v>
      </c>
      <c r="Q12" s="90">
        <v>269.0</v>
      </c>
      <c r="R12" s="90">
        <v>5.5</v>
      </c>
      <c r="S12" s="90" t="s">
        <v>1125</v>
      </c>
      <c r="T12" s="90" t="s">
        <v>1125</v>
      </c>
      <c r="U12" s="90" t="s">
        <v>1125</v>
      </c>
      <c r="V12" s="90" t="s">
        <v>1125</v>
      </c>
      <c r="W12" s="90">
        <v>1.7</v>
      </c>
      <c r="X12" s="90" t="s">
        <v>1125</v>
      </c>
      <c r="Y12" s="90">
        <v>301000.0</v>
      </c>
      <c r="Z12" s="90" t="s">
        <v>1125</v>
      </c>
    </row>
    <row r="13">
      <c r="A13" s="76" t="s">
        <v>50</v>
      </c>
      <c r="B13" s="117" t="s">
        <v>367</v>
      </c>
      <c r="C13" s="76">
        <v>21388.0</v>
      </c>
      <c r="D13" s="76">
        <v>2750.0</v>
      </c>
      <c r="E13" s="76"/>
      <c r="F13" s="90">
        <v>213126.0</v>
      </c>
      <c r="G13" s="90" t="s">
        <v>1125</v>
      </c>
      <c r="H13" s="90">
        <v>24138.0</v>
      </c>
      <c r="I13" s="90">
        <v>213126.0</v>
      </c>
      <c r="J13" s="90">
        <v>237264.0</v>
      </c>
      <c r="K13" s="90">
        <v>143504.0</v>
      </c>
      <c r="L13" s="90" t="s">
        <v>1125</v>
      </c>
      <c r="M13" s="90" t="s">
        <v>1125</v>
      </c>
      <c r="N13" s="90">
        <v>35234.0</v>
      </c>
      <c r="O13" s="90" t="s">
        <v>1125</v>
      </c>
      <c r="P13" s="90" t="s">
        <v>1125</v>
      </c>
      <c r="Q13" s="90" t="s">
        <v>1125</v>
      </c>
      <c r="R13" s="90" t="s">
        <v>1125</v>
      </c>
      <c r="S13" s="90" t="s">
        <v>1125</v>
      </c>
      <c r="T13" s="90" t="s">
        <v>1125</v>
      </c>
      <c r="U13" s="90">
        <v>34388.0</v>
      </c>
      <c r="V13" s="90" t="s">
        <v>1125</v>
      </c>
      <c r="W13" s="90" t="s">
        <v>1125</v>
      </c>
      <c r="X13" s="90" t="s">
        <v>1125</v>
      </c>
      <c r="Y13" s="90" t="s">
        <v>1125</v>
      </c>
      <c r="Z13" s="90" t="s">
        <v>1125</v>
      </c>
    </row>
    <row r="14">
      <c r="A14" s="76" t="s">
        <v>51</v>
      </c>
      <c r="B14" s="118" t="s">
        <v>368</v>
      </c>
      <c r="C14" s="76">
        <v>508000.0</v>
      </c>
      <c r="D14" s="76">
        <v>152000.0</v>
      </c>
      <c r="E14" s="76">
        <v>192000.0</v>
      </c>
      <c r="F14" s="90">
        <v>1.8141E7</v>
      </c>
      <c r="G14" s="90" t="s">
        <v>1125</v>
      </c>
      <c r="H14" s="90">
        <v>660000.0</v>
      </c>
      <c r="I14" s="90">
        <v>1.8141E7</v>
      </c>
      <c r="J14" s="90">
        <v>1.8801E7</v>
      </c>
      <c r="K14" s="90">
        <v>1.7642E7</v>
      </c>
      <c r="L14" s="90" t="s">
        <v>1125</v>
      </c>
      <c r="M14" s="90">
        <v>159000.0</v>
      </c>
      <c r="N14" s="90">
        <v>331000.0</v>
      </c>
      <c r="O14" s="90">
        <v>9000.0</v>
      </c>
      <c r="P14" s="90" t="s">
        <v>1125</v>
      </c>
      <c r="Q14" s="90" t="s">
        <v>1125</v>
      </c>
      <c r="R14" s="90" t="s">
        <v>1125</v>
      </c>
      <c r="S14" s="90" t="s">
        <v>1125</v>
      </c>
      <c r="T14" s="90" t="s">
        <v>1125</v>
      </c>
      <c r="U14" s="90" t="s">
        <v>1125</v>
      </c>
      <c r="V14" s="90" t="s">
        <v>1125</v>
      </c>
      <c r="W14" s="90" t="s">
        <v>1125</v>
      </c>
      <c r="X14" s="90" t="s">
        <v>1125</v>
      </c>
      <c r="Y14" s="90" t="s">
        <v>1125</v>
      </c>
      <c r="Z14" s="90" t="s">
        <v>1125</v>
      </c>
    </row>
    <row r="15">
      <c r="A15" s="76" t="s">
        <v>628</v>
      </c>
      <c r="B15" s="118" t="s">
        <v>369</v>
      </c>
      <c r="C15" s="76">
        <v>59495.0</v>
      </c>
      <c r="D15" s="76"/>
      <c r="E15" s="76">
        <v>166908.0</v>
      </c>
      <c r="F15" s="90">
        <v>1.6629181E7</v>
      </c>
      <c r="G15" s="90" t="s">
        <v>1125</v>
      </c>
      <c r="H15" s="90">
        <v>300236.0</v>
      </c>
      <c r="I15" s="90">
        <v>1.6629181E7</v>
      </c>
      <c r="J15" s="90">
        <v>1.6929417E7</v>
      </c>
      <c r="K15" s="90">
        <v>1.5240417E7</v>
      </c>
      <c r="L15" s="90" t="s">
        <v>1125</v>
      </c>
      <c r="M15" s="90">
        <v>55751.0</v>
      </c>
      <c r="N15" s="90">
        <v>71024.0</v>
      </c>
      <c r="O15" s="90">
        <v>25843.0</v>
      </c>
      <c r="P15" s="90">
        <v>44646.0</v>
      </c>
      <c r="Q15" s="90">
        <v>49063.0</v>
      </c>
      <c r="R15" s="90" t="s">
        <v>1125</v>
      </c>
      <c r="S15" s="90">
        <v>68221.0</v>
      </c>
      <c r="T15" s="90" t="s">
        <v>1125</v>
      </c>
      <c r="U15" s="90">
        <v>913643.0</v>
      </c>
      <c r="V15" s="90">
        <v>160566.0</v>
      </c>
      <c r="W15" s="90" t="s">
        <v>1125</v>
      </c>
      <c r="X15" s="90" t="s">
        <v>1125</v>
      </c>
      <c r="Y15" s="90" t="s">
        <v>1125</v>
      </c>
      <c r="Z15" s="90" t="s">
        <v>1125</v>
      </c>
    </row>
    <row r="16">
      <c r="A16" s="76" t="s">
        <v>631</v>
      </c>
      <c r="B16" s="117" t="s">
        <v>370</v>
      </c>
      <c r="C16" s="76">
        <v>180898.0</v>
      </c>
      <c r="D16" s="76">
        <v>19940.0</v>
      </c>
      <c r="E16" s="76">
        <v>183332.0</v>
      </c>
      <c r="F16" s="90">
        <v>6736878.0</v>
      </c>
      <c r="G16" s="90" t="s">
        <v>1125</v>
      </c>
      <c r="H16" s="90">
        <v>200838.0</v>
      </c>
      <c r="I16" s="90">
        <v>6736878.0</v>
      </c>
      <c r="J16" s="90">
        <v>6937716.0</v>
      </c>
      <c r="K16" s="90">
        <v>4.6222257E7</v>
      </c>
      <c r="L16" s="90">
        <v>81938.0</v>
      </c>
      <c r="M16" s="90">
        <v>52634.0</v>
      </c>
      <c r="N16" s="90">
        <v>241422.0</v>
      </c>
      <c r="O16" s="90">
        <v>19043.0</v>
      </c>
      <c r="P16" s="90">
        <v>155443.0</v>
      </c>
      <c r="Q16" s="90">
        <v>50827.0</v>
      </c>
      <c r="R16" s="90">
        <v>30101.0</v>
      </c>
      <c r="S16" s="90">
        <v>135689.0</v>
      </c>
      <c r="T16" s="90" t="s">
        <v>1125</v>
      </c>
      <c r="U16" s="90">
        <v>1330844.0</v>
      </c>
      <c r="V16" s="90">
        <v>14579.0</v>
      </c>
      <c r="W16" s="90">
        <v>2101.0</v>
      </c>
      <c r="X16" s="90" t="s">
        <v>1125</v>
      </c>
      <c r="Y16" s="90" t="s">
        <v>1125</v>
      </c>
      <c r="Z16" s="90" t="s">
        <v>1125</v>
      </c>
    </row>
    <row r="17">
      <c r="A17" s="76" t="s">
        <v>635</v>
      </c>
      <c r="B17" s="117" t="s">
        <v>371</v>
      </c>
      <c r="C17" s="76">
        <v>86000.0</v>
      </c>
      <c r="D17" s="76">
        <v>26000.0</v>
      </c>
      <c r="E17" s="76">
        <v>142000.0</v>
      </c>
      <c r="F17" s="90">
        <v>2.50528E8</v>
      </c>
      <c r="G17" s="90">
        <v>2.5064E8</v>
      </c>
      <c r="H17" s="90">
        <v>112000.0</v>
      </c>
      <c r="I17" s="90">
        <v>2.50528E8</v>
      </c>
      <c r="J17" s="90">
        <v>2.5064E8</v>
      </c>
      <c r="K17" s="90">
        <v>3764000.0</v>
      </c>
      <c r="L17" s="90" t="s">
        <v>1125</v>
      </c>
      <c r="M17" s="90" t="s">
        <v>1125</v>
      </c>
      <c r="N17" s="90" t="s">
        <v>1125</v>
      </c>
      <c r="O17" s="90" t="s">
        <v>1125</v>
      </c>
      <c r="P17" s="90" t="s">
        <v>1125</v>
      </c>
      <c r="Q17" s="90" t="s">
        <v>1125</v>
      </c>
      <c r="R17" s="90" t="s">
        <v>1125</v>
      </c>
      <c r="S17" s="90" t="s">
        <v>1125</v>
      </c>
      <c r="T17" s="90" t="s">
        <v>1125</v>
      </c>
      <c r="U17" s="90">
        <v>2.44618E8</v>
      </c>
      <c r="V17" s="90" t="s">
        <v>1125</v>
      </c>
      <c r="W17" s="90">
        <v>1668000.0</v>
      </c>
      <c r="X17" s="90" t="s">
        <v>1125</v>
      </c>
      <c r="Y17" s="90" t="s">
        <v>1125</v>
      </c>
      <c r="Z17" s="90">
        <v>478000.0</v>
      </c>
    </row>
    <row r="18">
      <c r="A18" s="76" t="s">
        <v>55</v>
      </c>
      <c r="B18" s="118" t="s">
        <v>372</v>
      </c>
      <c r="C18" s="76">
        <v>140.0</v>
      </c>
      <c r="D18" s="76">
        <v>1594.0</v>
      </c>
      <c r="E18" s="76">
        <v>4851.0</v>
      </c>
      <c r="F18" s="90">
        <v>9813.0</v>
      </c>
      <c r="G18" s="90">
        <v>11752.0</v>
      </c>
      <c r="H18" s="90">
        <v>1939.0</v>
      </c>
      <c r="I18" s="90">
        <v>9813.0</v>
      </c>
      <c r="J18" s="90">
        <v>11752.0</v>
      </c>
      <c r="K18" s="90">
        <v>4815.0</v>
      </c>
      <c r="L18" s="90">
        <v>2437.0</v>
      </c>
      <c r="M18" s="90">
        <v>853.0</v>
      </c>
      <c r="N18" s="90" t="s">
        <v>1125</v>
      </c>
      <c r="O18" s="90">
        <v>57.0</v>
      </c>
      <c r="P18" s="90">
        <v>162.0</v>
      </c>
      <c r="Q18" s="90">
        <v>34.0</v>
      </c>
      <c r="R18" s="90" t="s">
        <v>1125</v>
      </c>
      <c r="S18" s="90" t="s">
        <v>1125</v>
      </c>
      <c r="T18" s="90" t="s">
        <v>1125</v>
      </c>
      <c r="U18" s="90" t="s">
        <v>1125</v>
      </c>
      <c r="V18" s="90">
        <v>54.0</v>
      </c>
      <c r="W18" s="90">
        <v>1401.0</v>
      </c>
      <c r="X18" s="90" t="s">
        <v>1125</v>
      </c>
      <c r="Y18" s="90" t="s">
        <v>1125</v>
      </c>
      <c r="Z18" s="90" t="s">
        <v>1125</v>
      </c>
    </row>
    <row r="19">
      <c r="A19" s="76" t="s">
        <v>647</v>
      </c>
      <c r="B19" s="118" t="s">
        <v>373</v>
      </c>
      <c r="C19" s="76">
        <v>95000.0</v>
      </c>
      <c r="D19" s="76">
        <v>263000.0</v>
      </c>
      <c r="E19" s="76">
        <v>306.0</v>
      </c>
      <c r="F19" s="90">
        <v>3770000.0</v>
      </c>
      <c r="G19" s="90">
        <v>4130000.0</v>
      </c>
      <c r="H19" s="90">
        <v>358000.0</v>
      </c>
      <c r="I19" s="90">
        <v>3770000.0</v>
      </c>
      <c r="J19" s="90">
        <v>4128000.0</v>
      </c>
      <c r="K19" s="90">
        <v>3070.0</v>
      </c>
      <c r="L19" s="90" t="s">
        <v>1125</v>
      </c>
      <c r="M19" s="90" t="s">
        <v>1125</v>
      </c>
      <c r="N19" s="90">
        <v>460.0</v>
      </c>
      <c r="O19" s="90" t="s">
        <v>1125</v>
      </c>
      <c r="P19" s="90" t="s">
        <v>1125</v>
      </c>
      <c r="Q19" s="90" t="s">
        <v>1125</v>
      </c>
      <c r="R19" s="90" t="s">
        <v>1125</v>
      </c>
      <c r="S19" s="90" t="s">
        <v>1125</v>
      </c>
      <c r="T19" s="90" t="s">
        <v>1125</v>
      </c>
      <c r="U19" s="90" t="s">
        <v>1125</v>
      </c>
      <c r="V19" s="90" t="s">
        <v>1125</v>
      </c>
      <c r="W19" s="90" t="s">
        <v>1125</v>
      </c>
      <c r="X19" s="90" t="s">
        <v>1125</v>
      </c>
      <c r="Y19" s="90" t="s">
        <v>1125</v>
      </c>
      <c r="Z19" s="90">
        <v>240.0</v>
      </c>
    </row>
    <row r="20">
      <c r="A20" s="76" t="s">
        <v>650</v>
      </c>
      <c r="B20" s="118" t="s">
        <v>374</v>
      </c>
      <c r="C20" s="76">
        <v>0.0</v>
      </c>
      <c r="D20" s="76">
        <v>27.0</v>
      </c>
      <c r="E20" s="76">
        <v>31.0</v>
      </c>
      <c r="F20" s="90">
        <v>463.0</v>
      </c>
      <c r="G20" s="90">
        <v>490.0</v>
      </c>
      <c r="H20" s="90">
        <v>27.0</v>
      </c>
      <c r="I20" s="90">
        <v>463.0</v>
      </c>
      <c r="J20" s="90">
        <v>490.0</v>
      </c>
      <c r="K20" s="90">
        <v>98.0</v>
      </c>
      <c r="L20" s="90">
        <v>229.0</v>
      </c>
      <c r="M20" s="90">
        <v>7.0</v>
      </c>
      <c r="N20" s="90">
        <v>2.0</v>
      </c>
      <c r="O20" s="90">
        <v>27.0</v>
      </c>
      <c r="P20" s="90">
        <v>15.0</v>
      </c>
      <c r="Q20" s="90">
        <v>73.0</v>
      </c>
      <c r="R20" s="90">
        <v>12.0</v>
      </c>
      <c r="S20" s="90" t="s">
        <v>1125</v>
      </c>
      <c r="T20" s="90" t="s">
        <v>1125</v>
      </c>
      <c r="U20" s="90" t="s">
        <v>1125</v>
      </c>
      <c r="V20" s="90" t="s">
        <v>1125</v>
      </c>
      <c r="W20" s="90" t="s">
        <v>1125</v>
      </c>
      <c r="X20" s="90" t="s">
        <v>1125</v>
      </c>
      <c r="Y20" s="90" t="s">
        <v>1125</v>
      </c>
      <c r="Z20" s="90" t="s">
        <v>1125</v>
      </c>
    </row>
    <row r="21">
      <c r="A21" s="76" t="s">
        <v>58</v>
      </c>
      <c r="B21" s="118" t="s">
        <v>375</v>
      </c>
      <c r="C21" s="76">
        <v>12225.0</v>
      </c>
      <c r="D21" s="76">
        <v>2195.0</v>
      </c>
      <c r="E21" s="76">
        <v>20857.0</v>
      </c>
      <c r="F21" s="90">
        <v>2705502.0</v>
      </c>
      <c r="G21" s="90">
        <v>2719922.0</v>
      </c>
      <c r="H21" s="90">
        <v>14420.0</v>
      </c>
      <c r="I21" s="90">
        <v>2705502.0</v>
      </c>
      <c r="J21" s="90">
        <v>2719922.0</v>
      </c>
      <c r="K21" s="90" t="s">
        <v>1125</v>
      </c>
      <c r="L21" s="90" t="s">
        <v>1125</v>
      </c>
      <c r="M21" s="90" t="s">
        <v>1125</v>
      </c>
      <c r="N21" s="90">
        <v>28101.0</v>
      </c>
      <c r="O21" s="90">
        <v>1135.0</v>
      </c>
      <c r="P21" s="90">
        <v>554.0</v>
      </c>
      <c r="Q21" s="90" t="s">
        <v>1125</v>
      </c>
      <c r="R21" s="90" t="s">
        <v>1125</v>
      </c>
      <c r="S21" s="90" t="s">
        <v>1125</v>
      </c>
      <c r="T21" s="90" t="s">
        <v>1125</v>
      </c>
      <c r="U21" s="90">
        <v>2673447.0</v>
      </c>
      <c r="V21" s="90" t="s">
        <v>1125</v>
      </c>
      <c r="W21" s="90" t="s">
        <v>1125</v>
      </c>
      <c r="X21" s="90" t="s">
        <v>1125</v>
      </c>
      <c r="Y21" s="90" t="s">
        <v>1125</v>
      </c>
      <c r="Z21" s="90" t="s">
        <v>1125</v>
      </c>
    </row>
    <row r="22">
      <c r="A22" s="76" t="s">
        <v>658</v>
      </c>
      <c r="B22" s="117" t="s">
        <v>659</v>
      </c>
      <c r="C22" s="76">
        <v>1375.0</v>
      </c>
      <c r="D22" s="76">
        <v>57641.0</v>
      </c>
      <c r="E22" s="76">
        <v>47601.0</v>
      </c>
      <c r="F22" s="90">
        <v>182361.0</v>
      </c>
      <c r="G22" s="90">
        <v>241378.0</v>
      </c>
      <c r="H22" s="90">
        <v>59016.0</v>
      </c>
      <c r="I22" s="90">
        <v>182361.0</v>
      </c>
      <c r="J22" s="90">
        <v>241377.0</v>
      </c>
      <c r="K22" s="90">
        <v>2499.0</v>
      </c>
      <c r="L22" s="90">
        <v>116317.0</v>
      </c>
      <c r="M22" s="90">
        <v>12522.0</v>
      </c>
      <c r="N22" s="90">
        <v>8083.0</v>
      </c>
      <c r="O22" s="90">
        <v>1656.0</v>
      </c>
      <c r="P22" s="90">
        <v>333.0</v>
      </c>
      <c r="Q22" s="90">
        <v>1604.0</v>
      </c>
      <c r="R22" s="90">
        <v>16.0</v>
      </c>
      <c r="S22" s="90" t="s">
        <v>1125</v>
      </c>
      <c r="T22" s="90" t="s">
        <v>1125</v>
      </c>
      <c r="U22" s="90">
        <v>4231.0</v>
      </c>
      <c r="V22" s="90">
        <v>755.0</v>
      </c>
      <c r="W22" s="90">
        <v>32246.0</v>
      </c>
      <c r="X22" s="90" t="s">
        <v>1125</v>
      </c>
      <c r="Y22" s="90">
        <v>2099.0</v>
      </c>
      <c r="Z22" s="90" t="s">
        <v>1125</v>
      </c>
    </row>
    <row r="23">
      <c r="A23" s="76" t="s">
        <v>59</v>
      </c>
      <c r="B23" s="117" t="s">
        <v>376</v>
      </c>
      <c r="C23" s="76">
        <v>9593.0</v>
      </c>
      <c r="D23" s="76">
        <v>6631.0</v>
      </c>
      <c r="E23" s="76"/>
      <c r="F23" s="90">
        <v>1.0722442E7</v>
      </c>
      <c r="G23" s="90">
        <v>1.0738666E7</v>
      </c>
      <c r="H23" s="90">
        <v>16224.0</v>
      </c>
      <c r="I23" s="90">
        <v>1.0722442E7</v>
      </c>
      <c r="J23" s="90">
        <v>1.0738666E7</v>
      </c>
      <c r="K23" s="90">
        <v>204331.0</v>
      </c>
      <c r="L23" s="90" t="s">
        <v>1125</v>
      </c>
      <c r="M23" s="90">
        <v>3103.0</v>
      </c>
      <c r="N23" s="90">
        <v>82725.0</v>
      </c>
      <c r="O23" s="90">
        <v>5452.0</v>
      </c>
      <c r="P23" s="90">
        <v>135.0</v>
      </c>
      <c r="Q23" s="90">
        <v>6630.0</v>
      </c>
      <c r="R23" s="90" t="s">
        <v>1125</v>
      </c>
      <c r="S23" s="90" t="s">
        <v>1125</v>
      </c>
      <c r="T23" s="90" t="s">
        <v>1125</v>
      </c>
      <c r="U23" s="90" t="s">
        <v>1125</v>
      </c>
      <c r="V23" s="90">
        <v>2474432.0</v>
      </c>
      <c r="W23" s="90" t="s">
        <v>1125</v>
      </c>
      <c r="X23" s="90" t="s">
        <v>1125</v>
      </c>
      <c r="Y23" s="90" t="s">
        <v>1125</v>
      </c>
      <c r="Z23" s="90" t="s">
        <v>1125</v>
      </c>
    </row>
    <row r="24">
      <c r="A24" s="90" t="s">
        <v>668</v>
      </c>
      <c r="B24" s="117" t="s">
        <v>669</v>
      </c>
      <c r="C24" s="76">
        <v>224.0</v>
      </c>
      <c r="D24" s="76">
        <v>1027.0</v>
      </c>
      <c r="E24" s="76">
        <v>848.0</v>
      </c>
      <c r="F24" s="90">
        <v>6083.0</v>
      </c>
      <c r="G24" s="90" t="s">
        <v>1125</v>
      </c>
      <c r="H24" s="90">
        <v>1251.0</v>
      </c>
      <c r="I24" s="90">
        <v>6083.0</v>
      </c>
      <c r="J24" s="90">
        <v>7334.0</v>
      </c>
      <c r="K24" s="90" t="s">
        <v>1125</v>
      </c>
      <c r="L24" s="90" t="s">
        <v>1125</v>
      </c>
      <c r="M24" s="90" t="s">
        <v>1125</v>
      </c>
      <c r="N24" s="90" t="s">
        <v>1125</v>
      </c>
      <c r="O24" s="90" t="s">
        <v>1125</v>
      </c>
      <c r="P24" s="90" t="s">
        <v>1125</v>
      </c>
      <c r="Q24" s="90" t="s">
        <v>1125</v>
      </c>
      <c r="R24" s="90" t="s">
        <v>1125</v>
      </c>
      <c r="S24" s="90" t="s">
        <v>1125</v>
      </c>
      <c r="T24" s="90" t="s">
        <v>1125</v>
      </c>
      <c r="U24" s="90" t="s">
        <v>1125</v>
      </c>
      <c r="V24" s="90" t="s">
        <v>1125</v>
      </c>
      <c r="W24" s="90" t="s">
        <v>1125</v>
      </c>
      <c r="X24" s="90" t="s">
        <v>1125</v>
      </c>
      <c r="Y24" s="90" t="s">
        <v>1125</v>
      </c>
      <c r="Z24" s="90" t="s">
        <v>1125</v>
      </c>
    </row>
    <row r="25">
      <c r="A25" s="90" t="s">
        <v>672</v>
      </c>
      <c r="B25" s="117" t="s">
        <v>673</v>
      </c>
      <c r="C25" s="76">
        <v>71.4</v>
      </c>
      <c r="D25" s="76">
        <v>247.4</v>
      </c>
      <c r="E25" s="76"/>
      <c r="F25" s="90">
        <v>2596.1</v>
      </c>
      <c r="G25" s="90">
        <v>2914.9</v>
      </c>
      <c r="H25" s="90">
        <v>318.8</v>
      </c>
      <c r="I25" s="90">
        <v>2596.1</v>
      </c>
      <c r="J25" s="90">
        <v>2914.9</v>
      </c>
      <c r="K25" s="90">
        <v>8.3</v>
      </c>
      <c r="L25" s="90" t="s">
        <v>1125</v>
      </c>
      <c r="M25" s="90" t="s">
        <v>1125</v>
      </c>
      <c r="N25" s="90" t="s">
        <v>1125</v>
      </c>
      <c r="O25" s="90" t="s">
        <v>1125</v>
      </c>
      <c r="P25" s="90" t="s">
        <v>1125</v>
      </c>
      <c r="Q25" s="90" t="s">
        <v>1125</v>
      </c>
      <c r="R25" s="90" t="s">
        <v>1125</v>
      </c>
      <c r="S25" s="90" t="s">
        <v>1125</v>
      </c>
      <c r="T25" s="90" t="s">
        <v>1125</v>
      </c>
      <c r="U25" s="90" t="s">
        <v>1125</v>
      </c>
      <c r="V25" s="90" t="s">
        <v>1125</v>
      </c>
      <c r="W25" s="90" t="s">
        <v>1125</v>
      </c>
      <c r="X25" s="90" t="s">
        <v>1125</v>
      </c>
      <c r="Y25" s="90" t="s">
        <v>1125</v>
      </c>
      <c r="Z25" s="90" t="s">
        <v>1125</v>
      </c>
    </row>
    <row r="26">
      <c r="A26" s="76" t="s">
        <v>62</v>
      </c>
      <c r="B26" s="118" t="s">
        <v>378</v>
      </c>
      <c r="C26" s="76">
        <v>5865.0</v>
      </c>
      <c r="D26" s="76">
        <v>3150.0</v>
      </c>
      <c r="E26" s="76">
        <v>4176.0</v>
      </c>
      <c r="F26" s="90">
        <v>833976.0</v>
      </c>
      <c r="G26" s="90">
        <v>842990.0</v>
      </c>
      <c r="H26" s="90">
        <v>9015.0</v>
      </c>
      <c r="I26" s="90">
        <v>833976.0</v>
      </c>
      <c r="J26" s="90">
        <v>842991.0</v>
      </c>
      <c r="K26" s="90" t="s">
        <v>1125</v>
      </c>
      <c r="L26" s="90" t="s">
        <v>1125</v>
      </c>
      <c r="M26" s="90">
        <v>2571.0</v>
      </c>
      <c r="N26" s="90">
        <v>6834.0</v>
      </c>
      <c r="O26" s="90">
        <v>3173.0</v>
      </c>
      <c r="P26" s="90">
        <v>275.0</v>
      </c>
      <c r="Q26" s="90">
        <v>5788.0</v>
      </c>
      <c r="R26" s="90" t="s">
        <v>1125</v>
      </c>
      <c r="S26" s="90" t="s">
        <v>1125</v>
      </c>
      <c r="T26" s="90" t="s">
        <v>1125</v>
      </c>
      <c r="U26" s="90" t="s">
        <v>1125</v>
      </c>
      <c r="V26" s="90">
        <v>9233.0</v>
      </c>
      <c r="W26" s="90" t="s">
        <v>1125</v>
      </c>
      <c r="X26" s="90" t="s">
        <v>1125</v>
      </c>
      <c r="Y26" s="90" t="s">
        <v>1125</v>
      </c>
      <c r="Z26" s="90" t="s">
        <v>1125</v>
      </c>
    </row>
    <row r="27">
      <c r="A27" s="76" t="s">
        <v>681</v>
      </c>
      <c r="B27" s="117" t="s">
        <v>379</v>
      </c>
      <c r="C27" s="76">
        <v>778627.0</v>
      </c>
      <c r="D27" s="76">
        <v>88671.0</v>
      </c>
      <c r="E27" s="76">
        <v>389370.0</v>
      </c>
      <c r="F27" s="90">
        <v>3006061.0</v>
      </c>
      <c r="G27" s="90">
        <v>3873359.0</v>
      </c>
      <c r="H27" s="90">
        <v>867298.0</v>
      </c>
      <c r="I27" s="90">
        <v>3006061.0</v>
      </c>
      <c r="J27" s="90">
        <v>3873359.0</v>
      </c>
      <c r="K27" s="90">
        <v>1127905.0</v>
      </c>
      <c r="L27" s="90">
        <v>137179.0</v>
      </c>
      <c r="M27" s="90">
        <v>131262.0</v>
      </c>
      <c r="N27" s="90">
        <v>363813.0</v>
      </c>
      <c r="O27" s="90">
        <v>2041.0</v>
      </c>
      <c r="P27" s="90">
        <v>704.0</v>
      </c>
      <c r="Q27" s="90">
        <v>5522.0</v>
      </c>
      <c r="R27" s="90" t="s">
        <v>1125</v>
      </c>
      <c r="S27" s="90">
        <v>318878.0</v>
      </c>
      <c r="T27" s="90">
        <v>657067.0</v>
      </c>
      <c r="U27" s="90" t="s">
        <v>1125</v>
      </c>
      <c r="V27" s="90">
        <v>261424.0</v>
      </c>
      <c r="W27" s="90" t="s">
        <v>1125</v>
      </c>
      <c r="X27" s="90" t="s">
        <v>1125</v>
      </c>
      <c r="Y27" s="90">
        <v>266.0</v>
      </c>
      <c r="Z27" s="90" t="s">
        <v>1125</v>
      </c>
    </row>
    <row r="28">
      <c r="A28" s="90" t="s">
        <v>686</v>
      </c>
      <c r="B28" s="117" t="s">
        <v>687</v>
      </c>
      <c r="C28" s="76">
        <v>5.81</v>
      </c>
      <c r="D28" s="76">
        <v>7.278</v>
      </c>
      <c r="E28" s="76"/>
      <c r="F28" s="90" t="s">
        <v>1125</v>
      </c>
      <c r="G28" s="90" t="s">
        <v>1125</v>
      </c>
      <c r="H28" s="90">
        <v>13.088</v>
      </c>
      <c r="I28" s="90">
        <v>49.761</v>
      </c>
      <c r="J28" s="90">
        <v>62.849000000000004</v>
      </c>
      <c r="K28" s="90" t="s">
        <v>1125</v>
      </c>
      <c r="L28" s="90" t="s">
        <v>1125</v>
      </c>
      <c r="M28" s="90" t="s">
        <v>1125</v>
      </c>
      <c r="N28" s="90" t="s">
        <v>1125</v>
      </c>
      <c r="O28" s="90" t="s">
        <v>1125</v>
      </c>
      <c r="P28" s="90">
        <v>0.436</v>
      </c>
      <c r="Q28" s="90">
        <v>49.325</v>
      </c>
      <c r="R28" s="90" t="s">
        <v>1125</v>
      </c>
      <c r="S28" s="90" t="s">
        <v>1125</v>
      </c>
      <c r="T28" s="90" t="s">
        <v>1125</v>
      </c>
      <c r="U28" s="90" t="s">
        <v>1125</v>
      </c>
      <c r="V28" s="90" t="s">
        <v>1125</v>
      </c>
      <c r="W28" s="90" t="s">
        <v>1125</v>
      </c>
      <c r="X28" s="90" t="s">
        <v>1125</v>
      </c>
      <c r="Y28" s="90" t="s">
        <v>1125</v>
      </c>
      <c r="Z28" s="90" t="s">
        <v>1125</v>
      </c>
    </row>
    <row r="29">
      <c r="A29" s="76" t="s">
        <v>64</v>
      </c>
      <c r="B29" s="117" t="s">
        <v>692</v>
      </c>
      <c r="C29" s="76"/>
      <c r="D29" s="76"/>
      <c r="E29" s="76"/>
      <c r="F29" s="90" t="s">
        <v>1125</v>
      </c>
      <c r="G29" s="90" t="s">
        <v>1125</v>
      </c>
      <c r="H29" s="90" t="s">
        <v>1125</v>
      </c>
      <c r="I29" s="90" t="s">
        <v>1125</v>
      </c>
      <c r="J29" s="90" t="s">
        <v>1125</v>
      </c>
      <c r="K29" s="90" t="s">
        <v>1125</v>
      </c>
      <c r="L29" s="90" t="s">
        <v>1125</v>
      </c>
      <c r="M29" s="90" t="s">
        <v>1125</v>
      </c>
      <c r="N29" s="90" t="s">
        <v>1125</v>
      </c>
      <c r="O29" s="90" t="s">
        <v>1125</v>
      </c>
      <c r="P29" s="90" t="s">
        <v>1125</v>
      </c>
      <c r="Q29" s="90" t="s">
        <v>1125</v>
      </c>
      <c r="R29" s="90" t="s">
        <v>1125</v>
      </c>
      <c r="S29" s="90" t="s">
        <v>1125</v>
      </c>
      <c r="T29" s="90" t="s">
        <v>1125</v>
      </c>
      <c r="U29" s="90" t="s">
        <v>1125</v>
      </c>
      <c r="V29" s="90" t="s">
        <v>1125</v>
      </c>
      <c r="W29" s="90" t="s">
        <v>1125</v>
      </c>
      <c r="X29" s="90" t="s">
        <v>1125</v>
      </c>
      <c r="Y29" s="90" t="s">
        <v>1125</v>
      </c>
      <c r="Z29" s="90" t="s">
        <v>1125</v>
      </c>
    </row>
    <row r="30">
      <c r="A30" s="76" t="s">
        <v>694</v>
      </c>
      <c r="B30" s="118" t="s">
        <v>380</v>
      </c>
      <c r="C30" s="76">
        <v>628000.0</v>
      </c>
      <c r="D30" s="76">
        <v>215000.0</v>
      </c>
      <c r="E30" s="76"/>
      <c r="F30" s="90" t="s">
        <v>1125</v>
      </c>
      <c r="G30" s="90" t="s">
        <v>1125</v>
      </c>
      <c r="H30" s="90">
        <v>842000.0</v>
      </c>
      <c r="I30" s="90" t="s">
        <v>1125</v>
      </c>
      <c r="J30" s="90">
        <v>842000.0</v>
      </c>
      <c r="K30" s="90" t="s">
        <v>1125</v>
      </c>
      <c r="L30" s="90" t="s">
        <v>1125</v>
      </c>
      <c r="M30" s="90" t="s">
        <v>1125</v>
      </c>
      <c r="N30" s="90" t="s">
        <v>1125</v>
      </c>
      <c r="O30" s="90" t="s">
        <v>1125</v>
      </c>
      <c r="P30" s="90" t="s">
        <v>1125</v>
      </c>
      <c r="Q30" s="90" t="s">
        <v>1125</v>
      </c>
      <c r="R30" s="90" t="s">
        <v>1125</v>
      </c>
      <c r="S30" s="90" t="s">
        <v>1125</v>
      </c>
      <c r="T30" s="90" t="s">
        <v>1125</v>
      </c>
      <c r="U30" s="90" t="s">
        <v>1125</v>
      </c>
      <c r="V30" s="90" t="s">
        <v>1125</v>
      </c>
      <c r="W30" s="90" t="s">
        <v>1125</v>
      </c>
      <c r="X30" s="90" t="s">
        <v>1125</v>
      </c>
      <c r="Y30" s="90" t="s">
        <v>1125</v>
      </c>
      <c r="Z30" s="90" t="s">
        <v>1125</v>
      </c>
    </row>
    <row r="31">
      <c r="A31" s="76" t="s">
        <v>67</v>
      </c>
      <c r="B31" s="117" t="s">
        <v>696</v>
      </c>
      <c r="C31" s="76">
        <v>18466.0</v>
      </c>
      <c r="D31" s="76">
        <v>2432.0</v>
      </c>
      <c r="E31" s="76">
        <v>983.0</v>
      </c>
      <c r="F31" s="90" t="s">
        <v>1125</v>
      </c>
      <c r="G31" s="90" t="s">
        <v>1125</v>
      </c>
      <c r="H31" s="90">
        <v>20898.0</v>
      </c>
      <c r="I31" s="90">
        <v>541152.0</v>
      </c>
      <c r="J31" s="90">
        <v>562050.0</v>
      </c>
      <c r="K31" s="90">
        <v>313291.0</v>
      </c>
      <c r="L31" s="90">
        <v>1105.0</v>
      </c>
      <c r="M31" s="90">
        <v>4924.0</v>
      </c>
      <c r="N31" s="90">
        <v>3414.0</v>
      </c>
      <c r="O31" s="90">
        <v>178.0</v>
      </c>
      <c r="P31" s="90">
        <v>4075.0</v>
      </c>
      <c r="Q31" s="90">
        <v>5606.0</v>
      </c>
      <c r="R31" s="90">
        <v>73.0</v>
      </c>
      <c r="S31" s="90" t="s">
        <v>1125</v>
      </c>
      <c r="T31" s="90" t="s">
        <v>1125</v>
      </c>
      <c r="U31" s="90">
        <v>181800.0</v>
      </c>
      <c r="V31" s="90">
        <v>26686.0</v>
      </c>
      <c r="W31" s="90" t="s">
        <v>1125</v>
      </c>
      <c r="X31" s="90" t="s">
        <v>1125</v>
      </c>
      <c r="Y31" s="90" t="s">
        <v>1125</v>
      </c>
      <c r="Z31" s="90" t="s">
        <v>1125</v>
      </c>
    </row>
    <row r="32">
      <c r="A32" s="76" t="s">
        <v>69</v>
      </c>
      <c r="B32" s="117" t="s">
        <v>700</v>
      </c>
      <c r="C32" s="76">
        <v>0.0</v>
      </c>
      <c r="D32" s="76">
        <v>0.9</v>
      </c>
      <c r="E32" s="76">
        <v>0.15</v>
      </c>
      <c r="F32" s="90">
        <v>2089.0</v>
      </c>
      <c r="G32" s="90" t="s">
        <v>1125</v>
      </c>
      <c r="H32" s="90">
        <v>0.9</v>
      </c>
      <c r="I32" s="90">
        <v>2089.0</v>
      </c>
      <c r="J32" s="90">
        <v>2089.9</v>
      </c>
      <c r="K32" s="90" t="s">
        <v>1125</v>
      </c>
      <c r="L32" s="90" t="s">
        <v>1125</v>
      </c>
      <c r="M32" s="90" t="s">
        <v>1125</v>
      </c>
      <c r="N32" s="90" t="s">
        <v>1125</v>
      </c>
      <c r="O32" s="90" t="s">
        <v>1125</v>
      </c>
      <c r="P32" s="90" t="s">
        <v>1125</v>
      </c>
      <c r="Q32" s="90" t="s">
        <v>1125</v>
      </c>
      <c r="R32" s="90" t="s">
        <v>1125</v>
      </c>
      <c r="S32" s="90" t="s">
        <v>1125</v>
      </c>
      <c r="T32" s="90" t="s">
        <v>1125</v>
      </c>
      <c r="U32" s="90" t="s">
        <v>1125</v>
      </c>
      <c r="V32" s="90" t="s">
        <v>1125</v>
      </c>
      <c r="W32" s="90" t="s">
        <v>1125</v>
      </c>
      <c r="X32" s="90" t="s">
        <v>1125</v>
      </c>
      <c r="Y32" s="90">
        <v>2026.0</v>
      </c>
      <c r="Z32" s="90">
        <v>63.0</v>
      </c>
    </row>
    <row r="33">
      <c r="A33" s="90" t="s">
        <v>704</v>
      </c>
      <c r="B33" s="117" t="s">
        <v>705</v>
      </c>
      <c r="C33" s="76">
        <v>158.9</v>
      </c>
      <c r="D33" s="76">
        <v>17.4</v>
      </c>
      <c r="E33" s="76">
        <v>11.6</v>
      </c>
      <c r="F33" s="90">
        <v>385.6</v>
      </c>
      <c r="G33" s="90" t="s">
        <v>1125</v>
      </c>
      <c r="H33" s="90">
        <v>561.8</v>
      </c>
      <c r="I33" s="90">
        <v>385.6</v>
      </c>
      <c r="J33" s="90">
        <v>947.4</v>
      </c>
      <c r="K33" s="90">
        <v>50.7</v>
      </c>
      <c r="L33" s="90" t="s">
        <v>1125</v>
      </c>
      <c r="M33" s="90">
        <v>46.3</v>
      </c>
      <c r="N33" s="90" t="s">
        <v>1125</v>
      </c>
      <c r="O33" s="90">
        <v>0.8</v>
      </c>
      <c r="P33" s="90" t="s">
        <v>1125</v>
      </c>
      <c r="Q33" s="90" t="s">
        <v>1125</v>
      </c>
      <c r="R33" s="90" t="s">
        <v>1125</v>
      </c>
      <c r="S33" s="90">
        <v>287.7</v>
      </c>
      <c r="T33" s="90" t="s">
        <v>1125</v>
      </c>
      <c r="U33" s="90" t="s">
        <v>1125</v>
      </c>
      <c r="V33" s="90" t="s">
        <v>1125</v>
      </c>
      <c r="W33" s="90" t="s">
        <v>1125</v>
      </c>
      <c r="X33" s="90" t="s">
        <v>1125</v>
      </c>
      <c r="Y33" s="90" t="s">
        <v>1125</v>
      </c>
      <c r="Z33" s="90" t="s">
        <v>1125</v>
      </c>
    </row>
    <row r="34">
      <c r="A34" s="76" t="s">
        <v>71</v>
      </c>
      <c r="B34" s="117" t="s">
        <v>708</v>
      </c>
      <c r="C34" s="76">
        <v>292.0</v>
      </c>
      <c r="D34" s="76">
        <v>10260.0</v>
      </c>
      <c r="E34" s="76">
        <v>29675.0</v>
      </c>
      <c r="F34" s="90">
        <v>75697.0</v>
      </c>
      <c r="G34" s="90">
        <v>86250.0</v>
      </c>
      <c r="H34" s="90">
        <v>10553.0</v>
      </c>
      <c r="I34" s="90">
        <v>75697.0</v>
      </c>
      <c r="J34" s="90">
        <v>86250.0</v>
      </c>
      <c r="K34" s="90">
        <v>54265.0</v>
      </c>
      <c r="L34" s="90" t="s">
        <v>1125</v>
      </c>
      <c r="M34" s="90">
        <v>4101.0</v>
      </c>
      <c r="N34" s="90">
        <v>6.0</v>
      </c>
      <c r="O34" s="90">
        <v>236.0</v>
      </c>
      <c r="P34" s="90">
        <v>540.0</v>
      </c>
      <c r="Q34" s="90">
        <v>269.0</v>
      </c>
      <c r="R34" s="90" t="s">
        <v>1125</v>
      </c>
      <c r="S34" s="90" t="s">
        <v>1125</v>
      </c>
      <c r="T34" s="90" t="s">
        <v>1125</v>
      </c>
      <c r="U34" s="90" t="s">
        <v>1125</v>
      </c>
      <c r="V34" s="90" t="s">
        <v>1125</v>
      </c>
      <c r="W34" s="90">
        <v>16280.0</v>
      </c>
      <c r="X34" s="90" t="s">
        <v>1125</v>
      </c>
      <c r="Y34" s="90" t="s">
        <v>1125</v>
      </c>
      <c r="Z34" s="90" t="s">
        <v>1125</v>
      </c>
    </row>
    <row r="35">
      <c r="A35" s="76" t="s">
        <v>72</v>
      </c>
      <c r="B35" s="117" t="s">
        <v>383</v>
      </c>
      <c r="C35" s="76">
        <v>559.0</v>
      </c>
      <c r="D35" s="76">
        <v>198.0</v>
      </c>
      <c r="E35" s="76">
        <v>3053.0</v>
      </c>
      <c r="F35" s="90">
        <v>23422.0</v>
      </c>
      <c r="G35" s="90">
        <v>27034.0</v>
      </c>
      <c r="H35" s="90">
        <v>607.0</v>
      </c>
      <c r="I35" s="90">
        <v>23422.0</v>
      </c>
      <c r="J35" s="90">
        <v>24029.0</v>
      </c>
      <c r="K35" s="90" t="s">
        <v>1125</v>
      </c>
      <c r="L35" s="90">
        <v>9738.0</v>
      </c>
      <c r="M35" s="90" t="s">
        <v>1125</v>
      </c>
      <c r="N35" s="90" t="s">
        <v>1125</v>
      </c>
      <c r="O35" s="90" t="s">
        <v>1125</v>
      </c>
      <c r="P35" s="90">
        <v>20.0</v>
      </c>
      <c r="Q35" s="90">
        <v>24.0</v>
      </c>
      <c r="R35" s="90" t="s">
        <v>1125</v>
      </c>
      <c r="S35" s="90" t="s">
        <v>1125</v>
      </c>
      <c r="T35" s="90" t="s">
        <v>1125</v>
      </c>
      <c r="U35" s="90" t="s">
        <v>1125</v>
      </c>
      <c r="V35" s="90" t="s">
        <v>1125</v>
      </c>
      <c r="W35" s="90">
        <v>13640.0</v>
      </c>
      <c r="X35" s="90" t="s">
        <v>1125</v>
      </c>
      <c r="Y35" s="90" t="s">
        <v>1125</v>
      </c>
      <c r="Z35" s="90" t="s">
        <v>1125</v>
      </c>
    </row>
    <row r="36">
      <c r="A36" s="76" t="s">
        <v>717</v>
      </c>
      <c r="B36" s="76"/>
      <c r="C36" s="76"/>
      <c r="D36" s="76"/>
      <c r="E36" s="76"/>
      <c r="F36" s="90" t="s">
        <v>1125</v>
      </c>
      <c r="G36" s="90" t="s">
        <v>1125</v>
      </c>
      <c r="H36" s="90">
        <v>12653.0</v>
      </c>
      <c r="I36" s="90">
        <v>39032.0</v>
      </c>
      <c r="J36" s="90">
        <v>51685.0</v>
      </c>
      <c r="K36" s="90" t="s">
        <v>1125</v>
      </c>
      <c r="L36" s="90" t="s">
        <v>1125</v>
      </c>
      <c r="M36" s="90" t="s">
        <v>1125</v>
      </c>
      <c r="N36" s="90" t="s">
        <v>1125</v>
      </c>
      <c r="O36" s="90" t="s">
        <v>1125</v>
      </c>
      <c r="P36" s="90" t="s">
        <v>1125</v>
      </c>
      <c r="Q36" s="90" t="s">
        <v>1125</v>
      </c>
      <c r="R36" s="90" t="s">
        <v>1125</v>
      </c>
      <c r="S36" s="90" t="s">
        <v>1125</v>
      </c>
      <c r="T36" s="90" t="s">
        <v>1125</v>
      </c>
      <c r="U36" s="90" t="s">
        <v>1125</v>
      </c>
      <c r="V36" s="90" t="s">
        <v>1125</v>
      </c>
      <c r="W36" s="90" t="s">
        <v>1125</v>
      </c>
      <c r="X36" s="90" t="s">
        <v>1125</v>
      </c>
      <c r="Y36" s="90" t="s">
        <v>1125</v>
      </c>
      <c r="Z36" s="90" t="s">
        <v>1125</v>
      </c>
    </row>
    <row r="37">
      <c r="A37" s="76" t="s">
        <v>74</v>
      </c>
      <c r="B37" s="117" t="s">
        <v>384</v>
      </c>
      <c r="C37" s="76">
        <v>473.0</v>
      </c>
      <c r="D37" s="76">
        <v>4081.0</v>
      </c>
      <c r="E37" s="76">
        <v>10790.0</v>
      </c>
      <c r="F37" s="90">
        <v>62722.0</v>
      </c>
      <c r="G37" s="90">
        <v>67276.0</v>
      </c>
      <c r="H37" s="90">
        <v>4554.0</v>
      </c>
      <c r="I37" s="90">
        <v>62722.0</v>
      </c>
      <c r="J37" s="90">
        <v>67276.0</v>
      </c>
      <c r="K37" s="90" t="s">
        <v>1125</v>
      </c>
      <c r="L37" s="90" t="s">
        <v>1125</v>
      </c>
      <c r="M37" s="90">
        <v>1139.0</v>
      </c>
      <c r="N37" s="90" t="s">
        <v>1125</v>
      </c>
      <c r="O37" s="90" t="s">
        <v>1125</v>
      </c>
      <c r="P37" s="90">
        <v>135.0</v>
      </c>
      <c r="Q37" s="90">
        <v>334.0</v>
      </c>
      <c r="R37" s="90" t="s">
        <v>1125</v>
      </c>
      <c r="S37" s="90" t="s">
        <v>1125</v>
      </c>
      <c r="T37" s="90" t="s">
        <v>1125</v>
      </c>
      <c r="U37" s="90">
        <v>28511.0</v>
      </c>
      <c r="V37" s="90" t="s">
        <v>1125</v>
      </c>
      <c r="W37" s="90" t="s">
        <v>1125</v>
      </c>
      <c r="X37" s="90" t="s">
        <v>1125</v>
      </c>
      <c r="Y37" s="90" t="s">
        <v>1125</v>
      </c>
      <c r="Z37" s="90" t="s">
        <v>1125</v>
      </c>
    </row>
    <row r="38">
      <c r="A38" s="76" t="s">
        <v>75</v>
      </c>
      <c r="B38" s="117" t="s">
        <v>385</v>
      </c>
      <c r="C38" s="76"/>
      <c r="D38" s="76"/>
      <c r="E38" s="76"/>
      <c r="F38" s="90" t="s">
        <v>1125</v>
      </c>
      <c r="G38" s="90" t="s">
        <v>1125</v>
      </c>
      <c r="H38" s="90" t="s">
        <v>1125</v>
      </c>
      <c r="I38" s="90" t="s">
        <v>1125</v>
      </c>
      <c r="J38" s="90" t="s">
        <v>1125</v>
      </c>
      <c r="K38" s="90" t="s">
        <v>1125</v>
      </c>
      <c r="L38" s="90" t="s">
        <v>1125</v>
      </c>
      <c r="M38" s="90" t="s">
        <v>1125</v>
      </c>
      <c r="N38" s="90" t="s">
        <v>1125</v>
      </c>
      <c r="O38" s="90" t="s">
        <v>1125</v>
      </c>
      <c r="P38" s="90" t="s">
        <v>1125</v>
      </c>
      <c r="Q38" s="90" t="s">
        <v>1125</v>
      </c>
      <c r="R38" s="90" t="s">
        <v>1125</v>
      </c>
      <c r="S38" s="90" t="s">
        <v>1125</v>
      </c>
      <c r="T38" s="90" t="s">
        <v>1125</v>
      </c>
      <c r="U38" s="90" t="s">
        <v>1125</v>
      </c>
      <c r="V38" s="90" t="s">
        <v>1125</v>
      </c>
      <c r="W38" s="90" t="s">
        <v>1125</v>
      </c>
      <c r="X38" s="90" t="s">
        <v>1125</v>
      </c>
      <c r="Y38" s="90" t="s">
        <v>1125</v>
      </c>
      <c r="Z38" s="90" t="s">
        <v>1125</v>
      </c>
    </row>
    <row r="39">
      <c r="A39" s="90" t="s">
        <v>728</v>
      </c>
      <c r="B39" s="117" t="s">
        <v>729</v>
      </c>
      <c r="C39" s="76">
        <v>495.0</v>
      </c>
      <c r="D39" s="76">
        <v>5118.0</v>
      </c>
      <c r="E39" s="76">
        <v>12791.0</v>
      </c>
      <c r="F39" s="90">
        <v>800.0</v>
      </c>
      <c r="G39" s="90" t="s">
        <v>1125</v>
      </c>
      <c r="H39" s="90">
        <v>5613.0</v>
      </c>
      <c r="I39" s="90">
        <v>800.0</v>
      </c>
      <c r="J39" s="90">
        <v>6413.0</v>
      </c>
      <c r="K39" s="90" t="s">
        <v>1125</v>
      </c>
      <c r="L39" s="90" t="s">
        <v>1125</v>
      </c>
      <c r="M39" s="90">
        <v>746.0</v>
      </c>
      <c r="N39" s="90" t="s">
        <v>1125</v>
      </c>
      <c r="O39" s="90" t="s">
        <v>1125</v>
      </c>
      <c r="P39" s="90">
        <v>55.0</v>
      </c>
      <c r="Q39" s="90" t="s">
        <v>1125</v>
      </c>
      <c r="R39" s="90" t="s">
        <v>1125</v>
      </c>
      <c r="S39" s="90" t="s">
        <v>1125</v>
      </c>
      <c r="T39" s="90" t="s">
        <v>1125</v>
      </c>
      <c r="U39" s="90" t="s">
        <v>1125</v>
      </c>
      <c r="V39" s="90" t="s">
        <v>1125</v>
      </c>
      <c r="W39" s="90" t="s">
        <v>1125</v>
      </c>
      <c r="X39" s="90" t="s">
        <v>1125</v>
      </c>
      <c r="Y39" s="90" t="s">
        <v>1125</v>
      </c>
      <c r="Z39" s="90" t="s">
        <v>1125</v>
      </c>
    </row>
    <row r="40">
      <c r="A40" s="76" t="s">
        <v>76</v>
      </c>
      <c r="B40" s="117" t="s">
        <v>386</v>
      </c>
      <c r="C40" s="76">
        <v>8600.0</v>
      </c>
      <c r="D40" s="76">
        <v>10670.0</v>
      </c>
      <c r="E40" s="76">
        <v>16780.0</v>
      </c>
      <c r="F40" s="90">
        <v>13630.0</v>
      </c>
      <c r="G40" s="90" t="s">
        <v>1125</v>
      </c>
      <c r="H40" s="90">
        <v>19270.0</v>
      </c>
      <c r="I40" s="90">
        <v>13630.0</v>
      </c>
      <c r="J40" s="90">
        <v>32900.0</v>
      </c>
      <c r="K40" s="90" t="s">
        <v>1125</v>
      </c>
      <c r="L40" s="90" t="s">
        <v>1125</v>
      </c>
      <c r="M40" s="90" t="s">
        <v>1125</v>
      </c>
      <c r="N40" s="90" t="s">
        <v>1125</v>
      </c>
      <c r="O40" s="90" t="s">
        <v>1125</v>
      </c>
      <c r="P40" s="90" t="s">
        <v>1125</v>
      </c>
      <c r="Q40" s="90" t="s">
        <v>1125</v>
      </c>
      <c r="R40" s="90" t="s">
        <v>1125</v>
      </c>
      <c r="S40" s="90">
        <v>13630.0</v>
      </c>
      <c r="T40" s="90" t="s">
        <v>1125</v>
      </c>
      <c r="U40" s="90" t="s">
        <v>1125</v>
      </c>
      <c r="V40" s="90" t="s">
        <v>1125</v>
      </c>
      <c r="W40" s="90" t="s">
        <v>1125</v>
      </c>
      <c r="X40" s="90" t="s">
        <v>1125</v>
      </c>
      <c r="Y40" s="90" t="s">
        <v>1125</v>
      </c>
      <c r="Z40" s="90" t="s">
        <v>1125</v>
      </c>
    </row>
    <row r="41">
      <c r="A41" s="76" t="s">
        <v>734</v>
      </c>
      <c r="B41" s="117" t="s">
        <v>388</v>
      </c>
      <c r="C41" s="76">
        <v>61000.0</v>
      </c>
      <c r="D41" s="76">
        <v>8000.0</v>
      </c>
      <c r="E41" s="76"/>
      <c r="F41" s="90" t="s">
        <v>1125</v>
      </c>
      <c r="G41" s="90" t="s">
        <v>1125</v>
      </c>
      <c r="H41" s="90">
        <v>69000.0</v>
      </c>
      <c r="I41" s="90" t="s">
        <v>1125</v>
      </c>
      <c r="J41" s="90">
        <v>69000.0</v>
      </c>
      <c r="K41" s="90" t="s">
        <v>1125</v>
      </c>
      <c r="L41" s="90" t="s">
        <v>1125</v>
      </c>
      <c r="M41" s="90" t="s">
        <v>1125</v>
      </c>
      <c r="N41" s="90" t="s">
        <v>1125</v>
      </c>
      <c r="O41" s="90" t="s">
        <v>1125</v>
      </c>
      <c r="P41" s="90" t="s">
        <v>1125</v>
      </c>
      <c r="Q41" s="90" t="s">
        <v>1125</v>
      </c>
      <c r="R41" s="90" t="s">
        <v>1125</v>
      </c>
      <c r="S41" s="90" t="s">
        <v>1125</v>
      </c>
      <c r="T41" s="90" t="s">
        <v>1125</v>
      </c>
      <c r="U41" s="90" t="s">
        <v>1125</v>
      </c>
      <c r="V41" s="90" t="s">
        <v>1125</v>
      </c>
      <c r="W41" s="90" t="s">
        <v>1125</v>
      </c>
      <c r="X41" s="90" t="s">
        <v>1125</v>
      </c>
      <c r="Y41" s="90" t="s">
        <v>1125</v>
      </c>
      <c r="Z41" s="90" t="s">
        <v>1125</v>
      </c>
    </row>
    <row r="42">
      <c r="A42" s="76" t="s">
        <v>77</v>
      </c>
      <c r="B42" s="117" t="s">
        <v>387</v>
      </c>
      <c r="C42" s="76">
        <v>2000.0</v>
      </c>
      <c r="D42" s="76">
        <v>2200.0</v>
      </c>
      <c r="E42" s="76"/>
      <c r="F42" s="90" t="s">
        <v>1125</v>
      </c>
      <c r="G42" s="90" t="s">
        <v>1125</v>
      </c>
      <c r="H42" s="90">
        <v>4250.0</v>
      </c>
      <c r="I42" s="90" t="s">
        <v>1125</v>
      </c>
      <c r="J42" s="90">
        <v>4250.0</v>
      </c>
      <c r="K42" s="90" t="s">
        <v>1125</v>
      </c>
      <c r="L42" s="90" t="s">
        <v>1125</v>
      </c>
      <c r="M42" s="90" t="s">
        <v>1125</v>
      </c>
      <c r="N42" s="90" t="s">
        <v>1125</v>
      </c>
      <c r="O42" s="90" t="s">
        <v>1125</v>
      </c>
      <c r="P42" s="90" t="s">
        <v>1125</v>
      </c>
      <c r="Q42" s="90" t="s">
        <v>1125</v>
      </c>
      <c r="R42" s="90" t="s">
        <v>1125</v>
      </c>
      <c r="S42" s="90" t="s">
        <v>1125</v>
      </c>
      <c r="T42" s="90" t="s">
        <v>1125</v>
      </c>
      <c r="U42" s="90" t="s">
        <v>1125</v>
      </c>
      <c r="V42" s="90" t="s">
        <v>1125</v>
      </c>
      <c r="W42" s="90" t="s">
        <v>1125</v>
      </c>
      <c r="X42" s="90" t="s">
        <v>1125</v>
      </c>
      <c r="Y42" s="90" t="s">
        <v>1125</v>
      </c>
      <c r="Z42" s="90" t="s">
        <v>1125</v>
      </c>
    </row>
    <row r="43">
      <c r="A43" s="76" t="s">
        <v>79</v>
      </c>
      <c r="B43" s="117" t="s">
        <v>389</v>
      </c>
      <c r="C43" s="76">
        <v>4442.0</v>
      </c>
      <c r="D43" s="76">
        <v>3347.0</v>
      </c>
      <c r="E43" s="76">
        <v>4744.0</v>
      </c>
      <c r="F43" s="90">
        <v>500240.0</v>
      </c>
      <c r="G43" s="90">
        <v>508029.0</v>
      </c>
      <c r="H43" s="90">
        <v>7789.0</v>
      </c>
      <c r="I43" s="90">
        <v>500240.0</v>
      </c>
      <c r="J43" s="90">
        <v>508029.0</v>
      </c>
      <c r="K43" s="90">
        <v>261793.0</v>
      </c>
      <c r="L43" s="90" t="s">
        <v>1125</v>
      </c>
      <c r="M43" s="90">
        <v>2618.0</v>
      </c>
      <c r="N43" s="90">
        <v>17485.0</v>
      </c>
      <c r="O43" s="90">
        <v>42.0</v>
      </c>
      <c r="P43" s="90">
        <v>14852.0</v>
      </c>
      <c r="Q43" s="90">
        <v>5159.0</v>
      </c>
      <c r="R43" s="90" t="s">
        <v>1125</v>
      </c>
      <c r="S43" s="90" t="s">
        <v>1125</v>
      </c>
      <c r="T43" s="90" t="s">
        <v>1125</v>
      </c>
      <c r="U43" s="90">
        <v>198291.0</v>
      </c>
      <c r="V43" s="90">
        <v>198.0</v>
      </c>
      <c r="W43" s="90" t="s">
        <v>1125</v>
      </c>
      <c r="X43" s="90" t="s">
        <v>1125</v>
      </c>
      <c r="Y43" s="90" t="s">
        <v>1125</v>
      </c>
      <c r="Z43" s="90" t="s">
        <v>1125</v>
      </c>
    </row>
    <row r="44">
      <c r="A44" s="90" t="s">
        <v>745</v>
      </c>
      <c r="B44" s="117" t="s">
        <v>746</v>
      </c>
      <c r="C44" s="76">
        <v>1443.0</v>
      </c>
      <c r="D44" s="76">
        <v>6952.0</v>
      </c>
      <c r="E44" s="76">
        <v>4418.0</v>
      </c>
      <c r="F44" s="90">
        <v>678707.0</v>
      </c>
      <c r="G44" s="90">
        <v>687102.0</v>
      </c>
      <c r="H44" s="90">
        <v>8395.0</v>
      </c>
      <c r="I44" s="90">
        <v>678707.0</v>
      </c>
      <c r="J44" s="90">
        <v>687102.0</v>
      </c>
      <c r="K44" s="90" t="s">
        <v>1125</v>
      </c>
      <c r="L44" s="90" t="s">
        <v>1125</v>
      </c>
      <c r="M44" s="90" t="s">
        <v>1125</v>
      </c>
      <c r="N44" s="90" t="s">
        <v>1125</v>
      </c>
      <c r="O44" s="90" t="s">
        <v>1125</v>
      </c>
      <c r="P44" s="90" t="s">
        <v>1125</v>
      </c>
      <c r="Q44" s="90" t="s">
        <v>1125</v>
      </c>
      <c r="R44" s="90" t="s">
        <v>1125</v>
      </c>
      <c r="S44" s="90" t="s">
        <v>1125</v>
      </c>
      <c r="T44" s="90" t="s">
        <v>1125</v>
      </c>
      <c r="U44" s="90" t="s">
        <v>1125</v>
      </c>
      <c r="V44" s="90" t="s">
        <v>1125</v>
      </c>
      <c r="W44" s="90" t="s">
        <v>1125</v>
      </c>
      <c r="X44" s="90" t="s">
        <v>1125</v>
      </c>
      <c r="Y44" s="90" t="s">
        <v>1125</v>
      </c>
      <c r="Z44" s="90" t="s">
        <v>1125</v>
      </c>
    </row>
    <row r="45">
      <c r="A45" s="76" t="s">
        <v>80</v>
      </c>
      <c r="B45" s="117" t="s">
        <v>390</v>
      </c>
      <c r="C45" s="76">
        <v>10000.0</v>
      </c>
      <c r="D45" s="76">
        <v>17000.0</v>
      </c>
      <c r="E45" s="76">
        <v>32000.0</v>
      </c>
      <c r="F45" s="90" t="s">
        <v>1125</v>
      </c>
      <c r="G45" s="90" t="s">
        <v>1125</v>
      </c>
      <c r="H45" s="90">
        <v>28000.0</v>
      </c>
      <c r="I45" s="90">
        <v>5753000.0</v>
      </c>
      <c r="J45" s="90">
        <v>5781000.0</v>
      </c>
      <c r="K45" s="90" t="s">
        <v>1125</v>
      </c>
      <c r="L45" s="90" t="s">
        <v>1125</v>
      </c>
      <c r="M45" s="90" t="s">
        <v>1125</v>
      </c>
      <c r="N45" s="90">
        <v>114000.0</v>
      </c>
      <c r="O45" s="90" t="s">
        <v>1125</v>
      </c>
      <c r="P45" s="90" t="s">
        <v>1125</v>
      </c>
      <c r="Q45" s="90" t="s">
        <v>1125</v>
      </c>
      <c r="R45" s="90" t="s">
        <v>1125</v>
      </c>
      <c r="S45" s="90" t="s">
        <v>1125</v>
      </c>
      <c r="T45" s="90" t="s">
        <v>1125</v>
      </c>
      <c r="U45" s="90" t="s">
        <v>1125</v>
      </c>
      <c r="V45" s="90" t="s">
        <v>1125</v>
      </c>
      <c r="W45" s="90" t="s">
        <v>1125</v>
      </c>
      <c r="X45" s="90" t="s">
        <v>1125</v>
      </c>
      <c r="Y45" s="90" t="s">
        <v>1125</v>
      </c>
      <c r="Z45" s="90" t="s">
        <v>1125</v>
      </c>
    </row>
    <row r="46">
      <c r="A46" s="76" t="s">
        <v>81</v>
      </c>
      <c r="B46" s="117" t="s">
        <v>391</v>
      </c>
      <c r="C46" s="76">
        <v>36.0</v>
      </c>
      <c r="D46" s="76">
        <v>397.0</v>
      </c>
      <c r="E46" s="76"/>
      <c r="F46" s="90" t="s">
        <v>1125</v>
      </c>
      <c r="G46" s="90">
        <v>24340.0</v>
      </c>
      <c r="H46" s="90">
        <v>433.0</v>
      </c>
      <c r="I46" s="90">
        <v>5925771.0</v>
      </c>
      <c r="J46" s="90">
        <v>5926204.0</v>
      </c>
      <c r="K46" s="90" t="s">
        <v>1125</v>
      </c>
      <c r="L46" s="90" t="s">
        <v>1125</v>
      </c>
      <c r="M46" s="90" t="s">
        <v>1125</v>
      </c>
      <c r="N46" s="90" t="s">
        <v>1125</v>
      </c>
      <c r="O46" s="90" t="s">
        <v>1125</v>
      </c>
      <c r="P46" s="90">
        <v>23907.0</v>
      </c>
      <c r="Q46" s="90" t="s">
        <v>1125</v>
      </c>
      <c r="R46" s="90" t="s">
        <v>1125</v>
      </c>
      <c r="S46" s="90" t="s">
        <v>1125</v>
      </c>
      <c r="T46" s="90" t="s">
        <v>1125</v>
      </c>
      <c r="U46" s="90" t="s">
        <v>1125</v>
      </c>
      <c r="V46" s="90" t="s">
        <v>1125</v>
      </c>
      <c r="W46" s="90" t="s">
        <v>1125</v>
      </c>
      <c r="X46" s="90" t="s">
        <v>1125</v>
      </c>
      <c r="Y46" s="90">
        <v>5901864.0</v>
      </c>
      <c r="Z46" s="90" t="s">
        <v>1125</v>
      </c>
    </row>
    <row r="47">
      <c r="A47" s="76" t="s">
        <v>756</v>
      </c>
      <c r="B47" s="117" t="s">
        <v>757</v>
      </c>
      <c r="C47" s="76">
        <v>27029.0</v>
      </c>
      <c r="D47" s="76">
        <v>42251.0</v>
      </c>
      <c r="E47" s="76">
        <v>136628.0</v>
      </c>
      <c r="F47" s="90">
        <v>3.7182157E7</v>
      </c>
      <c r="G47" s="90">
        <v>3.7251437E7</v>
      </c>
      <c r="H47" s="90">
        <v>69280.0</v>
      </c>
      <c r="I47" s="90">
        <v>3.7182157E7</v>
      </c>
      <c r="J47" s="90">
        <v>3.7251437E7</v>
      </c>
      <c r="K47" s="90">
        <v>1751600.0</v>
      </c>
      <c r="L47" s="90">
        <v>37800.0</v>
      </c>
      <c r="M47" s="90">
        <v>19700.0</v>
      </c>
      <c r="N47" s="90">
        <v>164800.0</v>
      </c>
      <c r="O47" s="90">
        <v>1000.0</v>
      </c>
      <c r="P47" s="90">
        <v>52599.0</v>
      </c>
      <c r="Q47" s="90">
        <v>49000.0</v>
      </c>
      <c r="R47" s="90" t="s">
        <v>1125</v>
      </c>
      <c r="S47" s="90">
        <v>21158.0</v>
      </c>
      <c r="T47" s="90" t="s">
        <v>1125</v>
      </c>
      <c r="U47" s="90">
        <v>3.50572E7</v>
      </c>
      <c r="V47" s="90">
        <v>27300.0</v>
      </c>
      <c r="W47" s="90" t="s">
        <v>1125</v>
      </c>
      <c r="X47" s="90" t="s">
        <v>1125</v>
      </c>
      <c r="Y47" s="90" t="s">
        <v>1125</v>
      </c>
      <c r="Z47" s="90" t="s">
        <v>1125</v>
      </c>
    </row>
    <row r="48">
      <c r="A48" s="76" t="s">
        <v>759</v>
      </c>
      <c r="B48" s="117" t="s">
        <v>392</v>
      </c>
      <c r="C48" s="76">
        <v>1240000.0</v>
      </c>
      <c r="D48" s="76"/>
      <c r="E48" s="76">
        <v>1005000.0</v>
      </c>
      <c r="F48" s="90" t="s">
        <v>1125</v>
      </c>
      <c r="G48" s="90" t="s">
        <v>1125</v>
      </c>
      <c r="H48" s="90">
        <v>2245000.0</v>
      </c>
      <c r="I48" s="90" t="s">
        <v>1125</v>
      </c>
      <c r="J48" s="90">
        <v>2245000.0</v>
      </c>
      <c r="K48" s="90" t="s">
        <v>1125</v>
      </c>
      <c r="L48" s="90" t="s">
        <v>1125</v>
      </c>
      <c r="M48" s="90" t="s">
        <v>1125</v>
      </c>
      <c r="N48" s="90" t="s">
        <v>1125</v>
      </c>
      <c r="O48" s="90" t="s">
        <v>1125</v>
      </c>
      <c r="P48" s="90" t="s">
        <v>1125</v>
      </c>
      <c r="Q48" s="90" t="s">
        <v>1125</v>
      </c>
      <c r="R48" s="90" t="s">
        <v>1125</v>
      </c>
      <c r="S48" s="90" t="s">
        <v>1125</v>
      </c>
      <c r="T48" s="90" t="s">
        <v>1125</v>
      </c>
      <c r="U48" s="90" t="s">
        <v>1125</v>
      </c>
      <c r="V48" s="90" t="s">
        <v>1125</v>
      </c>
      <c r="W48" s="90" t="s">
        <v>1125</v>
      </c>
      <c r="X48" s="90" t="s">
        <v>1125</v>
      </c>
      <c r="Y48" s="90" t="s">
        <v>1125</v>
      </c>
      <c r="Z48" s="90" t="s">
        <v>1125</v>
      </c>
    </row>
    <row r="49">
      <c r="A49" s="76" t="s">
        <v>761</v>
      </c>
      <c r="B49" s="117" t="s">
        <v>762</v>
      </c>
      <c r="C49" s="76">
        <v>0.0</v>
      </c>
      <c r="D49" s="76"/>
      <c r="E49" s="76">
        <v>5037.0</v>
      </c>
      <c r="F49" s="90">
        <v>2342.0</v>
      </c>
      <c r="G49" s="90" t="s">
        <v>1125</v>
      </c>
      <c r="H49" s="90">
        <v>5037.0</v>
      </c>
      <c r="I49" s="90">
        <v>2342.0</v>
      </c>
      <c r="J49" s="90">
        <v>7379.0</v>
      </c>
      <c r="K49" s="90" t="s">
        <v>1125</v>
      </c>
      <c r="L49" s="90" t="s">
        <v>1125</v>
      </c>
      <c r="M49" s="90" t="s">
        <v>1125</v>
      </c>
      <c r="N49" s="90">
        <v>83.0</v>
      </c>
      <c r="O49" s="90" t="s">
        <v>1125</v>
      </c>
      <c r="P49" s="90">
        <v>2253.0</v>
      </c>
      <c r="Q49" s="90" t="s">
        <v>1125</v>
      </c>
      <c r="R49" s="90" t="s">
        <v>1125</v>
      </c>
      <c r="S49" s="90" t="s">
        <v>1125</v>
      </c>
      <c r="T49" s="90" t="s">
        <v>1125</v>
      </c>
      <c r="U49" s="90" t="s">
        <v>1125</v>
      </c>
      <c r="V49" s="90" t="s">
        <v>1125</v>
      </c>
      <c r="W49" s="90" t="s">
        <v>1125</v>
      </c>
      <c r="X49" s="90" t="s">
        <v>1125</v>
      </c>
      <c r="Y49" s="90" t="s">
        <v>1125</v>
      </c>
      <c r="Z49" s="90" t="s">
        <v>1125</v>
      </c>
    </row>
    <row r="50">
      <c r="A50" s="76" t="s">
        <v>84</v>
      </c>
      <c r="B50" s="118" t="s">
        <v>393</v>
      </c>
      <c r="C50" s="76">
        <v>0.0</v>
      </c>
      <c r="D50" s="76">
        <v>1771.0</v>
      </c>
      <c r="E50" s="76">
        <v>3451.0</v>
      </c>
      <c r="F50" s="90">
        <v>13258.0</v>
      </c>
      <c r="G50" s="90">
        <v>14970.0</v>
      </c>
      <c r="H50" s="90">
        <v>1711.0</v>
      </c>
      <c r="I50" s="90">
        <v>13258.0</v>
      </c>
      <c r="J50" s="90">
        <v>14969.0</v>
      </c>
      <c r="K50" s="90" t="s">
        <v>1125</v>
      </c>
      <c r="L50" s="90">
        <v>11999.0</v>
      </c>
      <c r="M50" s="90">
        <v>670.0</v>
      </c>
      <c r="N50" s="90" t="s">
        <v>1125</v>
      </c>
      <c r="O50" s="90">
        <v>67.0</v>
      </c>
      <c r="P50" s="90">
        <v>10.0</v>
      </c>
      <c r="Q50" s="90">
        <v>98.0</v>
      </c>
      <c r="R50" s="90">
        <v>5.0</v>
      </c>
      <c r="S50" s="90" t="s">
        <v>1125</v>
      </c>
      <c r="T50" s="90" t="s">
        <v>1125</v>
      </c>
      <c r="U50" s="90" t="s">
        <v>1125</v>
      </c>
      <c r="V50" s="90" t="s">
        <v>1125</v>
      </c>
      <c r="W50" s="90">
        <v>409.0</v>
      </c>
      <c r="X50" s="90" t="s">
        <v>1125</v>
      </c>
      <c r="Y50" s="90" t="s">
        <v>1125</v>
      </c>
      <c r="Z50" s="90" t="s">
        <v>1125</v>
      </c>
    </row>
    <row r="51">
      <c r="A51" s="76" t="s">
        <v>86</v>
      </c>
      <c r="B51" s="117" t="s">
        <v>394</v>
      </c>
      <c r="C51" s="76">
        <v>301.0</v>
      </c>
      <c r="D51" s="76">
        <v>846.0</v>
      </c>
      <c r="E51" s="76">
        <v>8860.0</v>
      </c>
      <c r="F51" s="90">
        <v>13507.0</v>
      </c>
      <c r="G51" s="90" t="s">
        <v>1125</v>
      </c>
      <c r="H51" s="90">
        <v>1147.0</v>
      </c>
      <c r="I51" s="90">
        <v>13507.0</v>
      </c>
      <c r="J51" s="90">
        <v>14654.0</v>
      </c>
      <c r="K51" s="90" t="s">
        <v>1125</v>
      </c>
      <c r="L51" s="90" t="s">
        <v>1125</v>
      </c>
      <c r="M51" s="90" t="s">
        <v>1125</v>
      </c>
      <c r="N51" s="90" t="s">
        <v>1125</v>
      </c>
      <c r="O51" s="90" t="s">
        <v>1125</v>
      </c>
      <c r="P51" s="90" t="s">
        <v>1125</v>
      </c>
      <c r="Q51" s="90" t="s">
        <v>1125</v>
      </c>
      <c r="R51" s="90" t="s">
        <v>1125</v>
      </c>
      <c r="S51" s="90" t="s">
        <v>1125</v>
      </c>
      <c r="T51" s="90" t="s">
        <v>1125</v>
      </c>
      <c r="U51" s="90" t="s">
        <v>1125</v>
      </c>
      <c r="V51" s="90" t="s">
        <v>1125</v>
      </c>
      <c r="W51" s="90" t="s">
        <v>1125</v>
      </c>
      <c r="X51" s="90" t="s">
        <v>1125</v>
      </c>
      <c r="Y51" s="90" t="s">
        <v>1125</v>
      </c>
      <c r="Z51" s="90" t="s">
        <v>1125</v>
      </c>
    </row>
    <row r="52">
      <c r="A52" s="76" t="s">
        <v>771</v>
      </c>
      <c r="B52" s="117" t="s">
        <v>395</v>
      </c>
      <c r="C52" s="76">
        <v>1139.0</v>
      </c>
      <c r="D52" s="76">
        <v>714.0</v>
      </c>
      <c r="E52" s="76">
        <v>11147.0</v>
      </c>
      <c r="F52" s="90" t="s">
        <v>1125</v>
      </c>
      <c r="G52" s="90">
        <v>97974.0</v>
      </c>
      <c r="H52" s="90">
        <v>1853.0</v>
      </c>
      <c r="I52" s="90">
        <v>96122.0</v>
      </c>
      <c r="J52" s="90">
        <v>97975.0</v>
      </c>
      <c r="K52" s="90">
        <v>53475.0</v>
      </c>
      <c r="L52" s="90" t="s">
        <v>1125</v>
      </c>
      <c r="M52" s="90">
        <v>471.0</v>
      </c>
      <c r="N52" s="90">
        <v>4116.0</v>
      </c>
      <c r="O52" s="90">
        <v>89.0</v>
      </c>
      <c r="P52" s="90">
        <v>2597.0</v>
      </c>
      <c r="Q52" s="90">
        <v>1476.0</v>
      </c>
      <c r="R52" s="90" t="s">
        <v>1125</v>
      </c>
      <c r="S52" s="90">
        <v>129.0</v>
      </c>
      <c r="T52" s="90" t="s">
        <v>1125</v>
      </c>
      <c r="U52" s="90" t="s">
        <v>1125</v>
      </c>
      <c r="V52" s="90">
        <v>33499.0</v>
      </c>
      <c r="W52" s="90" t="s">
        <v>1125</v>
      </c>
      <c r="X52" s="90" t="s">
        <v>1125</v>
      </c>
      <c r="Y52" s="90" t="s">
        <v>1125</v>
      </c>
      <c r="Z52" s="90" t="s">
        <v>1125</v>
      </c>
    </row>
    <row r="53">
      <c r="A53" s="76" t="s">
        <v>88</v>
      </c>
      <c r="B53" s="117" t="s">
        <v>396</v>
      </c>
      <c r="C53" s="76">
        <v>0.0</v>
      </c>
      <c r="D53" s="76">
        <v>27.0</v>
      </c>
      <c r="E53" s="76"/>
      <c r="F53" s="90">
        <v>2419.0</v>
      </c>
      <c r="G53" s="90">
        <v>2462.0</v>
      </c>
      <c r="H53" s="90">
        <v>27.0</v>
      </c>
      <c r="I53" s="90">
        <v>2419.0</v>
      </c>
      <c r="J53" s="90">
        <v>2446.0</v>
      </c>
      <c r="K53" s="90">
        <v>1618.0</v>
      </c>
      <c r="L53" s="90">
        <v>245.0</v>
      </c>
      <c r="M53" s="90">
        <v>17.0</v>
      </c>
      <c r="N53" s="90">
        <v>119.0</v>
      </c>
      <c r="O53" s="90" t="s">
        <v>1125</v>
      </c>
      <c r="P53" s="90">
        <v>317.0</v>
      </c>
      <c r="Q53" s="90">
        <v>77.0</v>
      </c>
      <c r="R53" s="90" t="s">
        <v>1125</v>
      </c>
      <c r="S53" s="90" t="s">
        <v>1125</v>
      </c>
      <c r="T53" s="90" t="s">
        <v>1125</v>
      </c>
      <c r="U53" s="90" t="s">
        <v>1125</v>
      </c>
      <c r="V53" s="90" t="s">
        <v>1125</v>
      </c>
      <c r="W53" s="90" t="s">
        <v>1125</v>
      </c>
      <c r="X53" s="90" t="s">
        <v>1125</v>
      </c>
      <c r="Y53" s="90" t="s">
        <v>1125</v>
      </c>
      <c r="Z53" s="90" t="s">
        <v>1125</v>
      </c>
    </row>
    <row r="54">
      <c r="A54" s="76" t="s">
        <v>779</v>
      </c>
      <c r="B54" s="117" t="s">
        <v>397</v>
      </c>
      <c r="C54" s="76">
        <v>3895.0</v>
      </c>
      <c r="D54" s="76">
        <v>614.0</v>
      </c>
      <c r="E54" s="76"/>
      <c r="F54" s="90" t="s">
        <v>1125</v>
      </c>
      <c r="G54" s="90" t="s">
        <v>1125</v>
      </c>
      <c r="H54" s="90">
        <v>4509.0</v>
      </c>
      <c r="I54" s="90" t="s">
        <v>1125</v>
      </c>
      <c r="J54" s="90">
        <v>4509.0</v>
      </c>
      <c r="K54" s="90" t="s">
        <v>1125</v>
      </c>
      <c r="L54" s="90" t="s">
        <v>1125</v>
      </c>
      <c r="M54" s="90" t="s">
        <v>1125</v>
      </c>
      <c r="N54" s="90" t="s">
        <v>1125</v>
      </c>
      <c r="O54" s="90" t="s">
        <v>1125</v>
      </c>
      <c r="P54" s="90" t="s">
        <v>1125</v>
      </c>
      <c r="Q54" s="90" t="s">
        <v>1125</v>
      </c>
      <c r="R54" s="90" t="s">
        <v>1125</v>
      </c>
      <c r="S54" s="90" t="s">
        <v>1125</v>
      </c>
      <c r="T54" s="90" t="s">
        <v>1125</v>
      </c>
      <c r="U54" s="90" t="s">
        <v>1125</v>
      </c>
      <c r="V54" s="90" t="s">
        <v>1125</v>
      </c>
      <c r="W54" s="90" t="s">
        <v>1125</v>
      </c>
      <c r="X54" s="90" t="s">
        <v>1125</v>
      </c>
      <c r="Y54" s="90" t="s">
        <v>1125</v>
      </c>
      <c r="Z54" s="90" t="s">
        <v>1125</v>
      </c>
    </row>
    <row r="55">
      <c r="A55" s="76" t="s">
        <v>190</v>
      </c>
      <c r="B55" s="117" t="s">
        <v>781</v>
      </c>
      <c r="C55" s="76">
        <v>17903.0</v>
      </c>
      <c r="D55" s="76"/>
      <c r="E55" s="76">
        <v>4993.0</v>
      </c>
      <c r="F55" s="90">
        <v>493.0</v>
      </c>
      <c r="G55" s="90">
        <v>23454.0</v>
      </c>
      <c r="H55" s="90">
        <v>22896.0</v>
      </c>
      <c r="I55" s="90">
        <v>493.0</v>
      </c>
      <c r="J55" s="90">
        <v>23389.0</v>
      </c>
      <c r="K55" s="90" t="s">
        <v>1125</v>
      </c>
      <c r="L55" s="90" t="s">
        <v>1125</v>
      </c>
      <c r="M55" s="90" t="s">
        <v>1125</v>
      </c>
      <c r="N55" s="90" t="s">
        <v>1125</v>
      </c>
      <c r="O55" s="90" t="s">
        <v>1125</v>
      </c>
      <c r="P55" s="90" t="s">
        <v>1125</v>
      </c>
      <c r="Q55" s="90" t="s">
        <v>1125</v>
      </c>
      <c r="R55" s="90" t="s">
        <v>1125</v>
      </c>
      <c r="S55" s="90">
        <v>493.0</v>
      </c>
      <c r="T55" s="90" t="s">
        <v>1125</v>
      </c>
      <c r="U55" s="90" t="s">
        <v>1125</v>
      </c>
      <c r="V55" s="90" t="s">
        <v>1125</v>
      </c>
      <c r="W55" s="90" t="s">
        <v>1125</v>
      </c>
      <c r="X55" s="90" t="s">
        <v>1125</v>
      </c>
      <c r="Y55" s="90" t="s">
        <v>1125</v>
      </c>
      <c r="Z55" s="90" t="s">
        <v>1125</v>
      </c>
    </row>
    <row r="56">
      <c r="A56" s="76" t="s">
        <v>785</v>
      </c>
      <c r="B56" s="117" t="s">
        <v>399</v>
      </c>
      <c r="C56" s="76">
        <v>16354.0</v>
      </c>
      <c r="D56" s="76">
        <v>38451.0</v>
      </c>
      <c r="E56" s="76"/>
      <c r="F56" s="90">
        <v>8532000.0</v>
      </c>
      <c r="G56" s="90" t="s">
        <v>1125</v>
      </c>
      <c r="H56" s="90">
        <v>54805.0</v>
      </c>
      <c r="I56" s="90">
        <v>8532000.0</v>
      </c>
      <c r="J56" s="90">
        <v>8586805.0</v>
      </c>
      <c r="K56" s="90">
        <v>1148000.0</v>
      </c>
      <c r="L56" s="90" t="s">
        <v>1125</v>
      </c>
      <c r="M56" s="90" t="s">
        <v>1125</v>
      </c>
      <c r="N56" s="90">
        <v>303000.0</v>
      </c>
      <c r="O56" s="90" t="s">
        <v>1125</v>
      </c>
      <c r="P56" s="90" t="s">
        <v>1125</v>
      </c>
      <c r="Q56" s="90" t="s">
        <v>1125</v>
      </c>
      <c r="R56" s="90" t="s">
        <v>1125</v>
      </c>
      <c r="S56" s="90" t="s">
        <v>1125</v>
      </c>
      <c r="T56" s="90" t="s">
        <v>1125</v>
      </c>
      <c r="U56" s="90">
        <v>1659000.0</v>
      </c>
      <c r="V56" s="90">
        <v>89000.0</v>
      </c>
      <c r="W56" s="90" t="s">
        <v>1125</v>
      </c>
      <c r="X56" s="90" t="s">
        <v>1125</v>
      </c>
      <c r="Y56" s="90" t="s">
        <v>1125</v>
      </c>
      <c r="Z56" s="90" t="s">
        <v>1125</v>
      </c>
    </row>
    <row r="57">
      <c r="A57" s="76" t="s">
        <v>789</v>
      </c>
      <c r="B57" s="118" t="s">
        <v>432</v>
      </c>
      <c r="C57" s="76">
        <v>154.0</v>
      </c>
      <c r="D57" s="76">
        <v>2295.0</v>
      </c>
      <c r="E57" s="76">
        <v>4641.0</v>
      </c>
      <c r="F57" s="90" t="s">
        <v>1125</v>
      </c>
      <c r="G57" s="90">
        <v>9369.0</v>
      </c>
      <c r="H57" s="90">
        <v>2449.0</v>
      </c>
      <c r="I57" s="90">
        <v>845278.0</v>
      </c>
      <c r="J57" s="90">
        <v>847727.0</v>
      </c>
      <c r="K57" s="90" t="s">
        <v>1125</v>
      </c>
      <c r="L57" s="90" t="s">
        <v>1125</v>
      </c>
      <c r="M57" s="90" t="s">
        <v>1125</v>
      </c>
      <c r="N57" s="90" t="s">
        <v>1125</v>
      </c>
      <c r="O57" s="90" t="s">
        <v>1125</v>
      </c>
      <c r="P57" s="90" t="s">
        <v>1125</v>
      </c>
      <c r="Q57" s="90" t="s">
        <v>1125</v>
      </c>
      <c r="R57" s="90" t="s">
        <v>1125</v>
      </c>
      <c r="S57" s="90" t="s">
        <v>1125</v>
      </c>
      <c r="T57" s="90" t="s">
        <v>1125</v>
      </c>
      <c r="U57" s="90" t="s">
        <v>1125</v>
      </c>
      <c r="V57" s="90" t="s">
        <v>1125</v>
      </c>
      <c r="W57" s="90" t="s">
        <v>1125</v>
      </c>
      <c r="X57" s="90" t="s">
        <v>1125</v>
      </c>
      <c r="Y57" s="90">
        <v>838358.0</v>
      </c>
      <c r="Z57" s="90" t="s">
        <v>1125</v>
      </c>
    </row>
    <row r="58">
      <c r="A58" s="76" t="s">
        <v>794</v>
      </c>
      <c r="B58" s="117" t="s">
        <v>398</v>
      </c>
      <c r="C58" s="90">
        <v>0.0</v>
      </c>
      <c r="D58" s="90">
        <v>0.31</v>
      </c>
      <c r="E58" s="90"/>
      <c r="F58" s="90" t="s">
        <v>1125</v>
      </c>
      <c r="G58" s="90">
        <v>1885.128</v>
      </c>
      <c r="H58" s="90">
        <v>0.31</v>
      </c>
      <c r="I58" s="90">
        <v>1884.818</v>
      </c>
      <c r="J58" s="90">
        <v>1885.128</v>
      </c>
      <c r="K58" s="90">
        <v>1802.301</v>
      </c>
      <c r="L58" s="90">
        <v>17.803</v>
      </c>
      <c r="M58" s="90">
        <v>1.235</v>
      </c>
      <c r="N58" s="90">
        <v>0.073</v>
      </c>
      <c r="O58" s="90">
        <v>0.018</v>
      </c>
      <c r="P58" s="90">
        <v>14.642</v>
      </c>
      <c r="Q58" s="90">
        <v>47.873</v>
      </c>
      <c r="R58" s="90" t="s">
        <v>1125</v>
      </c>
      <c r="S58" s="90" t="s">
        <v>1125</v>
      </c>
      <c r="T58" s="90" t="s">
        <v>1125</v>
      </c>
      <c r="U58" s="90">
        <v>0.873</v>
      </c>
      <c r="V58" s="90" t="s">
        <v>1125</v>
      </c>
      <c r="W58" s="90" t="s">
        <v>1125</v>
      </c>
      <c r="X58" s="90" t="s">
        <v>1125</v>
      </c>
      <c r="Y58" s="90" t="s">
        <v>1125</v>
      </c>
      <c r="Z58" s="90" t="s">
        <v>1125</v>
      </c>
    </row>
    <row r="59">
      <c r="A59" s="76" t="s">
        <v>799</v>
      </c>
      <c r="B59" s="117" t="s">
        <v>800</v>
      </c>
      <c r="C59" s="76">
        <v>15399.0</v>
      </c>
      <c r="D59" s="76">
        <v>31905.0</v>
      </c>
      <c r="E59" s="76">
        <v>33323.0</v>
      </c>
      <c r="F59" s="90">
        <v>362351.0</v>
      </c>
      <c r="G59" s="90" t="s">
        <v>1125</v>
      </c>
      <c r="H59" s="90">
        <v>47304.0</v>
      </c>
      <c r="I59" s="90">
        <v>362351.0</v>
      </c>
      <c r="J59" s="90">
        <v>409655.0</v>
      </c>
      <c r="K59" s="90">
        <v>244750.0</v>
      </c>
      <c r="L59" s="90" t="s">
        <v>1125</v>
      </c>
      <c r="M59" s="90" t="s">
        <v>1125</v>
      </c>
      <c r="N59" s="90" t="s">
        <v>1125</v>
      </c>
      <c r="O59" s="90" t="s">
        <v>1125</v>
      </c>
      <c r="P59" s="90" t="s">
        <v>1125</v>
      </c>
      <c r="Q59" s="90" t="s">
        <v>1125</v>
      </c>
      <c r="R59" s="90" t="s">
        <v>1125</v>
      </c>
      <c r="S59" s="90" t="s">
        <v>1125</v>
      </c>
      <c r="T59" s="90" t="s">
        <v>1125</v>
      </c>
      <c r="U59" s="90" t="s">
        <v>1125</v>
      </c>
      <c r="V59" s="90" t="s">
        <v>1125</v>
      </c>
      <c r="W59" s="90" t="s">
        <v>1125</v>
      </c>
      <c r="X59" s="90" t="s">
        <v>1125</v>
      </c>
      <c r="Y59" s="90" t="s">
        <v>1125</v>
      </c>
      <c r="Z59" s="90" t="s">
        <v>1125</v>
      </c>
    </row>
    <row r="60">
      <c r="A60" s="76" t="s">
        <v>93</v>
      </c>
      <c r="B60" s="117" t="s">
        <v>401</v>
      </c>
      <c r="C60" s="76">
        <v>16300.0</v>
      </c>
      <c r="D60" s="76">
        <v>74060.0</v>
      </c>
      <c r="E60" s="76">
        <v>101450.0</v>
      </c>
      <c r="F60" s="90">
        <v>123400.0</v>
      </c>
      <c r="G60" s="90" t="s">
        <v>1125</v>
      </c>
      <c r="H60" s="90">
        <v>90400.0</v>
      </c>
      <c r="I60" s="90">
        <v>123400.0</v>
      </c>
      <c r="J60" s="90">
        <v>213800.0</v>
      </c>
      <c r="K60" s="90" t="s">
        <v>1125</v>
      </c>
      <c r="L60" s="90" t="s">
        <v>1125</v>
      </c>
      <c r="M60" s="90" t="s">
        <v>1125</v>
      </c>
      <c r="N60" s="90" t="s">
        <v>1125</v>
      </c>
      <c r="O60" s="90" t="s">
        <v>1125</v>
      </c>
      <c r="P60" s="90" t="s">
        <v>1125</v>
      </c>
      <c r="Q60" s="90" t="s">
        <v>1125</v>
      </c>
      <c r="R60" s="90" t="s">
        <v>1125</v>
      </c>
      <c r="S60" s="90" t="s">
        <v>1125</v>
      </c>
      <c r="T60" s="90" t="s">
        <v>1125</v>
      </c>
      <c r="U60" s="90" t="s">
        <v>1125</v>
      </c>
      <c r="V60" s="90" t="s">
        <v>1125</v>
      </c>
      <c r="W60" s="90" t="s">
        <v>1125</v>
      </c>
      <c r="X60" s="90" t="s">
        <v>1125</v>
      </c>
      <c r="Y60" s="90" t="s">
        <v>1125</v>
      </c>
      <c r="Z60" s="90" t="s">
        <v>1125</v>
      </c>
    </row>
    <row r="61">
      <c r="A61" s="76" t="s">
        <v>94</v>
      </c>
      <c r="B61" s="117" t="s">
        <v>402</v>
      </c>
      <c r="C61" s="76">
        <v>295.0</v>
      </c>
      <c r="D61" s="76">
        <v>312.0</v>
      </c>
      <c r="E61" s="76">
        <v>400.0</v>
      </c>
      <c r="F61" s="90">
        <v>82378.0</v>
      </c>
      <c r="G61" s="90" t="s">
        <v>1125</v>
      </c>
      <c r="H61" s="90">
        <v>607.0</v>
      </c>
      <c r="I61" s="90">
        <v>82378.0</v>
      </c>
      <c r="J61" s="90">
        <v>82985.0</v>
      </c>
      <c r="K61" s="90">
        <v>23325.0</v>
      </c>
      <c r="L61" s="90">
        <v>4503.0</v>
      </c>
      <c r="M61" s="90">
        <v>197.0</v>
      </c>
      <c r="N61" s="90">
        <v>1494.0</v>
      </c>
      <c r="O61" s="90" t="s">
        <v>1125</v>
      </c>
      <c r="P61" s="90">
        <v>1663.0</v>
      </c>
      <c r="Q61" s="90">
        <v>553.0</v>
      </c>
      <c r="R61" s="90" t="s">
        <v>1125</v>
      </c>
      <c r="S61" s="90">
        <v>558.0</v>
      </c>
      <c r="T61" s="90" t="s">
        <v>1125</v>
      </c>
      <c r="U61" s="90">
        <v>50000.0</v>
      </c>
      <c r="V61" s="90">
        <v>85.0</v>
      </c>
      <c r="W61" s="90" t="s">
        <v>1125</v>
      </c>
      <c r="X61" s="90" t="s">
        <v>1125</v>
      </c>
      <c r="Y61" s="90" t="s">
        <v>1125</v>
      </c>
      <c r="Z61" s="90" t="s">
        <v>1125</v>
      </c>
    </row>
    <row r="62">
      <c r="A62" s="76" t="s">
        <v>95</v>
      </c>
      <c r="B62" s="117" t="s">
        <v>403</v>
      </c>
      <c r="C62" s="76">
        <v>54000.0</v>
      </c>
      <c r="D62" s="76">
        <v>12000.0</v>
      </c>
      <c r="E62" s="76"/>
      <c r="F62" s="90">
        <v>609000.0</v>
      </c>
      <c r="G62" s="90">
        <v>675000.0</v>
      </c>
      <c r="H62" s="90">
        <v>66000.0</v>
      </c>
      <c r="I62" s="90">
        <v>609000.0</v>
      </c>
      <c r="J62" s="90">
        <v>675000.0</v>
      </c>
      <c r="K62" s="90">
        <v>196000.0</v>
      </c>
      <c r="L62" s="90">
        <v>11600.0</v>
      </c>
      <c r="M62" s="90">
        <v>40000.0</v>
      </c>
      <c r="N62" s="90">
        <v>54000.0</v>
      </c>
      <c r="O62" s="90" t="s">
        <v>1125</v>
      </c>
      <c r="P62" s="90">
        <v>4000.0</v>
      </c>
      <c r="Q62" s="90" t="s">
        <v>1125</v>
      </c>
      <c r="R62" s="90" t="s">
        <v>1125</v>
      </c>
      <c r="S62" s="90">
        <v>199000.0</v>
      </c>
      <c r="T62" s="90" t="s">
        <v>1125</v>
      </c>
      <c r="U62" s="90" t="s">
        <v>1125</v>
      </c>
      <c r="V62" s="90" t="s">
        <v>1125</v>
      </c>
      <c r="W62" s="90" t="s">
        <v>1125</v>
      </c>
      <c r="X62" s="90" t="s">
        <v>1125</v>
      </c>
      <c r="Y62" s="90" t="s">
        <v>1125</v>
      </c>
      <c r="Z62" s="90" t="s">
        <v>1125</v>
      </c>
    </row>
    <row r="63">
      <c r="A63" s="76" t="s">
        <v>96</v>
      </c>
      <c r="B63" s="117" t="s">
        <v>404</v>
      </c>
      <c r="C63" s="76">
        <v>106.0</v>
      </c>
      <c r="D63" s="76">
        <v>853.0</v>
      </c>
      <c r="E63" s="76">
        <v>3080.0</v>
      </c>
      <c r="F63" s="90">
        <v>4617.0</v>
      </c>
      <c r="G63" s="90">
        <v>5577.0</v>
      </c>
      <c r="H63" s="90">
        <v>959.0</v>
      </c>
      <c r="I63" s="90">
        <v>4617.0</v>
      </c>
      <c r="J63" s="90">
        <v>5576.0</v>
      </c>
      <c r="K63" s="90" t="s">
        <v>1125</v>
      </c>
      <c r="L63" s="90" t="s">
        <v>1125</v>
      </c>
      <c r="M63" s="90">
        <v>220.0</v>
      </c>
      <c r="N63" s="90" t="s">
        <v>1125</v>
      </c>
      <c r="O63" s="90">
        <v>400.0</v>
      </c>
      <c r="P63" s="90">
        <v>4.0</v>
      </c>
      <c r="Q63" s="90" t="s">
        <v>1125</v>
      </c>
      <c r="R63" s="90" t="s">
        <v>1125</v>
      </c>
      <c r="S63" s="90" t="s">
        <v>1125</v>
      </c>
      <c r="T63" s="90" t="s">
        <v>1125</v>
      </c>
      <c r="U63" s="90" t="s">
        <v>1125</v>
      </c>
      <c r="V63" s="90" t="s">
        <v>1125</v>
      </c>
      <c r="W63" s="90" t="s">
        <v>1125</v>
      </c>
      <c r="X63" s="90" t="s">
        <v>1125</v>
      </c>
      <c r="Y63" s="90" t="s">
        <v>1125</v>
      </c>
      <c r="Z63" s="90">
        <v>83.0</v>
      </c>
    </row>
    <row r="64">
      <c r="A64" s="76" t="s">
        <v>97</v>
      </c>
      <c r="B64" s="117" t="s">
        <v>819</v>
      </c>
      <c r="C64" s="76">
        <v>16039.0</v>
      </c>
      <c r="D64" s="76">
        <v>15200.0</v>
      </c>
      <c r="E64" s="76"/>
      <c r="F64" s="90" t="s">
        <v>1125</v>
      </c>
      <c r="G64" s="90" t="s">
        <v>1125</v>
      </c>
      <c r="H64" s="90">
        <v>31239.0</v>
      </c>
      <c r="I64" s="90">
        <v>3771770.0</v>
      </c>
      <c r="J64" s="90">
        <v>3803009.0</v>
      </c>
      <c r="K64" s="90">
        <v>134309.0</v>
      </c>
      <c r="L64" s="90" t="s">
        <v>1125</v>
      </c>
      <c r="M64" s="90" t="s">
        <v>1125</v>
      </c>
      <c r="N64" s="90">
        <v>32652.0</v>
      </c>
      <c r="O64" s="90" t="s">
        <v>1125</v>
      </c>
      <c r="P64" s="90">
        <v>3503.0</v>
      </c>
      <c r="Q64" s="90" t="s">
        <v>1125</v>
      </c>
      <c r="R64" s="90" t="s">
        <v>1125</v>
      </c>
      <c r="S64" s="90" t="s">
        <v>1125</v>
      </c>
      <c r="T64" s="90" t="s">
        <v>1125</v>
      </c>
      <c r="U64" s="90">
        <v>3601306.0</v>
      </c>
      <c r="V64" s="90" t="s">
        <v>1125</v>
      </c>
      <c r="W64" s="90" t="s">
        <v>1125</v>
      </c>
      <c r="X64" s="90" t="s">
        <v>1125</v>
      </c>
      <c r="Y64" s="90" t="s">
        <v>1125</v>
      </c>
      <c r="Z64" s="90" t="s">
        <v>1125</v>
      </c>
    </row>
    <row r="65">
      <c r="A65" s="76" t="s">
        <v>825</v>
      </c>
      <c r="B65" s="117" t="s">
        <v>406</v>
      </c>
      <c r="C65" s="76">
        <v>9577.0</v>
      </c>
      <c r="D65" s="76"/>
      <c r="E65" s="76">
        <v>2879.0</v>
      </c>
      <c r="F65" s="90">
        <v>80431.0</v>
      </c>
      <c r="G65" s="90">
        <v>92887.0</v>
      </c>
      <c r="H65" s="90">
        <v>12456.0</v>
      </c>
      <c r="I65" s="90">
        <v>80431.0</v>
      </c>
      <c r="J65" s="90">
        <v>92887.0</v>
      </c>
      <c r="K65" s="90" t="s">
        <v>1125</v>
      </c>
      <c r="L65" s="90" t="s">
        <v>1125</v>
      </c>
      <c r="M65" s="90" t="s">
        <v>1125</v>
      </c>
      <c r="N65" s="90">
        <v>63106.0</v>
      </c>
      <c r="O65" s="90" t="s">
        <v>1125</v>
      </c>
      <c r="P65" s="90">
        <v>4497.0</v>
      </c>
      <c r="Q65" s="90" t="s">
        <v>1125</v>
      </c>
      <c r="R65" s="90" t="s">
        <v>1125</v>
      </c>
      <c r="S65" s="90" t="s">
        <v>1125</v>
      </c>
      <c r="T65" s="90" t="s">
        <v>1125</v>
      </c>
      <c r="U65" s="90" t="s">
        <v>1125</v>
      </c>
      <c r="V65" s="90" t="s">
        <v>1125</v>
      </c>
      <c r="W65" s="90" t="s">
        <v>1125</v>
      </c>
      <c r="X65" s="90">
        <v>12828.0</v>
      </c>
      <c r="Y65" s="90" t="s">
        <v>1125</v>
      </c>
      <c r="Z65" s="90" t="s">
        <v>1125</v>
      </c>
    </row>
    <row r="66">
      <c r="A66" s="76" t="s">
        <v>99</v>
      </c>
      <c r="B66" s="117" t="s">
        <v>407</v>
      </c>
      <c r="C66" s="76">
        <v>61467.0</v>
      </c>
      <c r="D66" s="76">
        <v>17621.0</v>
      </c>
      <c r="E66" s="76">
        <v>283571.0</v>
      </c>
      <c r="F66" s="90" t="s">
        <v>1125</v>
      </c>
      <c r="G66" s="90">
        <v>2.37238E7</v>
      </c>
      <c r="H66" s="90">
        <v>79088.0</v>
      </c>
      <c r="I66" s="90">
        <v>2.3329091E7</v>
      </c>
      <c r="J66" s="90">
        <v>2.3408179E7</v>
      </c>
      <c r="K66" s="90">
        <v>1.3987358E7</v>
      </c>
      <c r="L66" s="90">
        <v>286463.0</v>
      </c>
      <c r="M66" s="90">
        <v>31325.0</v>
      </c>
      <c r="N66" s="90">
        <v>1006777.0</v>
      </c>
      <c r="O66" s="90">
        <v>34069.0</v>
      </c>
      <c r="P66" s="90">
        <v>52848.0</v>
      </c>
      <c r="Q66" s="90">
        <v>397390.0</v>
      </c>
      <c r="R66" s="90" t="s">
        <v>1125</v>
      </c>
      <c r="S66" s="90">
        <v>1811155.0</v>
      </c>
      <c r="T66" s="90" t="s">
        <v>1125</v>
      </c>
      <c r="U66" s="90">
        <v>3819585.0</v>
      </c>
      <c r="V66" s="90">
        <v>1480157.0</v>
      </c>
      <c r="W66" s="90" t="s">
        <v>1125</v>
      </c>
      <c r="X66" s="90">
        <v>421964.0</v>
      </c>
      <c r="Y66" s="90" t="s">
        <v>1125</v>
      </c>
      <c r="Z66" s="90" t="s">
        <v>1125</v>
      </c>
    </row>
    <row r="67">
      <c r="A67" s="76" t="s">
        <v>100</v>
      </c>
      <c r="B67" s="118" t="s">
        <v>408</v>
      </c>
      <c r="C67" s="76">
        <v>14.0</v>
      </c>
      <c r="D67" s="76">
        <v>8.0</v>
      </c>
      <c r="E67" s="76"/>
      <c r="F67" s="90">
        <v>16.0</v>
      </c>
      <c r="G67" s="90" t="s">
        <v>1125</v>
      </c>
      <c r="H67" s="90">
        <v>22.0</v>
      </c>
      <c r="I67" s="90">
        <v>16.0</v>
      </c>
      <c r="J67" s="90">
        <v>38.0</v>
      </c>
      <c r="K67" s="90" t="s">
        <v>1125</v>
      </c>
      <c r="L67" s="90" t="s">
        <v>1125</v>
      </c>
      <c r="M67" s="90" t="s">
        <v>1125</v>
      </c>
      <c r="N67" s="90" t="s">
        <v>1125</v>
      </c>
      <c r="O67" s="90" t="s">
        <v>1125</v>
      </c>
      <c r="P67" s="90" t="s">
        <v>1125</v>
      </c>
      <c r="Q67" s="90" t="s">
        <v>1125</v>
      </c>
      <c r="R67" s="90" t="s">
        <v>1125</v>
      </c>
      <c r="S67" s="90" t="s">
        <v>1125</v>
      </c>
      <c r="T67" s="90" t="s">
        <v>1125</v>
      </c>
      <c r="U67" s="90" t="s">
        <v>1125</v>
      </c>
      <c r="V67" s="90" t="s">
        <v>1125</v>
      </c>
      <c r="W67" s="90" t="s">
        <v>1125</v>
      </c>
      <c r="X67" s="90" t="s">
        <v>1125</v>
      </c>
      <c r="Y67" s="90" t="s">
        <v>1125</v>
      </c>
      <c r="Z67" s="90">
        <v>16.0</v>
      </c>
    </row>
    <row r="68">
      <c r="A68" s="76" t="s">
        <v>101</v>
      </c>
      <c r="B68" s="117" t="s">
        <v>409</v>
      </c>
      <c r="C68" s="76">
        <v>11102.0</v>
      </c>
      <c r="D68" s="76">
        <v>6636.0</v>
      </c>
      <c r="E68" s="76"/>
      <c r="F68" s="90" t="s">
        <v>1125</v>
      </c>
      <c r="G68" s="90" t="s">
        <v>1125</v>
      </c>
      <c r="H68" s="90">
        <v>17737.0</v>
      </c>
      <c r="I68" s="90">
        <v>34842.0</v>
      </c>
      <c r="J68" s="90">
        <v>52579.0</v>
      </c>
      <c r="K68" s="90" t="s">
        <v>1125</v>
      </c>
      <c r="L68" s="90" t="s">
        <v>1125</v>
      </c>
      <c r="M68" s="90" t="s">
        <v>1125</v>
      </c>
      <c r="N68" s="90" t="s">
        <v>1125</v>
      </c>
      <c r="O68" s="90" t="s">
        <v>1125</v>
      </c>
      <c r="P68" s="90" t="s">
        <v>1125</v>
      </c>
      <c r="Q68" s="90" t="s">
        <v>1125</v>
      </c>
      <c r="R68" s="90" t="s">
        <v>1125</v>
      </c>
      <c r="S68" s="90" t="s">
        <v>1125</v>
      </c>
      <c r="T68" s="90" t="s">
        <v>1125</v>
      </c>
      <c r="U68" s="90" t="s">
        <v>1125</v>
      </c>
      <c r="V68" s="90" t="s">
        <v>1125</v>
      </c>
      <c r="W68" s="90" t="s">
        <v>1125</v>
      </c>
      <c r="X68" s="90" t="s">
        <v>1125</v>
      </c>
      <c r="Y68" s="90" t="s">
        <v>1125</v>
      </c>
      <c r="Z68" s="90" t="s">
        <v>1125</v>
      </c>
    </row>
    <row r="69">
      <c r="A69" s="76" t="s">
        <v>191</v>
      </c>
      <c r="B69" s="117" t="s">
        <v>834</v>
      </c>
      <c r="C69" s="76">
        <v>7100.0</v>
      </c>
      <c r="D69" s="76">
        <v>790.0</v>
      </c>
      <c r="E69" s="76"/>
      <c r="F69" s="90" t="s">
        <v>1125</v>
      </c>
      <c r="G69" s="90" t="s">
        <v>1125</v>
      </c>
      <c r="H69" s="90">
        <v>7890.0</v>
      </c>
      <c r="I69" s="90" t="s">
        <v>1125</v>
      </c>
      <c r="J69" s="90">
        <v>7890.0</v>
      </c>
      <c r="K69" s="90" t="s">
        <v>1125</v>
      </c>
      <c r="L69" s="90" t="s">
        <v>1125</v>
      </c>
      <c r="M69" s="90" t="s">
        <v>1125</v>
      </c>
      <c r="N69" s="90" t="s">
        <v>1125</v>
      </c>
      <c r="O69" s="90" t="s">
        <v>1125</v>
      </c>
      <c r="P69" s="90" t="s">
        <v>1125</v>
      </c>
      <c r="Q69" s="90" t="s">
        <v>1125</v>
      </c>
      <c r="R69" s="90" t="s">
        <v>1125</v>
      </c>
      <c r="S69" s="90" t="s">
        <v>1125</v>
      </c>
      <c r="T69" s="90" t="s">
        <v>1125</v>
      </c>
      <c r="U69" s="90" t="s">
        <v>1125</v>
      </c>
      <c r="V69" s="90" t="s">
        <v>1125</v>
      </c>
      <c r="W69" s="90" t="s">
        <v>1125</v>
      </c>
      <c r="X69" s="90" t="s">
        <v>1125</v>
      </c>
      <c r="Y69" s="90" t="s">
        <v>1125</v>
      </c>
      <c r="Z69" s="90" t="s">
        <v>1125</v>
      </c>
    </row>
    <row r="70">
      <c r="A70" s="76" t="s">
        <v>102</v>
      </c>
      <c r="B70" s="117" t="s">
        <v>410</v>
      </c>
      <c r="C70" s="76"/>
      <c r="D70" s="76"/>
      <c r="E70" s="76"/>
      <c r="F70" s="90" t="s">
        <v>1125</v>
      </c>
      <c r="G70" s="90" t="s">
        <v>1125</v>
      </c>
      <c r="H70" s="90" t="s">
        <v>1125</v>
      </c>
      <c r="I70" s="90" t="s">
        <v>1125</v>
      </c>
      <c r="J70" s="90" t="s">
        <v>1125</v>
      </c>
      <c r="K70" s="90" t="s">
        <v>1125</v>
      </c>
      <c r="L70" s="90" t="s">
        <v>1125</v>
      </c>
      <c r="M70" s="90" t="s">
        <v>1125</v>
      </c>
      <c r="N70" s="90" t="s">
        <v>1125</v>
      </c>
      <c r="O70" s="90" t="s">
        <v>1125</v>
      </c>
      <c r="P70" s="90" t="s">
        <v>1125</v>
      </c>
      <c r="Q70" s="90" t="s">
        <v>1125</v>
      </c>
      <c r="R70" s="90" t="s">
        <v>1125</v>
      </c>
      <c r="S70" s="90" t="s">
        <v>1125</v>
      </c>
      <c r="T70" s="90" t="s">
        <v>1125</v>
      </c>
      <c r="U70" s="90" t="s">
        <v>1125</v>
      </c>
      <c r="V70" s="90" t="s">
        <v>1125</v>
      </c>
      <c r="W70" s="90" t="s">
        <v>1125</v>
      </c>
      <c r="X70" s="90" t="s">
        <v>1125</v>
      </c>
      <c r="Y70" s="90" t="s">
        <v>1125</v>
      </c>
      <c r="Z70" s="90" t="s">
        <v>1125</v>
      </c>
    </row>
    <row r="71">
      <c r="A71" s="90" t="s">
        <v>837</v>
      </c>
      <c r="B71" s="76"/>
      <c r="C71" s="76"/>
      <c r="D71" s="76"/>
      <c r="E71" s="76"/>
      <c r="F71" s="90" t="s">
        <v>1125</v>
      </c>
      <c r="G71" s="90" t="s">
        <v>1125</v>
      </c>
      <c r="H71" s="90">
        <v>915424.0</v>
      </c>
      <c r="I71" s="90">
        <v>28192.0</v>
      </c>
      <c r="J71" s="90">
        <v>943616.0</v>
      </c>
      <c r="K71" s="90" t="s">
        <v>1125</v>
      </c>
      <c r="L71" s="90" t="s">
        <v>1125</v>
      </c>
      <c r="M71" s="90" t="s">
        <v>1125</v>
      </c>
      <c r="N71" s="90" t="s">
        <v>1125</v>
      </c>
      <c r="O71" s="90" t="s">
        <v>1125</v>
      </c>
      <c r="P71" s="90" t="s">
        <v>1125</v>
      </c>
      <c r="Q71" s="90" t="s">
        <v>1125</v>
      </c>
      <c r="R71" s="90" t="s">
        <v>1125</v>
      </c>
      <c r="S71" s="90" t="s">
        <v>1125</v>
      </c>
      <c r="T71" s="90" t="s">
        <v>1125</v>
      </c>
      <c r="U71" s="90" t="s">
        <v>1125</v>
      </c>
      <c r="V71" s="90" t="s">
        <v>1125</v>
      </c>
      <c r="W71" s="90" t="s">
        <v>1125</v>
      </c>
      <c r="X71" s="90" t="s">
        <v>1125</v>
      </c>
      <c r="Y71" s="90" t="s">
        <v>1125</v>
      </c>
      <c r="Z71" s="90" t="s">
        <v>1125</v>
      </c>
    </row>
    <row r="72">
      <c r="A72" s="76" t="s">
        <v>841</v>
      </c>
      <c r="B72" s="117" t="s">
        <v>411</v>
      </c>
      <c r="C72" s="76">
        <v>37.0</v>
      </c>
      <c r="D72" s="76">
        <v>2299.0</v>
      </c>
      <c r="E72" s="76">
        <v>3030.0</v>
      </c>
      <c r="F72" s="90">
        <v>12220.0</v>
      </c>
      <c r="G72" s="90">
        <v>14556.0</v>
      </c>
      <c r="H72" s="90">
        <v>2336.0</v>
      </c>
      <c r="I72" s="90">
        <v>12220.0</v>
      </c>
      <c r="J72" s="90">
        <v>14556.0</v>
      </c>
      <c r="K72" s="90">
        <v>1657.0</v>
      </c>
      <c r="L72" s="90" t="s">
        <v>1125</v>
      </c>
      <c r="M72" s="90">
        <v>685.0</v>
      </c>
      <c r="N72" s="90" t="s">
        <v>1125</v>
      </c>
      <c r="O72" s="90" t="s">
        <v>1125</v>
      </c>
      <c r="P72" s="90" t="s">
        <v>1125</v>
      </c>
      <c r="Q72" s="90">
        <v>6703.0</v>
      </c>
      <c r="R72" s="90" t="s">
        <v>1125</v>
      </c>
      <c r="S72" s="90" t="s">
        <v>1125</v>
      </c>
      <c r="T72" s="90" t="s">
        <v>1125</v>
      </c>
      <c r="U72" s="90" t="s">
        <v>1125</v>
      </c>
      <c r="V72" s="90" t="s">
        <v>1125</v>
      </c>
      <c r="W72" s="90" t="s">
        <v>1125</v>
      </c>
      <c r="X72" s="90" t="s">
        <v>1125</v>
      </c>
      <c r="Y72" s="90" t="s">
        <v>1125</v>
      </c>
      <c r="Z72" s="90" t="s">
        <v>1125</v>
      </c>
    </row>
    <row r="73">
      <c r="A73" s="76" t="s">
        <v>845</v>
      </c>
      <c r="B73" s="117" t="s">
        <v>413</v>
      </c>
      <c r="C73" s="76">
        <v>11.0</v>
      </c>
      <c r="D73" s="76">
        <v>11.0</v>
      </c>
      <c r="E73" s="76">
        <v>123.0</v>
      </c>
      <c r="F73" s="90">
        <v>191335.0</v>
      </c>
      <c r="G73" s="90" t="s">
        <v>1125</v>
      </c>
      <c r="H73" s="90">
        <v>22.0</v>
      </c>
      <c r="I73" s="90">
        <v>191335.0</v>
      </c>
      <c r="J73" s="90">
        <v>191357.0</v>
      </c>
      <c r="K73" s="90">
        <v>15.0</v>
      </c>
      <c r="L73" s="90">
        <v>10.0</v>
      </c>
      <c r="M73" s="90">
        <v>20.0</v>
      </c>
      <c r="N73" s="90" t="s">
        <v>1125</v>
      </c>
      <c r="O73" s="90" t="s">
        <v>1125</v>
      </c>
      <c r="P73" s="90">
        <v>665.0</v>
      </c>
      <c r="Q73" s="90">
        <v>25.0</v>
      </c>
      <c r="R73" s="90" t="s">
        <v>1125</v>
      </c>
      <c r="S73" s="90" t="s">
        <v>1125</v>
      </c>
      <c r="T73" s="90" t="s">
        <v>1125</v>
      </c>
      <c r="U73" s="90" t="s">
        <v>1125</v>
      </c>
      <c r="V73" s="90" t="s">
        <v>1125</v>
      </c>
      <c r="W73" s="90" t="s">
        <v>1125</v>
      </c>
      <c r="X73" s="90" t="s">
        <v>1125</v>
      </c>
      <c r="Y73" s="90">
        <v>190600.0</v>
      </c>
      <c r="Z73" s="90" t="s">
        <v>1125</v>
      </c>
    </row>
    <row r="74">
      <c r="A74" s="76" t="s">
        <v>106</v>
      </c>
      <c r="B74" s="117" t="s">
        <v>851</v>
      </c>
      <c r="C74" s="76">
        <v>2753.0</v>
      </c>
      <c r="D74" s="76">
        <v>953.0</v>
      </c>
      <c r="E74" s="76">
        <v>1061.0</v>
      </c>
      <c r="F74" s="90">
        <v>66399.0</v>
      </c>
      <c r="G74" s="90">
        <v>70105.0</v>
      </c>
      <c r="H74" s="90">
        <v>3706.0</v>
      </c>
      <c r="I74" s="90">
        <v>66399.0</v>
      </c>
      <c r="J74" s="90">
        <v>70105.0</v>
      </c>
      <c r="K74" s="90">
        <v>54863.0</v>
      </c>
      <c r="L74" s="90" t="s">
        <v>1125</v>
      </c>
      <c r="M74" s="90">
        <v>1197.0</v>
      </c>
      <c r="N74" s="90">
        <v>4664.0</v>
      </c>
      <c r="O74" s="90">
        <v>169.0</v>
      </c>
      <c r="P74" s="90">
        <v>83.0</v>
      </c>
      <c r="Q74" s="90" t="s">
        <v>1125</v>
      </c>
      <c r="R74" s="90">
        <v>4584.0</v>
      </c>
      <c r="S74" s="90" t="s">
        <v>1125</v>
      </c>
      <c r="T74" s="90" t="s">
        <v>1125</v>
      </c>
      <c r="U74" s="90" t="s">
        <v>1125</v>
      </c>
      <c r="V74" s="90" t="s">
        <v>1125</v>
      </c>
      <c r="W74" s="90">
        <v>839.0</v>
      </c>
      <c r="X74" s="90" t="s">
        <v>1125</v>
      </c>
      <c r="Y74" s="90" t="s">
        <v>1125</v>
      </c>
      <c r="Z74" s="90" t="s">
        <v>1125</v>
      </c>
    </row>
    <row r="75">
      <c r="A75" s="76" t="s">
        <v>109</v>
      </c>
      <c r="B75" s="117" t="s">
        <v>414</v>
      </c>
      <c r="C75" s="76">
        <v>84.1</v>
      </c>
      <c r="D75" s="76">
        <v>467.0</v>
      </c>
      <c r="E75" s="76"/>
      <c r="F75" s="90">
        <v>4487.8</v>
      </c>
      <c r="G75" s="90">
        <v>5038.9</v>
      </c>
      <c r="H75" s="90">
        <v>551.1</v>
      </c>
      <c r="I75" s="90">
        <v>4487.8</v>
      </c>
      <c r="J75" s="90">
        <v>5038.900000000001</v>
      </c>
      <c r="K75" s="90" t="s">
        <v>1125</v>
      </c>
      <c r="L75" s="90" t="s">
        <v>1125</v>
      </c>
      <c r="M75" s="90" t="s">
        <v>1125</v>
      </c>
      <c r="N75" s="90" t="s">
        <v>1125</v>
      </c>
      <c r="O75" s="90" t="s">
        <v>1125</v>
      </c>
      <c r="P75" s="90" t="s">
        <v>1125</v>
      </c>
      <c r="Q75" s="90" t="s">
        <v>1125</v>
      </c>
      <c r="R75" s="90" t="s">
        <v>1125</v>
      </c>
      <c r="S75" s="90" t="s">
        <v>1125</v>
      </c>
      <c r="T75" s="90" t="s">
        <v>1125</v>
      </c>
      <c r="U75" s="90" t="s">
        <v>1125</v>
      </c>
      <c r="V75" s="90" t="s">
        <v>1125</v>
      </c>
      <c r="W75" s="90" t="s">
        <v>1125</v>
      </c>
      <c r="X75" s="90" t="s">
        <v>1125</v>
      </c>
      <c r="Y75" s="90" t="s">
        <v>1125</v>
      </c>
      <c r="Z75" s="90" t="s">
        <v>1125</v>
      </c>
    </row>
    <row r="76">
      <c r="A76" s="76" t="s">
        <v>854</v>
      </c>
      <c r="B76" s="117" t="s">
        <v>855</v>
      </c>
      <c r="C76" s="76">
        <v>4.0</v>
      </c>
      <c r="D76" s="76">
        <v>5.0</v>
      </c>
      <c r="E76" s="76">
        <v>357.0</v>
      </c>
      <c r="F76" s="90" t="s">
        <v>1125</v>
      </c>
      <c r="G76" s="90">
        <v>349.0</v>
      </c>
      <c r="H76" s="90">
        <v>9.0</v>
      </c>
      <c r="I76" s="90">
        <v>8468.0</v>
      </c>
      <c r="J76" s="90">
        <v>8477.0</v>
      </c>
      <c r="K76" s="90">
        <v>71.2</v>
      </c>
      <c r="L76" s="90" t="s">
        <v>1125</v>
      </c>
      <c r="M76" s="90">
        <v>4.2</v>
      </c>
      <c r="N76" s="90" t="s">
        <v>1125</v>
      </c>
      <c r="O76" s="90">
        <v>0.2</v>
      </c>
      <c r="P76" s="90">
        <v>257.8</v>
      </c>
      <c r="Q76" s="90">
        <v>4.6</v>
      </c>
      <c r="R76" s="90">
        <v>0.1</v>
      </c>
      <c r="S76" s="90" t="s">
        <v>1125</v>
      </c>
      <c r="T76" s="90" t="s">
        <v>1125</v>
      </c>
      <c r="U76" s="90" t="s">
        <v>1125</v>
      </c>
      <c r="V76" s="90" t="s">
        <v>1125</v>
      </c>
      <c r="W76" s="90">
        <v>0.7</v>
      </c>
      <c r="X76" s="90" t="s">
        <v>1125</v>
      </c>
      <c r="Y76" s="90">
        <v>8128.0</v>
      </c>
      <c r="Z76" s="90">
        <v>1.3</v>
      </c>
    </row>
    <row r="77">
      <c r="A77" s="76" t="s">
        <v>111</v>
      </c>
      <c r="B77" s="117" t="s">
        <v>860</v>
      </c>
      <c r="C77" s="76"/>
      <c r="D77" s="76"/>
      <c r="E77" s="76"/>
      <c r="F77" s="90" t="s">
        <v>1125</v>
      </c>
      <c r="G77" s="90" t="s">
        <v>1125</v>
      </c>
      <c r="H77" s="90">
        <v>5159.0</v>
      </c>
      <c r="I77" s="90">
        <v>15812.0</v>
      </c>
      <c r="J77" s="90">
        <v>20971.0</v>
      </c>
      <c r="K77" s="90" t="s">
        <v>1125</v>
      </c>
      <c r="L77" s="90" t="s">
        <v>1125</v>
      </c>
      <c r="M77" s="90" t="s">
        <v>1125</v>
      </c>
      <c r="N77" s="90" t="s">
        <v>1125</v>
      </c>
      <c r="O77" s="90" t="s">
        <v>1125</v>
      </c>
      <c r="P77" s="90" t="s">
        <v>1125</v>
      </c>
      <c r="Q77" s="90" t="s">
        <v>1125</v>
      </c>
      <c r="R77" s="90" t="s">
        <v>1125</v>
      </c>
      <c r="S77" s="90" t="s">
        <v>1125</v>
      </c>
      <c r="T77" s="90" t="s">
        <v>1125</v>
      </c>
      <c r="U77" s="90" t="s">
        <v>1125</v>
      </c>
      <c r="V77" s="90" t="s">
        <v>1125</v>
      </c>
      <c r="W77" s="90" t="s">
        <v>1125</v>
      </c>
      <c r="X77" s="90" t="s">
        <v>1125</v>
      </c>
      <c r="Y77" s="90" t="s">
        <v>1125</v>
      </c>
      <c r="Z77" s="90" t="s">
        <v>1125</v>
      </c>
    </row>
    <row r="78">
      <c r="A78" s="76" t="s">
        <v>112</v>
      </c>
      <c r="B78" s="118" t="s">
        <v>415</v>
      </c>
      <c r="C78" s="76">
        <v>59600.0</v>
      </c>
      <c r="D78" s="76">
        <v>19500.0</v>
      </c>
      <c r="E78" s="76"/>
      <c r="F78" s="90" t="s">
        <v>1125</v>
      </c>
      <c r="G78" s="90" t="s">
        <v>1125</v>
      </c>
      <c r="H78" s="90">
        <v>79100.0</v>
      </c>
      <c r="I78" s="90">
        <v>166500.0</v>
      </c>
      <c r="J78" s="90">
        <v>245600.0</v>
      </c>
      <c r="K78" s="90" t="s">
        <v>1125</v>
      </c>
      <c r="L78" s="90" t="s">
        <v>1125</v>
      </c>
      <c r="M78" s="90">
        <v>27600.0</v>
      </c>
      <c r="N78" s="90">
        <v>134000.0</v>
      </c>
      <c r="O78" s="90">
        <v>4900.0</v>
      </c>
      <c r="P78" s="90" t="s">
        <v>1125</v>
      </c>
      <c r="Q78" s="90" t="s">
        <v>1125</v>
      </c>
      <c r="R78" s="90" t="s">
        <v>1125</v>
      </c>
      <c r="S78" s="90" t="s">
        <v>1125</v>
      </c>
      <c r="T78" s="90" t="s">
        <v>1125</v>
      </c>
      <c r="U78" s="90" t="s">
        <v>1125</v>
      </c>
      <c r="V78" s="90" t="s">
        <v>1125</v>
      </c>
      <c r="W78" s="90" t="s">
        <v>1125</v>
      </c>
      <c r="X78" s="90" t="s">
        <v>1125</v>
      </c>
      <c r="Y78" s="90" t="s">
        <v>1125</v>
      </c>
      <c r="Z78" s="90" t="s">
        <v>1125</v>
      </c>
    </row>
    <row r="79">
      <c r="A79" s="76" t="s">
        <v>866</v>
      </c>
      <c r="B79" s="117" t="s">
        <v>412</v>
      </c>
      <c r="C79" s="76">
        <v>11575.0</v>
      </c>
      <c r="D79" s="76">
        <v>7454.0</v>
      </c>
      <c r="E79" s="76"/>
      <c r="F79" s="90" t="s">
        <v>1125</v>
      </c>
      <c r="G79" s="90" t="s">
        <v>1125</v>
      </c>
      <c r="H79" s="90">
        <v>19029.0</v>
      </c>
      <c r="I79" s="90">
        <v>58477.22</v>
      </c>
      <c r="J79" s="90">
        <v>77506.22</v>
      </c>
      <c r="K79" s="90">
        <v>431.0</v>
      </c>
      <c r="L79" s="90" t="s">
        <v>1125</v>
      </c>
      <c r="M79" s="90" t="s">
        <v>1125</v>
      </c>
      <c r="N79" s="90" t="s">
        <v>1125</v>
      </c>
      <c r="O79" s="90" t="s">
        <v>1125</v>
      </c>
      <c r="P79" s="90">
        <v>96.0</v>
      </c>
      <c r="Q79" s="90">
        <v>8.0</v>
      </c>
      <c r="R79" s="90" t="s">
        <v>1125</v>
      </c>
      <c r="S79" s="90" t="s">
        <v>1125</v>
      </c>
      <c r="T79" s="90" t="s">
        <v>1125</v>
      </c>
      <c r="U79" s="90" t="s">
        <v>1125</v>
      </c>
      <c r="V79" s="90" t="s">
        <v>1125</v>
      </c>
      <c r="W79" s="90" t="s">
        <v>1125</v>
      </c>
      <c r="X79" s="90" t="s">
        <v>1125</v>
      </c>
      <c r="Y79" s="90">
        <v>59604.0</v>
      </c>
      <c r="Z79" s="90" t="s">
        <v>1125</v>
      </c>
    </row>
    <row r="80">
      <c r="A80" s="76" t="s">
        <v>113</v>
      </c>
      <c r="B80" s="117" t="s">
        <v>416</v>
      </c>
      <c r="C80" s="76">
        <v>8609.0</v>
      </c>
      <c r="D80" s="76">
        <v>7424.0</v>
      </c>
      <c r="E80" s="76"/>
      <c r="F80" s="90">
        <v>13251.0</v>
      </c>
      <c r="G80" s="90">
        <v>29284.0</v>
      </c>
      <c r="H80" s="90">
        <v>16033.0</v>
      </c>
      <c r="I80" s="90">
        <v>13251.0</v>
      </c>
      <c r="J80" s="90">
        <v>29284.0</v>
      </c>
      <c r="K80" s="90" t="s">
        <v>1125</v>
      </c>
      <c r="L80" s="90" t="s">
        <v>1125</v>
      </c>
      <c r="M80" s="90">
        <v>3723.0</v>
      </c>
      <c r="N80" s="90" t="s">
        <v>1125</v>
      </c>
      <c r="O80" s="90" t="s">
        <v>1125</v>
      </c>
      <c r="P80" s="90">
        <v>2775.0</v>
      </c>
      <c r="Q80" s="90">
        <v>6753.0</v>
      </c>
      <c r="R80" s="90" t="s">
        <v>1125</v>
      </c>
      <c r="S80" s="90" t="s">
        <v>1125</v>
      </c>
      <c r="T80" s="90" t="s">
        <v>1125</v>
      </c>
      <c r="U80" s="90" t="s">
        <v>1125</v>
      </c>
      <c r="V80" s="90" t="s">
        <v>1125</v>
      </c>
      <c r="W80" s="90" t="s">
        <v>1125</v>
      </c>
      <c r="X80" s="90" t="s">
        <v>1125</v>
      </c>
      <c r="Y80" s="90" t="s">
        <v>1125</v>
      </c>
      <c r="Z80" s="90" t="s">
        <v>1125</v>
      </c>
    </row>
    <row r="81">
      <c r="A81" s="76" t="s">
        <v>871</v>
      </c>
      <c r="B81" s="117" t="s">
        <v>872</v>
      </c>
      <c r="C81" s="76">
        <v>11966.0</v>
      </c>
      <c r="D81" s="76">
        <v>9952.0</v>
      </c>
      <c r="E81" s="76"/>
      <c r="F81" s="90">
        <v>1137193.0</v>
      </c>
      <c r="G81" s="90" t="s">
        <v>1125</v>
      </c>
      <c r="H81" s="90">
        <v>21918.0</v>
      </c>
      <c r="I81" s="90">
        <v>1137193.0</v>
      </c>
      <c r="J81" s="90">
        <v>1159111.0</v>
      </c>
      <c r="K81" s="90" t="s">
        <v>1125</v>
      </c>
      <c r="L81" s="90" t="s">
        <v>1125</v>
      </c>
      <c r="M81" s="90" t="s">
        <v>1125</v>
      </c>
      <c r="N81" s="90" t="s">
        <v>1125</v>
      </c>
      <c r="O81" s="90" t="s">
        <v>1125</v>
      </c>
      <c r="P81" s="90" t="s">
        <v>1125</v>
      </c>
      <c r="Q81" s="90" t="s">
        <v>1125</v>
      </c>
      <c r="R81" s="90" t="s">
        <v>1125</v>
      </c>
      <c r="S81" s="90" t="s">
        <v>1125</v>
      </c>
      <c r="T81" s="90" t="s">
        <v>1125</v>
      </c>
      <c r="U81" s="90" t="s">
        <v>1125</v>
      </c>
      <c r="V81" s="90" t="s">
        <v>1125</v>
      </c>
      <c r="W81" s="90" t="s">
        <v>1125</v>
      </c>
      <c r="X81" s="90" t="s">
        <v>1125</v>
      </c>
      <c r="Y81" s="90" t="s">
        <v>1125</v>
      </c>
      <c r="Z81" s="90" t="s">
        <v>1125</v>
      </c>
    </row>
    <row r="82">
      <c r="A82" s="90" t="s">
        <v>178</v>
      </c>
      <c r="B82" s="117" t="s">
        <v>875</v>
      </c>
      <c r="C82" s="76">
        <v>637200.0</v>
      </c>
      <c r="D82" s="76">
        <v>8100.0</v>
      </c>
      <c r="E82" s="76"/>
      <c r="F82" s="90" t="s">
        <v>1125</v>
      </c>
      <c r="G82" s="90" t="s">
        <v>1125</v>
      </c>
      <c r="H82" s="90">
        <v>645300.0</v>
      </c>
      <c r="I82" s="90" t="s">
        <v>1125</v>
      </c>
      <c r="J82" s="90">
        <v>645300.0</v>
      </c>
      <c r="K82" s="90" t="s">
        <v>1125</v>
      </c>
      <c r="L82" s="90" t="s">
        <v>1125</v>
      </c>
      <c r="M82" s="90" t="s">
        <v>1125</v>
      </c>
      <c r="N82" s="90" t="s">
        <v>1125</v>
      </c>
      <c r="O82" s="90" t="s">
        <v>1125</v>
      </c>
      <c r="P82" s="90" t="s">
        <v>1125</v>
      </c>
      <c r="Q82" s="90" t="s">
        <v>1125</v>
      </c>
      <c r="R82" s="90" t="s">
        <v>1125</v>
      </c>
      <c r="S82" s="90" t="s">
        <v>1125</v>
      </c>
      <c r="T82" s="90" t="s">
        <v>1125</v>
      </c>
      <c r="U82" s="90" t="s">
        <v>1125</v>
      </c>
      <c r="V82" s="90" t="s">
        <v>1125</v>
      </c>
      <c r="W82" s="90" t="s">
        <v>1125</v>
      </c>
      <c r="X82" s="90" t="s">
        <v>1125</v>
      </c>
      <c r="Y82" s="90" t="s">
        <v>1125</v>
      </c>
      <c r="Z82" s="90" t="s">
        <v>1125</v>
      </c>
    </row>
    <row r="83">
      <c r="A83" s="76" t="s">
        <v>115</v>
      </c>
      <c r="B83" s="117" t="s">
        <v>878</v>
      </c>
      <c r="C83" s="76">
        <v>134075.0</v>
      </c>
      <c r="D83" s="76">
        <v>21150.0</v>
      </c>
      <c r="E83" s="76">
        <v>17536.0</v>
      </c>
      <c r="F83" s="90" t="s">
        <v>1125</v>
      </c>
      <c r="G83" s="90" t="s">
        <v>1125</v>
      </c>
      <c r="H83" s="90">
        <v>155225.0</v>
      </c>
      <c r="I83" s="90" t="s">
        <v>1125</v>
      </c>
      <c r="J83" s="90">
        <v>155225.0</v>
      </c>
      <c r="K83" s="90" t="s">
        <v>1125</v>
      </c>
      <c r="L83" s="90" t="s">
        <v>1125</v>
      </c>
      <c r="M83" s="90" t="s">
        <v>1125</v>
      </c>
      <c r="N83" s="90" t="s">
        <v>1125</v>
      </c>
      <c r="O83" s="90" t="s">
        <v>1125</v>
      </c>
      <c r="P83" s="90" t="s">
        <v>1125</v>
      </c>
      <c r="Q83" s="90" t="s">
        <v>1125</v>
      </c>
      <c r="R83" s="90" t="s">
        <v>1125</v>
      </c>
      <c r="S83" s="90" t="s">
        <v>1125</v>
      </c>
      <c r="T83" s="90" t="s">
        <v>1125</v>
      </c>
      <c r="U83" s="90" t="s">
        <v>1125</v>
      </c>
      <c r="V83" s="90" t="s">
        <v>1125</v>
      </c>
      <c r="W83" s="90" t="s">
        <v>1125</v>
      </c>
      <c r="X83" s="90" t="s">
        <v>1125</v>
      </c>
      <c r="Y83" s="90" t="s">
        <v>1125</v>
      </c>
      <c r="Z83" s="90" t="s">
        <v>1125</v>
      </c>
    </row>
    <row r="84">
      <c r="A84" s="76" t="s">
        <v>882</v>
      </c>
      <c r="B84" s="117" t="s">
        <v>883</v>
      </c>
      <c r="C84" s="76">
        <v>54361.0</v>
      </c>
      <c r="D84" s="76">
        <v>18761.0</v>
      </c>
      <c r="E84" s="76"/>
      <c r="F84" s="90">
        <v>629592.0</v>
      </c>
      <c r="G84" s="90">
        <v>702714.0</v>
      </c>
      <c r="H84" s="90">
        <v>73122.0</v>
      </c>
      <c r="I84" s="90">
        <v>629592.0</v>
      </c>
      <c r="J84" s="90">
        <v>702714.0</v>
      </c>
      <c r="K84" s="90" t="s">
        <v>1125</v>
      </c>
      <c r="L84" s="90" t="s">
        <v>1125</v>
      </c>
      <c r="M84" s="90" t="s">
        <v>1125</v>
      </c>
      <c r="N84" s="90" t="s">
        <v>1125</v>
      </c>
      <c r="O84" s="90" t="s">
        <v>1125</v>
      </c>
      <c r="P84" s="90" t="s">
        <v>1125</v>
      </c>
      <c r="Q84" s="90" t="s">
        <v>1125</v>
      </c>
      <c r="R84" s="90" t="s">
        <v>1125</v>
      </c>
      <c r="S84" s="90" t="s">
        <v>1125</v>
      </c>
      <c r="T84" s="90" t="s">
        <v>1125</v>
      </c>
      <c r="U84" s="90" t="s">
        <v>1125</v>
      </c>
      <c r="V84" s="90" t="s">
        <v>1125</v>
      </c>
      <c r="W84" s="90" t="s">
        <v>1125</v>
      </c>
      <c r="X84" s="90" t="s">
        <v>1125</v>
      </c>
      <c r="Y84" s="90" t="s">
        <v>1125</v>
      </c>
      <c r="Z84" s="90" t="s">
        <v>1125</v>
      </c>
    </row>
    <row r="85">
      <c r="A85" s="76" t="s">
        <v>886</v>
      </c>
      <c r="B85" s="117" t="s">
        <v>883</v>
      </c>
      <c r="C85" s="76">
        <v>30.0</v>
      </c>
      <c r="D85" s="76">
        <v>6114.0</v>
      </c>
      <c r="E85" s="76"/>
      <c r="F85" s="90">
        <v>15787.0</v>
      </c>
      <c r="G85" s="90">
        <v>21931.0</v>
      </c>
      <c r="H85" s="90">
        <v>6144.0</v>
      </c>
      <c r="I85" s="90">
        <v>15787.0</v>
      </c>
      <c r="J85" s="90">
        <v>21931.0</v>
      </c>
      <c r="K85" s="90" t="s">
        <v>1125</v>
      </c>
      <c r="L85" s="90" t="s">
        <v>1125</v>
      </c>
      <c r="M85" s="90" t="s">
        <v>1125</v>
      </c>
      <c r="N85" s="90" t="s">
        <v>1125</v>
      </c>
      <c r="O85" s="90" t="s">
        <v>1125</v>
      </c>
      <c r="P85" s="90" t="s">
        <v>1125</v>
      </c>
      <c r="Q85" s="90" t="s">
        <v>1125</v>
      </c>
      <c r="R85" s="90" t="s">
        <v>1125</v>
      </c>
      <c r="S85" s="90" t="s">
        <v>1125</v>
      </c>
      <c r="T85" s="90" t="s">
        <v>1125</v>
      </c>
      <c r="U85" s="90" t="s">
        <v>1125</v>
      </c>
      <c r="V85" s="90" t="s">
        <v>1125</v>
      </c>
      <c r="W85" s="90" t="s">
        <v>1125</v>
      </c>
      <c r="X85" s="90" t="s">
        <v>1125</v>
      </c>
      <c r="Y85" s="90" t="s">
        <v>1125</v>
      </c>
      <c r="Z85" s="90" t="s">
        <v>1125</v>
      </c>
    </row>
    <row r="86">
      <c r="A86" s="76" t="s">
        <v>889</v>
      </c>
      <c r="B86" s="76"/>
      <c r="C86" s="76"/>
      <c r="D86" s="76"/>
      <c r="E86" s="76"/>
      <c r="F86" s="90" t="s">
        <v>1125</v>
      </c>
      <c r="G86" s="90" t="s">
        <v>1125</v>
      </c>
      <c r="H86" s="90">
        <v>858117.0</v>
      </c>
      <c r="I86" s="90" t="s">
        <v>1125</v>
      </c>
      <c r="J86" s="90">
        <v>858117.0</v>
      </c>
      <c r="K86" s="90" t="s">
        <v>1125</v>
      </c>
      <c r="L86" s="90" t="s">
        <v>1125</v>
      </c>
      <c r="M86" s="90" t="s">
        <v>1125</v>
      </c>
      <c r="N86" s="90" t="s">
        <v>1125</v>
      </c>
      <c r="O86" s="90" t="s">
        <v>1125</v>
      </c>
      <c r="P86" s="90" t="s">
        <v>1125</v>
      </c>
      <c r="Q86" s="90" t="s">
        <v>1125</v>
      </c>
      <c r="R86" s="90" t="s">
        <v>1125</v>
      </c>
      <c r="S86" s="90" t="s">
        <v>1125</v>
      </c>
      <c r="T86" s="90" t="s">
        <v>1125</v>
      </c>
      <c r="U86" s="90" t="s">
        <v>1125</v>
      </c>
      <c r="V86" s="90" t="s">
        <v>1125</v>
      </c>
      <c r="W86" s="90" t="s">
        <v>1125</v>
      </c>
      <c r="X86" s="90" t="s">
        <v>1125</v>
      </c>
      <c r="Y86" s="90" t="s">
        <v>1125</v>
      </c>
      <c r="Z86" s="90" t="s">
        <v>1125</v>
      </c>
    </row>
    <row r="87">
      <c r="A87" s="76" t="s">
        <v>120</v>
      </c>
      <c r="B87" s="117" t="s">
        <v>891</v>
      </c>
      <c r="C87" s="76">
        <v>5762.0</v>
      </c>
      <c r="D87" s="76">
        <v>69027.0</v>
      </c>
      <c r="E87" s="76"/>
      <c r="F87" s="90">
        <v>360036.0</v>
      </c>
      <c r="G87" s="90">
        <v>434825.0</v>
      </c>
      <c r="H87" s="90">
        <v>74789.0</v>
      </c>
      <c r="I87" s="90">
        <v>360036.0</v>
      </c>
      <c r="J87" s="90">
        <v>434825.0</v>
      </c>
      <c r="K87" s="90">
        <v>294185.0</v>
      </c>
      <c r="L87" s="90">
        <v>9944.0</v>
      </c>
      <c r="M87" s="90" t="s">
        <v>1125</v>
      </c>
      <c r="N87" s="90">
        <v>22360.0</v>
      </c>
      <c r="O87" s="90" t="s">
        <v>1125</v>
      </c>
      <c r="P87" s="90" t="s">
        <v>1125</v>
      </c>
      <c r="Q87" s="90" t="s">
        <v>1125</v>
      </c>
      <c r="R87" s="90" t="s">
        <v>1125</v>
      </c>
      <c r="S87" s="90" t="s">
        <v>1125</v>
      </c>
      <c r="T87" s="90" t="s">
        <v>1125</v>
      </c>
      <c r="U87" s="90" t="s">
        <v>1125</v>
      </c>
      <c r="V87" s="90" t="s">
        <v>1125</v>
      </c>
      <c r="W87" s="90" t="s">
        <v>1125</v>
      </c>
      <c r="X87" s="90" t="s">
        <v>1125</v>
      </c>
      <c r="Y87" s="90" t="s">
        <v>1125</v>
      </c>
      <c r="Z87" s="90" t="s">
        <v>1125</v>
      </c>
    </row>
    <row r="88">
      <c r="A88" s="76" t="s">
        <v>895</v>
      </c>
      <c r="B88" s="117" t="s">
        <v>417</v>
      </c>
      <c r="C88" s="76">
        <v>30524.0</v>
      </c>
      <c r="D88" s="76">
        <v>146673.0</v>
      </c>
      <c r="E88" s="76">
        <v>159860.35</v>
      </c>
      <c r="F88" s="90">
        <v>1386091.0</v>
      </c>
      <c r="G88" s="90" t="s">
        <v>1125</v>
      </c>
      <c r="H88" s="90">
        <v>177197.0</v>
      </c>
      <c r="I88" s="90">
        <v>1386091.0</v>
      </c>
      <c r="J88" s="90">
        <v>1563288.0</v>
      </c>
      <c r="K88" s="90" t="s">
        <v>1125</v>
      </c>
      <c r="L88" s="90" t="s">
        <v>1125</v>
      </c>
      <c r="M88" s="90" t="s">
        <v>1125</v>
      </c>
      <c r="N88" s="90" t="s">
        <v>1125</v>
      </c>
      <c r="O88" s="90" t="s">
        <v>1125</v>
      </c>
      <c r="P88" s="90" t="s">
        <v>1125</v>
      </c>
      <c r="Q88" s="90" t="s">
        <v>1125</v>
      </c>
      <c r="R88" s="90" t="s">
        <v>1125</v>
      </c>
      <c r="S88" s="90" t="s">
        <v>1125</v>
      </c>
      <c r="T88" s="90" t="s">
        <v>1125</v>
      </c>
      <c r="U88" s="90" t="s">
        <v>1125</v>
      </c>
      <c r="V88" s="90" t="s">
        <v>1125</v>
      </c>
      <c r="W88" s="90" t="s">
        <v>1125</v>
      </c>
      <c r="X88" s="90" t="s">
        <v>1125</v>
      </c>
      <c r="Y88" s="90" t="s">
        <v>1125</v>
      </c>
      <c r="Z88" s="90" t="s">
        <v>1125</v>
      </c>
    </row>
    <row r="89">
      <c r="A89" s="76" t="s">
        <v>122</v>
      </c>
      <c r="B89" s="117" t="s">
        <v>418</v>
      </c>
      <c r="C89" s="76">
        <v>85.0</v>
      </c>
      <c r="D89" s="76">
        <v>28.0</v>
      </c>
      <c r="E89" s="76"/>
      <c r="F89" s="90">
        <v>4321.0</v>
      </c>
      <c r="G89" s="90">
        <v>4434.0</v>
      </c>
      <c r="H89" s="90">
        <v>113.0</v>
      </c>
      <c r="I89" s="90">
        <v>4321.0</v>
      </c>
      <c r="J89" s="90">
        <v>4434.0</v>
      </c>
      <c r="K89" s="90" t="s">
        <v>1125</v>
      </c>
      <c r="L89" s="90" t="s">
        <v>1125</v>
      </c>
      <c r="M89" s="90" t="s">
        <v>1125</v>
      </c>
      <c r="N89" s="90" t="s">
        <v>1125</v>
      </c>
      <c r="O89" s="90" t="s">
        <v>1125</v>
      </c>
      <c r="P89" s="90" t="s">
        <v>1125</v>
      </c>
      <c r="Q89" s="90" t="s">
        <v>1125</v>
      </c>
      <c r="R89" s="90" t="s">
        <v>1125</v>
      </c>
      <c r="S89" s="90" t="s">
        <v>1125</v>
      </c>
      <c r="T89" s="90" t="s">
        <v>1125</v>
      </c>
      <c r="U89" s="90" t="s">
        <v>1125</v>
      </c>
      <c r="V89" s="90" t="s">
        <v>1125</v>
      </c>
      <c r="W89" s="90" t="s">
        <v>1125</v>
      </c>
      <c r="X89" s="90" t="s">
        <v>1125</v>
      </c>
      <c r="Y89" s="90" t="s">
        <v>1125</v>
      </c>
      <c r="Z89" s="90" t="s">
        <v>1125</v>
      </c>
    </row>
    <row r="90">
      <c r="A90" s="90" t="s">
        <v>899</v>
      </c>
      <c r="B90" s="117" t="s">
        <v>900</v>
      </c>
      <c r="C90" s="76">
        <v>0.0</v>
      </c>
      <c r="D90" s="76">
        <v>231.7</v>
      </c>
      <c r="E90" s="76">
        <v>343.5</v>
      </c>
      <c r="F90" s="90">
        <v>1966.1</v>
      </c>
      <c r="G90" s="90">
        <v>2197.8</v>
      </c>
      <c r="H90" s="90">
        <v>231.7</v>
      </c>
      <c r="I90" s="90">
        <v>1966.1</v>
      </c>
      <c r="J90" s="90">
        <v>2197.7999999999997</v>
      </c>
      <c r="K90" s="90">
        <v>492.2</v>
      </c>
      <c r="L90" s="90" t="s">
        <v>1125</v>
      </c>
      <c r="M90" s="90">
        <v>208.9</v>
      </c>
      <c r="N90" s="90" t="s">
        <v>1125</v>
      </c>
      <c r="O90" s="90">
        <v>9.9</v>
      </c>
      <c r="P90" s="90">
        <v>752.9</v>
      </c>
      <c r="Q90" s="90">
        <v>349.2</v>
      </c>
      <c r="R90" s="90">
        <v>152.9</v>
      </c>
      <c r="S90" s="90" t="s">
        <v>1125</v>
      </c>
      <c r="T90" s="90" t="s">
        <v>1125</v>
      </c>
      <c r="U90" s="90" t="s">
        <v>1125</v>
      </c>
      <c r="V90" s="90" t="s">
        <v>1125</v>
      </c>
      <c r="W90" s="90" t="s">
        <v>1125</v>
      </c>
      <c r="X90" s="90" t="s">
        <v>1125</v>
      </c>
      <c r="Y90" s="90" t="s">
        <v>1125</v>
      </c>
      <c r="Z90" s="90" t="s">
        <v>1125</v>
      </c>
    </row>
    <row r="91">
      <c r="A91" s="76" t="s">
        <v>903</v>
      </c>
      <c r="B91" s="117" t="s">
        <v>419</v>
      </c>
      <c r="C91" s="76">
        <v>7198.0</v>
      </c>
      <c r="D91" s="76">
        <v>5782.0</v>
      </c>
      <c r="E91" s="76">
        <v>13743.0</v>
      </c>
      <c r="F91" s="90" t="s">
        <v>1125</v>
      </c>
      <c r="G91" s="90">
        <v>6492948.0</v>
      </c>
      <c r="H91" s="90">
        <v>12980.0</v>
      </c>
      <c r="I91" s="90">
        <v>6479968.0</v>
      </c>
      <c r="J91" s="90">
        <v>6492948.0</v>
      </c>
      <c r="K91" s="90" t="s">
        <v>1125</v>
      </c>
      <c r="L91" s="90" t="s">
        <v>1125</v>
      </c>
      <c r="M91" s="90" t="s">
        <v>1125</v>
      </c>
      <c r="N91" s="90" t="s">
        <v>1125</v>
      </c>
      <c r="O91" s="90" t="s">
        <v>1125</v>
      </c>
      <c r="P91" s="90" t="s">
        <v>1125</v>
      </c>
      <c r="Q91" s="90" t="s">
        <v>1125</v>
      </c>
      <c r="R91" s="90" t="s">
        <v>1125</v>
      </c>
      <c r="S91" s="90" t="s">
        <v>1125</v>
      </c>
      <c r="T91" s="90" t="s">
        <v>1125</v>
      </c>
      <c r="U91" s="90" t="s">
        <v>1125</v>
      </c>
      <c r="V91" s="90" t="s">
        <v>1125</v>
      </c>
      <c r="W91" s="90" t="s">
        <v>1125</v>
      </c>
      <c r="X91" s="90" t="s">
        <v>1125</v>
      </c>
      <c r="Y91" s="90" t="s">
        <v>1125</v>
      </c>
      <c r="Z91" s="90" t="s">
        <v>1125</v>
      </c>
    </row>
    <row r="92">
      <c r="A92" s="76" t="s">
        <v>124</v>
      </c>
      <c r="B92" s="117" t="s">
        <v>907</v>
      </c>
      <c r="C92" s="76">
        <v>489.0</v>
      </c>
      <c r="D92" s="76">
        <v>2846.0</v>
      </c>
      <c r="E92" s="76">
        <v>2799.0</v>
      </c>
      <c r="F92" s="90">
        <v>185633.0</v>
      </c>
      <c r="G92" s="90">
        <v>188968.0</v>
      </c>
      <c r="H92" s="90">
        <v>3335.0</v>
      </c>
      <c r="I92" s="90">
        <v>185633.0</v>
      </c>
      <c r="J92" s="90">
        <v>188968.0</v>
      </c>
      <c r="K92" s="90">
        <v>14606.0</v>
      </c>
      <c r="L92" s="90" t="s">
        <v>1125</v>
      </c>
      <c r="M92" s="90">
        <v>1030.0</v>
      </c>
      <c r="N92" s="90">
        <v>5938.0</v>
      </c>
      <c r="O92" s="90">
        <v>0.02</v>
      </c>
      <c r="P92" s="90">
        <v>5437.0</v>
      </c>
      <c r="Q92" s="90" t="s">
        <v>1125</v>
      </c>
      <c r="R92" s="90" t="s">
        <v>1125</v>
      </c>
      <c r="S92" s="90">
        <v>7627.0</v>
      </c>
      <c r="T92" s="90" t="s">
        <v>1125</v>
      </c>
      <c r="U92" s="90">
        <v>150994.0</v>
      </c>
      <c r="V92" s="90">
        <v>2.0</v>
      </c>
      <c r="W92" s="90" t="s">
        <v>1125</v>
      </c>
      <c r="X92" s="90" t="s">
        <v>1125</v>
      </c>
      <c r="Y92" s="90" t="s">
        <v>1125</v>
      </c>
      <c r="Z92" s="90" t="s">
        <v>1125</v>
      </c>
    </row>
    <row r="93">
      <c r="A93" s="76" t="s">
        <v>909</v>
      </c>
      <c r="B93" s="117" t="s">
        <v>910</v>
      </c>
      <c r="C93" s="76">
        <v>244.0</v>
      </c>
      <c r="D93" s="76">
        <v>319.0</v>
      </c>
      <c r="E93" s="76">
        <v>373.0</v>
      </c>
      <c r="F93" s="90">
        <v>115751.0</v>
      </c>
      <c r="G93" s="90">
        <v>116314.0</v>
      </c>
      <c r="H93" s="90">
        <v>563.0</v>
      </c>
      <c r="I93" s="90">
        <v>115751.0</v>
      </c>
      <c r="J93" s="90">
        <v>116314.0</v>
      </c>
      <c r="K93" s="90">
        <v>100.0</v>
      </c>
      <c r="L93" s="90" t="s">
        <v>1125</v>
      </c>
      <c r="M93" s="90" t="s">
        <v>1125</v>
      </c>
      <c r="N93" s="90">
        <v>18128.0</v>
      </c>
      <c r="O93" s="90" t="s">
        <v>1125</v>
      </c>
      <c r="P93" s="90">
        <v>1491.0</v>
      </c>
      <c r="Q93" s="90" t="s">
        <v>1125</v>
      </c>
      <c r="R93" s="90" t="s">
        <v>1125</v>
      </c>
      <c r="S93" s="90" t="s">
        <v>1125</v>
      </c>
      <c r="T93" s="90" t="s">
        <v>1125</v>
      </c>
      <c r="U93" s="90" t="s">
        <v>1125</v>
      </c>
      <c r="V93" s="90">
        <v>93.0</v>
      </c>
      <c r="W93" s="90" t="s">
        <v>1125</v>
      </c>
      <c r="X93" s="90" t="s">
        <v>1125</v>
      </c>
      <c r="Y93" s="90" t="s">
        <v>1125</v>
      </c>
      <c r="Z93" s="90" t="s">
        <v>1125</v>
      </c>
    </row>
    <row r="94">
      <c r="A94" s="76" t="s">
        <v>10</v>
      </c>
      <c r="B94" s="117" t="s">
        <v>420</v>
      </c>
      <c r="C94" s="76">
        <v>126000.0</v>
      </c>
      <c r="D94" s="76">
        <v>4000.0</v>
      </c>
      <c r="E94" s="76">
        <v>11000.0</v>
      </c>
      <c r="F94" s="90">
        <v>385000.0</v>
      </c>
      <c r="G94" s="90">
        <v>515000.0</v>
      </c>
      <c r="H94" s="90">
        <v>130000.0</v>
      </c>
      <c r="I94" s="90">
        <v>385000.0</v>
      </c>
      <c r="J94" s="90">
        <v>515000.0</v>
      </c>
      <c r="K94" s="90">
        <v>156000.0</v>
      </c>
      <c r="L94" s="90" t="s">
        <v>1125</v>
      </c>
      <c r="M94" s="90">
        <v>49000.0</v>
      </c>
      <c r="N94" s="90">
        <v>34000.0</v>
      </c>
      <c r="O94" s="90">
        <v>1000.0</v>
      </c>
      <c r="P94" s="90">
        <v>4000.0</v>
      </c>
      <c r="Q94" s="90" t="s">
        <v>1125</v>
      </c>
      <c r="R94" s="90" t="s">
        <v>1125</v>
      </c>
      <c r="S94" s="90" t="s">
        <v>1125</v>
      </c>
      <c r="T94" s="90" t="s">
        <v>1125</v>
      </c>
      <c r="U94" s="90">
        <v>142000.0</v>
      </c>
      <c r="V94" s="90" t="s">
        <v>1125</v>
      </c>
      <c r="W94" s="90" t="s">
        <v>1125</v>
      </c>
      <c r="X94" s="90" t="s">
        <v>1125</v>
      </c>
      <c r="Y94" s="90" t="s">
        <v>1125</v>
      </c>
      <c r="Z94" s="90" t="s">
        <v>1125</v>
      </c>
    </row>
    <row r="95">
      <c r="A95" s="90" t="s">
        <v>915</v>
      </c>
      <c r="B95" s="117" t="s">
        <v>916</v>
      </c>
      <c r="C95" s="76">
        <v>2849.0</v>
      </c>
      <c r="D95" s="76">
        <v>4096.0</v>
      </c>
      <c r="E95" s="76"/>
      <c r="F95" s="90">
        <v>352433.0</v>
      </c>
      <c r="G95" s="90" t="s">
        <v>1125</v>
      </c>
      <c r="H95" s="90">
        <v>6945.0</v>
      </c>
      <c r="I95" s="90">
        <v>352433.0</v>
      </c>
      <c r="J95" s="90">
        <v>359378.0</v>
      </c>
      <c r="K95" s="90">
        <v>323859.0</v>
      </c>
      <c r="L95" s="90" t="s">
        <v>1125</v>
      </c>
      <c r="M95" s="90" t="s">
        <v>1125</v>
      </c>
      <c r="N95" s="90">
        <v>17968.0</v>
      </c>
      <c r="O95" s="90" t="s">
        <v>1125</v>
      </c>
      <c r="P95" s="90">
        <v>10606.0</v>
      </c>
      <c r="Q95" s="90" t="s">
        <v>1125</v>
      </c>
      <c r="R95" s="90" t="s">
        <v>1125</v>
      </c>
      <c r="S95" s="90" t="s">
        <v>1125</v>
      </c>
      <c r="T95" s="90" t="s">
        <v>1125</v>
      </c>
      <c r="U95" s="90" t="s">
        <v>1125</v>
      </c>
      <c r="V95" s="90" t="s">
        <v>1125</v>
      </c>
      <c r="W95" s="90" t="s">
        <v>1125</v>
      </c>
      <c r="X95" s="90" t="s">
        <v>1125</v>
      </c>
      <c r="Y95" s="90" t="s">
        <v>1125</v>
      </c>
      <c r="Z95" s="90" t="s">
        <v>1125</v>
      </c>
    </row>
    <row r="96">
      <c r="A96" s="76" t="s">
        <v>126</v>
      </c>
      <c r="B96" s="117" t="s">
        <v>919</v>
      </c>
      <c r="C96" s="76">
        <v>32358.0</v>
      </c>
      <c r="D96" s="76">
        <v>1803.0</v>
      </c>
      <c r="E96" s="76">
        <v>57991.0</v>
      </c>
      <c r="F96" s="90">
        <v>4.2020907E7</v>
      </c>
      <c r="G96" s="90" t="s">
        <v>1125</v>
      </c>
      <c r="H96" s="90">
        <v>34161.0</v>
      </c>
      <c r="I96" s="90">
        <v>4.2020907E7</v>
      </c>
      <c r="J96" s="90">
        <v>4.2055068E7</v>
      </c>
      <c r="K96" s="90">
        <v>359001.0</v>
      </c>
      <c r="L96" s="90" t="s">
        <v>1125</v>
      </c>
      <c r="M96" s="90" t="s">
        <v>1125</v>
      </c>
      <c r="N96" s="90" t="s">
        <v>1125</v>
      </c>
      <c r="O96" s="90" t="s">
        <v>1125</v>
      </c>
      <c r="P96" s="90" t="s">
        <v>1125</v>
      </c>
      <c r="Q96" s="90" t="s">
        <v>1125</v>
      </c>
      <c r="R96" s="90" t="s">
        <v>1125</v>
      </c>
      <c r="S96" s="90" t="s">
        <v>1125</v>
      </c>
      <c r="T96" s="90" t="s">
        <v>1125</v>
      </c>
      <c r="U96" s="90">
        <v>4.1349641E7</v>
      </c>
      <c r="V96" s="90" t="s">
        <v>1125</v>
      </c>
      <c r="W96" s="90" t="s">
        <v>1125</v>
      </c>
      <c r="X96" s="90" t="s">
        <v>1125</v>
      </c>
      <c r="Y96" s="90" t="s">
        <v>1125</v>
      </c>
      <c r="Z96" s="90">
        <v>312265.0</v>
      </c>
    </row>
    <row r="97">
      <c r="A97" s="76" t="s">
        <v>127</v>
      </c>
      <c r="B97" s="117" t="s">
        <v>923</v>
      </c>
      <c r="C97" s="76">
        <v>1585.0</v>
      </c>
      <c r="D97" s="76">
        <v>10607.0</v>
      </c>
      <c r="E97" s="76">
        <v>40039.0</v>
      </c>
      <c r="F97" s="90">
        <v>315799.0</v>
      </c>
      <c r="G97" s="90">
        <v>327991.0</v>
      </c>
      <c r="H97" s="90">
        <v>34161.0</v>
      </c>
      <c r="I97" s="90">
        <v>315799.0</v>
      </c>
      <c r="J97" s="90">
        <v>349960.0</v>
      </c>
      <c r="K97" s="90">
        <v>244022.0</v>
      </c>
      <c r="L97" s="90">
        <v>10465.0</v>
      </c>
      <c r="M97" s="90">
        <v>3065.0</v>
      </c>
      <c r="N97" s="90">
        <v>5253.0</v>
      </c>
      <c r="O97" s="90">
        <v>680.0</v>
      </c>
      <c r="P97" s="90">
        <v>1638.0</v>
      </c>
      <c r="Q97" s="90">
        <v>7522.0</v>
      </c>
      <c r="R97" s="90">
        <v>1131.0</v>
      </c>
      <c r="S97" s="90">
        <v>32255.0</v>
      </c>
      <c r="T97" s="90">
        <v>6182.0</v>
      </c>
      <c r="U97" s="90">
        <v>395.0</v>
      </c>
      <c r="V97" s="90">
        <v>3182.0</v>
      </c>
      <c r="W97" s="90" t="s">
        <v>1125</v>
      </c>
      <c r="X97" s="90" t="s">
        <v>1125</v>
      </c>
      <c r="Y97" s="90">
        <v>10.0</v>
      </c>
      <c r="Z97" s="90" t="s">
        <v>1125</v>
      </c>
    </row>
    <row r="98">
      <c r="A98" s="76" t="s">
        <v>926</v>
      </c>
      <c r="B98" s="117" t="s">
        <v>421</v>
      </c>
      <c r="C98" s="76">
        <v>1142.0</v>
      </c>
      <c r="D98" s="76">
        <v>3116.0</v>
      </c>
      <c r="E98" s="76">
        <v>6401.0</v>
      </c>
      <c r="F98" s="90" t="s">
        <v>1125</v>
      </c>
      <c r="G98" s="90" t="s">
        <v>1125</v>
      </c>
      <c r="H98" s="90">
        <v>4258.0</v>
      </c>
      <c r="I98" s="90">
        <v>2.5006555E7</v>
      </c>
      <c r="J98" s="90">
        <v>2.5010813E7</v>
      </c>
      <c r="K98" s="90" t="s">
        <v>1125</v>
      </c>
      <c r="L98" s="90" t="s">
        <v>1125</v>
      </c>
      <c r="M98" s="90" t="s">
        <v>1125</v>
      </c>
      <c r="N98" s="90" t="s">
        <v>1125</v>
      </c>
      <c r="O98" s="90" t="s">
        <v>1125</v>
      </c>
      <c r="P98" s="90" t="s">
        <v>1125</v>
      </c>
      <c r="Q98" s="90" t="s">
        <v>1125</v>
      </c>
      <c r="R98" s="90" t="s">
        <v>1125</v>
      </c>
      <c r="S98" s="90" t="s">
        <v>1125</v>
      </c>
      <c r="T98" s="90" t="s">
        <v>1125</v>
      </c>
      <c r="U98" s="90" t="s">
        <v>1125</v>
      </c>
      <c r="V98" s="90" t="s">
        <v>1125</v>
      </c>
      <c r="W98" s="90" t="s">
        <v>1125</v>
      </c>
      <c r="X98" s="90" t="s">
        <v>1125</v>
      </c>
      <c r="Y98" s="90">
        <v>2.6178199E7</v>
      </c>
      <c r="Z98" s="90" t="s">
        <v>1125</v>
      </c>
    </row>
    <row r="99">
      <c r="A99" s="76" t="s">
        <v>129</v>
      </c>
      <c r="B99" s="117" t="s">
        <v>932</v>
      </c>
      <c r="C99" s="76">
        <v>0.0</v>
      </c>
      <c r="D99" s="76">
        <v>58.0</v>
      </c>
      <c r="E99" s="76"/>
      <c r="F99" s="90">
        <v>645.0</v>
      </c>
      <c r="G99" s="90">
        <v>703.0</v>
      </c>
      <c r="H99" s="90">
        <v>58.0</v>
      </c>
      <c r="I99" s="90">
        <v>645.0</v>
      </c>
      <c r="J99" s="90">
        <v>703.0</v>
      </c>
      <c r="K99" s="90">
        <v>236.0</v>
      </c>
      <c r="L99" s="90" t="s">
        <v>1125</v>
      </c>
      <c r="M99" s="90">
        <v>66.0</v>
      </c>
      <c r="N99" s="90">
        <v>85.0</v>
      </c>
      <c r="O99" s="90" t="s">
        <v>1125</v>
      </c>
      <c r="P99" s="90">
        <v>189.0</v>
      </c>
      <c r="Q99" s="90">
        <v>69.0</v>
      </c>
      <c r="R99" s="90" t="s">
        <v>1125</v>
      </c>
      <c r="S99" s="90" t="s">
        <v>1125</v>
      </c>
      <c r="T99" s="90" t="s">
        <v>1125</v>
      </c>
      <c r="U99" s="90" t="s">
        <v>1125</v>
      </c>
      <c r="V99" s="90" t="s">
        <v>1125</v>
      </c>
      <c r="W99" s="90" t="s">
        <v>1125</v>
      </c>
      <c r="X99" s="90" t="s">
        <v>1125</v>
      </c>
      <c r="Y99" s="90" t="s">
        <v>1125</v>
      </c>
      <c r="Z99" s="90" t="s">
        <v>1125</v>
      </c>
    </row>
    <row r="100">
      <c r="A100" s="76" t="s">
        <v>130</v>
      </c>
      <c r="B100" s="117" t="s">
        <v>934</v>
      </c>
      <c r="C100" s="76">
        <v>135.0</v>
      </c>
      <c r="D100" s="76">
        <v>5099.0</v>
      </c>
      <c r="E100" s="76"/>
      <c r="F100" s="90">
        <v>6380.0</v>
      </c>
      <c r="G100" s="90">
        <v>11614.0</v>
      </c>
      <c r="H100" s="90">
        <v>5234.0</v>
      </c>
      <c r="I100" s="90">
        <v>6380.0</v>
      </c>
      <c r="J100" s="90">
        <v>11614.0</v>
      </c>
      <c r="K100" s="90">
        <v>69.0</v>
      </c>
      <c r="L100" s="90">
        <v>4413.0</v>
      </c>
      <c r="M100" s="90">
        <v>1888.0</v>
      </c>
      <c r="N100" s="90" t="s">
        <v>1125</v>
      </c>
      <c r="O100" s="90" t="s">
        <v>1125</v>
      </c>
      <c r="P100" s="90">
        <v>10.0</v>
      </c>
      <c r="Q100" s="90" t="s">
        <v>1125</v>
      </c>
      <c r="R100" s="90" t="s">
        <v>1125</v>
      </c>
      <c r="S100" s="90" t="s">
        <v>1125</v>
      </c>
      <c r="T100" s="90" t="s">
        <v>1125</v>
      </c>
      <c r="U100" s="90" t="s">
        <v>1125</v>
      </c>
      <c r="V100" s="90" t="s">
        <v>1125</v>
      </c>
      <c r="W100" s="90" t="s">
        <v>1125</v>
      </c>
      <c r="X100" s="90" t="s">
        <v>1125</v>
      </c>
      <c r="Y100" s="90" t="s">
        <v>1125</v>
      </c>
      <c r="Z100" s="90" t="s">
        <v>1125</v>
      </c>
    </row>
    <row r="101">
      <c r="A101" s="76" t="s">
        <v>131</v>
      </c>
      <c r="B101" s="117" t="s">
        <v>937</v>
      </c>
      <c r="C101" s="76">
        <v>845.0</v>
      </c>
      <c r="D101" s="76">
        <v>8771.0</v>
      </c>
      <c r="E101" s="76"/>
      <c r="F101" s="90">
        <v>1197.0</v>
      </c>
      <c r="G101" s="90" t="s">
        <v>1125</v>
      </c>
      <c r="H101" s="90">
        <v>9616.0</v>
      </c>
      <c r="I101" s="90">
        <v>1197.0</v>
      </c>
      <c r="J101" s="90">
        <v>10813.0</v>
      </c>
      <c r="K101" s="90" t="s">
        <v>1125</v>
      </c>
      <c r="L101" s="90" t="s">
        <v>1125</v>
      </c>
      <c r="M101" s="90">
        <v>1189.0</v>
      </c>
      <c r="N101" s="90" t="s">
        <v>1125</v>
      </c>
      <c r="O101" s="90" t="s">
        <v>1125</v>
      </c>
      <c r="P101" s="90">
        <v>8.0</v>
      </c>
      <c r="Q101" s="90" t="s">
        <v>1125</v>
      </c>
      <c r="R101" s="90" t="s">
        <v>1125</v>
      </c>
      <c r="S101" s="90" t="s">
        <v>1125</v>
      </c>
      <c r="T101" s="90" t="s">
        <v>1125</v>
      </c>
      <c r="U101" s="90" t="s">
        <v>1125</v>
      </c>
      <c r="V101" s="90" t="s">
        <v>1125</v>
      </c>
      <c r="W101" s="90" t="s">
        <v>1125</v>
      </c>
      <c r="X101" s="90" t="s">
        <v>1125</v>
      </c>
      <c r="Y101" s="90" t="s">
        <v>1125</v>
      </c>
      <c r="Z101" s="90" t="s">
        <v>1125</v>
      </c>
    </row>
    <row r="102">
      <c r="A102" s="76" t="s">
        <v>941</v>
      </c>
      <c r="B102" s="117" t="s">
        <v>942</v>
      </c>
      <c r="C102" s="76">
        <v>850.0</v>
      </c>
      <c r="D102" s="76">
        <v>915.0</v>
      </c>
      <c r="E102" s="76">
        <v>6034.0</v>
      </c>
      <c r="F102" s="90">
        <v>8670250.0</v>
      </c>
      <c r="G102" s="90">
        <v>8672015.0</v>
      </c>
      <c r="H102" s="90">
        <v>1765.0</v>
      </c>
      <c r="I102" s="90">
        <v>8670250.0</v>
      </c>
      <c r="J102" s="90">
        <v>8672015.0</v>
      </c>
      <c r="K102" s="90">
        <v>1895118.0</v>
      </c>
      <c r="L102" s="90" t="s">
        <v>1125</v>
      </c>
      <c r="M102" s="90">
        <v>2153.0</v>
      </c>
      <c r="N102" s="90">
        <v>6808.0</v>
      </c>
      <c r="O102" s="90">
        <v>1998.0</v>
      </c>
      <c r="P102" s="90">
        <v>145.0</v>
      </c>
      <c r="Q102" s="90" t="s">
        <v>1125</v>
      </c>
      <c r="R102" s="90" t="s">
        <v>1125</v>
      </c>
      <c r="S102" s="90" t="s">
        <v>1125</v>
      </c>
      <c r="T102" s="90" t="s">
        <v>1125</v>
      </c>
      <c r="U102" s="90">
        <v>6748024.0</v>
      </c>
      <c r="V102" s="90" t="s">
        <v>1125</v>
      </c>
      <c r="W102" s="90">
        <v>16003.0</v>
      </c>
      <c r="X102" s="90" t="s">
        <v>1125</v>
      </c>
      <c r="Y102" s="90" t="s">
        <v>1125</v>
      </c>
      <c r="Z102" s="90" t="s">
        <v>1125</v>
      </c>
    </row>
    <row r="103">
      <c r="A103" s="76" t="s">
        <v>133</v>
      </c>
      <c r="B103" s="117" t="s">
        <v>946</v>
      </c>
      <c r="C103" s="76">
        <v>20.0</v>
      </c>
      <c r="D103" s="76">
        <v>144.0</v>
      </c>
      <c r="E103" s="76">
        <v>119.0</v>
      </c>
      <c r="F103" s="90">
        <v>504395.0</v>
      </c>
      <c r="G103" s="90">
        <v>504559.0</v>
      </c>
      <c r="H103" s="90">
        <v>164.0</v>
      </c>
      <c r="I103" s="90">
        <v>504395.0</v>
      </c>
      <c r="J103" s="90">
        <v>504559.0</v>
      </c>
      <c r="K103" s="90">
        <v>409790.0</v>
      </c>
      <c r="L103" s="90" t="s">
        <v>1125</v>
      </c>
      <c r="M103" s="90">
        <v>23.0</v>
      </c>
      <c r="N103" s="90" t="s">
        <v>1125</v>
      </c>
      <c r="O103" s="90">
        <v>1.0</v>
      </c>
      <c r="P103" s="90">
        <v>774.0</v>
      </c>
      <c r="Q103" s="90">
        <v>30.0</v>
      </c>
      <c r="R103" s="90" t="s">
        <v>1125</v>
      </c>
      <c r="S103" s="90" t="s">
        <v>1125</v>
      </c>
      <c r="T103" s="90" t="s">
        <v>1125</v>
      </c>
      <c r="U103" s="90">
        <v>93777.0</v>
      </c>
      <c r="V103" s="90" t="s">
        <v>1125</v>
      </c>
      <c r="W103" s="90" t="s">
        <v>1125</v>
      </c>
      <c r="X103" s="90" t="s">
        <v>1125</v>
      </c>
      <c r="Y103" s="90" t="s">
        <v>1125</v>
      </c>
      <c r="Z103" s="90" t="s">
        <v>1125</v>
      </c>
    </row>
    <row r="104">
      <c r="A104" s="76" t="s">
        <v>134</v>
      </c>
      <c r="B104" s="117" t="s">
        <v>949</v>
      </c>
      <c r="C104" s="76">
        <v>5435.0</v>
      </c>
      <c r="D104" s="76">
        <v>4546.0</v>
      </c>
      <c r="E104" s="76">
        <v>7418.0</v>
      </c>
      <c r="F104" s="90">
        <v>95116.0</v>
      </c>
      <c r="G104" s="90">
        <v>105097.0</v>
      </c>
      <c r="H104" s="90">
        <v>9981.0</v>
      </c>
      <c r="I104" s="90">
        <v>95116.0</v>
      </c>
      <c r="J104" s="90">
        <v>105097.0</v>
      </c>
      <c r="K104" s="90">
        <v>42253.0</v>
      </c>
      <c r="L104" s="90" t="s">
        <v>1125</v>
      </c>
      <c r="M104" s="90">
        <v>2083.0</v>
      </c>
      <c r="N104" s="90" t="s">
        <v>1125</v>
      </c>
      <c r="O104" s="90" t="s">
        <v>1125</v>
      </c>
      <c r="P104" s="90" t="s">
        <v>1125</v>
      </c>
      <c r="Q104" s="90" t="s">
        <v>1125</v>
      </c>
      <c r="R104" s="90" t="s">
        <v>1125</v>
      </c>
      <c r="S104" s="90" t="s">
        <v>1125</v>
      </c>
      <c r="T104" s="90" t="s">
        <v>1125</v>
      </c>
      <c r="U104" s="90" t="s">
        <v>1125</v>
      </c>
      <c r="V104" s="90" t="s">
        <v>1125</v>
      </c>
      <c r="W104" s="90">
        <v>50774.0</v>
      </c>
      <c r="X104" s="90" t="s">
        <v>1125</v>
      </c>
      <c r="Y104" s="90" t="s">
        <v>1125</v>
      </c>
      <c r="Z104" s="90" t="s">
        <v>1125</v>
      </c>
    </row>
    <row r="105">
      <c r="A105" s="76" t="s">
        <v>7</v>
      </c>
      <c r="B105" s="117" t="s">
        <v>953</v>
      </c>
      <c r="C105" s="76">
        <v>173000.0</v>
      </c>
      <c r="D105" s="76">
        <v>15000.0</v>
      </c>
      <c r="E105" s="76">
        <v>6000.0</v>
      </c>
      <c r="F105" s="90">
        <v>950000.0</v>
      </c>
      <c r="G105" s="90" t="s">
        <v>1125</v>
      </c>
      <c r="H105" s="90">
        <v>188000.0</v>
      </c>
      <c r="I105" s="90">
        <v>950000.0</v>
      </c>
      <c r="J105" s="90">
        <v>1138000.0</v>
      </c>
      <c r="K105" s="90" t="s">
        <v>1125</v>
      </c>
      <c r="L105" s="90" t="s">
        <v>1125</v>
      </c>
      <c r="M105" s="90" t="s">
        <v>1125</v>
      </c>
      <c r="N105" s="90" t="s">
        <v>1125</v>
      </c>
      <c r="O105" s="90" t="s">
        <v>1125</v>
      </c>
      <c r="P105" s="90" t="s">
        <v>1125</v>
      </c>
      <c r="Q105" s="90" t="s">
        <v>1125</v>
      </c>
      <c r="R105" s="90" t="s">
        <v>1125</v>
      </c>
      <c r="S105" s="90" t="s">
        <v>1125</v>
      </c>
      <c r="T105" s="90" t="s">
        <v>1125</v>
      </c>
      <c r="U105" s="90" t="s">
        <v>1125</v>
      </c>
      <c r="V105" s="90" t="s">
        <v>1125</v>
      </c>
      <c r="W105" s="90" t="s">
        <v>1125</v>
      </c>
      <c r="X105" s="90" t="s">
        <v>1125</v>
      </c>
      <c r="Y105" s="90" t="s">
        <v>1125</v>
      </c>
      <c r="Z105" s="90" t="s">
        <v>1125</v>
      </c>
    </row>
    <row r="106">
      <c r="A106" s="90" t="s">
        <v>179</v>
      </c>
      <c r="B106" s="118" t="s">
        <v>437</v>
      </c>
      <c r="C106" s="76">
        <v>32072.0</v>
      </c>
      <c r="D106" s="76">
        <v>5608.0</v>
      </c>
      <c r="E106" s="76">
        <v>15612.0</v>
      </c>
      <c r="F106" s="90">
        <v>447101.0</v>
      </c>
      <c r="G106" s="90">
        <v>484781.0</v>
      </c>
      <c r="H106" s="90">
        <v>37680.0</v>
      </c>
      <c r="I106" s="90">
        <v>447101.0</v>
      </c>
      <c r="J106" s="90">
        <v>484781.0</v>
      </c>
      <c r="K106" s="90">
        <v>11216.0</v>
      </c>
      <c r="L106" s="90">
        <v>130375.0</v>
      </c>
      <c r="M106" s="90">
        <v>23370.0</v>
      </c>
      <c r="N106" s="90">
        <v>267830.0</v>
      </c>
      <c r="O106" s="90" t="s">
        <v>1125</v>
      </c>
      <c r="P106" s="90">
        <v>1400.0</v>
      </c>
      <c r="Q106" s="90">
        <v>12991.0</v>
      </c>
      <c r="R106" s="90" t="s">
        <v>1125</v>
      </c>
      <c r="S106" s="90" t="s">
        <v>1125</v>
      </c>
      <c r="T106" s="90" t="s">
        <v>1125</v>
      </c>
      <c r="U106" s="90" t="s">
        <v>1125</v>
      </c>
      <c r="V106" s="90" t="s">
        <v>1125</v>
      </c>
      <c r="W106" s="90" t="s">
        <v>1125</v>
      </c>
      <c r="X106" s="90" t="s">
        <v>1125</v>
      </c>
      <c r="Y106" s="90" t="s">
        <v>1125</v>
      </c>
      <c r="Z106" s="90" t="s">
        <v>1125</v>
      </c>
    </row>
    <row r="107">
      <c r="A107" s="76" t="s">
        <v>136</v>
      </c>
      <c r="B107" s="117" t="s">
        <v>957</v>
      </c>
      <c r="C107" s="76">
        <v>60757.0</v>
      </c>
      <c r="D107" s="76">
        <v>1335478.0</v>
      </c>
      <c r="E107" s="76">
        <v>94952.0</v>
      </c>
      <c r="F107" s="90" t="s">
        <v>1125</v>
      </c>
      <c r="G107" s="90" t="s">
        <v>1125</v>
      </c>
      <c r="H107" s="90">
        <v>1396235.0</v>
      </c>
      <c r="I107" s="90" t="s">
        <v>1125</v>
      </c>
      <c r="J107" s="90">
        <v>1396235.0</v>
      </c>
      <c r="K107" s="90" t="s">
        <v>1125</v>
      </c>
      <c r="L107" s="90" t="s">
        <v>1125</v>
      </c>
      <c r="M107" s="90" t="s">
        <v>1125</v>
      </c>
      <c r="N107" s="90" t="s">
        <v>1125</v>
      </c>
      <c r="O107" s="90" t="s">
        <v>1125</v>
      </c>
      <c r="P107" s="90" t="s">
        <v>1125</v>
      </c>
      <c r="Q107" s="90" t="s">
        <v>1125</v>
      </c>
      <c r="R107" s="90" t="s">
        <v>1125</v>
      </c>
      <c r="S107" s="90" t="s">
        <v>1125</v>
      </c>
      <c r="T107" s="90" t="s">
        <v>1125</v>
      </c>
      <c r="U107" s="90" t="s">
        <v>1125</v>
      </c>
      <c r="V107" s="90" t="s">
        <v>1125</v>
      </c>
      <c r="W107" s="90" t="s">
        <v>1125</v>
      </c>
      <c r="X107" s="90" t="s">
        <v>1125</v>
      </c>
      <c r="Y107" s="90" t="s">
        <v>1125</v>
      </c>
      <c r="Z107" s="90" t="s">
        <v>1125</v>
      </c>
    </row>
    <row r="108">
      <c r="A108" s="76" t="s">
        <v>137</v>
      </c>
      <c r="B108" s="117" t="s">
        <v>424</v>
      </c>
      <c r="C108" s="76">
        <v>13505.0</v>
      </c>
      <c r="D108" s="76">
        <v>8428.0</v>
      </c>
      <c r="E108" s="76">
        <v>16597.0</v>
      </c>
      <c r="F108" s="90" t="s">
        <v>1125</v>
      </c>
      <c r="G108" s="90" t="s">
        <v>1125</v>
      </c>
      <c r="H108" s="90">
        <v>21933.0</v>
      </c>
      <c r="I108" s="90">
        <v>645894.0</v>
      </c>
      <c r="J108" s="90">
        <v>667827.0</v>
      </c>
      <c r="K108" s="90">
        <v>433998.0</v>
      </c>
      <c r="L108" s="90" t="s">
        <v>1125</v>
      </c>
      <c r="M108" s="90" t="s">
        <v>1125</v>
      </c>
      <c r="N108" s="90" t="s">
        <v>1125</v>
      </c>
      <c r="O108" s="90" t="s">
        <v>1125</v>
      </c>
      <c r="P108" s="90" t="s">
        <v>1125</v>
      </c>
      <c r="Q108" s="90" t="s">
        <v>1125</v>
      </c>
      <c r="R108" s="90" t="s">
        <v>1125</v>
      </c>
      <c r="S108" s="90" t="s">
        <v>1125</v>
      </c>
      <c r="T108" s="90" t="s">
        <v>1125</v>
      </c>
      <c r="U108" s="90">
        <v>191500.0</v>
      </c>
      <c r="V108" s="90" t="s">
        <v>1125</v>
      </c>
      <c r="W108" s="90" t="s">
        <v>1125</v>
      </c>
      <c r="X108" s="90" t="s">
        <v>1125</v>
      </c>
      <c r="Y108" s="90" t="s">
        <v>1125</v>
      </c>
      <c r="Z108" s="90">
        <v>20406.0</v>
      </c>
    </row>
    <row r="109">
      <c r="A109" s="76" t="s">
        <v>138</v>
      </c>
      <c r="B109" s="117" t="s">
        <v>963</v>
      </c>
      <c r="C109" s="76">
        <v>6.0</v>
      </c>
      <c r="D109" s="76">
        <v>42.0</v>
      </c>
      <c r="E109" s="76">
        <v>37.0</v>
      </c>
      <c r="F109" s="90">
        <v>49498.0</v>
      </c>
      <c r="G109" s="90">
        <v>49542.0</v>
      </c>
      <c r="H109" s="90">
        <v>48.0</v>
      </c>
      <c r="I109" s="90">
        <v>49498.0</v>
      </c>
      <c r="J109" s="90">
        <v>49546.0</v>
      </c>
      <c r="K109" s="90">
        <v>2.0</v>
      </c>
      <c r="L109" s="90" t="s">
        <v>1125</v>
      </c>
      <c r="M109" s="90">
        <v>9.0</v>
      </c>
      <c r="N109" s="90" t="s">
        <v>1125</v>
      </c>
      <c r="O109" s="90" t="s">
        <v>1125</v>
      </c>
      <c r="P109" s="90">
        <v>97.0</v>
      </c>
      <c r="Q109" s="90" t="s">
        <v>1125</v>
      </c>
      <c r="R109" s="90" t="s">
        <v>1125</v>
      </c>
      <c r="S109" s="90" t="s">
        <v>1125</v>
      </c>
      <c r="T109" s="90" t="s">
        <v>1125</v>
      </c>
      <c r="U109" s="90" t="s">
        <v>1125</v>
      </c>
      <c r="V109" s="90" t="s">
        <v>1125</v>
      </c>
      <c r="W109" s="90">
        <v>49390.0</v>
      </c>
      <c r="X109" s="90" t="s">
        <v>1125</v>
      </c>
      <c r="Y109" s="90" t="s">
        <v>1125</v>
      </c>
      <c r="Z109" s="90" t="s">
        <v>1125</v>
      </c>
    </row>
    <row r="110">
      <c r="A110" s="76" t="s">
        <v>184</v>
      </c>
      <c r="B110" s="117" t="s">
        <v>966</v>
      </c>
      <c r="C110" s="76">
        <v>1281.0</v>
      </c>
      <c r="D110" s="76">
        <v>2975.0</v>
      </c>
      <c r="E110" s="76">
        <v>1534.0</v>
      </c>
      <c r="F110" s="90">
        <v>88831.0</v>
      </c>
      <c r="G110" s="90">
        <v>93087.0</v>
      </c>
      <c r="H110" s="90">
        <v>4256.0</v>
      </c>
      <c r="I110" s="90">
        <v>88831.0</v>
      </c>
      <c r="J110" s="90">
        <v>93087.0</v>
      </c>
      <c r="K110" s="90">
        <v>47870.0</v>
      </c>
      <c r="L110" s="90">
        <v>2952.0</v>
      </c>
      <c r="M110" s="90">
        <v>1104.0</v>
      </c>
      <c r="N110" s="90">
        <v>333.0</v>
      </c>
      <c r="O110" s="90">
        <v>25.0</v>
      </c>
      <c r="P110" s="90">
        <v>809.0</v>
      </c>
      <c r="Q110" s="90">
        <v>20080.0</v>
      </c>
      <c r="R110" s="90" t="s">
        <v>1125</v>
      </c>
      <c r="S110" s="90" t="s">
        <v>1125</v>
      </c>
      <c r="T110" s="90" t="s">
        <v>1125</v>
      </c>
      <c r="U110" s="90" t="s">
        <v>1125</v>
      </c>
      <c r="V110" s="90" t="s">
        <v>1125</v>
      </c>
      <c r="W110" s="90" t="s">
        <v>1125</v>
      </c>
      <c r="X110" s="90" t="s">
        <v>1125</v>
      </c>
      <c r="Y110" s="90">
        <v>15659.0</v>
      </c>
      <c r="Z110" s="90" t="s">
        <v>1125</v>
      </c>
    </row>
    <row r="111">
      <c r="A111" s="90" t="s">
        <v>968</v>
      </c>
      <c r="B111" s="117" t="s">
        <v>969</v>
      </c>
      <c r="C111" s="76">
        <v>1059.8</v>
      </c>
      <c r="D111" s="76">
        <v>3585.3</v>
      </c>
      <c r="E111" s="76"/>
      <c r="F111" s="90">
        <v>18766.3</v>
      </c>
      <c r="G111" s="90">
        <v>23411.3</v>
      </c>
      <c r="H111" s="90">
        <v>4645.1</v>
      </c>
      <c r="I111" s="90">
        <v>18766.3</v>
      </c>
      <c r="J111" s="90">
        <v>23411.4</v>
      </c>
      <c r="K111" s="90">
        <v>1652.1</v>
      </c>
      <c r="L111" s="90">
        <v>2246.9</v>
      </c>
      <c r="M111" s="90">
        <v>1296.0</v>
      </c>
      <c r="N111" s="90">
        <v>52.3</v>
      </c>
      <c r="O111" s="90">
        <v>231.6</v>
      </c>
      <c r="P111" s="90">
        <v>6306.4</v>
      </c>
      <c r="Q111" s="90">
        <v>6842.4</v>
      </c>
      <c r="R111" s="90" t="s">
        <v>1125</v>
      </c>
      <c r="S111" s="90" t="s">
        <v>1125</v>
      </c>
      <c r="T111" s="90" t="s">
        <v>1125</v>
      </c>
      <c r="U111" s="90" t="s">
        <v>1125</v>
      </c>
      <c r="V111" s="90" t="s">
        <v>1125</v>
      </c>
      <c r="W111" s="90">
        <v>138.6</v>
      </c>
      <c r="X111" s="90" t="s">
        <v>1125</v>
      </c>
      <c r="Y111" s="90" t="s">
        <v>1125</v>
      </c>
      <c r="Z111" s="90" t="s">
        <v>1125</v>
      </c>
    </row>
    <row r="112">
      <c r="A112" s="76" t="s">
        <v>971</v>
      </c>
      <c r="B112" s="117" t="s">
        <v>972</v>
      </c>
      <c r="C112" s="76">
        <v>78000.0</v>
      </c>
      <c r="D112" s="76">
        <v>63000.0</v>
      </c>
      <c r="E112" s="76">
        <v>181000.0</v>
      </c>
      <c r="F112" s="90" t="s">
        <v>1125</v>
      </c>
      <c r="G112" s="90" t="s">
        <v>1125</v>
      </c>
      <c r="H112" s="90">
        <v>141000.0</v>
      </c>
      <c r="I112" s="90" t="s">
        <v>1125</v>
      </c>
      <c r="J112" s="90">
        <v>141000.0</v>
      </c>
      <c r="K112" s="90" t="s">
        <v>1125</v>
      </c>
      <c r="L112" s="90" t="s">
        <v>1125</v>
      </c>
      <c r="M112" s="90" t="s">
        <v>1125</v>
      </c>
      <c r="N112" s="90" t="s">
        <v>1125</v>
      </c>
      <c r="O112" s="90" t="s">
        <v>1125</v>
      </c>
      <c r="P112" s="90" t="s">
        <v>1125</v>
      </c>
      <c r="Q112" s="90" t="s">
        <v>1125</v>
      </c>
      <c r="R112" s="90" t="s">
        <v>1125</v>
      </c>
      <c r="S112" s="90" t="s">
        <v>1125</v>
      </c>
      <c r="T112" s="90" t="s">
        <v>1125</v>
      </c>
      <c r="U112" s="90" t="s">
        <v>1125</v>
      </c>
      <c r="V112" s="90" t="s">
        <v>1125</v>
      </c>
      <c r="W112" s="90" t="s">
        <v>1125</v>
      </c>
      <c r="X112" s="90" t="s">
        <v>1125</v>
      </c>
      <c r="Y112" s="90" t="s">
        <v>1125</v>
      </c>
      <c r="Z112" s="90" t="s">
        <v>1125</v>
      </c>
    </row>
    <row r="113">
      <c r="A113" s="76" t="s">
        <v>141</v>
      </c>
      <c r="B113" s="117" t="s">
        <v>311</v>
      </c>
      <c r="C113" s="76">
        <v>3093000.0</v>
      </c>
      <c r="D113" s="76">
        <v>5100.0</v>
      </c>
      <c r="E113" s="76"/>
      <c r="F113" s="90" t="s">
        <v>1125</v>
      </c>
      <c r="G113" s="90" t="s">
        <v>1125</v>
      </c>
      <c r="H113" s="90">
        <v>3098100.0</v>
      </c>
      <c r="I113" s="90" t="s">
        <v>1125</v>
      </c>
      <c r="J113" s="90">
        <v>3098100.0</v>
      </c>
      <c r="K113" s="90" t="s">
        <v>1125</v>
      </c>
      <c r="L113" s="90" t="s">
        <v>1125</v>
      </c>
      <c r="M113" s="90" t="s">
        <v>1125</v>
      </c>
      <c r="N113" s="90" t="s">
        <v>1125</v>
      </c>
      <c r="O113" s="90" t="s">
        <v>1125</v>
      </c>
      <c r="P113" s="90" t="s">
        <v>1125</v>
      </c>
      <c r="Q113" s="90" t="s">
        <v>1125</v>
      </c>
      <c r="R113" s="90" t="s">
        <v>1125</v>
      </c>
      <c r="S113" s="90" t="s">
        <v>1125</v>
      </c>
      <c r="T113" s="90" t="s">
        <v>1125</v>
      </c>
      <c r="U113" s="90" t="s">
        <v>1125</v>
      </c>
      <c r="V113" s="90" t="s">
        <v>1125</v>
      </c>
      <c r="W113" s="90" t="s">
        <v>1125</v>
      </c>
      <c r="X113" s="90" t="s">
        <v>1125</v>
      </c>
      <c r="Y113" s="90" t="s">
        <v>1125</v>
      </c>
      <c r="Z113" s="90" t="s">
        <v>1125</v>
      </c>
    </row>
    <row r="114">
      <c r="A114" s="76" t="s">
        <v>189</v>
      </c>
      <c r="B114" s="118" t="s">
        <v>443</v>
      </c>
      <c r="C114" s="76"/>
      <c r="D114" s="76"/>
      <c r="E114" s="76"/>
      <c r="F114" s="90" t="s">
        <v>1125</v>
      </c>
      <c r="G114" s="90">
        <v>525.0</v>
      </c>
      <c r="H114" s="90">
        <v>39.3</v>
      </c>
      <c r="I114" s="90">
        <v>485.5999999999999</v>
      </c>
      <c r="J114" s="90">
        <v>524.8999999999999</v>
      </c>
      <c r="K114" s="90" t="s">
        <v>1125</v>
      </c>
      <c r="L114" s="90" t="s">
        <v>1125</v>
      </c>
      <c r="M114" s="90" t="s">
        <v>1125</v>
      </c>
      <c r="N114" s="90" t="s">
        <v>1125</v>
      </c>
      <c r="O114" s="90">
        <v>0.1</v>
      </c>
      <c r="P114" s="90" t="s">
        <v>1125</v>
      </c>
      <c r="Q114" s="90" t="s">
        <v>1125</v>
      </c>
      <c r="R114" s="90">
        <v>22.3</v>
      </c>
      <c r="S114" s="90" t="s">
        <v>1125</v>
      </c>
      <c r="T114" s="90" t="s">
        <v>1125</v>
      </c>
      <c r="U114" s="90" t="s">
        <v>1125</v>
      </c>
      <c r="V114" s="90" t="s">
        <v>1125</v>
      </c>
      <c r="W114" s="90" t="s">
        <v>1125</v>
      </c>
      <c r="X114" s="90" t="s">
        <v>1125</v>
      </c>
      <c r="Y114" s="90" t="s">
        <v>1125</v>
      </c>
      <c r="Z114" s="90">
        <v>0.5</v>
      </c>
    </row>
    <row r="115">
      <c r="A115" s="76" t="s">
        <v>985</v>
      </c>
      <c r="B115" s="117" t="s">
        <v>986</v>
      </c>
      <c r="C115" s="76">
        <v>988.0</v>
      </c>
      <c r="D115" s="76">
        <v>9468.0</v>
      </c>
      <c r="E115" s="76">
        <v>17381.0</v>
      </c>
      <c r="F115" s="90">
        <v>31719.0</v>
      </c>
      <c r="G115" s="90" t="s">
        <v>1125</v>
      </c>
      <c r="H115" s="90">
        <v>10456.0</v>
      </c>
      <c r="I115" s="90">
        <v>31719.0</v>
      </c>
      <c r="J115" s="90">
        <v>42175.0</v>
      </c>
      <c r="K115" s="90" t="s">
        <v>1125</v>
      </c>
      <c r="L115" s="90">
        <v>14213.0</v>
      </c>
      <c r="M115" s="90">
        <v>1292.0</v>
      </c>
      <c r="N115" s="90">
        <v>1983.0</v>
      </c>
      <c r="O115" s="90">
        <v>942.0</v>
      </c>
      <c r="P115" s="90" t="s">
        <v>1125</v>
      </c>
      <c r="Q115" s="90" t="s">
        <v>1125</v>
      </c>
      <c r="R115" s="90">
        <v>10.0</v>
      </c>
      <c r="S115" s="90" t="s">
        <v>1125</v>
      </c>
      <c r="T115" s="90" t="s">
        <v>1125</v>
      </c>
      <c r="U115" s="90" t="s">
        <v>1125</v>
      </c>
      <c r="V115" s="90" t="s">
        <v>1125</v>
      </c>
      <c r="W115" s="90">
        <v>12500.0</v>
      </c>
      <c r="X115" s="90" t="s">
        <v>1125</v>
      </c>
      <c r="Y115" s="90" t="s">
        <v>1125</v>
      </c>
      <c r="Z115" s="90" t="s">
        <v>1125</v>
      </c>
    </row>
    <row r="116">
      <c r="A116" s="76" t="s">
        <v>990</v>
      </c>
      <c r="B116" s="117" t="s">
        <v>425</v>
      </c>
      <c r="C116" s="76">
        <v>258000.0</v>
      </c>
      <c r="D116" s="76">
        <v>60000.0</v>
      </c>
      <c r="E116" s="76">
        <v>33000.0</v>
      </c>
      <c r="F116" s="90">
        <v>521000.0</v>
      </c>
      <c r="G116" s="90">
        <v>843000.0</v>
      </c>
      <c r="H116" s="90">
        <v>318000.0</v>
      </c>
      <c r="I116" s="90">
        <v>521000.0</v>
      </c>
      <c r="J116" s="90">
        <v>839000.0</v>
      </c>
      <c r="K116" s="90">
        <v>152000.0</v>
      </c>
      <c r="L116" s="90" t="s">
        <v>1125</v>
      </c>
      <c r="M116" s="90">
        <v>48000.0</v>
      </c>
      <c r="N116" s="90">
        <v>319.0</v>
      </c>
      <c r="O116" s="90">
        <v>3.0</v>
      </c>
      <c r="P116" s="90" t="s">
        <v>1125</v>
      </c>
      <c r="Q116" s="90" t="s">
        <v>1125</v>
      </c>
      <c r="R116" s="90" t="s">
        <v>1125</v>
      </c>
      <c r="S116" s="90" t="s">
        <v>1125</v>
      </c>
      <c r="T116" s="90" t="s">
        <v>1125</v>
      </c>
      <c r="U116" s="90" t="s">
        <v>1125</v>
      </c>
      <c r="V116" s="90" t="s">
        <v>1125</v>
      </c>
      <c r="W116" s="90" t="s">
        <v>1125</v>
      </c>
      <c r="X116" s="90" t="s">
        <v>1125</v>
      </c>
      <c r="Y116" s="90" t="s">
        <v>1125</v>
      </c>
      <c r="Z116" s="90" t="s">
        <v>1125</v>
      </c>
    </row>
    <row r="117">
      <c r="A117" s="76" t="s">
        <v>994</v>
      </c>
      <c r="B117" s="117" t="s">
        <v>995</v>
      </c>
      <c r="C117" s="76">
        <v>796.0</v>
      </c>
      <c r="D117" s="76">
        <v>777.0</v>
      </c>
      <c r="E117" s="76">
        <v>5375.0</v>
      </c>
      <c r="F117" s="90" t="s">
        <v>1125</v>
      </c>
      <c r="G117" s="90" t="s">
        <v>1125</v>
      </c>
      <c r="H117" s="90">
        <v>1573.0</v>
      </c>
      <c r="I117" s="90">
        <v>3.0111678E7</v>
      </c>
      <c r="J117" s="90">
        <v>3.0113251E7</v>
      </c>
      <c r="K117" s="90">
        <v>678.0</v>
      </c>
      <c r="L117" s="90" t="s">
        <v>1125</v>
      </c>
      <c r="M117" s="90">
        <v>620.0</v>
      </c>
      <c r="N117" s="90" t="s">
        <v>1125</v>
      </c>
      <c r="O117" s="90">
        <v>20.0</v>
      </c>
      <c r="P117" s="90" t="s">
        <v>1125</v>
      </c>
      <c r="Q117" s="90" t="s">
        <v>1125</v>
      </c>
      <c r="R117" s="90" t="s">
        <v>1125</v>
      </c>
      <c r="S117" s="90" t="s">
        <v>1125</v>
      </c>
      <c r="T117" s="90" t="s">
        <v>1125</v>
      </c>
      <c r="U117" s="90" t="s">
        <v>1125</v>
      </c>
      <c r="V117" s="90" t="s">
        <v>1125</v>
      </c>
      <c r="W117" s="90" t="s">
        <v>1125</v>
      </c>
      <c r="X117" s="90" t="s">
        <v>1125</v>
      </c>
      <c r="Y117" s="90">
        <v>2.84E7</v>
      </c>
      <c r="Z117" s="90" t="s">
        <v>1125</v>
      </c>
    </row>
    <row r="118">
      <c r="A118" s="76" t="s">
        <v>145</v>
      </c>
      <c r="B118" s="117" t="s">
        <v>315</v>
      </c>
      <c r="C118" s="76"/>
      <c r="D118" s="76"/>
      <c r="E118" s="76"/>
      <c r="F118" s="90" t="s">
        <v>1125</v>
      </c>
      <c r="G118" s="90" t="s">
        <v>1125</v>
      </c>
      <c r="H118" s="90">
        <v>391.0</v>
      </c>
      <c r="I118" s="90">
        <v>135.0</v>
      </c>
      <c r="J118" s="90">
        <v>526.0</v>
      </c>
      <c r="K118" s="90" t="s">
        <v>1125</v>
      </c>
      <c r="L118" s="90" t="s">
        <v>1125</v>
      </c>
      <c r="M118" s="90" t="s">
        <v>1125</v>
      </c>
      <c r="N118" s="90" t="s">
        <v>1125</v>
      </c>
      <c r="O118" s="90" t="s">
        <v>1125</v>
      </c>
      <c r="P118" s="90" t="s">
        <v>1125</v>
      </c>
      <c r="Q118" s="90" t="s">
        <v>1125</v>
      </c>
      <c r="R118" s="90" t="s">
        <v>1125</v>
      </c>
      <c r="S118" s="90" t="s">
        <v>1125</v>
      </c>
      <c r="T118" s="90" t="s">
        <v>1125</v>
      </c>
      <c r="U118" s="90" t="s">
        <v>1125</v>
      </c>
      <c r="V118" s="90" t="s">
        <v>1125</v>
      </c>
      <c r="W118" s="90" t="s">
        <v>1125</v>
      </c>
      <c r="X118" s="90" t="s">
        <v>1125</v>
      </c>
      <c r="Y118" s="90" t="s">
        <v>1125</v>
      </c>
      <c r="Z118" s="90" t="s">
        <v>1125</v>
      </c>
    </row>
    <row r="119">
      <c r="A119" s="76" t="s">
        <v>146</v>
      </c>
      <c r="B119" s="117" t="s">
        <v>1003</v>
      </c>
      <c r="C119" s="76">
        <v>126606.0</v>
      </c>
      <c r="D119" s="76">
        <v>21300.0</v>
      </c>
      <c r="E119" s="76"/>
      <c r="F119" s="90">
        <v>1768814.0</v>
      </c>
      <c r="G119" s="90">
        <v>1916720.0</v>
      </c>
      <c r="H119" s="90">
        <v>147906.0</v>
      </c>
      <c r="I119" s="90">
        <v>1768814.0</v>
      </c>
      <c r="J119" s="90">
        <v>1916720.0</v>
      </c>
      <c r="K119" s="90" t="s">
        <v>1125</v>
      </c>
      <c r="L119" s="90" t="s">
        <v>1125</v>
      </c>
      <c r="M119" s="90" t="s">
        <v>1125</v>
      </c>
      <c r="N119" s="90" t="s">
        <v>1125</v>
      </c>
      <c r="O119" s="90" t="s">
        <v>1125</v>
      </c>
      <c r="P119" s="90" t="s">
        <v>1125</v>
      </c>
      <c r="Q119" s="90" t="s">
        <v>1125</v>
      </c>
      <c r="R119" s="90" t="s">
        <v>1125</v>
      </c>
      <c r="S119" s="90" t="s">
        <v>1125</v>
      </c>
      <c r="T119" s="90" t="s">
        <v>1125</v>
      </c>
      <c r="U119" s="90" t="s">
        <v>1125</v>
      </c>
      <c r="V119" s="90" t="s">
        <v>1125</v>
      </c>
      <c r="W119" s="90" t="s">
        <v>1125</v>
      </c>
      <c r="X119" s="90" t="s">
        <v>1125</v>
      </c>
      <c r="Y119" s="90" t="s">
        <v>1125</v>
      </c>
      <c r="Z119" s="90" t="s">
        <v>1125</v>
      </c>
    </row>
    <row r="120">
      <c r="A120" s="76" t="s">
        <v>1005</v>
      </c>
      <c r="B120" s="117" t="s">
        <v>1006</v>
      </c>
      <c r="C120" s="76">
        <v>540.0</v>
      </c>
      <c r="D120" s="76">
        <v>7462.0</v>
      </c>
      <c r="E120" s="76">
        <v>7688.0</v>
      </c>
      <c r="F120" s="90">
        <v>134124.0</v>
      </c>
      <c r="G120" s="90" t="s">
        <v>1125</v>
      </c>
      <c r="H120" s="90">
        <v>8001.0</v>
      </c>
      <c r="I120" s="90">
        <v>134124.0</v>
      </c>
      <c r="J120" s="90">
        <v>142125.0</v>
      </c>
      <c r="K120" s="90" t="s">
        <v>1125</v>
      </c>
      <c r="L120" s="90" t="s">
        <v>1125</v>
      </c>
      <c r="M120" s="90" t="s">
        <v>1125</v>
      </c>
      <c r="N120" s="90" t="s">
        <v>1125</v>
      </c>
      <c r="O120" s="90" t="s">
        <v>1125</v>
      </c>
      <c r="P120" s="90" t="s">
        <v>1125</v>
      </c>
      <c r="Q120" s="90" t="s">
        <v>1125</v>
      </c>
      <c r="R120" s="90" t="s">
        <v>1125</v>
      </c>
      <c r="S120" s="90" t="s">
        <v>1125</v>
      </c>
      <c r="T120" s="90" t="s">
        <v>1125</v>
      </c>
      <c r="U120" s="90" t="s">
        <v>1125</v>
      </c>
      <c r="V120" s="90" t="s">
        <v>1125</v>
      </c>
      <c r="W120" s="90" t="s">
        <v>1125</v>
      </c>
      <c r="X120" s="90" t="s">
        <v>1125</v>
      </c>
      <c r="Y120" s="90" t="s">
        <v>1125</v>
      </c>
      <c r="Z120" s="90" t="s">
        <v>1125</v>
      </c>
    </row>
    <row r="121">
      <c r="A121" s="90" t="s">
        <v>183</v>
      </c>
      <c r="B121" s="117" t="s">
        <v>1008</v>
      </c>
      <c r="C121" s="76"/>
      <c r="D121" s="76"/>
      <c r="E121" s="76"/>
      <c r="F121" s="90" t="s">
        <v>1125</v>
      </c>
      <c r="G121" s="90" t="s">
        <v>1125</v>
      </c>
      <c r="H121" s="90" t="s">
        <v>1125</v>
      </c>
      <c r="I121" s="90" t="s">
        <v>1125</v>
      </c>
      <c r="J121" s="90" t="s">
        <v>1125</v>
      </c>
      <c r="K121" s="90" t="s">
        <v>1125</v>
      </c>
      <c r="L121" s="90" t="s">
        <v>1125</v>
      </c>
      <c r="M121" s="90" t="s">
        <v>1125</v>
      </c>
      <c r="N121" s="90" t="s">
        <v>1125</v>
      </c>
      <c r="O121" s="90" t="s">
        <v>1125</v>
      </c>
      <c r="P121" s="90" t="s">
        <v>1125</v>
      </c>
      <c r="Q121" s="90" t="s">
        <v>1125</v>
      </c>
      <c r="R121" s="90" t="s">
        <v>1125</v>
      </c>
      <c r="S121" s="90" t="s">
        <v>1125</v>
      </c>
      <c r="T121" s="90" t="s">
        <v>1125</v>
      </c>
      <c r="U121" s="90" t="s">
        <v>1125</v>
      </c>
      <c r="V121" s="90" t="s">
        <v>1125</v>
      </c>
      <c r="W121" s="90" t="s">
        <v>1125</v>
      </c>
      <c r="X121" s="90" t="s">
        <v>1125</v>
      </c>
      <c r="Y121" s="90" t="s">
        <v>1125</v>
      </c>
      <c r="Z121" s="90" t="s">
        <v>1125</v>
      </c>
    </row>
    <row r="122">
      <c r="A122" s="76" t="s">
        <v>148</v>
      </c>
      <c r="B122" s="117" t="s">
        <v>427</v>
      </c>
      <c r="C122" s="76">
        <v>146000.0</v>
      </c>
      <c r="D122" s="76">
        <v>16000.0</v>
      </c>
      <c r="E122" s="76">
        <v>35000.0</v>
      </c>
      <c r="F122" s="90">
        <v>1014000.0</v>
      </c>
      <c r="G122" s="90" t="s">
        <v>1125</v>
      </c>
      <c r="H122" s="90">
        <v>162000.0</v>
      </c>
      <c r="I122" s="90">
        <v>1014000.0</v>
      </c>
      <c r="J122" s="90">
        <v>1176000.0</v>
      </c>
      <c r="K122" s="90" t="s">
        <v>1125</v>
      </c>
      <c r="L122" s="90" t="s">
        <v>1125</v>
      </c>
      <c r="M122" s="90" t="s">
        <v>1125</v>
      </c>
      <c r="N122" s="90" t="s">
        <v>1125</v>
      </c>
      <c r="O122" s="90" t="s">
        <v>1125</v>
      </c>
      <c r="P122" s="90" t="s">
        <v>1125</v>
      </c>
      <c r="Q122" s="90" t="s">
        <v>1125</v>
      </c>
      <c r="R122" s="90" t="s">
        <v>1125</v>
      </c>
      <c r="S122" s="90" t="s">
        <v>1125</v>
      </c>
      <c r="T122" s="90" t="s">
        <v>1125</v>
      </c>
      <c r="U122" s="90" t="s">
        <v>1125</v>
      </c>
      <c r="V122" s="90" t="s">
        <v>1125</v>
      </c>
      <c r="W122" s="90" t="s">
        <v>1125</v>
      </c>
      <c r="X122" s="90" t="s">
        <v>1125</v>
      </c>
      <c r="Y122" s="90" t="s">
        <v>1125</v>
      </c>
      <c r="Z122" s="90" t="s">
        <v>1125</v>
      </c>
    </row>
    <row r="123">
      <c r="A123" s="76" t="s">
        <v>149</v>
      </c>
      <c r="B123" s="117" t="s">
        <v>428</v>
      </c>
      <c r="C123" s="76">
        <v>49716.0</v>
      </c>
      <c r="D123" s="76">
        <v>204024.0</v>
      </c>
      <c r="E123" s="76">
        <v>447320.0</v>
      </c>
      <c r="F123" s="90" t="s">
        <v>1125</v>
      </c>
      <c r="G123" s="90" t="s">
        <v>1125</v>
      </c>
      <c r="H123" s="90">
        <v>253740.0</v>
      </c>
      <c r="I123" s="90">
        <v>1788833.0</v>
      </c>
      <c r="J123" s="90">
        <v>2042573.0</v>
      </c>
      <c r="K123" s="90">
        <v>1614721.0</v>
      </c>
      <c r="L123" s="90" t="s">
        <v>1125</v>
      </c>
      <c r="M123" s="90" t="s">
        <v>1125</v>
      </c>
      <c r="N123" s="90">
        <v>163726.0</v>
      </c>
      <c r="O123" s="90" t="s">
        <v>1125</v>
      </c>
      <c r="P123" s="90">
        <v>10386.0</v>
      </c>
      <c r="Q123" s="90" t="s">
        <v>1125</v>
      </c>
      <c r="R123" s="90" t="s">
        <v>1125</v>
      </c>
      <c r="S123" s="90" t="s">
        <v>1125</v>
      </c>
      <c r="T123" s="90" t="s">
        <v>1125</v>
      </c>
      <c r="U123" s="90" t="s">
        <v>1125</v>
      </c>
      <c r="V123" s="90" t="s">
        <v>1125</v>
      </c>
      <c r="W123" s="90" t="s">
        <v>1125</v>
      </c>
      <c r="X123" s="90" t="s">
        <v>1125</v>
      </c>
      <c r="Y123" s="90" t="s">
        <v>1125</v>
      </c>
      <c r="Z123" s="90" t="s">
        <v>1125</v>
      </c>
    </row>
    <row r="124">
      <c r="A124" s="76" t="s">
        <v>1013</v>
      </c>
      <c r="B124" s="117" t="s">
        <v>429</v>
      </c>
      <c r="C124" s="76">
        <v>92000.0</v>
      </c>
      <c r="D124" s="76">
        <v>2700.0</v>
      </c>
      <c r="E124" s="76">
        <v>1000.0</v>
      </c>
      <c r="F124" s="90">
        <v>2245000.0</v>
      </c>
      <c r="G124" s="90" t="s">
        <v>1125</v>
      </c>
      <c r="H124" s="90">
        <v>94700.0</v>
      </c>
      <c r="I124" s="90">
        <v>2245000.0</v>
      </c>
      <c r="J124" s="90">
        <v>2339700.0</v>
      </c>
      <c r="K124" s="90">
        <v>251000.0</v>
      </c>
      <c r="L124" s="90">
        <v>70000.0</v>
      </c>
      <c r="M124" s="90">
        <v>22000.0</v>
      </c>
      <c r="N124" s="90">
        <v>344000.0</v>
      </c>
      <c r="O124" s="90">
        <v>200.0</v>
      </c>
      <c r="P124" s="90">
        <v>1200.0</v>
      </c>
      <c r="Q124" s="90">
        <v>11000.0</v>
      </c>
      <c r="R124" s="90" t="s">
        <v>1125</v>
      </c>
      <c r="S124" s="90" t="s">
        <v>1125</v>
      </c>
      <c r="T124" s="90">
        <v>1500000.0</v>
      </c>
      <c r="U124" s="90">
        <v>38000.0</v>
      </c>
      <c r="V124" s="90">
        <v>7500.0</v>
      </c>
      <c r="W124" s="90" t="s">
        <v>1125</v>
      </c>
      <c r="X124" s="90" t="s">
        <v>1125</v>
      </c>
      <c r="Y124" s="90">
        <v>400.0</v>
      </c>
      <c r="Z124" s="90" t="s">
        <v>1125</v>
      </c>
    </row>
    <row r="125">
      <c r="A125" s="76" t="s">
        <v>151</v>
      </c>
      <c r="B125" s="118" t="s">
        <v>430</v>
      </c>
      <c r="C125" s="76">
        <v>9915000.0</v>
      </c>
      <c r="D125" s="76">
        <v>1157000.0</v>
      </c>
      <c r="E125" s="76"/>
      <c r="F125" s="90" t="s">
        <v>1125</v>
      </c>
      <c r="G125" s="90" t="s">
        <v>1125</v>
      </c>
      <c r="H125" s="90">
        <v>1.1072E7</v>
      </c>
      <c r="I125" s="90">
        <v>1.1352E7</v>
      </c>
      <c r="J125" s="90">
        <v>2.2424E7</v>
      </c>
      <c r="K125" s="90" t="s">
        <v>1125</v>
      </c>
      <c r="L125" s="90" t="s">
        <v>1125</v>
      </c>
      <c r="M125" s="90" t="s">
        <v>1125</v>
      </c>
      <c r="N125" s="90" t="s">
        <v>1125</v>
      </c>
      <c r="O125" s="90" t="s">
        <v>1125</v>
      </c>
      <c r="P125" s="90" t="s">
        <v>1125</v>
      </c>
      <c r="Q125" s="90" t="s">
        <v>1125</v>
      </c>
      <c r="R125" s="90" t="s">
        <v>1125</v>
      </c>
      <c r="S125" s="90" t="s">
        <v>1125</v>
      </c>
      <c r="T125" s="90" t="s">
        <v>1125</v>
      </c>
      <c r="U125" s="90" t="s">
        <v>1125</v>
      </c>
      <c r="V125" s="90" t="s">
        <v>1125</v>
      </c>
      <c r="W125" s="90" t="s">
        <v>1125</v>
      </c>
      <c r="X125" s="90" t="s">
        <v>1125</v>
      </c>
      <c r="Y125" s="90" t="s">
        <v>1125</v>
      </c>
      <c r="Z125" s="90" t="s">
        <v>1125</v>
      </c>
    </row>
    <row r="126">
      <c r="A126" s="76" t="s">
        <v>153</v>
      </c>
      <c r="B126" s="118" t="s">
        <v>431</v>
      </c>
      <c r="C126" s="76">
        <v>1470000.0</v>
      </c>
      <c r="D126" s="76">
        <v>50000.0</v>
      </c>
      <c r="E126" s="76">
        <v>510000.0</v>
      </c>
      <c r="F126" s="90">
        <v>4950000.0</v>
      </c>
      <c r="G126" s="90">
        <v>6470000.0</v>
      </c>
      <c r="H126" s="90">
        <v>1520000.0</v>
      </c>
      <c r="I126" s="90">
        <v>4950000.0</v>
      </c>
      <c r="J126" s="90">
        <v>6470000.0</v>
      </c>
      <c r="K126" s="90">
        <v>1680000.0</v>
      </c>
      <c r="L126" s="90" t="s">
        <v>1125</v>
      </c>
      <c r="M126" s="90">
        <v>310000.0</v>
      </c>
      <c r="N126" s="90">
        <v>680000.0</v>
      </c>
      <c r="O126" s="90" t="s">
        <v>1125</v>
      </c>
      <c r="P126" s="90" t="s">
        <v>1125</v>
      </c>
      <c r="Q126" s="90" t="s">
        <v>1125</v>
      </c>
      <c r="R126" s="90" t="s">
        <v>1125</v>
      </c>
      <c r="S126" s="90" t="s">
        <v>1125</v>
      </c>
      <c r="T126" s="90">
        <v>1950000.0</v>
      </c>
      <c r="U126" s="90" t="s">
        <v>1125</v>
      </c>
      <c r="V126" s="90" t="s">
        <v>1125</v>
      </c>
      <c r="W126" s="90" t="s">
        <v>1125</v>
      </c>
      <c r="X126" s="90" t="s">
        <v>1125</v>
      </c>
      <c r="Y126" s="90" t="s">
        <v>1125</v>
      </c>
      <c r="Z126" s="90">
        <v>330000.0</v>
      </c>
    </row>
    <row r="127">
      <c r="A127" s="76" t="s">
        <v>154</v>
      </c>
      <c r="B127" s="117" t="s">
        <v>1019</v>
      </c>
      <c r="C127" s="76">
        <v>36100.0</v>
      </c>
      <c r="D127" s="76">
        <v>7738.0</v>
      </c>
      <c r="E127" s="76"/>
      <c r="F127" s="90" t="s">
        <v>1125</v>
      </c>
      <c r="G127" s="90" t="s">
        <v>1125</v>
      </c>
      <c r="H127" s="90">
        <v>43838.0</v>
      </c>
      <c r="I127" s="90" t="s">
        <v>1125</v>
      </c>
      <c r="J127" s="90">
        <v>43838.0</v>
      </c>
      <c r="K127" s="90" t="s">
        <v>1125</v>
      </c>
      <c r="L127" s="90" t="s">
        <v>1125</v>
      </c>
      <c r="M127" s="90" t="s">
        <v>1125</v>
      </c>
      <c r="N127" s="90" t="s">
        <v>1125</v>
      </c>
      <c r="O127" s="90" t="s">
        <v>1125</v>
      </c>
      <c r="P127" s="90" t="s">
        <v>1125</v>
      </c>
      <c r="Q127" s="90" t="s">
        <v>1125</v>
      </c>
      <c r="R127" s="90" t="s">
        <v>1125</v>
      </c>
      <c r="S127" s="90" t="s">
        <v>1125</v>
      </c>
      <c r="T127" s="90" t="s">
        <v>1125</v>
      </c>
      <c r="U127" s="90" t="s">
        <v>1125</v>
      </c>
      <c r="V127" s="90" t="s">
        <v>1125</v>
      </c>
      <c r="W127" s="90" t="s">
        <v>1125</v>
      </c>
      <c r="X127" s="90" t="s">
        <v>1125</v>
      </c>
      <c r="Y127" s="90" t="s">
        <v>1125</v>
      </c>
      <c r="Z127" s="90" t="s">
        <v>1125</v>
      </c>
    </row>
    <row r="128">
      <c r="A128" s="76" t="s">
        <v>185</v>
      </c>
      <c r="B128" s="118" t="s">
        <v>440</v>
      </c>
      <c r="C128" s="76">
        <v>9300.0</v>
      </c>
      <c r="D128" s="76">
        <v>940.0</v>
      </c>
      <c r="E128" s="76"/>
      <c r="F128" s="90">
        <v>249900.0</v>
      </c>
      <c r="G128" s="90">
        <v>260200.0</v>
      </c>
      <c r="H128" s="90">
        <v>10240.0</v>
      </c>
      <c r="I128" s="90">
        <v>249900.0</v>
      </c>
      <c r="J128" s="90">
        <v>260140.0</v>
      </c>
      <c r="K128" s="90" t="s">
        <v>1125</v>
      </c>
      <c r="L128" s="90" t="s">
        <v>1125</v>
      </c>
      <c r="M128" s="90" t="s">
        <v>1125</v>
      </c>
      <c r="N128" s="90" t="s">
        <v>1125</v>
      </c>
      <c r="O128" s="90" t="s">
        <v>1125</v>
      </c>
      <c r="P128" s="90" t="s">
        <v>1125</v>
      </c>
      <c r="Q128" s="90" t="s">
        <v>1125</v>
      </c>
      <c r="R128" s="90" t="s">
        <v>1125</v>
      </c>
      <c r="S128" s="90" t="s">
        <v>1125</v>
      </c>
      <c r="T128" s="90" t="s">
        <v>1125</v>
      </c>
      <c r="U128" s="90" t="s">
        <v>1125</v>
      </c>
      <c r="V128" s="90" t="s">
        <v>1125</v>
      </c>
      <c r="W128" s="90" t="s">
        <v>1125</v>
      </c>
      <c r="X128" s="90" t="s">
        <v>1125</v>
      </c>
      <c r="Y128" s="90" t="s">
        <v>1125</v>
      </c>
      <c r="Z128" s="90" t="s">
        <v>1125</v>
      </c>
    </row>
    <row r="129">
      <c r="A129" s="76" t="s">
        <v>187</v>
      </c>
      <c r="B129" s="118" t="s">
        <v>441</v>
      </c>
      <c r="C129" s="76">
        <v>308.0</v>
      </c>
      <c r="D129" s="76">
        <v>218.0</v>
      </c>
      <c r="E129" s="76">
        <v>2571.0</v>
      </c>
      <c r="F129" s="90">
        <v>15888.0</v>
      </c>
      <c r="G129" s="90">
        <v>16414.0</v>
      </c>
      <c r="H129" s="90">
        <v>526.0</v>
      </c>
      <c r="I129" s="90">
        <v>15888.0</v>
      </c>
      <c r="J129" s="90">
        <v>16414.0</v>
      </c>
      <c r="K129" s="90" t="s">
        <v>1125</v>
      </c>
      <c r="L129" s="90">
        <v>792.0</v>
      </c>
      <c r="M129" s="90">
        <v>84.0</v>
      </c>
      <c r="N129" s="90">
        <v>35.0</v>
      </c>
      <c r="O129" s="90">
        <v>5.0</v>
      </c>
      <c r="P129" s="90">
        <v>662.0</v>
      </c>
      <c r="Q129" s="90">
        <v>179.0</v>
      </c>
      <c r="R129" s="90">
        <v>13.0</v>
      </c>
      <c r="S129" s="90" t="s">
        <v>1125</v>
      </c>
      <c r="T129" s="90" t="s">
        <v>1125</v>
      </c>
      <c r="U129" s="90" t="s">
        <v>1125</v>
      </c>
      <c r="V129" s="90">
        <v>3.0</v>
      </c>
      <c r="W129" s="90">
        <v>791.0</v>
      </c>
      <c r="X129" s="90" t="s">
        <v>1125</v>
      </c>
      <c r="Y129" s="90" t="s">
        <v>1125</v>
      </c>
      <c r="Z129" s="90" t="s">
        <v>1125</v>
      </c>
    </row>
    <row r="130">
      <c r="A130" s="90" t="s">
        <v>182</v>
      </c>
      <c r="B130" s="118" t="s">
        <v>439</v>
      </c>
      <c r="C130" s="76">
        <v>22741.0</v>
      </c>
      <c r="D130" s="76">
        <v>3315.0</v>
      </c>
      <c r="E130" s="76">
        <v>800.0</v>
      </c>
      <c r="F130" s="90">
        <v>5022.0</v>
      </c>
      <c r="G130" s="90">
        <v>31078.0</v>
      </c>
      <c r="H130" s="90">
        <v>26056.0</v>
      </c>
      <c r="I130" s="90">
        <v>5022.0</v>
      </c>
      <c r="J130" s="90">
        <v>31078.0</v>
      </c>
      <c r="K130" s="90" t="s">
        <v>1125</v>
      </c>
      <c r="L130" s="90" t="s">
        <v>1125</v>
      </c>
      <c r="M130" s="90" t="s">
        <v>1125</v>
      </c>
      <c r="N130" s="90" t="s">
        <v>1125</v>
      </c>
      <c r="O130" s="90" t="s">
        <v>1125</v>
      </c>
      <c r="P130" s="90" t="s">
        <v>1125</v>
      </c>
      <c r="Q130" s="90" t="s">
        <v>1125</v>
      </c>
      <c r="R130" s="90" t="s">
        <v>1125</v>
      </c>
      <c r="S130" s="90" t="s">
        <v>1125</v>
      </c>
      <c r="T130" s="90" t="s">
        <v>1125</v>
      </c>
      <c r="U130" s="90" t="s">
        <v>1125</v>
      </c>
      <c r="V130" s="90" t="s">
        <v>1125</v>
      </c>
      <c r="W130" s="90" t="s">
        <v>1125</v>
      </c>
      <c r="X130" s="90" t="s">
        <v>1125</v>
      </c>
      <c r="Y130" s="90" t="s">
        <v>1125</v>
      </c>
      <c r="Z130" s="90" t="s">
        <v>1125</v>
      </c>
    </row>
    <row r="131">
      <c r="A131" s="76" t="s">
        <v>156</v>
      </c>
      <c r="B131" s="117" t="s">
        <v>1028</v>
      </c>
      <c r="C131" s="76">
        <v>8707.0</v>
      </c>
      <c r="D131" s="76">
        <v>6426.0</v>
      </c>
      <c r="E131" s="76">
        <v>5393.0</v>
      </c>
      <c r="F131" s="90">
        <v>51317.0</v>
      </c>
      <c r="G131" s="90">
        <v>6449.0</v>
      </c>
      <c r="H131" s="90">
        <v>15133.0</v>
      </c>
      <c r="I131" s="90">
        <v>51317.0</v>
      </c>
      <c r="J131" s="90">
        <v>66450.0</v>
      </c>
      <c r="K131" s="90">
        <v>26821.0</v>
      </c>
      <c r="L131" s="90">
        <v>3971.0</v>
      </c>
      <c r="M131" s="90">
        <v>3109.0</v>
      </c>
      <c r="N131" s="90" t="s">
        <v>1125</v>
      </c>
      <c r="O131" s="90">
        <v>774.0</v>
      </c>
      <c r="P131" s="90">
        <v>8008.0</v>
      </c>
      <c r="Q131" s="90">
        <v>8634.0</v>
      </c>
      <c r="R131" s="90" t="s">
        <v>1125</v>
      </c>
      <c r="S131" s="90" t="s">
        <v>1125</v>
      </c>
      <c r="T131" s="90" t="s">
        <v>1125</v>
      </c>
      <c r="U131" s="90" t="s">
        <v>1125</v>
      </c>
      <c r="V131" s="90" t="s">
        <v>1125</v>
      </c>
      <c r="W131" s="90" t="s">
        <v>1125</v>
      </c>
      <c r="X131" s="90" t="s">
        <v>1125</v>
      </c>
      <c r="Y131" s="90" t="s">
        <v>1125</v>
      </c>
      <c r="Z131" s="90" t="s">
        <v>1125</v>
      </c>
    </row>
    <row r="132">
      <c r="A132" s="76" t="s">
        <v>188</v>
      </c>
      <c r="B132" s="118" t="s">
        <v>442</v>
      </c>
      <c r="C132" s="76"/>
      <c r="D132" s="76"/>
      <c r="E132" s="76"/>
      <c r="F132" s="90" t="s">
        <v>1125</v>
      </c>
      <c r="G132" s="90" t="s">
        <v>1125</v>
      </c>
      <c r="H132" s="90" t="s">
        <v>1125</v>
      </c>
      <c r="I132" s="90" t="s">
        <v>1125</v>
      </c>
      <c r="J132" s="90" t="s">
        <v>1125</v>
      </c>
      <c r="K132" s="90" t="s">
        <v>1125</v>
      </c>
      <c r="L132" s="90" t="s">
        <v>1125</v>
      </c>
      <c r="M132" s="90" t="s">
        <v>1125</v>
      </c>
      <c r="N132" s="90" t="s">
        <v>1125</v>
      </c>
      <c r="O132" s="90" t="s">
        <v>1125</v>
      </c>
      <c r="P132" s="90" t="s">
        <v>1125</v>
      </c>
      <c r="Q132" s="90" t="s">
        <v>1125</v>
      </c>
      <c r="R132" s="90" t="s">
        <v>1125</v>
      </c>
      <c r="S132" s="90" t="s">
        <v>1125</v>
      </c>
      <c r="T132" s="90" t="s">
        <v>1125</v>
      </c>
      <c r="U132" s="90" t="s">
        <v>1125</v>
      </c>
      <c r="V132" s="90" t="s">
        <v>1125</v>
      </c>
      <c r="W132" s="90" t="s">
        <v>1125</v>
      </c>
      <c r="X132" s="90" t="s">
        <v>1125</v>
      </c>
      <c r="Y132" s="90" t="s">
        <v>1125</v>
      </c>
      <c r="Z132" s="90" t="s">
        <v>1125</v>
      </c>
    </row>
    <row r="133">
      <c r="A133" s="76" t="s">
        <v>1032</v>
      </c>
      <c r="B133" s="118" t="s">
        <v>433</v>
      </c>
      <c r="C133" s="76">
        <v>692.0</v>
      </c>
      <c r="D133" s="76">
        <v>3678.0</v>
      </c>
      <c r="E133" s="76"/>
      <c r="F133" s="90">
        <v>15407.0</v>
      </c>
      <c r="G133" s="90">
        <v>19777.0</v>
      </c>
      <c r="H133" s="90">
        <v>4370.0</v>
      </c>
      <c r="I133" s="90">
        <v>7524052.0</v>
      </c>
      <c r="J133" s="90">
        <v>7528422.0</v>
      </c>
      <c r="K133" s="90" t="s">
        <v>1125</v>
      </c>
      <c r="L133" s="90" t="s">
        <v>1125</v>
      </c>
      <c r="M133" s="90" t="s">
        <v>1125</v>
      </c>
      <c r="N133" s="90" t="s">
        <v>1125</v>
      </c>
      <c r="O133" s="90" t="s">
        <v>1125</v>
      </c>
      <c r="P133" s="90" t="s">
        <v>1125</v>
      </c>
      <c r="Q133" s="90" t="s">
        <v>1125</v>
      </c>
      <c r="R133" s="90" t="s">
        <v>1125</v>
      </c>
      <c r="S133" s="90" t="s">
        <v>1125</v>
      </c>
      <c r="T133" s="90" t="s">
        <v>1125</v>
      </c>
      <c r="U133" s="90" t="s">
        <v>1125</v>
      </c>
      <c r="V133" s="90" t="s">
        <v>1125</v>
      </c>
      <c r="W133" s="90" t="s">
        <v>1125</v>
      </c>
      <c r="X133" s="90" t="s">
        <v>1125</v>
      </c>
      <c r="Y133" s="90">
        <v>7508645.0</v>
      </c>
      <c r="Z133" s="90" t="s">
        <v>1125</v>
      </c>
    </row>
    <row r="134">
      <c r="A134" s="76" t="s">
        <v>159</v>
      </c>
      <c r="B134" s="117" t="s">
        <v>1035</v>
      </c>
      <c r="C134" s="76">
        <v>904.0</v>
      </c>
      <c r="D134" s="76">
        <v>648.0</v>
      </c>
      <c r="E134" s="76"/>
      <c r="F134" s="90">
        <v>124565.0</v>
      </c>
      <c r="G134" s="90" t="s">
        <v>1125</v>
      </c>
      <c r="H134" s="90">
        <v>1551.0</v>
      </c>
      <c r="I134" s="90">
        <v>124565.0</v>
      </c>
      <c r="J134" s="90">
        <v>126116.0</v>
      </c>
      <c r="K134" s="90">
        <v>103001.0</v>
      </c>
      <c r="L134" s="90">
        <v>2595.0</v>
      </c>
      <c r="M134" s="90">
        <v>193.0</v>
      </c>
      <c r="N134" s="90">
        <v>7970.0</v>
      </c>
      <c r="O134" s="90">
        <v>11.0</v>
      </c>
      <c r="P134" s="90">
        <v>9895.0</v>
      </c>
      <c r="Q134" s="90">
        <v>871.0</v>
      </c>
      <c r="R134" s="90" t="s">
        <v>1125</v>
      </c>
      <c r="S134" s="90" t="s">
        <v>1125</v>
      </c>
      <c r="T134" s="90" t="s">
        <v>1125</v>
      </c>
      <c r="U134" s="90" t="s">
        <v>1125</v>
      </c>
      <c r="V134" s="90">
        <v>29.0</v>
      </c>
      <c r="W134" s="90" t="s">
        <v>1125</v>
      </c>
      <c r="X134" s="90" t="s">
        <v>1125</v>
      </c>
      <c r="Y134" s="90" t="s">
        <v>1125</v>
      </c>
      <c r="Z134" s="90" t="s">
        <v>1125</v>
      </c>
    </row>
    <row r="135">
      <c r="A135" s="76" t="s">
        <v>160</v>
      </c>
      <c r="B135" s="118" t="s">
        <v>434</v>
      </c>
      <c r="C135" s="76">
        <v>8181.0</v>
      </c>
      <c r="D135" s="76">
        <v>9620.0</v>
      </c>
      <c r="E135" s="76">
        <v>8385.0</v>
      </c>
      <c r="F135" s="90">
        <v>1401706.0</v>
      </c>
      <c r="G135" s="90" t="s">
        <v>1125</v>
      </c>
      <c r="H135" s="90">
        <v>17801.0</v>
      </c>
      <c r="I135" s="90">
        <v>1401706.0</v>
      </c>
      <c r="J135" s="90">
        <v>1419507.0</v>
      </c>
      <c r="K135" s="90">
        <v>470375.0</v>
      </c>
      <c r="L135" s="90">
        <v>20952.0</v>
      </c>
      <c r="M135" s="90">
        <v>3969.0</v>
      </c>
      <c r="N135" s="90">
        <v>17250.0</v>
      </c>
      <c r="O135" s="90">
        <v>1553.0</v>
      </c>
      <c r="P135" s="90">
        <v>4331.0</v>
      </c>
      <c r="Q135" s="90">
        <v>6077.0</v>
      </c>
      <c r="R135" s="90" t="s">
        <v>1125</v>
      </c>
      <c r="S135" s="90" t="s">
        <v>1125</v>
      </c>
      <c r="T135" s="90" t="s">
        <v>1125</v>
      </c>
      <c r="U135" s="90">
        <v>858706.0</v>
      </c>
      <c r="V135" s="90" t="s">
        <v>1125</v>
      </c>
      <c r="W135" s="90" t="s">
        <v>1125</v>
      </c>
      <c r="X135" s="90" t="s">
        <v>1125</v>
      </c>
      <c r="Y135" s="90" t="s">
        <v>1125</v>
      </c>
      <c r="Z135" s="90">
        <v>18493.0</v>
      </c>
    </row>
    <row r="136">
      <c r="A136" s="90" t="s">
        <v>180</v>
      </c>
      <c r="B136" s="117" t="s">
        <v>1041</v>
      </c>
      <c r="C136" s="76">
        <v>159.0</v>
      </c>
      <c r="D136" s="76">
        <v>2602.0</v>
      </c>
      <c r="E136" s="76">
        <v>1925.0</v>
      </c>
      <c r="F136" s="90" t="s">
        <v>1125</v>
      </c>
      <c r="G136" s="90">
        <v>180631.0</v>
      </c>
      <c r="H136" s="90">
        <v>2761.0</v>
      </c>
      <c r="I136" s="90">
        <v>177870.0</v>
      </c>
      <c r="J136" s="90">
        <v>180631.0</v>
      </c>
      <c r="K136" s="90" t="s">
        <v>1125</v>
      </c>
      <c r="L136" s="90" t="s">
        <v>1125</v>
      </c>
      <c r="M136" s="90" t="s">
        <v>1125</v>
      </c>
      <c r="N136" s="90">
        <v>11369.0</v>
      </c>
      <c r="O136" s="90">
        <v>85.0</v>
      </c>
      <c r="P136" s="90">
        <v>667.0</v>
      </c>
      <c r="Q136" s="90" t="s">
        <v>1125</v>
      </c>
      <c r="R136" s="90">
        <v>509.0</v>
      </c>
      <c r="S136" s="90" t="s">
        <v>1125</v>
      </c>
      <c r="T136" s="90" t="s">
        <v>1125</v>
      </c>
      <c r="U136" s="90" t="s">
        <v>1125</v>
      </c>
      <c r="V136" s="90" t="s">
        <v>1125</v>
      </c>
      <c r="W136" s="90" t="s">
        <v>1125</v>
      </c>
      <c r="X136" s="90" t="s">
        <v>1125</v>
      </c>
      <c r="Y136" s="90" t="s">
        <v>1125</v>
      </c>
      <c r="Z136" s="90">
        <v>165240.0</v>
      </c>
    </row>
    <row r="137">
      <c r="A137" s="76" t="s">
        <v>1045</v>
      </c>
      <c r="B137" s="117" t="s">
        <v>1046</v>
      </c>
      <c r="C137" s="76">
        <v>1347.0</v>
      </c>
      <c r="D137" s="76">
        <v>167.0</v>
      </c>
      <c r="E137" s="76">
        <v>47786.0</v>
      </c>
      <c r="F137" s="90">
        <v>273217.0</v>
      </c>
      <c r="G137" s="90">
        <v>274731.0</v>
      </c>
      <c r="H137" s="90">
        <v>1514.0</v>
      </c>
      <c r="I137" s="90">
        <v>273217.0</v>
      </c>
      <c r="J137" s="90">
        <v>274731.0</v>
      </c>
      <c r="K137" s="90">
        <v>164782.0</v>
      </c>
      <c r="L137" s="90">
        <v>78621.0</v>
      </c>
      <c r="M137" s="90">
        <v>2973.0</v>
      </c>
      <c r="N137" s="90">
        <v>2063.0</v>
      </c>
      <c r="O137" s="90">
        <v>17.0</v>
      </c>
      <c r="P137" s="90">
        <v>1307.0</v>
      </c>
      <c r="Q137" s="90">
        <v>2734.0</v>
      </c>
      <c r="R137" s="90" t="s">
        <v>1125</v>
      </c>
      <c r="S137" s="90" t="s">
        <v>1125</v>
      </c>
      <c r="T137" s="90" t="s">
        <v>1125</v>
      </c>
      <c r="U137" s="90">
        <v>20672.0</v>
      </c>
      <c r="V137" s="90">
        <v>48.0</v>
      </c>
      <c r="W137" s="90" t="s">
        <v>1125</v>
      </c>
      <c r="X137" s="90" t="s">
        <v>1125</v>
      </c>
      <c r="Y137" s="90" t="s">
        <v>1125</v>
      </c>
      <c r="Z137" s="90" t="s">
        <v>1125</v>
      </c>
    </row>
    <row r="138">
      <c r="A138" s="76" t="s">
        <v>1049</v>
      </c>
      <c r="B138" s="118" t="s">
        <v>435</v>
      </c>
      <c r="C138" s="76">
        <v>5438.0</v>
      </c>
      <c r="D138" s="76">
        <v>3189.0</v>
      </c>
      <c r="E138" s="76">
        <v>90626.0</v>
      </c>
      <c r="F138" s="90" t="s">
        <v>1125</v>
      </c>
      <c r="G138" s="90" t="s">
        <v>1125</v>
      </c>
      <c r="H138" s="90">
        <v>8627.0</v>
      </c>
      <c r="I138" s="90" t="s">
        <v>1125</v>
      </c>
      <c r="J138" s="90">
        <v>8627.0</v>
      </c>
      <c r="K138" s="90" t="s">
        <v>1125</v>
      </c>
      <c r="L138" s="90" t="s">
        <v>1125</v>
      </c>
      <c r="M138" s="90" t="s">
        <v>1125</v>
      </c>
      <c r="N138" s="90" t="s">
        <v>1125</v>
      </c>
      <c r="O138" s="90" t="s">
        <v>1125</v>
      </c>
      <c r="P138" s="90" t="s">
        <v>1125</v>
      </c>
      <c r="Q138" s="90" t="s">
        <v>1125</v>
      </c>
      <c r="R138" s="90" t="s">
        <v>1125</v>
      </c>
      <c r="S138" s="90" t="s">
        <v>1125</v>
      </c>
      <c r="T138" s="90" t="s">
        <v>1125</v>
      </c>
      <c r="U138" s="90" t="s">
        <v>1125</v>
      </c>
      <c r="V138" s="90" t="s">
        <v>1125</v>
      </c>
      <c r="W138" s="90" t="s">
        <v>1125</v>
      </c>
      <c r="X138" s="90" t="s">
        <v>1125</v>
      </c>
      <c r="Y138" s="90" t="s">
        <v>1125</v>
      </c>
      <c r="Z138" s="90" t="s">
        <v>1125</v>
      </c>
    </row>
    <row r="139">
      <c r="A139" s="76" t="s">
        <v>164</v>
      </c>
      <c r="B139" s="117" t="s">
        <v>1053</v>
      </c>
      <c r="C139" s="76">
        <v>3173.0</v>
      </c>
      <c r="D139" s="76">
        <v>215.0</v>
      </c>
      <c r="E139" s="76"/>
      <c r="F139" s="90">
        <v>169931.0</v>
      </c>
      <c r="G139" s="90">
        <v>173319.0</v>
      </c>
      <c r="H139" s="90">
        <v>3388.0</v>
      </c>
      <c r="I139" s="90">
        <v>169931.0</v>
      </c>
      <c r="J139" s="90">
        <v>173319.0</v>
      </c>
      <c r="K139" s="90" t="s">
        <v>1125</v>
      </c>
      <c r="L139" s="90" t="s">
        <v>1125</v>
      </c>
      <c r="M139" s="90" t="s">
        <v>1125</v>
      </c>
      <c r="N139" s="90" t="s">
        <v>1125</v>
      </c>
      <c r="O139" s="90" t="s">
        <v>1125</v>
      </c>
      <c r="P139" s="90" t="s">
        <v>1125</v>
      </c>
      <c r="Q139" s="90" t="s">
        <v>1125</v>
      </c>
      <c r="R139" s="90" t="s">
        <v>1125</v>
      </c>
      <c r="S139" s="90" t="s">
        <v>1125</v>
      </c>
      <c r="T139" s="90" t="s">
        <v>1125</v>
      </c>
      <c r="U139" s="90" t="s">
        <v>1125</v>
      </c>
      <c r="V139" s="90" t="s">
        <v>1125</v>
      </c>
      <c r="W139" s="90" t="s">
        <v>1125</v>
      </c>
      <c r="X139" s="90" t="s">
        <v>1125</v>
      </c>
      <c r="Y139" s="90" t="s">
        <v>1125</v>
      </c>
      <c r="Z139" s="90" t="s">
        <v>1125</v>
      </c>
    </row>
    <row r="140">
      <c r="A140" s="76" t="s">
        <v>165</v>
      </c>
      <c r="B140" s="118" t="s">
        <v>436</v>
      </c>
      <c r="C140" s="76">
        <v>195.0</v>
      </c>
      <c r="D140" s="76">
        <v>1406.0</v>
      </c>
      <c r="E140" s="76">
        <v>7877.0</v>
      </c>
      <c r="F140" s="90">
        <v>205417.0</v>
      </c>
      <c r="G140" s="90">
        <v>207018.0</v>
      </c>
      <c r="H140" s="90">
        <v>1601.0</v>
      </c>
      <c r="I140" s="90">
        <v>205417.0</v>
      </c>
      <c r="J140" s="90">
        <v>207018.0</v>
      </c>
      <c r="K140" s="90">
        <v>189227.0</v>
      </c>
      <c r="L140" s="90" t="s">
        <v>1125</v>
      </c>
      <c r="M140" s="90">
        <v>3131.0</v>
      </c>
      <c r="N140" s="90" t="s">
        <v>1125</v>
      </c>
      <c r="O140" s="90">
        <v>97.0</v>
      </c>
      <c r="P140" s="90">
        <v>4639.0</v>
      </c>
      <c r="Q140" s="90">
        <v>4380.0</v>
      </c>
      <c r="R140" s="90">
        <v>59.0</v>
      </c>
      <c r="S140" s="90" t="s">
        <v>1125</v>
      </c>
      <c r="T140" s="90" t="s">
        <v>1125</v>
      </c>
      <c r="U140" s="90">
        <v>3884.0</v>
      </c>
      <c r="V140" s="90" t="s">
        <v>1125</v>
      </c>
      <c r="W140" s="90" t="s">
        <v>1125</v>
      </c>
      <c r="X140" s="90" t="s">
        <v>1125</v>
      </c>
      <c r="Y140" s="90" t="s">
        <v>1125</v>
      </c>
      <c r="Z140" s="90" t="s">
        <v>1125</v>
      </c>
    </row>
    <row r="141">
      <c r="A141" s="76" t="s">
        <v>166</v>
      </c>
      <c r="B141" s="117" t="s">
        <v>1058</v>
      </c>
      <c r="C141" s="76"/>
      <c r="D141" s="76"/>
      <c r="E141" s="76"/>
      <c r="F141" s="90" t="s">
        <v>1125</v>
      </c>
      <c r="G141" s="90" t="s">
        <v>1125</v>
      </c>
      <c r="H141" s="90" t="s">
        <v>1125</v>
      </c>
      <c r="I141" s="90" t="s">
        <v>1125</v>
      </c>
      <c r="J141" s="90" t="s">
        <v>1125</v>
      </c>
      <c r="K141" s="90" t="s">
        <v>1125</v>
      </c>
      <c r="L141" s="90" t="s">
        <v>1125</v>
      </c>
      <c r="M141" s="90" t="s">
        <v>1125</v>
      </c>
      <c r="N141" s="90" t="s">
        <v>1125</v>
      </c>
      <c r="O141" s="90" t="s">
        <v>1125</v>
      </c>
      <c r="P141" s="90" t="s">
        <v>1125</v>
      </c>
      <c r="Q141" s="90" t="s">
        <v>1125</v>
      </c>
      <c r="R141" s="90" t="s">
        <v>1125</v>
      </c>
      <c r="S141" s="90" t="s">
        <v>1125</v>
      </c>
      <c r="T141" s="90" t="s">
        <v>1125</v>
      </c>
      <c r="U141" s="90" t="s">
        <v>1125</v>
      </c>
      <c r="V141" s="90" t="s">
        <v>1125</v>
      </c>
      <c r="W141" s="90" t="s">
        <v>1125</v>
      </c>
      <c r="X141" s="90" t="s">
        <v>1125</v>
      </c>
      <c r="Y141" s="90" t="s">
        <v>1125</v>
      </c>
      <c r="Z141" s="90" t="s">
        <v>1125</v>
      </c>
    </row>
    <row r="142">
      <c r="A142" s="76" t="s">
        <v>167</v>
      </c>
      <c r="B142" s="117" t="s">
        <v>1061</v>
      </c>
      <c r="C142" s="76">
        <v>37235.0</v>
      </c>
      <c r="D142" s="76">
        <v>54070.0</v>
      </c>
      <c r="E142" s="76"/>
      <c r="F142" s="90" t="s">
        <v>1125</v>
      </c>
      <c r="G142" s="90" t="s">
        <v>1125</v>
      </c>
      <c r="H142" s="90">
        <v>37235.0</v>
      </c>
      <c r="I142" s="90" t="s">
        <v>1125</v>
      </c>
      <c r="J142" s="90">
        <v>37235.0</v>
      </c>
      <c r="K142" s="90" t="s">
        <v>1125</v>
      </c>
      <c r="L142" s="90" t="s">
        <v>1125</v>
      </c>
      <c r="M142" s="90" t="s">
        <v>1125</v>
      </c>
      <c r="N142" s="90" t="s">
        <v>1125</v>
      </c>
      <c r="O142" s="90" t="s">
        <v>1125</v>
      </c>
      <c r="P142" s="90" t="s">
        <v>1125</v>
      </c>
      <c r="Q142" s="90" t="s">
        <v>1125</v>
      </c>
      <c r="R142" s="90" t="s">
        <v>1125</v>
      </c>
      <c r="S142" s="90" t="s">
        <v>1125</v>
      </c>
      <c r="T142" s="90" t="s">
        <v>1125</v>
      </c>
      <c r="U142" s="90" t="s">
        <v>1125</v>
      </c>
      <c r="V142" s="90" t="s">
        <v>1125</v>
      </c>
      <c r="W142" s="90" t="s">
        <v>1125</v>
      </c>
      <c r="X142" s="90" t="s">
        <v>1125</v>
      </c>
      <c r="Y142" s="90" t="s">
        <v>1125</v>
      </c>
      <c r="Z142" s="90" t="s">
        <v>1125</v>
      </c>
    </row>
    <row r="143">
      <c r="A143" s="76" t="s">
        <v>168</v>
      </c>
      <c r="B143" s="117" t="s">
        <v>1064</v>
      </c>
      <c r="C143" s="76">
        <v>1591.0</v>
      </c>
      <c r="D143" s="76">
        <v>3278.0</v>
      </c>
      <c r="E143" s="76"/>
      <c r="F143" s="90" t="s">
        <v>1125</v>
      </c>
      <c r="G143" s="90" t="s">
        <v>1125</v>
      </c>
      <c r="H143" s="90">
        <v>4869.0</v>
      </c>
      <c r="I143" s="90">
        <v>94409.0</v>
      </c>
      <c r="J143" s="90">
        <v>99278.0</v>
      </c>
      <c r="K143" s="90">
        <v>92069.0</v>
      </c>
      <c r="L143" s="90" t="s">
        <v>1125</v>
      </c>
      <c r="M143" s="90" t="s">
        <v>1125</v>
      </c>
      <c r="N143" s="90">
        <v>1695.0</v>
      </c>
      <c r="O143" s="90" t="s">
        <v>1125</v>
      </c>
      <c r="P143" s="90" t="s">
        <v>1125</v>
      </c>
      <c r="Q143" s="90" t="s">
        <v>1125</v>
      </c>
      <c r="R143" s="90" t="s">
        <v>1125</v>
      </c>
      <c r="S143" s="90" t="s">
        <v>1125</v>
      </c>
      <c r="T143" s="90" t="s">
        <v>1125</v>
      </c>
      <c r="U143" s="90" t="s">
        <v>1125</v>
      </c>
      <c r="V143" s="90" t="s">
        <v>1125</v>
      </c>
      <c r="W143" s="90" t="s">
        <v>1125</v>
      </c>
      <c r="X143" s="90" t="s">
        <v>1125</v>
      </c>
      <c r="Y143" s="90" t="s">
        <v>1125</v>
      </c>
      <c r="Z143" s="90">
        <v>645.0</v>
      </c>
    </row>
    <row r="144">
      <c r="A144" s="76" t="s">
        <v>169</v>
      </c>
      <c r="B144" s="117" t="s">
        <v>1068</v>
      </c>
      <c r="C144" s="76">
        <v>0.0</v>
      </c>
      <c r="D144" s="76"/>
      <c r="E144" s="76">
        <v>2518.0</v>
      </c>
      <c r="F144" s="90" t="s">
        <v>1125</v>
      </c>
      <c r="G144" s="90">
        <v>4113.0</v>
      </c>
      <c r="H144" s="90">
        <v>2518.0</v>
      </c>
      <c r="I144" s="90">
        <v>1594.0</v>
      </c>
      <c r="J144" s="90">
        <v>4112.0</v>
      </c>
      <c r="K144" s="90" t="s">
        <v>1125</v>
      </c>
      <c r="L144" s="90" t="s">
        <v>1125</v>
      </c>
      <c r="M144" s="90">
        <v>1359.0</v>
      </c>
      <c r="N144" s="90" t="s">
        <v>1125</v>
      </c>
      <c r="O144" s="90">
        <v>130.0</v>
      </c>
      <c r="P144" s="90">
        <v>105.0</v>
      </c>
      <c r="Q144" s="90" t="s">
        <v>1125</v>
      </c>
      <c r="R144" s="90" t="s">
        <v>1125</v>
      </c>
      <c r="S144" s="90" t="s">
        <v>1125</v>
      </c>
      <c r="T144" s="90" t="s">
        <v>1125</v>
      </c>
      <c r="U144" s="90" t="s">
        <v>1125</v>
      </c>
      <c r="V144" s="90" t="s">
        <v>1125</v>
      </c>
      <c r="W144" s="90" t="s">
        <v>1125</v>
      </c>
      <c r="X144" s="90" t="s">
        <v>1125</v>
      </c>
      <c r="Y144" s="90" t="s">
        <v>1125</v>
      </c>
      <c r="Z144" s="90" t="s">
        <v>1125</v>
      </c>
    </row>
    <row r="145">
      <c r="A145" s="90" t="s">
        <v>177</v>
      </c>
      <c r="B145" s="118" t="s">
        <v>1070</v>
      </c>
      <c r="C145" s="76">
        <v>7920000.0</v>
      </c>
      <c r="D145" s="76">
        <v>70000.0</v>
      </c>
      <c r="E145" s="76"/>
      <c r="F145" s="90">
        <v>1.5E7</v>
      </c>
      <c r="G145" s="90">
        <v>2.3E7</v>
      </c>
      <c r="H145" s="90">
        <v>7990000.0</v>
      </c>
      <c r="I145" s="90">
        <v>1.5E7</v>
      </c>
      <c r="J145" s="90">
        <v>2.299E7</v>
      </c>
      <c r="K145" s="90">
        <v>1200000.0</v>
      </c>
      <c r="L145" s="90" t="s">
        <v>1125</v>
      </c>
      <c r="M145" s="90">
        <v>4600000.0</v>
      </c>
      <c r="N145" s="90" t="s">
        <v>1125</v>
      </c>
      <c r="O145" s="90">
        <v>100000.0</v>
      </c>
      <c r="P145" s="90">
        <v>11000.0</v>
      </c>
      <c r="Q145" s="90" t="s">
        <v>1125</v>
      </c>
      <c r="R145" s="90" t="s">
        <v>1125</v>
      </c>
      <c r="S145" s="90" t="s">
        <v>1125</v>
      </c>
      <c r="T145" s="90" t="s">
        <v>1125</v>
      </c>
      <c r="U145" s="90">
        <v>9000000.0</v>
      </c>
      <c r="V145" s="90" t="s">
        <v>1125</v>
      </c>
      <c r="W145" s="90" t="s">
        <v>1125</v>
      </c>
      <c r="X145" s="90" t="s">
        <v>1125</v>
      </c>
      <c r="Y145" s="90" t="s">
        <v>1125</v>
      </c>
      <c r="Z145" s="90" t="s">
        <v>1125</v>
      </c>
    </row>
    <row r="146">
      <c r="A146" s="76" t="s">
        <v>171</v>
      </c>
      <c r="B146" s="117" t="s">
        <v>1073</v>
      </c>
      <c r="C146" s="76">
        <v>199.1</v>
      </c>
      <c r="D146" s="119"/>
      <c r="E146" s="76"/>
      <c r="F146" s="90" t="s">
        <v>1125</v>
      </c>
      <c r="G146" s="90">
        <v>1259.7</v>
      </c>
      <c r="H146" s="90">
        <v>338.59999999999997</v>
      </c>
      <c r="I146" s="90">
        <v>921.1</v>
      </c>
      <c r="J146" s="90">
        <v>1259.7</v>
      </c>
      <c r="K146" s="90">
        <v>144.9</v>
      </c>
      <c r="L146" s="90">
        <v>315.0</v>
      </c>
      <c r="M146" s="90" t="s">
        <v>1125</v>
      </c>
      <c r="N146" s="90" t="s">
        <v>1125</v>
      </c>
      <c r="O146" s="90">
        <v>13.2</v>
      </c>
      <c r="P146" s="90" t="s">
        <v>1125</v>
      </c>
      <c r="Q146" s="90" t="s">
        <v>1125</v>
      </c>
      <c r="R146" s="90" t="s">
        <v>1125</v>
      </c>
      <c r="S146" s="90" t="s">
        <v>1125</v>
      </c>
      <c r="T146" s="90" t="s">
        <v>1125</v>
      </c>
      <c r="U146" s="90" t="s">
        <v>1125</v>
      </c>
      <c r="V146" s="90" t="s">
        <v>1125</v>
      </c>
      <c r="W146" s="90" t="s">
        <v>1125</v>
      </c>
      <c r="X146" s="90" t="s">
        <v>1125</v>
      </c>
      <c r="Y146" s="90" t="s">
        <v>1125</v>
      </c>
      <c r="Z146" s="90" t="s">
        <v>1125</v>
      </c>
    </row>
    <row r="147">
      <c r="A147" s="76" t="s">
        <v>172</v>
      </c>
      <c r="B147" s="117" t="s">
        <v>1077</v>
      </c>
      <c r="C147" s="76">
        <v>727.0</v>
      </c>
      <c r="D147" s="76">
        <v>1360.0</v>
      </c>
      <c r="E147" s="76"/>
      <c r="F147" s="90">
        <v>19667.0</v>
      </c>
      <c r="G147" s="90" t="s">
        <v>1125</v>
      </c>
      <c r="H147" s="90">
        <v>2087.0</v>
      </c>
      <c r="I147" s="90">
        <v>19667.0</v>
      </c>
      <c r="J147" s="90">
        <v>21754.0</v>
      </c>
      <c r="K147" s="90">
        <v>3755.0</v>
      </c>
      <c r="L147" s="90">
        <v>2153.0</v>
      </c>
      <c r="M147" s="90">
        <v>432.0</v>
      </c>
      <c r="N147" s="90">
        <v>4385.0</v>
      </c>
      <c r="O147" s="90">
        <v>220.0</v>
      </c>
      <c r="P147" s="90">
        <v>2724.0</v>
      </c>
      <c r="Q147" s="90">
        <v>2070.0</v>
      </c>
      <c r="R147" s="90">
        <v>9.0</v>
      </c>
      <c r="S147" s="90">
        <v>2041.0</v>
      </c>
      <c r="T147" s="90" t="s">
        <v>1125</v>
      </c>
      <c r="U147" s="90">
        <v>931.0</v>
      </c>
      <c r="V147" s="90">
        <v>947.0</v>
      </c>
      <c r="W147" s="90" t="s">
        <v>1125</v>
      </c>
      <c r="X147" s="90" t="s">
        <v>1125</v>
      </c>
      <c r="Y147" s="90" t="s">
        <v>1125</v>
      </c>
      <c r="Z147" s="90" t="s">
        <v>1125</v>
      </c>
    </row>
    <row r="148">
      <c r="A148" s="76" t="s">
        <v>1080</v>
      </c>
      <c r="B148" s="117" t="s">
        <v>362</v>
      </c>
      <c r="C148" s="76">
        <v>228000.0</v>
      </c>
      <c r="D148" s="76">
        <v>66000.0</v>
      </c>
      <c r="E148" s="76"/>
      <c r="F148" s="90">
        <v>2.66E8</v>
      </c>
      <c r="G148" s="90" t="s">
        <v>1125</v>
      </c>
      <c r="H148" s="90">
        <v>294000.0</v>
      </c>
      <c r="I148" s="90">
        <v>2.66E8</v>
      </c>
      <c r="J148" s="90">
        <v>2.66294E8</v>
      </c>
      <c r="K148" s="90" t="s">
        <v>1125</v>
      </c>
      <c r="L148" s="90" t="s">
        <v>1125</v>
      </c>
      <c r="M148" s="90" t="s">
        <v>1125</v>
      </c>
      <c r="N148" s="90" t="s">
        <v>1125</v>
      </c>
      <c r="O148" s="90" t="s">
        <v>1125</v>
      </c>
      <c r="P148" s="90" t="s">
        <v>1125</v>
      </c>
      <c r="Q148" s="90" t="s">
        <v>1125</v>
      </c>
      <c r="R148" s="90" t="s">
        <v>1125</v>
      </c>
      <c r="S148" s="90" t="s">
        <v>1125</v>
      </c>
      <c r="T148" s="90" t="s">
        <v>1125</v>
      </c>
      <c r="U148" s="90">
        <v>2.66E8</v>
      </c>
      <c r="V148" s="90" t="s">
        <v>1125</v>
      </c>
      <c r="W148" s="90" t="s">
        <v>1125</v>
      </c>
      <c r="X148" s="90" t="s">
        <v>1125</v>
      </c>
      <c r="Y148" s="90" t="s">
        <v>1125</v>
      </c>
      <c r="Z148" s="90" t="s">
        <v>1125</v>
      </c>
    </row>
    <row r="149">
      <c r="A149" s="76" t="s">
        <v>174</v>
      </c>
      <c r="B149" s="117" t="s">
        <v>1088</v>
      </c>
      <c r="C149" s="76">
        <v>73000.0</v>
      </c>
      <c r="D149" s="76">
        <v>7000.0</v>
      </c>
      <c r="E149" s="76">
        <v>179000.0</v>
      </c>
      <c r="F149" s="90" t="s">
        <v>1125</v>
      </c>
      <c r="G149" s="90">
        <v>4.3059E7</v>
      </c>
      <c r="H149" s="90">
        <v>80000.0</v>
      </c>
      <c r="I149" s="90">
        <v>4.2979E7</v>
      </c>
      <c r="J149" s="90">
        <v>4.3059E7</v>
      </c>
      <c r="K149" s="90">
        <v>1.4588E7</v>
      </c>
      <c r="L149" s="90" t="s">
        <v>1125</v>
      </c>
      <c r="M149" s="90" t="s">
        <v>1125</v>
      </c>
      <c r="N149" s="90">
        <v>620000.0</v>
      </c>
      <c r="O149" s="90">
        <v>9000.0</v>
      </c>
      <c r="P149" s="90">
        <v>62000.0</v>
      </c>
      <c r="Q149" s="90">
        <v>47000.0</v>
      </c>
      <c r="R149" s="90" t="s">
        <v>1125</v>
      </c>
      <c r="S149" s="90">
        <v>540000.0</v>
      </c>
      <c r="T149" s="90" t="s">
        <v>1125</v>
      </c>
      <c r="U149" s="90">
        <v>2.6135E7</v>
      </c>
      <c r="V149" s="90">
        <v>472000.0</v>
      </c>
      <c r="W149" s="90">
        <v>4000.0</v>
      </c>
      <c r="X149" s="90">
        <v>502000.0</v>
      </c>
      <c r="Y149" s="90" t="s">
        <v>1125</v>
      </c>
      <c r="Z149" s="90" t="s">
        <v>1125</v>
      </c>
    </row>
    <row r="150">
      <c r="A150" s="76" t="s">
        <v>175</v>
      </c>
      <c r="B150" s="117" t="s">
        <v>1092</v>
      </c>
      <c r="C150" s="76">
        <v>444.0</v>
      </c>
      <c r="D150" s="76">
        <v>3888.0</v>
      </c>
      <c r="E150" s="76"/>
      <c r="F150" s="90">
        <v>11560.0</v>
      </c>
      <c r="G150" s="90" t="s">
        <v>1125</v>
      </c>
      <c r="H150" s="90">
        <v>4332.0</v>
      </c>
      <c r="I150" s="90">
        <v>11560.0</v>
      </c>
      <c r="J150" s="90">
        <v>15892.0</v>
      </c>
      <c r="K150" s="90">
        <v>10923.0</v>
      </c>
      <c r="L150" s="90" t="s">
        <v>1125</v>
      </c>
      <c r="M150" s="90">
        <v>573.0</v>
      </c>
      <c r="N150" s="90" t="s">
        <v>1125</v>
      </c>
      <c r="O150" s="90" t="s">
        <v>1125</v>
      </c>
      <c r="P150" s="90" t="s">
        <v>1125</v>
      </c>
      <c r="Q150" s="90" t="s">
        <v>1125</v>
      </c>
      <c r="R150" s="90" t="s">
        <v>1125</v>
      </c>
      <c r="S150" s="90" t="s">
        <v>1125</v>
      </c>
      <c r="T150" s="90" t="s">
        <v>1125</v>
      </c>
      <c r="U150" s="90" t="s">
        <v>1125</v>
      </c>
      <c r="V150" s="90" t="s">
        <v>1125</v>
      </c>
      <c r="W150" s="90">
        <v>49.0</v>
      </c>
      <c r="X150" s="90" t="s">
        <v>1125</v>
      </c>
      <c r="Y150" s="90" t="s">
        <v>1125</v>
      </c>
      <c r="Z150" s="90" t="s">
        <v>1125</v>
      </c>
    </row>
    <row r="151">
      <c r="A151" s="76" t="s">
        <v>176</v>
      </c>
      <c r="B151" s="117" t="s">
        <v>1097</v>
      </c>
      <c r="C151" s="76">
        <v>615.0</v>
      </c>
      <c r="D151" s="76">
        <v>2296.0</v>
      </c>
      <c r="E151" s="76">
        <v>11032.0</v>
      </c>
      <c r="F151" s="90">
        <v>22877.0</v>
      </c>
      <c r="G151" s="90">
        <v>25787.0</v>
      </c>
      <c r="H151" s="90">
        <v>2911.0</v>
      </c>
      <c r="I151" s="90">
        <v>22877.0</v>
      </c>
      <c r="J151" s="90">
        <v>25788.0</v>
      </c>
      <c r="K151" s="90">
        <v>5027.0</v>
      </c>
      <c r="L151" s="90">
        <v>12068.0</v>
      </c>
      <c r="M151" s="90">
        <v>1916.0</v>
      </c>
      <c r="N151" s="90" t="s">
        <v>1125</v>
      </c>
      <c r="O151" s="90" t="s">
        <v>1125</v>
      </c>
      <c r="P151" s="90">
        <v>35.0</v>
      </c>
      <c r="Q151" s="90" t="s">
        <v>1125</v>
      </c>
      <c r="R151" s="90" t="s">
        <v>1125</v>
      </c>
      <c r="S151" s="90" t="s">
        <v>1125</v>
      </c>
      <c r="T151" s="90" t="s">
        <v>1125</v>
      </c>
      <c r="U151" s="90" t="s">
        <v>1125</v>
      </c>
      <c r="V151" s="90" t="s">
        <v>1125</v>
      </c>
      <c r="W151" s="90">
        <v>3830.0</v>
      </c>
      <c r="X151" s="90" t="s">
        <v>1125</v>
      </c>
      <c r="Y151" s="90" t="s">
        <v>1125</v>
      </c>
      <c r="Z151" s="90" t="s">
        <v>1125</v>
      </c>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 r:id="rId20" ref="B22"/>
    <hyperlink r:id="rId21" ref="B23"/>
    <hyperlink r:id="rId22" ref="B24"/>
    <hyperlink r:id="rId23" ref="B25"/>
    <hyperlink r:id="rId24" ref="B26"/>
    <hyperlink r:id="rId25" ref="B27"/>
    <hyperlink r:id="rId26" ref="B28"/>
    <hyperlink r:id="rId27" ref="B29"/>
    <hyperlink r:id="rId28" ref="B30"/>
    <hyperlink r:id="rId29" ref="B31"/>
    <hyperlink r:id="rId30" ref="B32"/>
    <hyperlink r:id="rId31" location="page=50" ref="B33"/>
    <hyperlink r:id="rId32" ref="B34"/>
    <hyperlink r:id="rId33" ref="B35"/>
    <hyperlink r:id="rId34" ref="B37"/>
    <hyperlink r:id="rId35" ref="B38"/>
    <hyperlink r:id="rId36" ref="B39"/>
    <hyperlink r:id="rId37" ref="B40"/>
    <hyperlink r:id="rId38" ref="B41"/>
    <hyperlink r:id="rId39" ref="B42"/>
    <hyperlink r:id="rId40" location="page=12" ref="B43"/>
    <hyperlink r:id="rId41" ref="B44"/>
    <hyperlink r:id="rId42" ref="B45"/>
    <hyperlink r:id="rId43" ref="B46"/>
    <hyperlink r:id="rId44" ref="B47"/>
    <hyperlink r:id="rId45" ref="B48"/>
    <hyperlink r:id="rId46" ref="B49"/>
    <hyperlink r:id="rId47" ref="B50"/>
    <hyperlink r:id="rId48" location="page=113" ref="B51"/>
    <hyperlink r:id="rId49" ref="B52"/>
    <hyperlink r:id="rId50" ref="B53"/>
    <hyperlink r:id="rId51" ref="B54"/>
    <hyperlink r:id="rId52" ref="B55"/>
    <hyperlink r:id="rId53" ref="B56"/>
    <hyperlink r:id="rId54" ref="B57"/>
    <hyperlink r:id="rId55" ref="B58"/>
    <hyperlink r:id="rId56" ref="B59"/>
    <hyperlink r:id="rId57" ref="B60"/>
    <hyperlink r:id="rId58" ref="B61"/>
    <hyperlink r:id="rId59" ref="B62"/>
    <hyperlink r:id="rId60" ref="B63"/>
    <hyperlink r:id="rId61" ref="B64"/>
    <hyperlink r:id="rId62" ref="B65"/>
    <hyperlink r:id="rId63" ref="B66"/>
    <hyperlink r:id="rId64" ref="B67"/>
    <hyperlink r:id="rId65" ref="B68"/>
    <hyperlink r:id="rId66" ref="B69"/>
    <hyperlink r:id="rId67" ref="B70"/>
    <hyperlink r:id="rId68" ref="B72"/>
    <hyperlink r:id="rId69" ref="B73"/>
    <hyperlink r:id="rId70" ref="B74"/>
    <hyperlink r:id="rId71" ref="B75"/>
    <hyperlink r:id="rId72" ref="B76"/>
    <hyperlink r:id="rId73" ref="B77"/>
    <hyperlink r:id="rId74" ref="B78"/>
    <hyperlink r:id="rId75" ref="B79"/>
    <hyperlink r:id="rId76" ref="B80"/>
    <hyperlink r:id="rId77" ref="B81"/>
    <hyperlink r:id="rId78" ref="B82"/>
    <hyperlink r:id="rId79" ref="B83"/>
    <hyperlink r:id="rId80" ref="B84"/>
    <hyperlink r:id="rId81" ref="B85"/>
    <hyperlink r:id="rId82" ref="B87"/>
    <hyperlink r:id="rId83" ref="B88"/>
    <hyperlink r:id="rId84" ref="B89"/>
    <hyperlink r:id="rId85" ref="B90"/>
    <hyperlink r:id="rId86" ref="B91"/>
    <hyperlink r:id="rId87" ref="B92"/>
    <hyperlink r:id="rId88" ref="B93"/>
    <hyperlink r:id="rId89" ref="B94"/>
    <hyperlink r:id="rId90" ref="B95"/>
    <hyperlink r:id="rId91" ref="B96"/>
    <hyperlink r:id="rId92" ref="B97"/>
    <hyperlink r:id="rId93" ref="B98"/>
    <hyperlink r:id="rId94" ref="B99"/>
    <hyperlink r:id="rId95" ref="B100"/>
    <hyperlink r:id="rId96" ref="B101"/>
    <hyperlink r:id="rId97" ref="B102"/>
    <hyperlink r:id="rId98" ref="B103"/>
    <hyperlink r:id="rId99" ref="B104"/>
    <hyperlink r:id="rId100" ref="B105"/>
    <hyperlink r:id="rId101" ref="B106"/>
    <hyperlink r:id="rId102" ref="B107"/>
    <hyperlink r:id="rId103" ref="B108"/>
    <hyperlink r:id="rId104" ref="B109"/>
    <hyperlink r:id="rId105" ref="B110"/>
    <hyperlink r:id="rId106" ref="B111"/>
    <hyperlink r:id="rId107" ref="B112"/>
    <hyperlink r:id="rId108" ref="B113"/>
    <hyperlink r:id="rId109" ref="B114"/>
    <hyperlink r:id="rId110" ref="B115"/>
    <hyperlink r:id="rId111" ref="B116"/>
    <hyperlink r:id="rId112" ref="B117"/>
    <hyperlink r:id="rId113" ref="B118"/>
    <hyperlink r:id="rId114" ref="B119"/>
    <hyperlink r:id="rId115" ref="B120"/>
    <hyperlink r:id="rId116" ref="B121"/>
    <hyperlink r:id="rId117" ref="B122"/>
    <hyperlink r:id="rId118" ref="B123"/>
    <hyperlink r:id="rId119" ref="B124"/>
    <hyperlink r:id="rId120" ref="B125"/>
    <hyperlink r:id="rId121" ref="B126"/>
    <hyperlink r:id="rId122" ref="B127"/>
    <hyperlink r:id="rId123" ref="B128"/>
    <hyperlink r:id="rId124" ref="B129"/>
    <hyperlink r:id="rId125" ref="B130"/>
    <hyperlink r:id="rId126" ref="B131"/>
    <hyperlink r:id="rId127" ref="B132"/>
    <hyperlink r:id="rId128" ref="B133"/>
    <hyperlink r:id="rId129" ref="B134"/>
    <hyperlink r:id="rId130" ref="B135"/>
    <hyperlink r:id="rId131" ref="B136"/>
    <hyperlink r:id="rId132" ref="B137"/>
    <hyperlink r:id="rId133" ref="B138"/>
    <hyperlink r:id="rId134" ref="B139"/>
    <hyperlink r:id="rId135" ref="B140"/>
    <hyperlink r:id="rId136" ref="B141"/>
    <hyperlink r:id="rId137" ref="B142"/>
    <hyperlink r:id="rId138" ref="B143"/>
    <hyperlink r:id="rId139" ref="B144"/>
    <hyperlink r:id="rId140" ref="B145"/>
    <hyperlink r:id="rId141" ref="B146"/>
    <hyperlink r:id="rId142" ref="B147"/>
    <hyperlink r:id="rId143" ref="B148"/>
    <hyperlink r:id="rId144" ref="B149"/>
    <hyperlink r:id="rId145" ref="B150"/>
    <hyperlink r:id="rId146" ref="B151"/>
  </hyperlinks>
  <drawing r:id="rId14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54.57"/>
    <col customWidth="1" min="3" max="3" width="37.14"/>
    <col customWidth="1" min="4" max="4" width="62.14"/>
    <col customWidth="1" min="5" max="5" width="34.43"/>
    <col customWidth="1" min="6" max="7" width="24.43"/>
  </cols>
  <sheetData>
    <row r="1">
      <c r="A1" s="8" t="s">
        <v>41</v>
      </c>
      <c r="B1" s="8" t="s">
        <v>521</v>
      </c>
      <c r="C1" s="8" t="s">
        <v>522</v>
      </c>
      <c r="D1" s="7" t="s">
        <v>1126</v>
      </c>
      <c r="E1" s="7" t="s">
        <v>1127</v>
      </c>
      <c r="F1" s="7" t="s">
        <v>1128</v>
      </c>
      <c r="G1" s="7" t="s">
        <v>1129</v>
      </c>
    </row>
    <row r="2">
      <c r="A2" s="75" t="s">
        <v>69</v>
      </c>
      <c r="B2" s="75" t="s">
        <v>601</v>
      </c>
      <c r="C2" s="75"/>
      <c r="D2" s="41" t="s">
        <v>1130</v>
      </c>
      <c r="E2" s="41"/>
    </row>
    <row r="3" hidden="1">
      <c r="A3" s="75" t="s">
        <v>1131</v>
      </c>
      <c r="B3" s="75" t="s">
        <v>1081</v>
      </c>
      <c r="C3" s="75"/>
      <c r="D3" s="75"/>
      <c r="E3" s="75"/>
      <c r="F3" s="75"/>
      <c r="G3" s="75"/>
    </row>
    <row r="4" hidden="1">
      <c r="A4" s="75" t="s">
        <v>1132</v>
      </c>
      <c r="B4" s="75" t="s">
        <v>565</v>
      </c>
      <c r="C4" s="75"/>
      <c r="D4" s="75"/>
      <c r="E4" s="75"/>
      <c r="F4" s="75"/>
      <c r="G4" s="75"/>
    </row>
    <row r="5">
      <c r="A5" s="75" t="s">
        <v>72</v>
      </c>
      <c r="B5" s="75" t="s">
        <v>601</v>
      </c>
      <c r="C5" s="75"/>
      <c r="D5" s="75"/>
      <c r="E5" s="75"/>
      <c r="F5" s="75"/>
      <c r="G5" s="75"/>
    </row>
    <row r="6" hidden="1">
      <c r="A6" s="91" t="s">
        <v>1133</v>
      </c>
      <c r="B6" s="75" t="s">
        <v>554</v>
      </c>
      <c r="C6" s="75"/>
      <c r="D6" s="75"/>
      <c r="E6" s="75"/>
      <c r="F6" s="75"/>
      <c r="G6" s="75"/>
    </row>
    <row r="7">
      <c r="A7" s="75" t="s">
        <v>80</v>
      </c>
      <c r="B7" s="75" t="s">
        <v>601</v>
      </c>
      <c r="C7" s="75"/>
      <c r="D7" s="75"/>
      <c r="E7" s="75"/>
      <c r="F7" s="75"/>
      <c r="G7" s="75"/>
    </row>
    <row r="8">
      <c r="A8" s="75" t="s">
        <v>799</v>
      </c>
      <c r="B8" s="75" t="s">
        <v>601</v>
      </c>
      <c r="C8" s="75"/>
      <c r="D8" s="75"/>
      <c r="E8" s="75"/>
      <c r="F8" s="75"/>
      <c r="G8" s="75"/>
    </row>
    <row r="9" hidden="1">
      <c r="A9" s="75" t="s">
        <v>186</v>
      </c>
      <c r="B9" s="75" t="s">
        <v>591</v>
      </c>
      <c r="C9" s="75"/>
      <c r="D9" s="75"/>
      <c r="E9" s="75"/>
      <c r="F9" s="75"/>
      <c r="G9" s="75"/>
    </row>
    <row r="10" hidden="1">
      <c r="A10" s="75" t="s">
        <v>594</v>
      </c>
      <c r="B10" s="75" t="s">
        <v>595</v>
      </c>
      <c r="C10" s="75"/>
      <c r="D10" s="75"/>
      <c r="E10" s="75"/>
      <c r="F10" s="75"/>
      <c r="G10" s="75"/>
    </row>
    <row r="11">
      <c r="A11" s="75" t="s">
        <v>111</v>
      </c>
      <c r="B11" s="75" t="s">
        <v>601</v>
      </c>
      <c r="C11" s="75" t="s">
        <v>861</v>
      </c>
      <c r="D11" s="75"/>
      <c r="E11" s="75"/>
      <c r="F11" s="75"/>
      <c r="G11" s="75"/>
    </row>
    <row r="12">
      <c r="A12" s="75" t="s">
        <v>133</v>
      </c>
      <c r="B12" s="75" t="s">
        <v>601</v>
      </c>
      <c r="C12" s="75"/>
      <c r="D12" s="75"/>
      <c r="E12" s="75"/>
      <c r="F12" s="75"/>
      <c r="G12" s="75"/>
    </row>
    <row r="13" hidden="1">
      <c r="A13" s="75" t="s">
        <v>49</v>
      </c>
      <c r="B13" s="75" t="s">
        <v>609</v>
      </c>
      <c r="C13" s="75"/>
      <c r="D13" s="75"/>
      <c r="E13" s="75"/>
      <c r="F13" s="75"/>
      <c r="G13" s="75"/>
    </row>
    <row r="14" hidden="1">
      <c r="A14" s="75" t="s">
        <v>50</v>
      </c>
      <c r="B14" s="75" t="s">
        <v>591</v>
      </c>
      <c r="C14" s="75"/>
      <c r="D14" s="75"/>
      <c r="E14" s="75"/>
      <c r="F14" s="75"/>
      <c r="G14" s="75"/>
    </row>
    <row r="15">
      <c r="A15" s="75" t="s">
        <v>154</v>
      </c>
      <c r="B15" s="75" t="s">
        <v>601</v>
      </c>
      <c r="C15" s="75"/>
      <c r="D15" s="75"/>
      <c r="E15" s="75"/>
      <c r="F15" s="75"/>
      <c r="G15" s="75"/>
    </row>
    <row r="16">
      <c r="A16" s="75" t="s">
        <v>187</v>
      </c>
      <c r="B16" s="75" t="s">
        <v>601</v>
      </c>
      <c r="C16" s="75"/>
      <c r="D16" s="75"/>
      <c r="E16" s="75"/>
      <c r="F16" s="75"/>
      <c r="G16" s="75"/>
    </row>
    <row r="17">
      <c r="A17" s="75" t="s">
        <v>171</v>
      </c>
      <c r="B17" s="75" t="s">
        <v>601</v>
      </c>
      <c r="C17" s="75"/>
      <c r="D17" s="75"/>
      <c r="E17" s="75"/>
      <c r="F17" s="75"/>
      <c r="G17" s="75"/>
    </row>
    <row r="18">
      <c r="A18" s="91" t="s">
        <v>180</v>
      </c>
      <c r="B18" s="91" t="s">
        <v>1042</v>
      </c>
    </row>
    <row r="19">
      <c r="A19" s="75" t="s">
        <v>134</v>
      </c>
      <c r="B19" s="75" t="s">
        <v>950</v>
      </c>
      <c r="C19" s="75"/>
      <c r="D19" s="75"/>
      <c r="E19" s="75"/>
      <c r="F19" s="75"/>
      <c r="G19" s="75"/>
    </row>
    <row r="20" hidden="1">
      <c r="A20" s="75" t="s">
        <v>647</v>
      </c>
      <c r="B20" s="75" t="s">
        <v>591</v>
      </c>
      <c r="C20" s="75"/>
      <c r="D20" s="75"/>
      <c r="E20" s="75"/>
      <c r="F20" s="75"/>
      <c r="G20" s="75"/>
    </row>
    <row r="21" hidden="1">
      <c r="A21" s="75" t="s">
        <v>57</v>
      </c>
      <c r="B21" s="75" t="s">
        <v>591</v>
      </c>
      <c r="C21" s="75"/>
      <c r="D21" s="75"/>
      <c r="E21" s="75"/>
      <c r="F21" s="75"/>
      <c r="G21" s="75"/>
    </row>
    <row r="22" hidden="1">
      <c r="A22" s="75" t="s">
        <v>58</v>
      </c>
      <c r="B22" s="75" t="s">
        <v>591</v>
      </c>
      <c r="C22" s="75"/>
      <c r="D22" s="75"/>
      <c r="E22" s="75"/>
      <c r="F22" s="75"/>
      <c r="G22" s="75"/>
    </row>
    <row r="23">
      <c r="A23" s="75" t="s">
        <v>994</v>
      </c>
      <c r="B23" s="75" t="s">
        <v>996</v>
      </c>
      <c r="C23" s="75"/>
      <c r="D23" s="75"/>
      <c r="E23" s="75"/>
      <c r="F23" s="75"/>
      <c r="G23" s="75"/>
    </row>
    <row r="24">
      <c r="A24" s="75" t="s">
        <v>174</v>
      </c>
      <c r="B24" s="75" t="s">
        <v>1089</v>
      </c>
      <c r="C24" s="75"/>
      <c r="D24" s="75"/>
      <c r="E24" s="75"/>
      <c r="F24" s="75"/>
      <c r="G24" s="75"/>
    </row>
    <row r="25">
      <c r="A25" s="91" t="s">
        <v>672</v>
      </c>
      <c r="B25" s="75" t="s">
        <v>674</v>
      </c>
      <c r="C25" s="75" t="s">
        <v>674</v>
      </c>
      <c r="D25" s="41" t="s">
        <v>1134</v>
      </c>
      <c r="E25" s="41"/>
      <c r="F25" s="75"/>
      <c r="G25" s="75"/>
    </row>
    <row r="26" hidden="1">
      <c r="A26" s="75" t="s">
        <v>62</v>
      </c>
      <c r="B26" s="75" t="s">
        <v>591</v>
      </c>
      <c r="C26" s="75"/>
      <c r="D26" s="75"/>
      <c r="E26" s="75"/>
      <c r="F26" s="75"/>
      <c r="G26" s="75"/>
    </row>
    <row r="27">
      <c r="A27" s="75" t="s">
        <v>628</v>
      </c>
      <c r="B27" s="75" t="s">
        <v>629</v>
      </c>
      <c r="C27" s="75"/>
      <c r="D27" s="41" t="s">
        <v>1135</v>
      </c>
      <c r="E27" s="75"/>
      <c r="F27" s="75"/>
      <c r="G27" s="75"/>
    </row>
    <row r="28">
      <c r="A28" s="75" t="s">
        <v>85</v>
      </c>
      <c r="B28" s="75" t="s">
        <v>660</v>
      </c>
      <c r="C28" s="75"/>
      <c r="D28" s="41" t="s">
        <v>1136</v>
      </c>
      <c r="E28" s="41" t="s">
        <v>1137</v>
      </c>
      <c r="F28" s="75"/>
      <c r="G28" s="75"/>
    </row>
    <row r="29" hidden="1">
      <c r="A29" s="75" t="s">
        <v>64</v>
      </c>
      <c r="B29" s="75" t="s">
        <v>554</v>
      </c>
      <c r="C29" s="75"/>
      <c r="D29" s="75"/>
      <c r="E29" s="75"/>
      <c r="F29" s="75"/>
      <c r="G29" s="75"/>
    </row>
    <row r="30" hidden="1">
      <c r="A30" s="75" t="s">
        <v>694</v>
      </c>
      <c r="B30" s="75" t="s">
        <v>554</v>
      </c>
      <c r="C30" s="75"/>
      <c r="D30" s="75"/>
      <c r="E30" s="75"/>
      <c r="F30" s="75"/>
      <c r="G30" s="75"/>
    </row>
    <row r="31">
      <c r="A31" s="75" t="s">
        <v>47</v>
      </c>
      <c r="B31" s="75" t="s">
        <v>581</v>
      </c>
      <c r="C31" s="75"/>
      <c r="D31" s="41" t="s">
        <v>1138</v>
      </c>
      <c r="E31" s="41" t="s">
        <v>1139</v>
      </c>
      <c r="F31" s="75"/>
      <c r="G31" s="75"/>
    </row>
    <row r="32">
      <c r="A32" s="75" t="s">
        <v>149</v>
      </c>
      <c r="B32" s="75" t="s">
        <v>581</v>
      </c>
      <c r="C32" s="75"/>
      <c r="D32" s="41" t="s">
        <v>1140</v>
      </c>
      <c r="E32" s="75"/>
      <c r="F32" s="10" t="s">
        <v>1141</v>
      </c>
      <c r="G32" s="41" t="s">
        <v>1142</v>
      </c>
    </row>
    <row r="33" hidden="1">
      <c r="A33" s="91" t="s">
        <v>704</v>
      </c>
      <c r="B33" s="75" t="s">
        <v>706</v>
      </c>
      <c r="C33" s="75"/>
      <c r="D33" s="75"/>
      <c r="E33" s="75"/>
      <c r="F33" s="75"/>
      <c r="G33" s="75"/>
    </row>
    <row r="34">
      <c r="A34" s="75" t="s">
        <v>1032</v>
      </c>
      <c r="B34" s="75" t="s">
        <v>581</v>
      </c>
      <c r="C34" s="75"/>
      <c r="D34" s="75"/>
      <c r="E34" s="75"/>
      <c r="F34" s="75"/>
      <c r="G34" s="75"/>
    </row>
    <row r="35">
      <c r="A35" s="91" t="s">
        <v>177</v>
      </c>
      <c r="B35" s="91" t="s">
        <v>581</v>
      </c>
    </row>
    <row r="36">
      <c r="A36" s="75" t="s">
        <v>1143</v>
      </c>
      <c r="B36" s="75" t="s">
        <v>786</v>
      </c>
      <c r="C36" s="75"/>
      <c r="D36" s="75"/>
      <c r="E36" s="75"/>
      <c r="F36" s="75"/>
      <c r="G36" s="75"/>
    </row>
    <row r="37">
      <c r="A37" s="75" t="s">
        <v>96</v>
      </c>
      <c r="B37" s="75" t="s">
        <v>786</v>
      </c>
      <c r="C37" s="75"/>
      <c r="D37" s="75"/>
      <c r="E37" s="75"/>
      <c r="F37" s="75"/>
      <c r="G37" s="75"/>
    </row>
    <row r="38" hidden="1">
      <c r="A38" s="75" t="s">
        <v>75</v>
      </c>
      <c r="B38" s="75" t="s">
        <v>554</v>
      </c>
      <c r="C38" s="75"/>
      <c r="D38" s="75"/>
      <c r="E38" s="75"/>
      <c r="F38" s="75"/>
      <c r="G38" s="75"/>
    </row>
    <row r="39" hidden="1">
      <c r="A39" s="91" t="s">
        <v>1144</v>
      </c>
      <c r="B39" s="75" t="s">
        <v>706</v>
      </c>
      <c r="C39" s="75"/>
      <c r="D39" s="75"/>
      <c r="E39" s="75"/>
      <c r="F39" s="75"/>
      <c r="G39" s="75"/>
    </row>
    <row r="40" hidden="1">
      <c r="A40" s="75" t="s">
        <v>76</v>
      </c>
      <c r="B40" s="75" t="s">
        <v>591</v>
      </c>
      <c r="C40" s="75"/>
      <c r="D40" s="75"/>
      <c r="E40" s="75"/>
      <c r="F40" s="75"/>
      <c r="G40" s="75"/>
    </row>
    <row r="41">
      <c r="A41" s="75" t="s">
        <v>112</v>
      </c>
      <c r="B41" s="75" t="s">
        <v>863</v>
      </c>
      <c r="C41" s="75"/>
      <c r="D41" s="75"/>
      <c r="E41" s="75"/>
      <c r="F41" s="75"/>
      <c r="G41" s="75"/>
    </row>
    <row r="42">
      <c r="A42" s="75" t="s">
        <v>123</v>
      </c>
      <c r="B42" s="75" t="s">
        <v>904</v>
      </c>
      <c r="C42" s="75"/>
      <c r="D42" s="75"/>
      <c r="E42" s="75"/>
      <c r="F42" s="75"/>
      <c r="G42" s="75"/>
    </row>
    <row r="43" hidden="1">
      <c r="A43" s="75" t="s">
        <v>79</v>
      </c>
      <c r="B43" s="75" t="s">
        <v>591</v>
      </c>
      <c r="C43" s="75"/>
      <c r="D43" s="75"/>
      <c r="E43" s="75"/>
      <c r="F43" s="75"/>
      <c r="G43" s="75"/>
    </row>
    <row r="44" hidden="1">
      <c r="A44" s="91" t="s">
        <v>1145</v>
      </c>
      <c r="B44" s="75" t="s">
        <v>706</v>
      </c>
      <c r="C44" s="75"/>
      <c r="D44" s="75"/>
      <c r="E44" s="75"/>
      <c r="F44" s="75"/>
      <c r="G44" s="75"/>
    </row>
    <row r="45">
      <c r="A45" s="75" t="s">
        <v>126</v>
      </c>
      <c r="B45" s="75" t="s">
        <v>920</v>
      </c>
      <c r="C45" s="75"/>
      <c r="D45" s="75"/>
      <c r="E45" s="75"/>
      <c r="F45" s="75"/>
      <c r="G45" s="75"/>
    </row>
    <row r="46">
      <c r="A46" s="75" t="s">
        <v>67</v>
      </c>
      <c r="B46" s="75" t="s">
        <v>697</v>
      </c>
      <c r="C46" s="75"/>
      <c r="D46" s="75"/>
      <c r="E46" s="75"/>
      <c r="F46" s="75"/>
      <c r="G46" s="75"/>
    </row>
    <row r="47" hidden="1">
      <c r="A47" s="75" t="s">
        <v>759</v>
      </c>
      <c r="B47" s="75" t="s">
        <v>554</v>
      </c>
      <c r="C47" s="75"/>
      <c r="D47" s="75"/>
      <c r="E47" s="75"/>
      <c r="F47" s="75"/>
      <c r="G47" s="75"/>
    </row>
    <row r="48">
      <c r="A48" s="75" t="s">
        <v>189</v>
      </c>
      <c r="B48" s="91" t="s">
        <v>980</v>
      </c>
    </row>
    <row r="49">
      <c r="A49" s="75" t="s">
        <v>115</v>
      </c>
      <c r="B49" s="75" t="s">
        <v>879</v>
      </c>
      <c r="C49" s="75"/>
      <c r="D49" s="75"/>
      <c r="E49" s="75"/>
      <c r="F49" s="75"/>
      <c r="G49" s="75"/>
    </row>
    <row r="50">
      <c r="A50" s="75" t="s">
        <v>120</v>
      </c>
      <c r="B50" s="75" t="s">
        <v>892</v>
      </c>
      <c r="C50" s="75"/>
      <c r="D50" s="75"/>
      <c r="E50" s="75"/>
      <c r="F50" s="75"/>
      <c r="G50" s="75"/>
    </row>
    <row r="51">
      <c r="A51" s="75" t="s">
        <v>46</v>
      </c>
      <c r="B51" s="75" t="s">
        <v>580</v>
      </c>
      <c r="C51" s="75"/>
      <c r="D51" s="75"/>
      <c r="E51" s="75"/>
      <c r="F51" s="75"/>
      <c r="G51" s="75"/>
    </row>
    <row r="52">
      <c r="A52" s="75" t="s">
        <v>131</v>
      </c>
      <c r="B52" s="75" t="s">
        <v>938</v>
      </c>
      <c r="C52" s="75"/>
      <c r="D52" s="75"/>
      <c r="E52" s="75"/>
      <c r="F52" s="75"/>
      <c r="G52" s="75"/>
    </row>
    <row r="53">
      <c r="A53" s="75" t="s">
        <v>81</v>
      </c>
      <c r="B53" s="75" t="s">
        <v>752</v>
      </c>
      <c r="C53" s="75"/>
      <c r="D53" s="75"/>
      <c r="E53" s="75"/>
      <c r="F53" s="75"/>
      <c r="G53" s="75"/>
    </row>
    <row r="54" hidden="1">
      <c r="A54" s="75" t="s">
        <v>779</v>
      </c>
      <c r="B54" s="75" t="s">
        <v>554</v>
      </c>
      <c r="C54" s="75"/>
      <c r="D54" s="75"/>
      <c r="E54" s="75"/>
      <c r="F54" s="75"/>
      <c r="G54" s="75"/>
    </row>
    <row r="55">
      <c r="A55" s="75" t="s">
        <v>71</v>
      </c>
      <c r="B55" s="75" t="s">
        <v>709</v>
      </c>
      <c r="C55" s="75"/>
      <c r="D55" s="75"/>
      <c r="E55" s="75"/>
      <c r="F55" s="75"/>
      <c r="G55" s="75"/>
    </row>
    <row r="56" hidden="1">
      <c r="A56" s="75" t="s">
        <v>90</v>
      </c>
      <c r="B56" s="75" t="s">
        <v>591</v>
      </c>
      <c r="C56" s="75"/>
      <c r="D56" s="75"/>
      <c r="E56" s="75"/>
      <c r="F56" s="75"/>
      <c r="G56" s="75"/>
    </row>
    <row r="57">
      <c r="A57" s="75" t="s">
        <v>990</v>
      </c>
      <c r="B57" s="75" t="s">
        <v>991</v>
      </c>
      <c r="C57" s="75"/>
      <c r="D57" s="75"/>
      <c r="E57" s="75"/>
      <c r="F57" s="75"/>
      <c r="G57" s="75"/>
    </row>
    <row r="58">
      <c r="A58" s="75" t="s">
        <v>63</v>
      </c>
      <c r="B58" s="75" t="s">
        <v>682</v>
      </c>
      <c r="C58" s="75" t="s">
        <v>554</v>
      </c>
      <c r="D58" s="75"/>
      <c r="E58" s="75"/>
      <c r="F58" s="75"/>
      <c r="G58" s="75"/>
    </row>
    <row r="59">
      <c r="A59" s="75" t="s">
        <v>130</v>
      </c>
      <c r="B59" s="75" t="s">
        <v>935</v>
      </c>
      <c r="C59" s="75"/>
      <c r="D59" s="75"/>
      <c r="E59" s="75"/>
      <c r="F59" s="75"/>
      <c r="G59" s="75"/>
    </row>
    <row r="60" hidden="1">
      <c r="A60" s="75" t="s">
        <v>94</v>
      </c>
      <c r="B60" s="75" t="s">
        <v>591</v>
      </c>
      <c r="C60" s="75"/>
      <c r="D60" s="75"/>
      <c r="E60" s="75"/>
      <c r="F60" s="75"/>
      <c r="G60" s="75"/>
    </row>
    <row r="61">
      <c r="A61" s="75" t="s">
        <v>42</v>
      </c>
      <c r="B61" s="75" t="s">
        <v>553</v>
      </c>
      <c r="C61" s="75" t="s">
        <v>554</v>
      </c>
      <c r="D61" s="75"/>
      <c r="E61" s="75"/>
      <c r="F61" s="75"/>
      <c r="G61" s="75"/>
    </row>
    <row r="62">
      <c r="A62" s="75" t="s">
        <v>45</v>
      </c>
      <c r="B62" s="75" t="s">
        <v>574</v>
      </c>
      <c r="C62" s="75" t="s">
        <v>554</v>
      </c>
      <c r="D62" s="75"/>
      <c r="E62" s="75"/>
      <c r="F62" s="75"/>
      <c r="G62" s="75"/>
    </row>
    <row r="63">
      <c r="A63" s="75" t="s">
        <v>156</v>
      </c>
      <c r="B63" s="75" t="s">
        <v>1029</v>
      </c>
      <c r="C63" s="75"/>
      <c r="D63" s="75"/>
      <c r="E63" s="75"/>
      <c r="F63" s="75"/>
      <c r="G63" s="75"/>
    </row>
    <row r="64" hidden="1">
      <c r="A64" s="75" t="s">
        <v>98</v>
      </c>
      <c r="B64" s="75" t="s">
        <v>591</v>
      </c>
      <c r="C64" s="75"/>
      <c r="D64" s="75"/>
      <c r="E64" s="75"/>
      <c r="F64" s="75"/>
      <c r="G64" s="75"/>
    </row>
    <row r="65">
      <c r="A65" s="75" t="s">
        <v>51</v>
      </c>
      <c r="B65" s="75" t="s">
        <v>623</v>
      </c>
      <c r="C65" s="75"/>
      <c r="D65" s="75"/>
      <c r="E65" s="75"/>
      <c r="F65" s="75"/>
      <c r="G65" s="75"/>
    </row>
    <row r="66" hidden="1">
      <c r="A66" s="75" t="s">
        <v>100</v>
      </c>
      <c r="B66" s="75" t="s">
        <v>591</v>
      </c>
      <c r="C66" s="75"/>
      <c r="D66" s="75"/>
      <c r="E66" s="75"/>
      <c r="F66" s="75"/>
      <c r="G66" s="75"/>
    </row>
    <row r="67" hidden="1">
      <c r="A67" s="75" t="s">
        <v>101</v>
      </c>
      <c r="B67" s="75" t="s">
        <v>554</v>
      </c>
      <c r="C67" s="75"/>
      <c r="D67" s="75"/>
      <c r="E67" s="75"/>
      <c r="F67" s="75"/>
      <c r="G67" s="75"/>
    </row>
    <row r="68" hidden="1">
      <c r="A68" s="75" t="s">
        <v>191</v>
      </c>
      <c r="B68" s="75" t="s">
        <v>554</v>
      </c>
      <c r="C68" s="75"/>
      <c r="D68" s="75"/>
      <c r="E68" s="75"/>
      <c r="F68" s="75"/>
      <c r="G68" s="75"/>
    </row>
    <row r="69" hidden="1">
      <c r="A69" s="75" t="s">
        <v>102</v>
      </c>
      <c r="B69" s="75" t="s">
        <v>554</v>
      </c>
      <c r="C69" s="75"/>
      <c r="D69" s="75"/>
      <c r="E69" s="75"/>
      <c r="F69" s="75"/>
      <c r="G69" s="75"/>
    </row>
    <row r="70">
      <c r="A70" s="75" t="s">
        <v>86</v>
      </c>
      <c r="B70" s="75" t="s">
        <v>623</v>
      </c>
      <c r="C70" s="75"/>
      <c r="D70" s="75"/>
      <c r="E70" s="75"/>
      <c r="F70" s="75"/>
      <c r="G70" s="75"/>
    </row>
    <row r="71">
      <c r="A71" s="75" t="s">
        <v>104</v>
      </c>
      <c r="B71" s="75" t="s">
        <v>867</v>
      </c>
      <c r="C71" s="75"/>
      <c r="D71" s="75"/>
      <c r="E71" s="75"/>
      <c r="F71" s="75"/>
      <c r="G71" s="75"/>
    </row>
    <row r="72">
      <c r="A72" s="75" t="s">
        <v>886</v>
      </c>
      <c r="B72" s="75" t="s">
        <v>887</v>
      </c>
      <c r="C72" s="75"/>
      <c r="D72" s="75"/>
      <c r="E72" s="75"/>
      <c r="F72" s="75"/>
      <c r="G72" s="75"/>
    </row>
    <row r="73">
      <c r="A73" s="91" t="s">
        <v>668</v>
      </c>
      <c r="B73" s="75" t="s">
        <v>670</v>
      </c>
      <c r="C73" s="75"/>
      <c r="D73" s="75"/>
      <c r="E73" s="75"/>
      <c r="F73" s="75"/>
      <c r="G73" s="75"/>
    </row>
    <row r="74" hidden="1">
      <c r="A74" s="75" t="s">
        <v>106</v>
      </c>
      <c r="B74" s="75" t="s">
        <v>591</v>
      </c>
      <c r="C74" s="75"/>
      <c r="D74" s="75"/>
      <c r="E74" s="75"/>
      <c r="F74" s="75"/>
      <c r="G74" s="75"/>
    </row>
    <row r="75" hidden="1">
      <c r="A75" s="75" t="s">
        <v>109</v>
      </c>
      <c r="B75" s="75" t="s">
        <v>591</v>
      </c>
      <c r="C75" s="75"/>
      <c r="D75" s="75"/>
      <c r="E75" s="75"/>
      <c r="F75" s="75"/>
      <c r="G75" s="75"/>
    </row>
    <row r="76" hidden="1">
      <c r="A76" s="75" t="s">
        <v>854</v>
      </c>
      <c r="B76" s="75" t="s">
        <v>856</v>
      </c>
      <c r="C76" s="75"/>
      <c r="D76" s="75"/>
      <c r="E76" s="75"/>
      <c r="F76" s="75"/>
      <c r="G76" s="75"/>
    </row>
    <row r="77">
      <c r="A77" s="75" t="s">
        <v>150</v>
      </c>
      <c r="B77" s="91" t="s">
        <v>1014</v>
      </c>
    </row>
    <row r="78">
      <c r="A78" s="75" t="s">
        <v>88</v>
      </c>
      <c r="B78" s="75" t="s">
        <v>774</v>
      </c>
      <c r="C78" s="75"/>
      <c r="D78" s="75"/>
      <c r="E78" s="75"/>
      <c r="F78" s="75"/>
      <c r="G78" s="75"/>
    </row>
    <row r="79" hidden="1">
      <c r="A79" s="75" t="s">
        <v>113</v>
      </c>
      <c r="B79" s="75" t="s">
        <v>591</v>
      </c>
      <c r="C79" s="75"/>
      <c r="D79" s="75"/>
      <c r="E79" s="75"/>
      <c r="F79" s="75"/>
      <c r="G79" s="75"/>
    </row>
    <row r="80" hidden="1">
      <c r="A80" s="75" t="s">
        <v>114</v>
      </c>
      <c r="B80" s="75" t="s">
        <v>591</v>
      </c>
      <c r="C80" s="75"/>
      <c r="D80" s="75"/>
      <c r="E80" s="75"/>
      <c r="F80" s="75"/>
      <c r="G80" s="75"/>
    </row>
    <row r="81">
      <c r="A81" s="75" t="s">
        <v>190</v>
      </c>
      <c r="B81" s="75" t="s">
        <v>782</v>
      </c>
      <c r="C81" s="75"/>
      <c r="D81" s="41" t="s">
        <v>1146</v>
      </c>
      <c r="E81" s="41"/>
      <c r="F81" s="41" t="s">
        <v>1147</v>
      </c>
      <c r="G81" s="41" t="s">
        <v>1148</v>
      </c>
    </row>
    <row r="82">
      <c r="A82" s="75" t="s">
        <v>167</v>
      </c>
      <c r="B82" s="75" t="s">
        <v>1062</v>
      </c>
      <c r="C82" s="75"/>
      <c r="D82" s="75"/>
      <c r="E82" s="75"/>
      <c r="F82" s="75"/>
      <c r="G82" s="75"/>
    </row>
    <row r="83" hidden="1">
      <c r="A83" s="75" t="s">
        <v>882</v>
      </c>
      <c r="B83" s="75" t="s">
        <v>884</v>
      </c>
      <c r="C83" s="75"/>
      <c r="D83" s="75"/>
      <c r="E83" s="75"/>
      <c r="F83" s="75"/>
      <c r="G83" s="75"/>
    </row>
    <row r="84">
      <c r="A84" s="75" t="s">
        <v>55</v>
      </c>
      <c r="B84" s="75" t="s">
        <v>642</v>
      </c>
      <c r="C84" s="75"/>
      <c r="D84" s="75"/>
      <c r="E84" s="75"/>
      <c r="F84" s="75"/>
      <c r="G84" s="75"/>
    </row>
    <row r="85">
      <c r="A85" s="75" t="s">
        <v>141</v>
      </c>
      <c r="B85" s="75" t="s">
        <v>976</v>
      </c>
      <c r="C85" s="75"/>
      <c r="D85" s="75"/>
      <c r="E85" s="75"/>
      <c r="F85" s="75"/>
      <c r="G85" s="75"/>
    </row>
    <row r="86">
      <c r="A86" s="75" t="s">
        <v>145</v>
      </c>
      <c r="B86" s="75" t="s">
        <v>1001</v>
      </c>
      <c r="C86" s="75"/>
      <c r="D86" s="75"/>
      <c r="E86" s="75"/>
      <c r="F86" s="75"/>
      <c r="G86" s="75"/>
    </row>
    <row r="87" hidden="1">
      <c r="A87" s="75" t="s">
        <v>121</v>
      </c>
      <c r="B87" s="75" t="s">
        <v>591</v>
      </c>
      <c r="C87" s="75"/>
      <c r="D87" s="75"/>
      <c r="E87" s="75"/>
      <c r="F87" s="75"/>
      <c r="G87" s="75"/>
    </row>
    <row r="88" hidden="1">
      <c r="A88" s="75" t="s">
        <v>122</v>
      </c>
      <c r="B88" s="75" t="s">
        <v>591</v>
      </c>
      <c r="C88" s="75"/>
      <c r="D88" s="75"/>
      <c r="E88" s="75"/>
      <c r="F88" s="75"/>
      <c r="G88" s="75"/>
    </row>
    <row r="89">
      <c r="A89" s="75" t="s">
        <v>87</v>
      </c>
      <c r="B89" s="75" t="s">
        <v>772</v>
      </c>
      <c r="C89" s="75"/>
      <c r="D89" s="75"/>
      <c r="E89" s="75"/>
      <c r="F89" s="75"/>
      <c r="G89" s="75"/>
    </row>
    <row r="90">
      <c r="A90" s="75" t="s">
        <v>941</v>
      </c>
      <c r="B90" s="75" t="s">
        <v>943</v>
      </c>
      <c r="C90" s="75"/>
      <c r="D90" s="75"/>
      <c r="E90" s="75"/>
      <c r="F90" s="75"/>
      <c r="G90" s="75"/>
    </row>
    <row r="91" hidden="1">
      <c r="A91" s="75" t="s">
        <v>124</v>
      </c>
      <c r="B91" s="75" t="s">
        <v>591</v>
      </c>
      <c r="C91" s="75"/>
      <c r="D91" s="75"/>
      <c r="E91" s="75"/>
      <c r="F91" s="75"/>
      <c r="G91" s="75"/>
    </row>
    <row r="92" hidden="1">
      <c r="A92" s="75" t="s">
        <v>125</v>
      </c>
      <c r="B92" s="75" t="s">
        <v>591</v>
      </c>
      <c r="C92" s="75"/>
      <c r="D92" s="75"/>
      <c r="E92" s="75"/>
      <c r="F92" s="75"/>
      <c r="G92" s="75"/>
    </row>
    <row r="93" hidden="1">
      <c r="A93" s="75" t="s">
        <v>10</v>
      </c>
      <c r="B93" s="75" t="s">
        <v>591</v>
      </c>
      <c r="C93" s="75"/>
      <c r="D93" s="75"/>
      <c r="E93" s="75"/>
      <c r="F93" s="75"/>
      <c r="G93" s="75"/>
    </row>
    <row r="94" hidden="1">
      <c r="A94" s="91" t="s">
        <v>915</v>
      </c>
      <c r="B94" s="75" t="s">
        <v>706</v>
      </c>
      <c r="C94" s="75"/>
      <c r="D94" s="75"/>
      <c r="E94" s="75"/>
      <c r="F94" s="75"/>
      <c r="G94" s="75"/>
    </row>
    <row r="95">
      <c r="A95" s="75" t="s">
        <v>160</v>
      </c>
      <c r="B95" s="91" t="s">
        <v>1038</v>
      </c>
    </row>
    <row r="96">
      <c r="A96" s="75" t="s">
        <v>95</v>
      </c>
      <c r="B96" s="75" t="s">
        <v>812</v>
      </c>
      <c r="C96" s="75"/>
      <c r="D96" s="75"/>
      <c r="E96" s="75"/>
      <c r="F96" s="75"/>
      <c r="G96" s="75"/>
    </row>
    <row r="97">
      <c r="A97" s="91" t="s">
        <v>686</v>
      </c>
      <c r="B97" s="75" t="s">
        <v>688</v>
      </c>
      <c r="C97" s="75" t="s">
        <v>554</v>
      </c>
      <c r="D97" s="75"/>
      <c r="E97" s="75"/>
      <c r="F97" s="75"/>
      <c r="G97" s="75"/>
    </row>
    <row r="98" hidden="1">
      <c r="A98" s="75" t="s">
        <v>129</v>
      </c>
      <c r="B98" s="75" t="s">
        <v>554</v>
      </c>
      <c r="C98" s="75"/>
      <c r="D98" s="75"/>
      <c r="E98" s="75"/>
      <c r="F98" s="75"/>
      <c r="G98" s="75"/>
    </row>
    <row r="99">
      <c r="A99" s="75" t="s">
        <v>99</v>
      </c>
      <c r="B99" s="75" t="s">
        <v>827</v>
      </c>
      <c r="C99" s="75"/>
      <c r="D99" s="75"/>
      <c r="E99" s="75"/>
      <c r="F99" s="75"/>
      <c r="G99" s="75"/>
    </row>
    <row r="100">
      <c r="A100" s="75" t="s">
        <v>1049</v>
      </c>
      <c r="B100" s="75" t="s">
        <v>1050</v>
      </c>
      <c r="C100" s="75"/>
      <c r="D100" s="75"/>
      <c r="E100" s="75"/>
      <c r="F100" s="75"/>
      <c r="G100" s="75"/>
    </row>
    <row r="101">
      <c r="A101" s="75" t="s">
        <v>97</v>
      </c>
      <c r="B101" s="75" t="s">
        <v>820</v>
      </c>
      <c r="C101" s="75"/>
      <c r="D101" s="75"/>
      <c r="E101" s="75"/>
      <c r="F101" s="75"/>
      <c r="G101" s="75"/>
    </row>
    <row r="102">
      <c r="A102" s="75" t="s">
        <v>127</v>
      </c>
      <c r="B102" s="75" t="s">
        <v>924</v>
      </c>
      <c r="C102" s="75"/>
      <c r="D102" s="75"/>
      <c r="E102" s="75"/>
      <c r="F102" s="75"/>
      <c r="G102" s="75"/>
    </row>
    <row r="103">
      <c r="A103" s="75" t="s">
        <v>93</v>
      </c>
      <c r="B103" s="75" t="s">
        <v>804</v>
      </c>
      <c r="C103" s="75" t="s">
        <v>554</v>
      </c>
      <c r="D103" s="75"/>
      <c r="E103" s="75"/>
      <c r="F103" s="75"/>
      <c r="G103" s="75"/>
    </row>
    <row r="104">
      <c r="A104" s="75" t="s">
        <v>926</v>
      </c>
      <c r="B104" s="75" t="s">
        <v>927</v>
      </c>
      <c r="C104" s="75"/>
      <c r="D104" s="75"/>
      <c r="E104" s="75"/>
      <c r="F104" s="75"/>
      <c r="G104" s="75"/>
    </row>
    <row r="105" hidden="1">
      <c r="A105" s="91" t="s">
        <v>179</v>
      </c>
      <c r="B105" s="75" t="s">
        <v>955</v>
      </c>
      <c r="C105" s="75"/>
      <c r="D105" s="75"/>
      <c r="E105" s="75"/>
      <c r="F105" s="75"/>
      <c r="G105" s="75"/>
    </row>
    <row r="106" hidden="1">
      <c r="A106" s="75" t="s">
        <v>136</v>
      </c>
      <c r="B106" s="75" t="s">
        <v>554</v>
      </c>
      <c r="C106" s="75"/>
      <c r="D106" s="75"/>
      <c r="E106" s="75"/>
      <c r="F106" s="75"/>
      <c r="G106" s="75"/>
    </row>
    <row r="107">
      <c r="A107" s="75" t="s">
        <v>1149</v>
      </c>
      <c r="B107" s="75" t="s">
        <v>735</v>
      </c>
      <c r="C107" s="75"/>
      <c r="D107" s="75"/>
      <c r="E107" s="75"/>
      <c r="F107" s="75"/>
      <c r="G107" s="75"/>
    </row>
    <row r="108">
      <c r="A108" s="91" t="s">
        <v>598</v>
      </c>
      <c r="B108" s="75" t="s">
        <v>600</v>
      </c>
      <c r="C108" s="75" t="s">
        <v>601</v>
      </c>
      <c r="D108" s="75"/>
      <c r="E108" s="75"/>
      <c r="F108" s="75"/>
      <c r="G108" s="75"/>
    </row>
    <row r="109" hidden="1">
      <c r="A109" s="75" t="s">
        <v>184</v>
      </c>
      <c r="B109" s="75" t="s">
        <v>591</v>
      </c>
      <c r="C109" s="75"/>
      <c r="D109" s="75"/>
      <c r="E109" s="75"/>
      <c r="F109" s="75"/>
      <c r="G109" s="75"/>
    </row>
    <row r="110">
      <c r="A110" s="75" t="s">
        <v>84</v>
      </c>
      <c r="B110" s="75" t="s">
        <v>766</v>
      </c>
      <c r="C110" s="75"/>
      <c r="D110" s="41" t="s">
        <v>1150</v>
      </c>
      <c r="E110" s="41"/>
      <c r="F110" s="41" t="s">
        <v>1147</v>
      </c>
      <c r="G110" s="41" t="s">
        <v>1148</v>
      </c>
    </row>
    <row r="111" hidden="1">
      <c r="A111" s="91" t="s">
        <v>968</v>
      </c>
      <c r="B111" s="75" t="s">
        <v>706</v>
      </c>
      <c r="C111" s="75"/>
      <c r="D111" s="75"/>
      <c r="E111" s="75"/>
      <c r="F111" s="75"/>
      <c r="G111" s="75"/>
    </row>
    <row r="112" hidden="1">
      <c r="A112" s="75" t="s">
        <v>971</v>
      </c>
      <c r="B112" s="75" t="s">
        <v>554</v>
      </c>
      <c r="C112" s="75"/>
      <c r="D112" s="75"/>
      <c r="E112" s="75"/>
      <c r="F112" s="75"/>
      <c r="G112" s="75"/>
    </row>
    <row r="113">
      <c r="A113" s="91" t="s">
        <v>178</v>
      </c>
      <c r="B113" s="75" t="s">
        <v>876</v>
      </c>
      <c r="C113" s="75"/>
      <c r="D113" s="75"/>
      <c r="E113" s="75"/>
      <c r="F113" s="75"/>
      <c r="G113" s="75"/>
    </row>
    <row r="114">
      <c r="A114" s="75" t="s">
        <v>7</v>
      </c>
      <c r="B114" s="75" t="s">
        <v>876</v>
      </c>
      <c r="C114" s="75"/>
      <c r="D114" s="75"/>
      <c r="E114" s="75"/>
      <c r="F114" s="75"/>
      <c r="G114" s="75"/>
    </row>
    <row r="115">
      <c r="A115" s="91" t="s">
        <v>899</v>
      </c>
      <c r="B115" s="75" t="s">
        <v>901</v>
      </c>
      <c r="C115" s="75"/>
      <c r="D115" s="75"/>
      <c r="E115" s="75"/>
      <c r="F115" s="75"/>
      <c r="G115" s="75"/>
    </row>
    <row r="116">
      <c r="A116" s="75" t="s">
        <v>1151</v>
      </c>
      <c r="B116" s="75" t="s">
        <v>763</v>
      </c>
      <c r="C116" s="75"/>
      <c r="D116" s="75"/>
      <c r="E116" s="75"/>
      <c r="F116" s="75"/>
      <c r="G116" s="75"/>
    </row>
    <row r="117">
      <c r="A117" s="75" t="s">
        <v>59</v>
      </c>
      <c r="B117" s="75" t="s">
        <v>663</v>
      </c>
      <c r="C117" s="75"/>
      <c r="D117" s="75"/>
      <c r="E117" s="75"/>
      <c r="F117" s="75"/>
      <c r="G117" s="75"/>
    </row>
    <row r="118" hidden="1">
      <c r="A118" s="75" t="s">
        <v>146</v>
      </c>
      <c r="B118" s="75" t="s">
        <v>591</v>
      </c>
      <c r="C118" s="75"/>
      <c r="D118" s="75"/>
      <c r="E118" s="75"/>
      <c r="F118" s="75"/>
      <c r="G118" s="75"/>
    </row>
    <row r="119" hidden="1">
      <c r="A119" s="75" t="s">
        <v>1005</v>
      </c>
      <c r="B119" s="75" t="s">
        <v>591</v>
      </c>
      <c r="C119" s="75"/>
      <c r="D119" s="75"/>
      <c r="E119" s="75"/>
      <c r="F119" s="75"/>
      <c r="G119" s="75"/>
    </row>
    <row r="120" hidden="1">
      <c r="A120" s="91" t="s">
        <v>183</v>
      </c>
      <c r="B120" s="75" t="s">
        <v>554</v>
      </c>
      <c r="C120" s="75"/>
      <c r="D120" s="75"/>
      <c r="E120" s="75"/>
      <c r="F120" s="75"/>
      <c r="G120" s="75"/>
    </row>
    <row r="121" hidden="1">
      <c r="A121" s="75" t="s">
        <v>148</v>
      </c>
      <c r="B121" s="75" t="s">
        <v>591</v>
      </c>
      <c r="C121" s="75"/>
      <c r="D121" s="75"/>
      <c r="E121" s="75"/>
      <c r="F121" s="75"/>
      <c r="G121" s="75"/>
    </row>
    <row r="122">
      <c r="A122" s="75" t="s">
        <v>137</v>
      </c>
      <c r="B122" s="75" t="s">
        <v>959</v>
      </c>
      <c r="C122" s="75"/>
      <c r="D122" s="75"/>
      <c r="E122" s="75"/>
      <c r="F122" s="75"/>
      <c r="G122" s="75"/>
    </row>
    <row r="123">
      <c r="A123" s="75" t="s">
        <v>168</v>
      </c>
      <c r="B123" s="75" t="s">
        <v>1065</v>
      </c>
      <c r="C123" s="75"/>
      <c r="D123" s="75"/>
      <c r="E123" s="75"/>
      <c r="F123" s="75"/>
      <c r="G123" s="75"/>
    </row>
    <row r="124" hidden="1">
      <c r="A124" s="75" t="s">
        <v>151</v>
      </c>
      <c r="B124" s="91" t="s">
        <v>554</v>
      </c>
    </row>
    <row r="125" hidden="1">
      <c r="A125" s="75" t="s">
        <v>153</v>
      </c>
      <c r="B125" s="75" t="s">
        <v>591</v>
      </c>
      <c r="C125" s="75"/>
      <c r="D125" s="75"/>
      <c r="E125" s="75"/>
      <c r="F125" s="75"/>
      <c r="G125" s="75"/>
    </row>
    <row r="126">
      <c r="A126" s="75" t="s">
        <v>175</v>
      </c>
      <c r="B126" s="75" t="s">
        <v>1093</v>
      </c>
      <c r="C126" s="75"/>
      <c r="D126" s="75"/>
      <c r="E126" s="75"/>
      <c r="F126" s="75"/>
      <c r="G126" s="75"/>
    </row>
    <row r="127" hidden="1">
      <c r="A127" s="75" t="s">
        <v>185</v>
      </c>
      <c r="B127" s="75" t="s">
        <v>591</v>
      </c>
      <c r="C127" s="75"/>
      <c r="D127" s="75"/>
      <c r="E127" s="75"/>
      <c r="F127" s="75"/>
      <c r="G127" s="75"/>
    </row>
    <row r="128">
      <c r="A128" s="75" t="s">
        <v>74</v>
      </c>
      <c r="B128" s="75" t="s">
        <v>723</v>
      </c>
      <c r="C128" s="75"/>
      <c r="D128" s="75"/>
      <c r="E128" s="75"/>
      <c r="F128" s="10" t="s">
        <v>1141</v>
      </c>
      <c r="G128" s="41" t="s">
        <v>1152</v>
      </c>
    </row>
    <row r="129">
      <c r="A129" s="91" t="s">
        <v>181</v>
      </c>
      <c r="B129" s="75" t="s">
        <v>604</v>
      </c>
      <c r="C129" s="75"/>
      <c r="D129" s="75"/>
      <c r="E129" s="75"/>
      <c r="F129" s="75"/>
      <c r="G129" s="75"/>
    </row>
    <row r="130">
      <c r="A130" s="75" t="s">
        <v>635</v>
      </c>
      <c r="B130" s="75" t="s">
        <v>636</v>
      </c>
      <c r="C130" s="75" t="s">
        <v>637</v>
      </c>
      <c r="D130" s="75"/>
      <c r="E130" s="75"/>
      <c r="F130" s="75"/>
      <c r="G130" s="75"/>
    </row>
    <row r="131">
      <c r="A131" s="75" t="s">
        <v>845</v>
      </c>
      <c r="B131" s="75" t="s">
        <v>846</v>
      </c>
      <c r="C131" s="75"/>
      <c r="D131" s="75"/>
      <c r="E131" s="75"/>
      <c r="F131" s="75"/>
      <c r="G131" s="75"/>
    </row>
    <row r="132" hidden="1">
      <c r="A132" s="75" t="s">
        <v>188</v>
      </c>
      <c r="B132" s="75" t="s">
        <v>554</v>
      </c>
      <c r="C132" s="75"/>
      <c r="D132" s="75"/>
      <c r="E132" s="75"/>
      <c r="F132" s="75"/>
      <c r="G132" s="75"/>
    </row>
    <row r="133">
      <c r="A133" s="75" t="s">
        <v>138</v>
      </c>
      <c r="B133" s="75" t="s">
        <v>964</v>
      </c>
      <c r="C133" s="75"/>
      <c r="D133" s="75"/>
      <c r="E133" s="75"/>
      <c r="F133" s="75"/>
      <c r="G133" s="75"/>
    </row>
    <row r="134" hidden="1">
      <c r="A134" s="75" t="s">
        <v>159</v>
      </c>
      <c r="B134" s="75" t="s">
        <v>591</v>
      </c>
      <c r="C134" s="75"/>
      <c r="D134" s="75"/>
      <c r="E134" s="75"/>
      <c r="F134" s="75"/>
      <c r="G134" s="75"/>
    </row>
    <row r="135">
      <c r="A135" s="75" t="s">
        <v>1153</v>
      </c>
      <c r="B135" s="75" t="s">
        <v>790</v>
      </c>
      <c r="C135" s="75"/>
      <c r="D135" s="75"/>
      <c r="E135" s="75"/>
      <c r="F135" s="75"/>
      <c r="G135" s="75"/>
    </row>
    <row r="136">
      <c r="A136" s="75" t="s">
        <v>165</v>
      </c>
      <c r="B136" s="75" t="s">
        <v>1056</v>
      </c>
      <c r="C136" s="75"/>
      <c r="D136" s="75"/>
      <c r="E136" s="75"/>
      <c r="F136" s="75"/>
      <c r="G136" s="75"/>
    </row>
    <row r="137" hidden="1">
      <c r="A137" s="75" t="s">
        <v>1045</v>
      </c>
      <c r="B137" s="75" t="s">
        <v>591</v>
      </c>
      <c r="C137" s="75"/>
      <c r="D137" s="75"/>
      <c r="E137" s="75"/>
      <c r="F137" s="75"/>
      <c r="G137" s="75"/>
    </row>
    <row r="138" hidden="1">
      <c r="A138" s="75" t="s">
        <v>1154</v>
      </c>
      <c r="B138" s="75" t="s">
        <v>591</v>
      </c>
      <c r="C138" s="75"/>
      <c r="D138" s="75"/>
      <c r="E138" s="75"/>
      <c r="F138" s="75"/>
      <c r="G138" s="75"/>
    </row>
    <row r="139">
      <c r="A139" s="75" t="s">
        <v>103</v>
      </c>
      <c r="B139" s="75" t="s">
        <v>842</v>
      </c>
      <c r="C139" s="75"/>
      <c r="D139" s="75"/>
      <c r="E139" s="75"/>
      <c r="F139" s="75"/>
      <c r="G139" s="75"/>
    </row>
    <row r="140" hidden="1">
      <c r="A140" s="75" t="s">
        <v>164</v>
      </c>
      <c r="B140" s="75" t="s">
        <v>591</v>
      </c>
      <c r="C140" s="75"/>
      <c r="D140" s="75"/>
      <c r="E140" s="75"/>
      <c r="F140" s="75"/>
      <c r="G140" s="75"/>
    </row>
    <row r="141">
      <c r="A141" s="75" t="s">
        <v>631</v>
      </c>
      <c r="B141" s="75"/>
      <c r="C141" s="75"/>
      <c r="D141" s="75"/>
      <c r="E141" s="75"/>
      <c r="F141" s="75"/>
      <c r="G141" s="75"/>
    </row>
    <row r="142" hidden="1">
      <c r="A142" s="75" t="s">
        <v>166</v>
      </c>
      <c r="B142" s="75" t="s">
        <v>554</v>
      </c>
      <c r="C142" s="75"/>
      <c r="D142" s="75"/>
      <c r="E142" s="75"/>
      <c r="F142" s="75"/>
      <c r="G142" s="75"/>
    </row>
    <row r="143">
      <c r="A143" s="75" t="s">
        <v>717</v>
      </c>
      <c r="B143" s="75"/>
      <c r="C143" s="75"/>
      <c r="D143" s="75"/>
      <c r="E143" s="75"/>
      <c r="F143" s="75"/>
      <c r="G143" s="75"/>
    </row>
    <row r="144">
      <c r="A144" s="75" t="s">
        <v>77</v>
      </c>
      <c r="B144" s="75"/>
      <c r="C144" s="75"/>
      <c r="D144" s="75"/>
      <c r="E144" s="75"/>
      <c r="F144" s="75"/>
      <c r="G144" s="75"/>
    </row>
    <row r="145">
      <c r="A145" s="91" t="s">
        <v>1155</v>
      </c>
      <c r="B145" s="75"/>
      <c r="C145" s="75"/>
      <c r="D145" s="75"/>
      <c r="E145" s="75"/>
      <c r="F145" s="75"/>
      <c r="G145" s="75"/>
    </row>
    <row r="146">
      <c r="A146" s="75" t="s">
        <v>118</v>
      </c>
      <c r="B146" s="75"/>
      <c r="C146" s="75"/>
      <c r="D146" s="75"/>
      <c r="E146" s="75"/>
      <c r="F146" s="75"/>
      <c r="G146" s="75"/>
    </row>
    <row r="147">
      <c r="A147" s="75" t="s">
        <v>1156</v>
      </c>
      <c r="B147" s="75"/>
      <c r="C147" s="75"/>
      <c r="D147" s="75"/>
      <c r="E147" s="75"/>
      <c r="F147" s="75"/>
      <c r="G147" s="75"/>
    </row>
    <row r="148" hidden="1">
      <c r="A148" s="75" t="s">
        <v>172</v>
      </c>
      <c r="B148" s="75" t="s">
        <v>591</v>
      </c>
      <c r="C148" s="75"/>
      <c r="D148" s="75"/>
      <c r="E148" s="75"/>
      <c r="F148" s="75"/>
      <c r="G148" s="75"/>
    </row>
    <row r="149">
      <c r="A149" s="91" t="s">
        <v>182</v>
      </c>
      <c r="B149" s="75"/>
      <c r="C149" s="75"/>
      <c r="D149" s="75"/>
      <c r="E149" s="75"/>
      <c r="F149" s="75"/>
      <c r="G149" s="75"/>
    </row>
    <row r="150">
      <c r="A150" s="75" t="s">
        <v>169</v>
      </c>
      <c r="B150" s="75"/>
      <c r="C150" s="75"/>
      <c r="D150" s="75"/>
      <c r="E150" s="75"/>
      <c r="F150" s="75"/>
      <c r="G150" s="75"/>
    </row>
    <row r="151" hidden="1">
      <c r="A151" s="75" t="s">
        <v>176</v>
      </c>
      <c r="B151" s="75" t="s">
        <v>591</v>
      </c>
      <c r="C151" s="75"/>
      <c r="D151" s="75"/>
      <c r="E151" s="75"/>
      <c r="F151" s="75"/>
      <c r="G151" s="75"/>
    </row>
  </sheetData>
  <autoFilter ref="$A$1:$C$151">
    <filterColumn colId="1">
      <filters blank="1">
        <filter val="Nja - S2 stämmer, hon läser skiljetecken fel i S3 och 2022 som 2023 i S1"/>
        <filter val="Nja - missar att det är brutet räkenskapsår. Tar bara CO2 och inte CO2e för S1"/>
        <filter val="Nej - hittar bara 2022"/>
        <filter val="Nej - hittar S1, inte S2 eller S3"/>
        <filter val="Nja - S1 och S2 stämmer, för S3 väljer hon ett värde."/>
        <filter val="Nja - S1 stämmer, S2 är fel"/>
        <filter val="Nja - S3 stämmer inte (tar underkategori)"/>
        <filter val="Nja - en siffra fel i S2. Inte hela namnet"/>
        <filter val="Nja - S1 och S2 stämmer, oklart vad som händer med S3"/>
        <filter val="Nja - S3 bara en andel"/>
        <filter val="Nja - Nästan alla kategorier i S3 stämmer"/>
        <filter val="Nja - S1 stämmer, hon lägger på en siffra på S2"/>
        <filter val="Nja - S2 stämmer, S3 är påhittad"/>
        <filter val="Nej - hittar inte S2, S3 är förväxlad med totalen"/>
        <filter val="Nja - S3 stämmer. Konstigt namn"/>
        <filter val="Nja - missar en siffra i S1"/>
        <filter val="Nej - rapporterar 2022 som 2023"/>
        <filter val="Nja - S1 och S2 stämmer, hittar på S3?"/>
        <filter val="Nja - rapporterar 2023 som 2022"/>
        <filter val="Nja - väljer S2 LB"/>
        <filter val="Nja - kallar 2023 för 2021"/>
        <filter val="Nej - S2 stämmer, noh hittar inte S3 och lägger till en siffra på S1 från cellen intill"/>
        <filter val="Nja - S1 och S3 stämmer, hittar ej S2"/>
        <filter val="Nej - hittar bara 2019"/>
        <filter val="Nja - hittar inte S3 eller finansierade utsläpp"/>
        <filter val="Nja - S1 stämmer inte. Hittar inte finansierade utsläpp"/>
        <filter val="Nej - återger 2021"/>
        <filter val="Nja - rapporterar 2022 som 2023"/>
        <filter val="Nja - lägger till en siffra på S3"/>
        <filter val="Nja - lägger till en siffra på S2"/>
        <filter val="Nja - S1 och S2 stämmer, hittar ej S3 (uppbrutet)"/>
        <filter val="Nej - redovisar 2020/2021 som 2021. Dessutom redovisar hon sammanslagna 4&amp;9 som 4"/>
        <filter val="Nej - Hittar inte 2023"/>
        <filter val="Nej - Rapporterar 2023 som 2022"/>
        <filter val="Nja - läser S1&amp;S2 som S1 och S3 som S2"/>
        <filter val="Nja - S1 är från 2022"/>
        <filter val="Nja - S3 stämmer, hon läser tabellen snett för S1 och S2"/>
        <filter val="Nja - lägger till en siffra i S1"/>
        <filter val="Nja - Väljer LB för S2"/>
        <filter val="Nja - hon gör inte fel men hittar inte bara Lundbergs utan hela gruppen"/>
        <filter val="Nja - S3 stämmer inte, hon väljer bara uppströms"/>
        <filter val="Nej - hittar inget"/>
        <filter val="Nja - Hittar inte S2"/>
        <filter val="Nej - läser totalen som S2"/>
        <filter val="Nej, läser tabellen snett (kanske fotnot som siffra)"/>
        <filter val="Nja - hittar inte S3"/>
        <filter val="Nja - hittar inte S1"/>
        <filter val="Nja - S2 och S3 stämmer, S1 är från 2022"/>
        <filter val="Nja - hittar inte S2"/>
        <filter val="Nej - lägger till fotnoter som värden, S3 vissa rätt vissa fel"/>
        <filter val="Nej - redovisar bara Sverige"/>
        <filter val="Nja - läser S2 från kolumnen intill"/>
        <filter val="Nja - S3 stämmer, hon lägger till siffror från kolumnen intill på S1 och S2"/>
        <filter val="Nej - bara S2 stämmer"/>
        <filter val="Nej - hittar inte 2023"/>
        <filter val="Nja - S1 och S3 stämmer, hittar inte S2"/>
        <filter val="Nej"/>
        <filter val="Nej - Garbo hittar inget"/>
        <filter val="Nja - Hittar inte namnet, men siffrorna stämmer"/>
        <filter val="Nja - S3 stämmer, S1 och S2 är fel läst ur tabellen"/>
        <filter val="Nja - väljer LB för S2"/>
        <filter val="Nej - Fel S2, läser totalen som S3"/>
        <filter val="Nja - S3 stämmer inte"/>
        <filter val="Nej - S1 fel (lägger till siffra), S2 fel (väljer S1+S2), S3 rätt men hon missar finansierade utsläpp"/>
        <filter val="Nja - S2 stämmer inte"/>
        <filter val="Nja - S3 är fel, ihopmixad med totalen"/>
      </filters>
    </filterColumn>
    <sortState ref="A1:C151">
      <sortCondition ref="B1:B151"/>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hidden="1" min="1" max="1" width="7.57"/>
    <col customWidth="1" min="6" max="6" width="31.43"/>
    <col customWidth="1" hidden="1" min="7" max="7" width="51.71"/>
    <col customWidth="1" hidden="1" min="8" max="8" width="59.57"/>
    <col customWidth="1" hidden="1" min="9" max="9" width="42.14"/>
    <col customWidth="1" hidden="1" min="10" max="10" width="42.57"/>
    <col customWidth="1" hidden="1" min="11" max="11" width="39.86"/>
    <col customWidth="1" min="12" max="12" width="22.14"/>
    <col customWidth="1" min="13" max="13" width="17.43"/>
    <col customWidth="1" min="21" max="21" width="6.0"/>
    <col customWidth="1" min="23" max="23" width="7.14"/>
    <col customWidth="1" min="25" max="26" width="31.0"/>
    <col hidden="1" min="34" max="69" width="14.43"/>
  </cols>
  <sheetData>
    <row r="1">
      <c r="C1" s="49" t="s">
        <v>192</v>
      </c>
      <c r="F1" s="120" t="s">
        <v>517</v>
      </c>
      <c r="M1" s="51"/>
      <c r="N1" s="52" t="s">
        <v>492</v>
      </c>
      <c r="U1" s="53" t="s">
        <v>518</v>
      </c>
      <c r="Z1" s="121" t="s">
        <v>519</v>
      </c>
      <c r="AA1" s="57" t="s">
        <v>503</v>
      </c>
      <c r="AH1" s="59" t="s">
        <v>512</v>
      </c>
      <c r="AO1" s="91" t="s">
        <v>513</v>
      </c>
      <c r="AU1" s="91" t="s">
        <v>514</v>
      </c>
      <c r="BA1" s="91" t="s">
        <v>515</v>
      </c>
    </row>
    <row r="2">
      <c r="A2" s="72" t="s">
        <v>1157</v>
      </c>
      <c r="B2" s="64" t="s">
        <v>41</v>
      </c>
      <c r="C2" s="65" t="s">
        <v>211</v>
      </c>
      <c r="D2" s="65" t="s">
        <v>361</v>
      </c>
      <c r="E2" s="66" t="s">
        <v>455</v>
      </c>
      <c r="F2" s="68" t="s">
        <v>521</v>
      </c>
      <c r="G2" s="69" t="s">
        <v>523</v>
      </c>
      <c r="H2" s="69" t="s">
        <v>524</v>
      </c>
      <c r="I2" s="69" t="s">
        <v>525</v>
      </c>
      <c r="J2" s="69" t="s">
        <v>526</v>
      </c>
      <c r="K2" s="69" t="s">
        <v>527</v>
      </c>
      <c r="L2" s="69" t="s">
        <v>528</v>
      </c>
      <c r="M2" s="70" t="s">
        <v>529</v>
      </c>
      <c r="N2" s="64" t="s">
        <v>493</v>
      </c>
      <c r="O2" s="64" t="s">
        <v>494</v>
      </c>
      <c r="P2" s="64" t="s">
        <v>495</v>
      </c>
      <c r="Q2" s="64" t="s">
        <v>496</v>
      </c>
      <c r="R2" s="64" t="s">
        <v>497</v>
      </c>
      <c r="S2" s="64" t="s">
        <v>500</v>
      </c>
      <c r="T2" s="71" t="s">
        <v>501</v>
      </c>
      <c r="U2" s="1" t="s">
        <v>530</v>
      </c>
      <c r="V2" s="64" t="s">
        <v>496</v>
      </c>
      <c r="W2" s="72" t="s">
        <v>531</v>
      </c>
      <c r="X2" s="64" t="s">
        <v>497</v>
      </c>
      <c r="Y2" s="70" t="s">
        <v>532</v>
      </c>
      <c r="Z2" s="122" t="s">
        <v>533</v>
      </c>
      <c r="AA2" s="64" t="s">
        <v>493</v>
      </c>
      <c r="AB2" s="64" t="s">
        <v>494</v>
      </c>
      <c r="AC2" s="64" t="s">
        <v>495</v>
      </c>
      <c r="AD2" s="64" t="s">
        <v>496</v>
      </c>
      <c r="AE2" s="64" t="s">
        <v>497</v>
      </c>
      <c r="AF2" s="64" t="s">
        <v>500</v>
      </c>
      <c r="AG2" s="71" t="s">
        <v>501</v>
      </c>
      <c r="AH2" s="64" t="s">
        <v>493</v>
      </c>
      <c r="AI2" s="64" t="s">
        <v>494</v>
      </c>
      <c r="AJ2" s="64" t="s">
        <v>495</v>
      </c>
      <c r="AK2" s="64" t="s">
        <v>496</v>
      </c>
      <c r="AL2" s="64" t="s">
        <v>497</v>
      </c>
      <c r="AM2" s="71" t="s">
        <v>500</v>
      </c>
      <c r="AN2" s="64" t="s">
        <v>501</v>
      </c>
      <c r="AO2" s="64" t="s">
        <v>493</v>
      </c>
      <c r="AP2" s="64" t="s">
        <v>494</v>
      </c>
      <c r="AQ2" s="64" t="s">
        <v>495</v>
      </c>
      <c r="AR2" s="64" t="s">
        <v>497</v>
      </c>
      <c r="AS2" s="64" t="s">
        <v>500</v>
      </c>
      <c r="AT2" s="64" t="s">
        <v>501</v>
      </c>
      <c r="AU2" s="64" t="s">
        <v>493</v>
      </c>
      <c r="AV2" s="64" t="s">
        <v>494</v>
      </c>
      <c r="AW2" s="64" t="s">
        <v>495</v>
      </c>
      <c r="AX2" s="64" t="s">
        <v>497</v>
      </c>
      <c r="AY2" s="64" t="s">
        <v>500</v>
      </c>
      <c r="AZ2" s="64" t="s">
        <v>501</v>
      </c>
      <c r="BA2" s="64" t="s">
        <v>493</v>
      </c>
      <c r="BB2" s="64" t="s">
        <v>494</v>
      </c>
      <c r="BC2" s="64" t="s">
        <v>495</v>
      </c>
      <c r="BD2" s="64" t="s">
        <v>516</v>
      </c>
      <c r="BE2" s="64" t="s">
        <v>497</v>
      </c>
      <c r="BF2" s="64" t="s">
        <v>500</v>
      </c>
      <c r="BG2" s="64" t="s">
        <v>501</v>
      </c>
      <c r="BH2" s="2"/>
      <c r="BI2" s="2"/>
      <c r="BJ2" s="2"/>
      <c r="BK2" s="2"/>
      <c r="BL2" s="2"/>
      <c r="BM2" s="2"/>
      <c r="BN2" s="2"/>
      <c r="BO2" s="2"/>
      <c r="BP2" s="2"/>
      <c r="BQ2" s="2"/>
    </row>
    <row r="3">
      <c r="A3" s="75"/>
      <c r="B3" s="75" t="s">
        <v>42</v>
      </c>
      <c r="C3" s="76" t="s">
        <v>212</v>
      </c>
      <c r="D3" s="77" t="s">
        <v>551</v>
      </c>
      <c r="E3" s="86"/>
      <c r="F3" s="80" t="s">
        <v>553</v>
      </c>
      <c r="G3" s="81" t="s">
        <v>555</v>
      </c>
      <c r="H3" s="81" t="s">
        <v>556</v>
      </c>
      <c r="I3" s="81" t="s">
        <v>555</v>
      </c>
      <c r="J3" s="81" t="s">
        <v>557</v>
      </c>
      <c r="K3" s="81" t="s">
        <v>558</v>
      </c>
      <c r="L3" s="79" t="s">
        <v>559</v>
      </c>
      <c r="M3" s="82" t="s">
        <v>560</v>
      </c>
      <c r="N3" s="41">
        <v>260834.0</v>
      </c>
      <c r="O3" s="41">
        <v>55107.0</v>
      </c>
      <c r="P3" s="41"/>
      <c r="Q3" s="41">
        <v>315941.0</v>
      </c>
      <c r="R3" s="41">
        <v>6817620.0</v>
      </c>
      <c r="S3" s="75"/>
      <c r="T3" s="83"/>
      <c r="U3" s="3">
        <v>2023.0</v>
      </c>
      <c r="V3" s="75">
        <f>Q3</f>
        <v>315941</v>
      </c>
      <c r="W3" s="41" t="s">
        <v>561</v>
      </c>
      <c r="X3" s="75">
        <f t="shared" ref="X3:X4" si="1">R3</f>
        <v>6817620</v>
      </c>
      <c r="Y3" s="78" t="s">
        <v>562</v>
      </c>
      <c r="Z3" s="123">
        <f t="shared" ref="Z3:Z165" si="2">IF(V3="n.a", X3, IF(X3="n.a", V3, V3+X3))</f>
        <v>7133561</v>
      </c>
      <c r="AA3" s="75">
        <v>276679.0</v>
      </c>
      <c r="AB3" s="75"/>
      <c r="AC3" s="75">
        <v>67256.0</v>
      </c>
      <c r="AD3" s="75"/>
      <c r="AE3" s="75">
        <v>8598361.0</v>
      </c>
      <c r="AF3" s="75">
        <v>8942296.0</v>
      </c>
      <c r="AG3" s="83"/>
      <c r="AH3" s="75"/>
      <c r="AI3" s="75"/>
      <c r="AJ3" s="75"/>
      <c r="AK3" s="75"/>
      <c r="AL3" s="75"/>
      <c r="AM3" s="83"/>
      <c r="AN3" s="75"/>
      <c r="AO3" s="75"/>
      <c r="AP3" s="75"/>
      <c r="AQ3" s="75"/>
      <c r="AR3" s="75"/>
      <c r="AS3" s="75"/>
      <c r="AT3" s="75"/>
      <c r="AU3" s="75"/>
      <c r="AV3" s="75"/>
      <c r="AW3" s="75"/>
      <c r="AX3" s="75"/>
      <c r="AY3" s="75"/>
      <c r="AZ3" s="75"/>
      <c r="BA3" s="75"/>
      <c r="BB3" s="75"/>
      <c r="BC3" s="75"/>
      <c r="BD3" s="75"/>
      <c r="BE3" s="75"/>
      <c r="BF3" s="75"/>
      <c r="BG3" s="75"/>
    </row>
    <row r="4">
      <c r="A4" s="41"/>
      <c r="B4" s="41" t="s">
        <v>1131</v>
      </c>
      <c r="C4" s="76" t="s">
        <v>213</v>
      </c>
      <c r="D4" s="87" t="s">
        <v>362</v>
      </c>
      <c r="E4" s="86"/>
      <c r="F4" s="80" t="s">
        <v>1081</v>
      </c>
      <c r="G4" s="81" t="s">
        <v>1082</v>
      </c>
      <c r="H4" s="81" t="s">
        <v>1083</v>
      </c>
      <c r="I4" s="81" t="s">
        <v>1084</v>
      </c>
      <c r="J4" s="81" t="s">
        <v>1085</v>
      </c>
      <c r="K4" s="81"/>
      <c r="L4" s="81" t="s">
        <v>684</v>
      </c>
      <c r="M4" s="78" t="s">
        <v>1086</v>
      </c>
      <c r="N4" s="75">
        <v>228000.0</v>
      </c>
      <c r="O4" s="75"/>
      <c r="P4" s="75">
        <v>66000.0</v>
      </c>
      <c r="Q4" s="75"/>
      <c r="R4" s="75">
        <v>2.66E8</v>
      </c>
      <c r="S4" s="75"/>
      <c r="T4" s="83">
        <v>13000.0</v>
      </c>
      <c r="U4" s="3">
        <v>2023.0</v>
      </c>
      <c r="V4" s="75">
        <f>N4+P4</f>
        <v>294000</v>
      </c>
      <c r="W4" s="41" t="s">
        <v>561</v>
      </c>
      <c r="X4" s="75">
        <f t="shared" si="1"/>
        <v>266000000</v>
      </c>
      <c r="Y4" s="78" t="s">
        <v>1158</v>
      </c>
      <c r="Z4" s="123">
        <f t="shared" si="2"/>
        <v>266294000</v>
      </c>
      <c r="AA4" s="75"/>
      <c r="AB4" s="75"/>
      <c r="AC4" s="75"/>
      <c r="AD4" s="75"/>
      <c r="AE4" s="75"/>
      <c r="AF4" s="75"/>
      <c r="AG4" s="83"/>
      <c r="AH4" s="75"/>
      <c r="AI4" s="75"/>
      <c r="AJ4" s="75"/>
      <c r="AK4" s="75"/>
      <c r="AL4" s="75"/>
      <c r="AM4" s="83"/>
      <c r="AN4" s="75"/>
      <c r="AO4" s="75"/>
      <c r="AP4" s="75"/>
      <c r="AQ4" s="75"/>
      <c r="AR4" s="75"/>
      <c r="AS4" s="75"/>
      <c r="AT4" s="75"/>
      <c r="AU4" s="75"/>
      <c r="AV4" s="75"/>
      <c r="AW4" s="75"/>
      <c r="AX4" s="75"/>
      <c r="AY4" s="75"/>
      <c r="AZ4" s="75"/>
      <c r="BA4" s="75"/>
      <c r="BB4" s="75"/>
      <c r="BC4" s="75"/>
      <c r="BD4" s="75"/>
      <c r="BE4" s="75"/>
      <c r="BF4" s="75"/>
      <c r="BG4" s="75"/>
    </row>
    <row r="5">
      <c r="A5" s="41"/>
      <c r="B5" s="41" t="s">
        <v>1132</v>
      </c>
      <c r="C5" s="76" t="s">
        <v>214</v>
      </c>
      <c r="D5" s="87" t="s">
        <v>363</v>
      </c>
      <c r="E5" s="86" t="s">
        <v>456</v>
      </c>
      <c r="F5" s="80" t="s">
        <v>565</v>
      </c>
      <c r="G5" s="81" t="s">
        <v>566</v>
      </c>
      <c r="H5" s="81"/>
      <c r="I5" s="81"/>
      <c r="J5" s="81"/>
      <c r="K5" s="81"/>
      <c r="L5" s="81"/>
      <c r="M5" s="78" t="s">
        <v>567</v>
      </c>
      <c r="N5" s="75">
        <v>128000.0</v>
      </c>
      <c r="O5" s="75">
        <v>285000.0</v>
      </c>
      <c r="P5" s="75">
        <v>23000.0</v>
      </c>
      <c r="Q5" s="75">
        <v>151000.0</v>
      </c>
      <c r="R5" s="41" t="s">
        <v>568</v>
      </c>
      <c r="S5" s="75"/>
      <c r="T5" s="83">
        <v>860.0</v>
      </c>
      <c r="U5" s="3">
        <v>2023.0</v>
      </c>
      <c r="V5" s="75">
        <f>Q5</f>
        <v>151000</v>
      </c>
      <c r="W5" s="41" t="s">
        <v>561</v>
      </c>
      <c r="X5" s="41">
        <v>4.36346E8</v>
      </c>
      <c r="Y5" s="78" t="s">
        <v>569</v>
      </c>
      <c r="Z5" s="123">
        <f t="shared" si="2"/>
        <v>436497000</v>
      </c>
      <c r="AA5" s="75">
        <v>155000.0</v>
      </c>
      <c r="AB5" s="75">
        <v>66000.0</v>
      </c>
      <c r="AC5" s="75"/>
      <c r="AD5" s="75"/>
      <c r="AE5" s="75">
        <v>3.92188E8</v>
      </c>
      <c r="AF5" s="75"/>
      <c r="AG5" s="83"/>
      <c r="AH5" s="75"/>
      <c r="AI5" s="75"/>
      <c r="AJ5" s="75"/>
      <c r="AK5" s="75"/>
      <c r="AL5" s="75"/>
      <c r="AM5" s="83"/>
      <c r="AN5" s="75"/>
      <c r="AO5" s="75"/>
      <c r="AP5" s="75"/>
      <c r="AQ5" s="75"/>
      <c r="AR5" s="75"/>
      <c r="AS5" s="75"/>
      <c r="AT5" s="75"/>
      <c r="AU5" s="75"/>
      <c r="AV5" s="75"/>
      <c r="AW5" s="75"/>
      <c r="AX5" s="75"/>
      <c r="AY5" s="75"/>
      <c r="AZ5" s="75"/>
      <c r="BA5" s="75"/>
      <c r="BB5" s="75"/>
      <c r="BC5" s="75"/>
      <c r="BD5" s="75"/>
      <c r="BE5" s="75"/>
      <c r="BF5" s="75"/>
      <c r="BG5" s="75"/>
    </row>
    <row r="6">
      <c r="A6" s="75"/>
      <c r="B6" s="75" t="s">
        <v>45</v>
      </c>
      <c r="C6" s="87" t="s">
        <v>215</v>
      </c>
      <c r="D6" s="77" t="s">
        <v>573</v>
      </c>
      <c r="E6" s="86" t="s">
        <v>457</v>
      </c>
      <c r="F6" s="80" t="s">
        <v>574</v>
      </c>
      <c r="G6" s="79" t="s">
        <v>554</v>
      </c>
      <c r="H6" s="79"/>
      <c r="I6" s="79"/>
      <c r="J6" s="79"/>
      <c r="K6" s="79"/>
      <c r="L6" s="79"/>
      <c r="M6" s="78"/>
      <c r="N6" s="41">
        <v>8491.0</v>
      </c>
      <c r="O6" s="41">
        <v>1193.0</v>
      </c>
      <c r="P6" s="41">
        <v>1846.0</v>
      </c>
      <c r="Q6" s="75"/>
      <c r="R6" s="41">
        <v>16244.0</v>
      </c>
      <c r="S6" s="41">
        <v>26581.0</v>
      </c>
      <c r="T6" s="83"/>
      <c r="U6" s="3">
        <v>2023.0</v>
      </c>
      <c r="V6" s="75">
        <f>N6+P6</f>
        <v>10337</v>
      </c>
      <c r="W6" s="41" t="s">
        <v>561</v>
      </c>
      <c r="X6" s="41">
        <f>R6</f>
        <v>16244</v>
      </c>
      <c r="Y6" s="78" t="s">
        <v>575</v>
      </c>
      <c r="Z6" s="123">
        <f t="shared" si="2"/>
        <v>26581</v>
      </c>
      <c r="AA6" s="75">
        <v>3966.0</v>
      </c>
      <c r="AB6" s="75">
        <v>514.0</v>
      </c>
      <c r="AC6" s="75"/>
      <c r="AD6" s="75"/>
      <c r="AE6" s="75"/>
      <c r="AF6" s="75"/>
      <c r="AG6" s="83"/>
      <c r="AH6" s="75"/>
      <c r="AI6" s="75"/>
      <c r="AJ6" s="75"/>
      <c r="AK6" s="75"/>
      <c r="AL6" s="75"/>
      <c r="AM6" s="83"/>
      <c r="AN6" s="75"/>
      <c r="AO6" s="75"/>
      <c r="AP6" s="75"/>
      <c r="AQ6" s="75"/>
      <c r="AR6" s="75"/>
      <c r="AS6" s="75"/>
      <c r="AT6" s="75"/>
      <c r="AU6" s="75"/>
      <c r="AV6" s="75"/>
      <c r="AW6" s="75"/>
      <c r="AX6" s="75"/>
      <c r="AY6" s="75"/>
      <c r="AZ6" s="75"/>
      <c r="BA6" s="75"/>
      <c r="BB6" s="75"/>
      <c r="BC6" s="75"/>
      <c r="BD6" s="75"/>
      <c r="BE6" s="75"/>
      <c r="BF6" s="75"/>
      <c r="BG6" s="75"/>
    </row>
    <row r="7">
      <c r="A7" s="72" t="s">
        <v>1159</v>
      </c>
      <c r="B7" s="75" t="s">
        <v>46</v>
      </c>
      <c r="C7" s="87" t="s">
        <v>216</v>
      </c>
      <c r="D7" s="88" t="s">
        <v>216</v>
      </c>
      <c r="E7" s="86" t="s">
        <v>458</v>
      </c>
      <c r="F7" s="80" t="s">
        <v>580</v>
      </c>
      <c r="G7" s="79" t="s">
        <v>581</v>
      </c>
      <c r="H7" s="79" t="s">
        <v>582</v>
      </c>
      <c r="I7" s="79" t="s">
        <v>583</v>
      </c>
      <c r="J7" s="76"/>
      <c r="K7" s="76"/>
      <c r="L7" s="76"/>
      <c r="M7" s="78" t="s">
        <v>584</v>
      </c>
      <c r="N7" s="75"/>
      <c r="O7" s="75"/>
      <c r="P7" s="75"/>
      <c r="Q7" s="75"/>
      <c r="R7" s="75"/>
      <c r="S7" s="75"/>
      <c r="T7" s="83"/>
      <c r="U7" s="3" t="s">
        <v>1160</v>
      </c>
      <c r="V7" s="75">
        <f>AA7+AC7</f>
        <v>6719</v>
      </c>
      <c r="W7" s="41" t="s">
        <v>561</v>
      </c>
      <c r="X7" s="75">
        <f>AE7</f>
        <v>34103</v>
      </c>
      <c r="Y7" s="78" t="s">
        <v>1161</v>
      </c>
      <c r="Z7" s="123">
        <f t="shared" si="2"/>
        <v>40822</v>
      </c>
      <c r="AA7" s="75">
        <v>2446.0</v>
      </c>
      <c r="AB7" s="75">
        <v>3887.0</v>
      </c>
      <c r="AC7" s="75">
        <v>4273.0</v>
      </c>
      <c r="AD7" s="75"/>
      <c r="AE7" s="75">
        <v>34103.0</v>
      </c>
      <c r="AF7" s="75">
        <v>40436.0</v>
      </c>
      <c r="AG7" s="83"/>
      <c r="AH7" s="75"/>
      <c r="AI7" s="75"/>
      <c r="AJ7" s="75"/>
      <c r="AK7" s="75"/>
      <c r="AL7" s="75"/>
      <c r="AM7" s="83"/>
      <c r="AN7" s="75"/>
      <c r="AO7" s="75"/>
      <c r="AP7" s="75"/>
      <c r="AQ7" s="75"/>
      <c r="AR7" s="75"/>
      <c r="AS7" s="75"/>
      <c r="AT7" s="75"/>
      <c r="AU7" s="75"/>
      <c r="AV7" s="75"/>
      <c r="AW7" s="75"/>
      <c r="AX7" s="75"/>
      <c r="AY7" s="75"/>
      <c r="AZ7" s="75"/>
      <c r="BA7" s="75"/>
      <c r="BB7" s="75"/>
      <c r="BC7" s="75"/>
      <c r="BD7" s="75"/>
      <c r="BE7" s="75"/>
      <c r="BF7" s="75"/>
      <c r="BG7" s="75"/>
    </row>
    <row r="8">
      <c r="A8" s="72" t="s">
        <v>1159</v>
      </c>
      <c r="B8" s="75" t="s">
        <v>47</v>
      </c>
      <c r="C8" s="76" t="s">
        <v>217</v>
      </c>
      <c r="D8" s="77" t="s">
        <v>364</v>
      </c>
      <c r="E8" s="86"/>
      <c r="F8" s="80" t="s">
        <v>581</v>
      </c>
      <c r="G8" s="81" t="s">
        <v>586</v>
      </c>
      <c r="H8" s="81" t="s">
        <v>587</v>
      </c>
      <c r="I8" s="81"/>
      <c r="J8" s="81"/>
      <c r="K8" s="81"/>
      <c r="L8" s="81" t="s">
        <v>588</v>
      </c>
      <c r="M8" s="78"/>
      <c r="N8" s="75">
        <v>440.0</v>
      </c>
      <c r="O8" s="75">
        <v>2275.0</v>
      </c>
      <c r="P8" s="75">
        <v>3114.0</v>
      </c>
      <c r="Q8" s="75"/>
      <c r="R8" s="75">
        <v>10999.0</v>
      </c>
      <c r="S8" s="75">
        <v>14553.0</v>
      </c>
      <c r="T8" s="83"/>
      <c r="U8" s="3">
        <v>2023.0</v>
      </c>
      <c r="V8" s="75">
        <f t="shared" ref="V8:V11" si="3">N8+P8</f>
        <v>3554</v>
      </c>
      <c r="W8" s="41" t="s">
        <v>561</v>
      </c>
      <c r="X8" s="75">
        <f t="shared" ref="X8:X11" si="4">R8</f>
        <v>10999</v>
      </c>
      <c r="Y8" s="78" t="s">
        <v>1162</v>
      </c>
      <c r="Z8" s="123">
        <f t="shared" si="2"/>
        <v>14553</v>
      </c>
      <c r="AA8" s="75">
        <v>1106.0</v>
      </c>
      <c r="AB8" s="75">
        <v>2944.0</v>
      </c>
      <c r="AC8" s="75"/>
      <c r="AD8" s="75"/>
      <c r="AE8" s="75">
        <v>10791.0</v>
      </c>
      <c r="AF8" s="75">
        <v>14841.0</v>
      </c>
      <c r="AG8" s="83"/>
      <c r="AH8" s="75"/>
      <c r="AI8" s="75"/>
      <c r="AJ8" s="75"/>
      <c r="AK8" s="75"/>
      <c r="AL8" s="75"/>
      <c r="AM8" s="83"/>
      <c r="AN8" s="75"/>
      <c r="AO8" s="75"/>
      <c r="AP8" s="75"/>
      <c r="AQ8" s="75"/>
      <c r="AR8" s="75"/>
      <c r="AS8" s="75"/>
      <c r="AT8" s="75"/>
      <c r="AU8" s="75"/>
      <c r="AV8" s="75"/>
      <c r="AW8" s="75"/>
      <c r="AX8" s="75"/>
      <c r="AY8" s="75"/>
      <c r="AZ8" s="75"/>
      <c r="BA8" s="75"/>
      <c r="BB8" s="75"/>
      <c r="BC8" s="75"/>
      <c r="BD8" s="75"/>
      <c r="BE8" s="75"/>
      <c r="BF8" s="75"/>
      <c r="BG8" s="75"/>
    </row>
    <row r="9">
      <c r="A9" s="75"/>
      <c r="B9" s="75" t="s">
        <v>186</v>
      </c>
      <c r="C9" s="90" t="s">
        <v>355</v>
      </c>
      <c r="D9" s="77" t="s">
        <v>590</v>
      </c>
      <c r="E9" s="86"/>
      <c r="F9" s="80" t="s">
        <v>591</v>
      </c>
      <c r="G9" s="79" t="s">
        <v>554</v>
      </c>
      <c r="H9" s="79"/>
      <c r="I9" s="79"/>
      <c r="J9" s="79"/>
      <c r="K9" s="79"/>
      <c r="L9" s="79"/>
      <c r="M9" s="78"/>
      <c r="N9" s="41">
        <v>852.0</v>
      </c>
      <c r="O9" s="41">
        <v>29564.0</v>
      </c>
      <c r="P9" s="41">
        <v>6385.0</v>
      </c>
      <c r="Q9" s="75"/>
      <c r="R9" s="41">
        <v>24699.0</v>
      </c>
      <c r="S9" s="41">
        <v>31936.0</v>
      </c>
      <c r="T9" s="83"/>
      <c r="U9" s="3">
        <v>2023.0</v>
      </c>
      <c r="V9" s="75">
        <f t="shared" si="3"/>
        <v>7237</v>
      </c>
      <c r="W9" s="41" t="s">
        <v>561</v>
      </c>
      <c r="X9" s="75">
        <f t="shared" si="4"/>
        <v>24699</v>
      </c>
      <c r="Y9" s="78" t="s">
        <v>592</v>
      </c>
      <c r="Z9" s="123">
        <f t="shared" si="2"/>
        <v>31936</v>
      </c>
      <c r="AA9" s="75"/>
      <c r="AB9" s="75"/>
      <c r="AC9" s="75"/>
      <c r="AD9" s="75"/>
      <c r="AE9" s="75"/>
      <c r="AF9" s="75"/>
      <c r="AG9" s="83"/>
      <c r="AH9" s="75"/>
      <c r="AI9" s="75"/>
      <c r="AJ9" s="75"/>
      <c r="AK9" s="75"/>
      <c r="AL9" s="75"/>
      <c r="AM9" s="83"/>
      <c r="AN9" s="75"/>
      <c r="AO9" s="75"/>
      <c r="AP9" s="75"/>
      <c r="AQ9" s="75"/>
      <c r="AR9" s="75"/>
      <c r="AS9" s="75"/>
      <c r="AT9" s="75"/>
      <c r="AU9" s="75"/>
      <c r="AV9" s="75"/>
      <c r="AW9" s="75"/>
      <c r="AX9" s="75"/>
      <c r="AY9" s="75"/>
      <c r="AZ9" s="75"/>
      <c r="BA9" s="75"/>
      <c r="BB9" s="75"/>
      <c r="BC9" s="75"/>
      <c r="BD9" s="75"/>
      <c r="BE9" s="75"/>
      <c r="BF9" s="75"/>
      <c r="BG9" s="75"/>
    </row>
    <row r="10">
      <c r="A10" s="41"/>
      <c r="B10" s="41" t="s">
        <v>594</v>
      </c>
      <c r="C10" s="90" t="s">
        <v>218</v>
      </c>
      <c r="D10" s="87" t="s">
        <v>365</v>
      </c>
      <c r="E10" s="86"/>
      <c r="F10" s="80" t="s">
        <v>595</v>
      </c>
      <c r="G10" s="79" t="s">
        <v>554</v>
      </c>
      <c r="H10" s="79"/>
      <c r="I10" s="79"/>
      <c r="J10" s="79"/>
      <c r="K10" s="79"/>
      <c r="L10" s="79"/>
      <c r="M10" s="78"/>
      <c r="N10" s="75">
        <v>16282.0</v>
      </c>
      <c r="O10" s="75">
        <v>50071.0</v>
      </c>
      <c r="P10" s="75">
        <v>5082.0</v>
      </c>
      <c r="Q10" s="75"/>
      <c r="R10" s="75">
        <v>4.4554244E7</v>
      </c>
      <c r="S10" s="75"/>
      <c r="T10" s="83"/>
      <c r="U10" s="3">
        <v>2023.0</v>
      </c>
      <c r="V10" s="75">
        <f t="shared" si="3"/>
        <v>21364</v>
      </c>
      <c r="W10" s="41" t="s">
        <v>561</v>
      </c>
      <c r="X10" s="75">
        <f t="shared" si="4"/>
        <v>44554244</v>
      </c>
      <c r="Y10" s="78" t="s">
        <v>596</v>
      </c>
      <c r="Z10" s="123">
        <f t="shared" si="2"/>
        <v>44575608</v>
      </c>
      <c r="AA10" s="75">
        <v>16004.0</v>
      </c>
      <c r="AB10" s="75">
        <v>7125.0</v>
      </c>
      <c r="AC10" s="75"/>
      <c r="AD10" s="75"/>
      <c r="AE10" s="75">
        <v>3.1632587E7</v>
      </c>
      <c r="AF10" s="75"/>
      <c r="AG10" s="83"/>
      <c r="AH10" s="75"/>
      <c r="AI10" s="75"/>
      <c r="AJ10" s="75"/>
      <c r="AK10" s="75"/>
      <c r="AL10" s="75"/>
      <c r="AM10" s="83"/>
      <c r="AN10" s="75"/>
      <c r="AO10" s="75"/>
      <c r="AP10" s="75"/>
      <c r="AQ10" s="75"/>
      <c r="AR10" s="75"/>
      <c r="AS10" s="75"/>
      <c r="AT10" s="75"/>
      <c r="AU10" s="75"/>
      <c r="AV10" s="75"/>
      <c r="AW10" s="75"/>
      <c r="AX10" s="75"/>
      <c r="AY10" s="75"/>
      <c r="AZ10" s="75"/>
      <c r="BA10" s="75"/>
      <c r="BB10" s="75"/>
      <c r="BC10" s="75"/>
      <c r="BD10" s="75"/>
      <c r="BE10" s="75"/>
      <c r="BF10" s="75"/>
      <c r="BG10" s="75"/>
    </row>
    <row r="11">
      <c r="B11" s="91" t="s">
        <v>181</v>
      </c>
      <c r="C11" s="90" t="s">
        <v>350</v>
      </c>
      <c r="D11" s="18" t="s">
        <v>438</v>
      </c>
      <c r="E11" s="86"/>
      <c r="F11" s="80" t="s">
        <v>604</v>
      </c>
      <c r="G11" s="81" t="s">
        <v>605</v>
      </c>
      <c r="H11" s="81"/>
      <c r="I11" s="81"/>
      <c r="J11" s="81"/>
      <c r="K11" s="81"/>
      <c r="L11" s="81"/>
      <c r="M11" s="78"/>
      <c r="N11" s="41">
        <v>95.0</v>
      </c>
      <c r="O11" s="41">
        <v>824.0</v>
      </c>
      <c r="P11" s="41">
        <v>826.0</v>
      </c>
      <c r="Q11" s="75"/>
      <c r="R11" s="41">
        <v>426793.0</v>
      </c>
      <c r="S11" s="41">
        <v>427714.0</v>
      </c>
      <c r="T11" s="83"/>
      <c r="U11" s="3">
        <v>2023.0</v>
      </c>
      <c r="V11" s="75">
        <f t="shared" si="3"/>
        <v>921</v>
      </c>
      <c r="W11" s="41" t="s">
        <v>561</v>
      </c>
      <c r="X11" s="75">
        <f t="shared" si="4"/>
        <v>426793</v>
      </c>
      <c r="Y11" s="78" t="s">
        <v>606</v>
      </c>
      <c r="Z11" s="123">
        <f t="shared" si="2"/>
        <v>427714</v>
      </c>
      <c r="AA11" s="75"/>
      <c r="AB11" s="75"/>
      <c r="AC11" s="75"/>
      <c r="AD11" s="75"/>
      <c r="AE11" s="75"/>
      <c r="AF11" s="75"/>
      <c r="AG11" s="83"/>
      <c r="AH11" s="75"/>
      <c r="AI11" s="75"/>
      <c r="AJ11" s="75"/>
      <c r="AK11" s="75"/>
      <c r="AL11" s="75"/>
      <c r="AM11" s="83"/>
      <c r="AN11" s="75"/>
      <c r="AO11" s="75"/>
      <c r="AP11" s="75"/>
      <c r="AQ11" s="75"/>
      <c r="AR11" s="75"/>
      <c r="AS11" s="75"/>
      <c r="AT11" s="75"/>
      <c r="AU11" s="75"/>
      <c r="AV11" s="75"/>
      <c r="AW11" s="75"/>
      <c r="AX11" s="75"/>
      <c r="AY11" s="75"/>
      <c r="AZ11" s="75"/>
      <c r="BA11" s="75"/>
      <c r="BB11" s="75"/>
      <c r="BC11" s="75"/>
      <c r="BD11" s="75"/>
      <c r="BE11" s="75"/>
      <c r="BF11" s="75"/>
      <c r="BG11" s="75"/>
    </row>
    <row r="12">
      <c r="A12" s="75"/>
      <c r="B12" s="75" t="s">
        <v>49</v>
      </c>
      <c r="C12" s="90" t="s">
        <v>219</v>
      </c>
      <c r="D12" s="18" t="s">
        <v>366</v>
      </c>
      <c r="E12" s="92" t="s">
        <v>1163</v>
      </c>
      <c r="F12" s="93" t="s">
        <v>609</v>
      </c>
      <c r="G12" s="94" t="s">
        <v>610</v>
      </c>
      <c r="H12" s="94"/>
      <c r="I12" s="94"/>
      <c r="J12" s="94"/>
      <c r="K12" s="94"/>
      <c r="L12" s="81" t="s">
        <v>611</v>
      </c>
      <c r="M12" s="95" t="s">
        <v>567</v>
      </c>
      <c r="N12" s="75">
        <v>31.6</v>
      </c>
      <c r="O12" s="75">
        <v>13.0</v>
      </c>
      <c r="P12" s="75">
        <v>13.0</v>
      </c>
      <c r="Q12" s="75"/>
      <c r="R12" s="41" t="s">
        <v>612</v>
      </c>
      <c r="S12" s="41" t="s">
        <v>613</v>
      </c>
      <c r="T12" s="83"/>
      <c r="U12" s="3">
        <v>2023.0</v>
      </c>
      <c r="V12" s="75">
        <f>N12+O12</f>
        <v>44.6</v>
      </c>
      <c r="W12" s="41" t="s">
        <v>561</v>
      </c>
      <c r="X12" s="75">
        <f>576.6+301000</f>
        <v>301576.6</v>
      </c>
      <c r="Y12" s="78" t="s">
        <v>615</v>
      </c>
      <c r="Z12" s="123">
        <f t="shared" si="2"/>
        <v>301621.2</v>
      </c>
      <c r="AA12" s="75">
        <v>28.9</v>
      </c>
      <c r="AB12" s="75">
        <v>51.7</v>
      </c>
      <c r="AC12" s="75"/>
      <c r="AD12" s="75"/>
      <c r="AE12" s="75">
        <v>493.5</v>
      </c>
      <c r="AF12" s="75"/>
      <c r="AG12" s="83"/>
      <c r="AH12" s="75"/>
      <c r="AI12" s="75"/>
      <c r="AJ12" s="75"/>
      <c r="AK12" s="75"/>
      <c r="AL12" s="75"/>
      <c r="AM12" s="83"/>
      <c r="AN12" s="75"/>
      <c r="AO12" s="75"/>
      <c r="AP12" s="75"/>
      <c r="AQ12" s="75"/>
      <c r="AR12" s="75"/>
      <c r="AS12" s="75"/>
      <c r="AT12" s="75"/>
      <c r="AU12" s="75"/>
      <c r="AV12" s="75"/>
      <c r="AW12" s="75"/>
      <c r="AX12" s="75"/>
      <c r="AY12" s="75"/>
      <c r="AZ12" s="75"/>
      <c r="BA12" s="75"/>
      <c r="BB12" s="75"/>
      <c r="BC12" s="75"/>
      <c r="BD12" s="75"/>
      <c r="BE12" s="75"/>
      <c r="BF12" s="75"/>
      <c r="BG12" s="75"/>
    </row>
    <row r="13">
      <c r="A13" s="75"/>
      <c r="B13" s="75" t="s">
        <v>50</v>
      </c>
      <c r="C13" s="90" t="s">
        <v>220</v>
      </c>
      <c r="D13" s="87" t="s">
        <v>367</v>
      </c>
      <c r="E13" s="86"/>
      <c r="F13" s="80" t="s">
        <v>591</v>
      </c>
      <c r="G13" s="79" t="s">
        <v>554</v>
      </c>
      <c r="H13" s="79"/>
      <c r="I13" s="79"/>
      <c r="J13" s="79"/>
      <c r="K13" s="79"/>
      <c r="L13" s="79"/>
      <c r="M13" s="78"/>
      <c r="N13" s="75">
        <v>21388.0</v>
      </c>
      <c r="O13" s="75"/>
      <c r="P13" s="75">
        <v>2750.0</v>
      </c>
      <c r="Q13" s="75"/>
      <c r="R13" s="75">
        <v>213126.0</v>
      </c>
      <c r="S13" s="75"/>
      <c r="T13" s="83"/>
      <c r="U13" s="3">
        <v>2023.0</v>
      </c>
      <c r="V13" s="75">
        <f>N13+P13</f>
        <v>24138</v>
      </c>
      <c r="W13" s="41" t="s">
        <v>561</v>
      </c>
      <c r="X13" s="75">
        <f t="shared" ref="X13:X26" si="5">R13</f>
        <v>213126</v>
      </c>
      <c r="Y13" s="78" t="s">
        <v>621</v>
      </c>
      <c r="Z13" s="123">
        <f t="shared" si="2"/>
        <v>237264</v>
      </c>
      <c r="AA13" s="75">
        <v>21414.0</v>
      </c>
      <c r="AB13" s="75"/>
      <c r="AC13" s="75">
        <v>0.5</v>
      </c>
      <c r="AD13" s="75"/>
      <c r="AE13" s="75">
        <v>49400.0</v>
      </c>
      <c r="AF13" s="75"/>
      <c r="AG13" s="83"/>
      <c r="AH13" s="75"/>
      <c r="AI13" s="75"/>
      <c r="AJ13" s="75"/>
      <c r="AK13" s="75"/>
      <c r="AL13" s="75"/>
      <c r="AM13" s="83"/>
      <c r="AN13" s="75"/>
      <c r="AO13" s="75"/>
      <c r="AP13" s="75"/>
      <c r="AQ13" s="75"/>
      <c r="AR13" s="75"/>
      <c r="AS13" s="75"/>
      <c r="AT13" s="75"/>
      <c r="AU13" s="75"/>
      <c r="AV13" s="75"/>
      <c r="AW13" s="75"/>
      <c r="AX13" s="75"/>
      <c r="AY13" s="75"/>
      <c r="AZ13" s="75"/>
      <c r="BA13" s="75"/>
      <c r="BB13" s="75"/>
      <c r="BC13" s="75"/>
      <c r="BD13" s="75"/>
      <c r="BE13" s="75"/>
      <c r="BF13" s="75"/>
      <c r="BG13" s="75"/>
    </row>
    <row r="14">
      <c r="A14" s="75"/>
      <c r="B14" s="75" t="s">
        <v>51</v>
      </c>
      <c r="C14" s="90" t="s">
        <v>221</v>
      </c>
      <c r="D14" s="18" t="s">
        <v>368</v>
      </c>
      <c r="E14" s="86"/>
      <c r="F14" s="80" t="s">
        <v>623</v>
      </c>
      <c r="G14" s="81" t="s">
        <v>624</v>
      </c>
      <c r="H14" s="81" t="s">
        <v>625</v>
      </c>
      <c r="I14" s="81"/>
      <c r="J14" s="81"/>
      <c r="K14" s="81"/>
      <c r="L14" s="81" t="s">
        <v>626</v>
      </c>
      <c r="M14" s="78"/>
      <c r="N14" s="75">
        <v>508000.0</v>
      </c>
      <c r="O14" s="75">
        <v>192000.0</v>
      </c>
      <c r="P14" s="75">
        <v>152000.0</v>
      </c>
      <c r="Q14" s="75">
        <v>660000.0</v>
      </c>
      <c r="R14" s="41">
        <v>1.8141E7</v>
      </c>
      <c r="S14" s="75"/>
      <c r="T14" s="95">
        <v>90000.0</v>
      </c>
      <c r="U14" s="3">
        <v>2023.0</v>
      </c>
      <c r="V14" s="75">
        <f t="shared" ref="V14:V18" si="6">Q14</f>
        <v>660000</v>
      </c>
      <c r="W14" s="41" t="s">
        <v>561</v>
      </c>
      <c r="X14" s="75">
        <f t="shared" si="5"/>
        <v>18141000</v>
      </c>
      <c r="Y14" s="78" t="s">
        <v>627</v>
      </c>
      <c r="Z14" s="123">
        <f t="shared" si="2"/>
        <v>18801000</v>
      </c>
      <c r="AA14" s="75"/>
      <c r="AB14" s="75"/>
      <c r="AC14" s="75"/>
      <c r="AD14" s="75"/>
      <c r="AE14" s="75"/>
      <c r="AF14" s="75"/>
      <c r="AG14" s="83"/>
      <c r="AH14" s="75"/>
      <c r="AI14" s="75"/>
      <c r="AJ14" s="75"/>
      <c r="AK14" s="75"/>
      <c r="AL14" s="75"/>
      <c r="AM14" s="83"/>
      <c r="AN14" s="75"/>
      <c r="AO14" s="75"/>
      <c r="AP14" s="75"/>
      <c r="AQ14" s="75"/>
      <c r="AR14" s="75"/>
      <c r="AS14" s="75"/>
      <c r="AT14" s="75"/>
      <c r="AU14" s="75"/>
      <c r="AV14" s="75"/>
      <c r="AW14" s="75"/>
      <c r="AX14" s="75"/>
      <c r="AY14" s="75"/>
      <c r="AZ14" s="75"/>
      <c r="BA14" s="75"/>
      <c r="BB14" s="75"/>
      <c r="BC14" s="75"/>
      <c r="BD14" s="75"/>
      <c r="BE14" s="75"/>
      <c r="BF14" s="75"/>
      <c r="BG14" s="75"/>
    </row>
    <row r="15">
      <c r="A15" s="41"/>
      <c r="B15" s="41" t="s">
        <v>628</v>
      </c>
      <c r="C15" s="90" t="s">
        <v>222</v>
      </c>
      <c r="D15" s="18" t="s">
        <v>369</v>
      </c>
      <c r="E15" s="86"/>
      <c r="F15" s="80" t="s">
        <v>629</v>
      </c>
      <c r="G15" s="79" t="s">
        <v>554</v>
      </c>
      <c r="H15" s="79"/>
      <c r="I15" s="79"/>
      <c r="J15" s="79"/>
      <c r="K15" s="79"/>
      <c r="L15" s="79"/>
      <c r="M15" s="78"/>
      <c r="N15" s="75">
        <v>59495.0</v>
      </c>
      <c r="O15" s="75">
        <v>166908.0</v>
      </c>
      <c r="P15" s="75"/>
      <c r="Q15" s="41">
        <v>300236.0</v>
      </c>
      <c r="R15" s="75">
        <v>1.6629181E7</v>
      </c>
      <c r="S15" s="75"/>
      <c r="T15" s="83"/>
      <c r="U15" s="3">
        <v>2023.0</v>
      </c>
      <c r="V15" s="41">
        <f t="shared" si="6"/>
        <v>300236</v>
      </c>
      <c r="W15" s="41" t="s">
        <v>614</v>
      </c>
      <c r="X15" s="75">
        <f t="shared" si="5"/>
        <v>16629181</v>
      </c>
      <c r="Y15" s="78" t="s">
        <v>630</v>
      </c>
      <c r="Z15" s="123">
        <f t="shared" si="2"/>
        <v>16929417</v>
      </c>
      <c r="AA15" s="75"/>
      <c r="AB15" s="75"/>
      <c r="AC15" s="75"/>
      <c r="AD15" s="75"/>
      <c r="AE15" s="75"/>
      <c r="AF15" s="75"/>
      <c r="AG15" s="83"/>
      <c r="AH15" s="75"/>
      <c r="AI15" s="75"/>
      <c r="AJ15" s="75"/>
      <c r="AK15" s="75"/>
      <c r="AL15" s="75"/>
      <c r="AM15" s="83"/>
      <c r="AN15" s="75"/>
      <c r="AO15" s="75"/>
      <c r="AP15" s="75"/>
      <c r="AQ15" s="75"/>
      <c r="AR15" s="75"/>
      <c r="AS15" s="75"/>
      <c r="AT15" s="75"/>
      <c r="AU15" s="75"/>
      <c r="AV15" s="75"/>
      <c r="AW15" s="75"/>
      <c r="AX15" s="75"/>
      <c r="AY15" s="75"/>
      <c r="AZ15" s="75"/>
      <c r="BA15" s="75"/>
      <c r="BB15" s="75"/>
      <c r="BC15" s="75"/>
      <c r="BD15" s="75"/>
      <c r="BE15" s="75"/>
      <c r="BF15" s="75"/>
      <c r="BG15" s="75"/>
    </row>
    <row r="16">
      <c r="A16" s="41"/>
      <c r="B16" s="41" t="s">
        <v>631</v>
      </c>
      <c r="C16" s="76" t="s">
        <v>223</v>
      </c>
      <c r="D16" s="76" t="s">
        <v>370</v>
      </c>
      <c r="E16" s="86"/>
      <c r="F16" s="80"/>
      <c r="G16" s="81" t="s">
        <v>632</v>
      </c>
      <c r="H16" s="81"/>
      <c r="I16" s="81"/>
      <c r="J16" s="81"/>
      <c r="K16" s="81"/>
      <c r="L16" s="81" t="s">
        <v>633</v>
      </c>
      <c r="M16" s="78"/>
      <c r="N16" s="75">
        <v>180898.0</v>
      </c>
      <c r="O16" s="75">
        <v>183332.0</v>
      </c>
      <c r="P16" s="75">
        <v>19940.0</v>
      </c>
      <c r="Q16" s="75">
        <v>200838.0</v>
      </c>
      <c r="R16" s="75">
        <v>6736878.0</v>
      </c>
      <c r="S16" s="75"/>
      <c r="T16" s="83">
        <v>59750.0</v>
      </c>
      <c r="U16" s="3">
        <v>2023.0</v>
      </c>
      <c r="V16" s="75">
        <f t="shared" si="6"/>
        <v>200838</v>
      </c>
      <c r="W16" s="41" t="s">
        <v>561</v>
      </c>
      <c r="X16" s="75">
        <f t="shared" si="5"/>
        <v>6736878</v>
      </c>
      <c r="Y16" s="78" t="s">
        <v>634</v>
      </c>
      <c r="Z16" s="123">
        <f t="shared" si="2"/>
        <v>6937716</v>
      </c>
      <c r="AA16" s="75">
        <v>245117.0</v>
      </c>
      <c r="AB16" s="75">
        <v>195126.0</v>
      </c>
      <c r="AC16" s="75">
        <v>18491.0</v>
      </c>
      <c r="AD16" s="75"/>
      <c r="AE16" s="75">
        <v>6388133.0</v>
      </c>
      <c r="AF16" s="75"/>
      <c r="AG16" s="83">
        <v>9556.0</v>
      </c>
      <c r="AH16" s="75">
        <v>246705.0</v>
      </c>
      <c r="AI16" s="75">
        <v>207003.0</v>
      </c>
      <c r="AJ16" s="75">
        <v>21135.0</v>
      </c>
      <c r="AK16" s="75"/>
      <c r="AL16" s="75">
        <v>6017727.0</v>
      </c>
      <c r="AM16" s="83"/>
      <c r="AN16" s="75">
        <v>8919.0</v>
      </c>
      <c r="AO16" s="75">
        <v>239459.0</v>
      </c>
      <c r="AP16" s="75">
        <v>228727.0</v>
      </c>
      <c r="AQ16" s="75">
        <v>32218.0</v>
      </c>
      <c r="AR16" s="75">
        <v>5689936.0</v>
      </c>
      <c r="AS16" s="75"/>
      <c r="AT16" s="75">
        <v>10426.0</v>
      </c>
      <c r="AU16" s="75">
        <v>305875.0</v>
      </c>
      <c r="AV16" s="75"/>
      <c r="AW16" s="75"/>
      <c r="AX16" s="75">
        <v>5884273.0</v>
      </c>
      <c r="AY16" s="75"/>
      <c r="AZ16" s="75"/>
      <c r="BA16" s="75">
        <v>305875.0</v>
      </c>
      <c r="BB16" s="75">
        <v>290204.0</v>
      </c>
      <c r="BC16" s="75">
        <v>341080.0</v>
      </c>
      <c r="BD16" s="75">
        <v>647000.0</v>
      </c>
      <c r="BE16" s="75"/>
      <c r="BF16" s="75"/>
      <c r="BG16" s="75">
        <v>2822.0</v>
      </c>
    </row>
    <row r="17">
      <c r="A17" s="72" t="s">
        <v>1159</v>
      </c>
      <c r="B17" s="41" t="s">
        <v>635</v>
      </c>
      <c r="C17" s="90" t="s">
        <v>224</v>
      </c>
      <c r="D17" s="87" t="s">
        <v>371</v>
      </c>
      <c r="E17" s="86"/>
      <c r="F17" s="80" t="s">
        <v>636</v>
      </c>
      <c r="G17" s="81" t="s">
        <v>638</v>
      </c>
      <c r="H17" s="81" t="s">
        <v>639</v>
      </c>
      <c r="I17" s="81"/>
      <c r="J17" s="81"/>
      <c r="K17" s="81"/>
      <c r="L17" s="81"/>
      <c r="M17" s="78" t="s">
        <v>640</v>
      </c>
      <c r="N17" s="75">
        <v>86000.0</v>
      </c>
      <c r="O17" s="75">
        <v>142000.0</v>
      </c>
      <c r="P17" s="75">
        <v>26000.0</v>
      </c>
      <c r="Q17" s="75">
        <v>112000.0</v>
      </c>
      <c r="R17" s="75">
        <v>2.50528E8</v>
      </c>
      <c r="S17" s="75">
        <v>2.5064E8</v>
      </c>
      <c r="T17" s="83"/>
      <c r="U17" s="3">
        <v>2023.0</v>
      </c>
      <c r="V17" s="75">
        <f t="shared" si="6"/>
        <v>112000</v>
      </c>
      <c r="W17" s="41" t="s">
        <v>561</v>
      </c>
      <c r="X17" s="75">
        <f t="shared" si="5"/>
        <v>250528000</v>
      </c>
      <c r="Y17" s="78" t="s">
        <v>1164</v>
      </c>
      <c r="Z17" s="123">
        <f t="shared" si="2"/>
        <v>250640000</v>
      </c>
      <c r="AA17" s="75"/>
      <c r="AB17" s="75"/>
      <c r="AC17" s="75"/>
      <c r="AD17" s="75"/>
      <c r="AE17" s="75"/>
      <c r="AF17" s="75"/>
      <c r="AG17" s="83"/>
      <c r="AH17" s="75"/>
      <c r="AI17" s="75"/>
      <c r="AJ17" s="75"/>
      <c r="AK17" s="75"/>
      <c r="AL17" s="75"/>
      <c r="AM17" s="83"/>
      <c r="AN17" s="75"/>
      <c r="AO17" s="75"/>
      <c r="AP17" s="75"/>
      <c r="AQ17" s="75"/>
      <c r="AR17" s="75"/>
      <c r="AS17" s="75"/>
      <c r="AT17" s="75"/>
      <c r="AU17" s="75"/>
      <c r="AV17" s="75"/>
      <c r="AW17" s="75"/>
      <c r="AX17" s="75"/>
      <c r="AY17" s="75"/>
      <c r="AZ17" s="75"/>
      <c r="BA17" s="75"/>
      <c r="BB17" s="75"/>
      <c r="BC17" s="75"/>
      <c r="BD17" s="75"/>
      <c r="BE17" s="75"/>
      <c r="BF17" s="75"/>
      <c r="BG17" s="75"/>
    </row>
    <row r="18">
      <c r="A18" s="75"/>
      <c r="B18" s="75" t="s">
        <v>55</v>
      </c>
      <c r="C18" s="90" t="s">
        <v>225</v>
      </c>
      <c r="D18" s="18" t="s">
        <v>372</v>
      </c>
      <c r="E18" s="86"/>
      <c r="F18" s="80" t="s">
        <v>642</v>
      </c>
      <c r="G18" s="81" t="s">
        <v>643</v>
      </c>
      <c r="H18" s="81"/>
      <c r="I18" s="81"/>
      <c r="J18" s="81"/>
      <c r="K18" s="81"/>
      <c r="L18" s="81" t="s">
        <v>644</v>
      </c>
      <c r="M18" s="78" t="s">
        <v>645</v>
      </c>
      <c r="N18" s="41">
        <v>140.0</v>
      </c>
      <c r="O18" s="41">
        <v>4851.0</v>
      </c>
      <c r="P18" s="41">
        <v>1594.0</v>
      </c>
      <c r="Q18" s="75">
        <v>1939.0</v>
      </c>
      <c r="R18" s="75">
        <v>9813.0</v>
      </c>
      <c r="S18" s="75">
        <v>11752.0</v>
      </c>
      <c r="T18" s="83"/>
      <c r="U18" s="3">
        <v>2023.0</v>
      </c>
      <c r="V18" s="75">
        <f t="shared" si="6"/>
        <v>1939</v>
      </c>
      <c r="W18" s="41" t="s">
        <v>561</v>
      </c>
      <c r="X18" s="75">
        <f t="shared" si="5"/>
        <v>9813</v>
      </c>
      <c r="Y18" s="78" t="s">
        <v>646</v>
      </c>
      <c r="Z18" s="123">
        <f t="shared" si="2"/>
        <v>11752</v>
      </c>
      <c r="AA18" s="75"/>
      <c r="AB18" s="75"/>
      <c r="AC18" s="75"/>
      <c r="AD18" s="75"/>
      <c r="AE18" s="75"/>
      <c r="AF18" s="75"/>
      <c r="AG18" s="83"/>
      <c r="AH18" s="75"/>
      <c r="AI18" s="75"/>
      <c r="AJ18" s="75"/>
      <c r="AK18" s="75"/>
      <c r="AL18" s="75"/>
      <c r="AM18" s="83"/>
      <c r="AN18" s="75"/>
      <c r="AO18" s="75"/>
      <c r="AP18" s="75"/>
      <c r="AQ18" s="75"/>
      <c r="AR18" s="75"/>
      <c r="AS18" s="75"/>
      <c r="AT18" s="75"/>
      <c r="AU18" s="75"/>
      <c r="AV18" s="75"/>
      <c r="AW18" s="75"/>
      <c r="AX18" s="75"/>
      <c r="AY18" s="75"/>
      <c r="AZ18" s="75"/>
      <c r="BA18" s="75"/>
      <c r="BB18" s="75"/>
      <c r="BC18" s="75"/>
      <c r="BD18" s="75"/>
      <c r="BE18" s="75"/>
      <c r="BF18" s="75"/>
      <c r="BG18" s="75"/>
    </row>
    <row r="19">
      <c r="A19" s="41"/>
      <c r="B19" s="41" t="s">
        <v>647</v>
      </c>
      <c r="C19" s="90" t="s">
        <v>226</v>
      </c>
      <c r="D19" s="18" t="s">
        <v>373</v>
      </c>
      <c r="E19" s="86"/>
      <c r="F19" s="80" t="s">
        <v>591</v>
      </c>
      <c r="G19" s="79" t="s">
        <v>648</v>
      </c>
      <c r="H19" s="79"/>
      <c r="I19" s="79"/>
      <c r="J19" s="79"/>
      <c r="K19" s="79"/>
      <c r="L19" s="79"/>
      <c r="M19" s="78"/>
      <c r="N19" s="41">
        <v>95000.0</v>
      </c>
      <c r="O19" s="41">
        <v>306.0</v>
      </c>
      <c r="P19" s="41">
        <v>263000.0</v>
      </c>
      <c r="Q19" s="75"/>
      <c r="R19" s="75">
        <v>3770000.0</v>
      </c>
      <c r="S19" s="75">
        <v>4130000.0</v>
      </c>
      <c r="T19" s="83"/>
      <c r="U19" s="3">
        <v>2023.0</v>
      </c>
      <c r="V19" s="75">
        <f t="shared" ref="V19:V21" si="7">N19+P19</f>
        <v>358000</v>
      </c>
      <c r="W19" s="41" t="s">
        <v>561</v>
      </c>
      <c r="X19" s="75">
        <f t="shared" si="5"/>
        <v>3770000</v>
      </c>
      <c r="Y19" s="78" t="s">
        <v>649</v>
      </c>
      <c r="Z19" s="123">
        <f t="shared" si="2"/>
        <v>4128000</v>
      </c>
      <c r="AA19" s="75"/>
      <c r="AB19" s="75"/>
      <c r="AC19" s="75"/>
      <c r="AD19" s="75"/>
      <c r="AE19" s="75"/>
      <c r="AF19" s="75"/>
      <c r="AG19" s="83"/>
      <c r="AH19" s="75"/>
      <c r="AI19" s="75"/>
      <c r="AJ19" s="75"/>
      <c r="AK19" s="75"/>
      <c r="AL19" s="75"/>
      <c r="AM19" s="83"/>
      <c r="AN19" s="75"/>
      <c r="AO19" s="75"/>
      <c r="AP19" s="75"/>
      <c r="AQ19" s="75"/>
      <c r="AR19" s="75"/>
      <c r="AS19" s="75"/>
      <c r="AT19" s="75"/>
      <c r="AU19" s="75"/>
      <c r="AV19" s="75"/>
      <c r="AW19" s="75"/>
      <c r="AX19" s="75"/>
      <c r="AY19" s="75"/>
      <c r="AZ19" s="75"/>
      <c r="BA19" s="75"/>
      <c r="BB19" s="75"/>
      <c r="BC19" s="75"/>
      <c r="BD19" s="75"/>
      <c r="BE19" s="75"/>
      <c r="BF19" s="75"/>
      <c r="BG19" s="75"/>
    </row>
    <row r="20">
      <c r="A20" s="75"/>
      <c r="B20" s="75" t="s">
        <v>57</v>
      </c>
      <c r="C20" s="90" t="s">
        <v>227</v>
      </c>
      <c r="D20" s="18" t="s">
        <v>374</v>
      </c>
      <c r="E20" s="86"/>
      <c r="F20" s="80" t="s">
        <v>591</v>
      </c>
      <c r="G20" s="79" t="s">
        <v>554</v>
      </c>
      <c r="H20" s="79"/>
      <c r="I20" s="79"/>
      <c r="J20" s="79"/>
      <c r="K20" s="79"/>
      <c r="L20" s="79"/>
      <c r="M20" s="78"/>
      <c r="N20" s="75">
        <v>0.0</v>
      </c>
      <c r="O20" s="75">
        <v>31.0</v>
      </c>
      <c r="P20" s="75">
        <v>27.0</v>
      </c>
      <c r="Q20" s="75"/>
      <c r="R20" s="75">
        <v>463.0</v>
      </c>
      <c r="S20" s="75">
        <v>490.0</v>
      </c>
      <c r="T20" s="83"/>
      <c r="U20" s="3">
        <v>2023.0</v>
      </c>
      <c r="V20" s="75">
        <f t="shared" si="7"/>
        <v>27</v>
      </c>
      <c r="W20" s="41" t="s">
        <v>561</v>
      </c>
      <c r="X20" s="75">
        <f t="shared" si="5"/>
        <v>463</v>
      </c>
      <c r="Y20" s="78" t="s">
        <v>1165</v>
      </c>
      <c r="Z20" s="123">
        <f t="shared" si="2"/>
        <v>490</v>
      </c>
      <c r="AA20" s="75"/>
      <c r="AB20" s="75"/>
      <c r="AC20" s="75"/>
      <c r="AD20" s="75"/>
      <c r="AE20" s="75"/>
      <c r="AF20" s="75"/>
      <c r="AG20" s="83"/>
      <c r="AH20" s="75"/>
      <c r="AI20" s="75"/>
      <c r="AJ20" s="75"/>
      <c r="AK20" s="75"/>
      <c r="AL20" s="75"/>
      <c r="AM20" s="83"/>
      <c r="AN20" s="75"/>
      <c r="AO20" s="75"/>
      <c r="AP20" s="75"/>
      <c r="AQ20" s="75"/>
      <c r="AR20" s="75"/>
      <c r="AS20" s="75"/>
      <c r="AT20" s="75"/>
      <c r="AU20" s="75"/>
      <c r="AV20" s="75"/>
      <c r="AW20" s="75"/>
      <c r="AX20" s="75"/>
      <c r="AY20" s="75"/>
      <c r="AZ20" s="75"/>
      <c r="BA20" s="75"/>
      <c r="BB20" s="75"/>
      <c r="BC20" s="75"/>
      <c r="BD20" s="75"/>
      <c r="BE20" s="75"/>
      <c r="BF20" s="75"/>
      <c r="BG20" s="75"/>
    </row>
    <row r="21">
      <c r="A21" s="72" t="s">
        <v>1159</v>
      </c>
      <c r="B21" s="75" t="s">
        <v>58</v>
      </c>
      <c r="C21" s="90" t="s">
        <v>228</v>
      </c>
      <c r="D21" s="18" t="s">
        <v>375</v>
      </c>
      <c r="E21" s="86"/>
      <c r="F21" s="80" t="s">
        <v>591</v>
      </c>
      <c r="G21" s="81" t="s">
        <v>652</v>
      </c>
      <c r="H21" s="81" t="s">
        <v>653</v>
      </c>
      <c r="I21" s="81"/>
      <c r="J21" s="81"/>
      <c r="K21" s="81"/>
      <c r="L21" s="81" t="s">
        <v>654</v>
      </c>
      <c r="M21" s="78" t="s">
        <v>655</v>
      </c>
      <c r="N21" s="75">
        <v>12225.0</v>
      </c>
      <c r="O21" s="75">
        <v>20857.0</v>
      </c>
      <c r="P21" s="75">
        <v>2195.0</v>
      </c>
      <c r="Q21" s="75"/>
      <c r="R21" s="75">
        <v>2705502.0</v>
      </c>
      <c r="S21" s="75">
        <v>2719922.0</v>
      </c>
      <c r="T21" s="83"/>
      <c r="U21" s="3">
        <v>2023.0</v>
      </c>
      <c r="V21" s="75">
        <f t="shared" si="7"/>
        <v>14420</v>
      </c>
      <c r="W21" s="41" t="s">
        <v>561</v>
      </c>
      <c r="X21" s="75">
        <f t="shared" si="5"/>
        <v>2705502</v>
      </c>
      <c r="Y21" s="78" t="s">
        <v>1166</v>
      </c>
      <c r="Z21" s="123">
        <f t="shared" si="2"/>
        <v>2719922</v>
      </c>
      <c r="AA21" s="75"/>
      <c r="AB21" s="75"/>
      <c r="AC21" s="75"/>
      <c r="AD21" s="75"/>
      <c r="AE21" s="75"/>
      <c r="AF21" s="75"/>
      <c r="AG21" s="83"/>
      <c r="AH21" s="75"/>
      <c r="AI21" s="75"/>
      <c r="AJ21" s="75"/>
      <c r="AK21" s="75"/>
      <c r="AL21" s="75"/>
      <c r="AM21" s="83"/>
      <c r="AN21" s="75"/>
      <c r="AO21" s="75"/>
      <c r="AP21" s="75"/>
      <c r="AQ21" s="75"/>
      <c r="AR21" s="75"/>
      <c r="AS21" s="75"/>
      <c r="AT21" s="75"/>
      <c r="AU21" s="75"/>
      <c r="AV21" s="75"/>
      <c r="AW21" s="75"/>
      <c r="AX21" s="75"/>
      <c r="AY21" s="75"/>
      <c r="AZ21" s="75"/>
      <c r="BA21" s="75"/>
      <c r="BB21" s="75"/>
      <c r="BC21" s="75"/>
      <c r="BD21" s="75"/>
      <c r="BE21" s="75"/>
      <c r="BF21" s="75"/>
      <c r="BG21" s="75"/>
    </row>
    <row r="22">
      <c r="A22" s="72" t="s">
        <v>1159</v>
      </c>
      <c r="B22" s="75" t="s">
        <v>59</v>
      </c>
      <c r="C22" s="90" t="s">
        <v>229</v>
      </c>
      <c r="D22" s="87" t="s">
        <v>376</v>
      </c>
      <c r="E22" s="86"/>
      <c r="F22" s="80" t="s">
        <v>663</v>
      </c>
      <c r="G22" s="81" t="s">
        <v>664</v>
      </c>
      <c r="H22" s="81" t="s">
        <v>665</v>
      </c>
      <c r="I22" s="81"/>
      <c r="J22" s="81"/>
      <c r="K22" s="81"/>
      <c r="L22" s="81" t="s">
        <v>654</v>
      </c>
      <c r="M22" s="78"/>
      <c r="N22" s="75">
        <v>9593.0</v>
      </c>
      <c r="O22" s="75"/>
      <c r="P22" s="75">
        <v>6631.0</v>
      </c>
      <c r="Q22" s="41">
        <v>16224.0</v>
      </c>
      <c r="R22" s="75">
        <v>1.0722442E7</v>
      </c>
      <c r="S22" s="75">
        <v>1.0738666E7</v>
      </c>
      <c r="T22" s="83"/>
      <c r="U22" s="3">
        <v>2023.0</v>
      </c>
      <c r="V22" s="75">
        <f>Q22</f>
        <v>16224</v>
      </c>
      <c r="W22" s="41" t="s">
        <v>561</v>
      </c>
      <c r="X22" s="75">
        <f t="shared" si="5"/>
        <v>10722442</v>
      </c>
      <c r="Y22" s="78" t="s">
        <v>666</v>
      </c>
      <c r="Z22" s="123">
        <f t="shared" si="2"/>
        <v>10738666</v>
      </c>
      <c r="AA22" s="75"/>
      <c r="AB22" s="75"/>
      <c r="AC22" s="75"/>
      <c r="AD22" s="75"/>
      <c r="AE22" s="75"/>
      <c r="AF22" s="75"/>
      <c r="AG22" s="83"/>
      <c r="AH22" s="75"/>
      <c r="AI22" s="75"/>
      <c r="AJ22" s="75"/>
      <c r="AK22" s="75"/>
      <c r="AL22" s="75"/>
      <c r="AM22" s="83"/>
      <c r="AN22" s="75"/>
      <c r="AO22" s="75"/>
      <c r="AP22" s="75"/>
      <c r="AQ22" s="75"/>
      <c r="AR22" s="75"/>
      <c r="AS22" s="75"/>
      <c r="AT22" s="75"/>
      <c r="AU22" s="75"/>
      <c r="AV22" s="75"/>
      <c r="AW22" s="75"/>
      <c r="AX22" s="75"/>
      <c r="AY22" s="75"/>
      <c r="AZ22" s="75"/>
      <c r="BA22" s="75"/>
      <c r="BB22" s="75"/>
      <c r="BC22" s="75"/>
      <c r="BD22" s="75"/>
      <c r="BE22" s="75"/>
      <c r="BF22" s="75"/>
      <c r="BG22" s="75"/>
    </row>
    <row r="23">
      <c r="A23" s="75"/>
      <c r="B23" s="124" t="s">
        <v>1167</v>
      </c>
      <c r="C23" s="18" t="s">
        <v>230</v>
      </c>
      <c r="D23" s="77" t="s">
        <v>1168</v>
      </c>
      <c r="E23" s="96"/>
      <c r="F23" s="80" t="s">
        <v>591</v>
      </c>
      <c r="G23" s="79" t="s">
        <v>554</v>
      </c>
      <c r="H23" s="79"/>
      <c r="I23" s="79"/>
      <c r="J23" s="79"/>
      <c r="K23" s="79"/>
      <c r="L23" s="79"/>
      <c r="M23" s="78"/>
      <c r="N23" s="41">
        <v>2896.0</v>
      </c>
      <c r="O23" s="41"/>
      <c r="P23" s="41">
        <v>1888.0</v>
      </c>
      <c r="Q23" s="75"/>
      <c r="R23" s="41">
        <v>17964.0</v>
      </c>
      <c r="S23" s="75"/>
      <c r="T23" s="83"/>
      <c r="U23" s="3">
        <v>2023.0</v>
      </c>
      <c r="V23" s="75">
        <f>N23+P23</f>
        <v>4784</v>
      </c>
      <c r="W23" s="41" t="s">
        <v>561</v>
      </c>
      <c r="X23" s="75">
        <f t="shared" si="5"/>
        <v>17964</v>
      </c>
      <c r="Y23" s="78" t="s">
        <v>1169</v>
      </c>
      <c r="Z23" s="123">
        <f t="shared" si="2"/>
        <v>22748</v>
      </c>
      <c r="AA23" s="75">
        <v>3602.0</v>
      </c>
      <c r="AB23" s="41">
        <v>650.0</v>
      </c>
      <c r="AC23" s="75">
        <v>2456.0</v>
      </c>
      <c r="AD23" s="75"/>
      <c r="AE23" s="75">
        <v>22829.0</v>
      </c>
      <c r="AF23" s="75">
        <v>28887.0</v>
      </c>
      <c r="AG23" s="83"/>
      <c r="AH23" s="75"/>
      <c r="AI23" s="75"/>
      <c r="AJ23" s="75"/>
      <c r="AK23" s="75"/>
      <c r="AL23" s="75"/>
      <c r="AM23" s="83"/>
      <c r="AN23" s="75"/>
      <c r="AO23" s="75"/>
      <c r="AP23" s="75"/>
      <c r="AQ23" s="75"/>
      <c r="AR23" s="75"/>
      <c r="AS23" s="75"/>
      <c r="AT23" s="75"/>
      <c r="AU23" s="75"/>
      <c r="AV23" s="75"/>
      <c r="AW23" s="75"/>
      <c r="AX23" s="75"/>
      <c r="AY23" s="75"/>
      <c r="AZ23" s="75"/>
      <c r="BA23" s="75"/>
      <c r="BB23" s="75"/>
      <c r="BC23" s="75"/>
      <c r="BD23" s="75"/>
      <c r="BE23" s="75"/>
      <c r="BF23" s="75"/>
      <c r="BG23" s="75"/>
    </row>
    <row r="24">
      <c r="A24" s="75"/>
      <c r="B24" s="124" t="s">
        <v>1170</v>
      </c>
      <c r="C24" s="90" t="s">
        <v>231</v>
      </c>
      <c r="D24" s="18" t="s">
        <v>377</v>
      </c>
      <c r="E24" s="86"/>
      <c r="F24" s="80" t="s">
        <v>1171</v>
      </c>
      <c r="G24" s="79" t="s">
        <v>1172</v>
      </c>
      <c r="H24" s="79"/>
      <c r="I24" s="79"/>
      <c r="J24" s="79"/>
      <c r="K24" s="79"/>
      <c r="L24" s="79"/>
      <c r="M24" s="78"/>
      <c r="N24" s="75"/>
      <c r="O24" s="75"/>
      <c r="P24" s="75"/>
      <c r="Q24" s="75"/>
      <c r="R24" s="75">
        <f>54.15+3417+868</f>
        <v>4339.15</v>
      </c>
      <c r="S24" s="75"/>
      <c r="T24" s="83"/>
      <c r="U24" s="3">
        <v>2023.0</v>
      </c>
      <c r="V24" s="41" t="s">
        <v>570</v>
      </c>
      <c r="W24" s="41" t="s">
        <v>570</v>
      </c>
      <c r="X24" s="75">
        <f t="shared" si="5"/>
        <v>4339.15</v>
      </c>
      <c r="Y24" s="78" t="s">
        <v>1173</v>
      </c>
      <c r="Z24" s="123">
        <f t="shared" si="2"/>
        <v>4339.15</v>
      </c>
      <c r="AA24" s="75"/>
      <c r="AB24" s="75"/>
      <c r="AC24" s="75"/>
      <c r="AD24" s="75"/>
      <c r="AE24" s="75"/>
      <c r="AF24" s="75"/>
      <c r="AG24" s="83"/>
      <c r="AH24" s="75"/>
      <c r="AI24" s="75"/>
      <c r="AJ24" s="75"/>
      <c r="AK24" s="75"/>
      <c r="AL24" s="75"/>
      <c r="AM24" s="83"/>
      <c r="AN24" s="75"/>
      <c r="AO24" s="75"/>
      <c r="AP24" s="75"/>
      <c r="AQ24" s="75"/>
      <c r="AR24" s="75"/>
      <c r="AS24" s="75"/>
      <c r="AT24" s="75"/>
      <c r="AU24" s="75"/>
      <c r="AV24" s="75"/>
      <c r="AW24" s="75"/>
      <c r="AX24" s="75"/>
      <c r="AY24" s="75"/>
      <c r="AZ24" s="75"/>
      <c r="BA24" s="75"/>
      <c r="BB24" s="75"/>
      <c r="BC24" s="75"/>
      <c r="BD24" s="75"/>
      <c r="BE24" s="75"/>
      <c r="BF24" s="75"/>
      <c r="BG24" s="75"/>
    </row>
    <row r="25">
      <c r="A25" s="75"/>
      <c r="B25" s="75" t="s">
        <v>62</v>
      </c>
      <c r="C25" s="90" t="s">
        <v>232</v>
      </c>
      <c r="D25" s="90" t="s">
        <v>378</v>
      </c>
      <c r="E25" s="86"/>
      <c r="F25" s="80" t="s">
        <v>591</v>
      </c>
      <c r="G25" s="79" t="s">
        <v>554</v>
      </c>
      <c r="H25" s="79"/>
      <c r="I25" s="79"/>
      <c r="J25" s="79"/>
      <c r="K25" s="79"/>
      <c r="L25" s="79"/>
      <c r="M25" s="78"/>
      <c r="N25" s="75">
        <v>5865.0</v>
      </c>
      <c r="O25" s="75">
        <v>4176.0</v>
      </c>
      <c r="P25" s="75">
        <v>3150.0</v>
      </c>
      <c r="Q25" s="75"/>
      <c r="R25" s="75">
        <v>833976.0</v>
      </c>
      <c r="S25" s="75">
        <v>842990.0</v>
      </c>
      <c r="T25" s="83"/>
      <c r="U25" s="3">
        <v>2023.0</v>
      </c>
      <c r="V25" s="75">
        <f t="shared" ref="V25:V26" si="8">N25+P25</f>
        <v>9015</v>
      </c>
      <c r="W25" s="41" t="s">
        <v>561</v>
      </c>
      <c r="X25" s="75">
        <f t="shared" si="5"/>
        <v>833976</v>
      </c>
      <c r="Y25" s="78" t="s">
        <v>678</v>
      </c>
      <c r="Z25" s="123">
        <f t="shared" si="2"/>
        <v>842991</v>
      </c>
      <c r="AA25" s="75"/>
      <c r="AB25" s="75"/>
      <c r="AC25" s="75"/>
      <c r="AD25" s="75"/>
      <c r="AE25" s="75"/>
      <c r="AF25" s="75"/>
      <c r="AG25" s="83"/>
      <c r="AH25" s="75"/>
      <c r="AI25" s="75"/>
      <c r="AJ25" s="75"/>
      <c r="AK25" s="75"/>
      <c r="AL25" s="75"/>
      <c r="AM25" s="83"/>
      <c r="AN25" s="75"/>
      <c r="AO25" s="75"/>
      <c r="AP25" s="75"/>
      <c r="AQ25" s="75"/>
      <c r="AR25" s="75"/>
      <c r="AS25" s="75"/>
      <c r="AT25" s="75"/>
      <c r="AU25" s="75"/>
      <c r="AV25" s="75"/>
      <c r="AW25" s="75"/>
      <c r="AX25" s="75"/>
      <c r="AY25" s="75"/>
      <c r="AZ25" s="75"/>
      <c r="BA25" s="75"/>
      <c r="BB25" s="75"/>
      <c r="BC25" s="75"/>
      <c r="BD25" s="75"/>
      <c r="BE25" s="75"/>
      <c r="BF25" s="75"/>
      <c r="BG25" s="75"/>
    </row>
    <row r="26">
      <c r="A26" s="75"/>
      <c r="B26" s="75" t="s">
        <v>63</v>
      </c>
      <c r="C26" s="76" t="s">
        <v>233</v>
      </c>
      <c r="D26" s="76" t="s">
        <v>379</v>
      </c>
      <c r="E26" s="86"/>
      <c r="F26" s="80" t="s">
        <v>682</v>
      </c>
      <c r="G26" s="81" t="s">
        <v>683</v>
      </c>
      <c r="H26" s="81"/>
      <c r="I26" s="81"/>
      <c r="J26" s="81"/>
      <c r="K26" s="81"/>
      <c r="L26" s="81" t="s">
        <v>684</v>
      </c>
      <c r="M26" s="78"/>
      <c r="N26" s="75">
        <v>778627.0</v>
      </c>
      <c r="O26" s="75">
        <v>389370.0</v>
      </c>
      <c r="P26" s="75">
        <v>88671.0</v>
      </c>
      <c r="Q26" s="75"/>
      <c r="R26" s="75">
        <v>3006061.0</v>
      </c>
      <c r="S26" s="75">
        <v>3873359.0</v>
      </c>
      <c r="T26" s="83">
        <v>5834000.0</v>
      </c>
      <c r="U26" s="3">
        <v>2023.0</v>
      </c>
      <c r="V26" s="75">
        <f t="shared" si="8"/>
        <v>867298</v>
      </c>
      <c r="W26" s="41" t="s">
        <v>561</v>
      </c>
      <c r="X26" s="75">
        <f t="shared" si="5"/>
        <v>3006061</v>
      </c>
      <c r="Y26" s="78" t="s">
        <v>1174</v>
      </c>
      <c r="Z26" s="123">
        <f t="shared" si="2"/>
        <v>3873359</v>
      </c>
      <c r="AA26" s="75"/>
      <c r="AB26" s="75"/>
      <c r="AC26" s="75"/>
      <c r="AD26" s="75"/>
      <c r="AE26" s="75"/>
      <c r="AF26" s="75"/>
      <c r="AG26" s="83"/>
      <c r="AH26" s="75"/>
      <c r="AI26" s="75"/>
      <c r="AJ26" s="75"/>
      <c r="AK26" s="75"/>
      <c r="AL26" s="75"/>
      <c r="AM26" s="83"/>
      <c r="AN26" s="75"/>
      <c r="AO26" s="75"/>
      <c r="AP26" s="75"/>
      <c r="AQ26" s="75"/>
      <c r="AR26" s="75"/>
      <c r="AS26" s="75"/>
      <c r="AT26" s="75"/>
      <c r="AU26" s="75"/>
      <c r="AV26" s="75"/>
      <c r="AW26" s="75"/>
      <c r="AX26" s="75"/>
      <c r="AY26" s="75"/>
      <c r="AZ26" s="75"/>
      <c r="BA26" s="75"/>
      <c r="BB26" s="75"/>
      <c r="BC26" s="75"/>
      <c r="BD26" s="75"/>
      <c r="BE26" s="75"/>
      <c r="BF26" s="75"/>
      <c r="BG26" s="75"/>
    </row>
    <row r="27">
      <c r="A27" s="75"/>
      <c r="B27" s="75" t="s">
        <v>64</v>
      </c>
      <c r="C27" s="90" t="s">
        <v>234</v>
      </c>
      <c r="D27" s="77" t="s">
        <v>692</v>
      </c>
      <c r="E27" s="92" t="s">
        <v>460</v>
      </c>
      <c r="F27" s="93" t="s">
        <v>554</v>
      </c>
      <c r="G27" s="97" t="s">
        <v>554</v>
      </c>
      <c r="H27" s="97"/>
      <c r="I27" s="97"/>
      <c r="J27" s="97"/>
      <c r="K27" s="97"/>
      <c r="L27" s="97"/>
      <c r="M27" s="96"/>
      <c r="N27" s="75"/>
      <c r="O27" s="75"/>
      <c r="P27" s="75"/>
      <c r="Q27" s="75"/>
      <c r="R27" s="75"/>
      <c r="S27" s="75"/>
      <c r="T27" s="83"/>
      <c r="U27" s="3">
        <v>2023.0</v>
      </c>
      <c r="V27" s="41" t="s">
        <v>570</v>
      </c>
      <c r="W27" s="41" t="s">
        <v>570</v>
      </c>
      <c r="X27" s="41" t="s">
        <v>570</v>
      </c>
      <c r="Y27" s="78" t="s">
        <v>693</v>
      </c>
      <c r="Z27" s="123" t="str">
        <f t="shared" si="2"/>
        <v>n.a</v>
      </c>
      <c r="AA27" s="75"/>
      <c r="AB27" s="75"/>
      <c r="AC27" s="75"/>
      <c r="AD27" s="75"/>
      <c r="AE27" s="75"/>
      <c r="AF27" s="75"/>
      <c r="AG27" s="83"/>
      <c r="AH27" s="75"/>
      <c r="AI27" s="75"/>
      <c r="AJ27" s="75"/>
      <c r="AK27" s="75"/>
      <c r="AL27" s="75"/>
      <c r="AM27" s="83"/>
      <c r="AN27" s="75"/>
      <c r="AO27" s="75"/>
      <c r="AP27" s="75"/>
      <c r="AQ27" s="75"/>
      <c r="AR27" s="75"/>
      <c r="AS27" s="75"/>
      <c r="AT27" s="75"/>
      <c r="AU27" s="75"/>
      <c r="AV27" s="75"/>
      <c r="AW27" s="75"/>
      <c r="AX27" s="75"/>
      <c r="AY27" s="75"/>
      <c r="AZ27" s="75"/>
      <c r="BA27" s="75"/>
      <c r="BB27" s="75"/>
      <c r="BC27" s="75"/>
      <c r="BD27" s="75"/>
      <c r="BE27" s="75"/>
      <c r="BF27" s="75"/>
      <c r="BG27" s="75"/>
    </row>
    <row r="28">
      <c r="A28" s="41"/>
      <c r="B28" s="41" t="s">
        <v>694</v>
      </c>
      <c r="C28" s="90" t="s">
        <v>235</v>
      </c>
      <c r="D28" s="18" t="s">
        <v>380</v>
      </c>
      <c r="E28" s="86"/>
      <c r="F28" s="80" t="s">
        <v>554</v>
      </c>
      <c r="G28" s="79" t="s">
        <v>554</v>
      </c>
      <c r="H28" s="79"/>
      <c r="I28" s="79"/>
      <c r="J28" s="79"/>
      <c r="K28" s="79"/>
      <c r="L28" s="79"/>
      <c r="M28" s="78"/>
      <c r="N28" s="75">
        <v>628000.0</v>
      </c>
      <c r="O28" s="75"/>
      <c r="P28" s="75">
        <v>215000.0</v>
      </c>
      <c r="Q28" s="75">
        <v>842000.0</v>
      </c>
      <c r="R28" s="75"/>
      <c r="S28" s="75"/>
      <c r="T28" s="83"/>
      <c r="U28" s="3">
        <v>2023.0</v>
      </c>
      <c r="V28" s="75">
        <f>Q28</f>
        <v>842000</v>
      </c>
      <c r="W28" s="41" t="s">
        <v>508</v>
      </c>
      <c r="X28" s="41" t="s">
        <v>570</v>
      </c>
      <c r="Y28" s="78" t="s">
        <v>695</v>
      </c>
      <c r="Z28" s="123">
        <f t="shared" si="2"/>
        <v>842000</v>
      </c>
      <c r="AA28" s="75"/>
      <c r="AB28" s="75"/>
      <c r="AC28" s="75"/>
      <c r="AD28" s="75"/>
      <c r="AE28" s="75"/>
      <c r="AF28" s="75"/>
      <c r="AG28" s="83"/>
      <c r="AH28" s="75"/>
      <c r="AI28" s="75"/>
      <c r="AJ28" s="75"/>
      <c r="AK28" s="75"/>
      <c r="AL28" s="75"/>
      <c r="AM28" s="83"/>
      <c r="AN28" s="75"/>
      <c r="AO28" s="75"/>
      <c r="AP28" s="75"/>
      <c r="AQ28" s="75"/>
      <c r="AR28" s="75"/>
      <c r="AS28" s="75"/>
      <c r="AT28" s="75"/>
      <c r="AU28" s="75"/>
      <c r="AV28" s="75"/>
      <c r="AW28" s="75"/>
      <c r="AX28" s="75"/>
      <c r="AY28" s="75"/>
      <c r="AZ28" s="75"/>
      <c r="BA28" s="75"/>
      <c r="BB28" s="75"/>
      <c r="BC28" s="75"/>
      <c r="BD28" s="75"/>
      <c r="BE28" s="75"/>
      <c r="BF28" s="75"/>
      <c r="BG28" s="75"/>
    </row>
    <row r="29">
      <c r="A29" s="75"/>
      <c r="B29" s="124" t="s">
        <v>1175</v>
      </c>
      <c r="C29" s="90" t="s">
        <v>236</v>
      </c>
      <c r="D29" s="77" t="s">
        <v>1176</v>
      </c>
      <c r="E29" s="86"/>
      <c r="F29" s="80" t="s">
        <v>591</v>
      </c>
      <c r="G29" s="79" t="s">
        <v>554</v>
      </c>
      <c r="H29" s="79"/>
      <c r="I29" s="79"/>
      <c r="J29" s="79"/>
      <c r="K29" s="79"/>
      <c r="L29" s="79"/>
      <c r="M29" s="78"/>
      <c r="N29" s="75">
        <v>133.5</v>
      </c>
      <c r="O29" s="75"/>
      <c r="P29" s="75">
        <v>48.3</v>
      </c>
      <c r="Q29" s="75"/>
      <c r="R29" s="75"/>
      <c r="S29" s="41">
        <v>632691.0</v>
      </c>
      <c r="T29" s="83"/>
      <c r="U29" s="3">
        <v>2023.0</v>
      </c>
      <c r="V29" s="75">
        <f t="shared" ref="V29:V31" si="9">N29+P29</f>
        <v>181.8</v>
      </c>
      <c r="W29" s="41" t="s">
        <v>561</v>
      </c>
      <c r="X29" s="75">
        <f>S29+V29</f>
        <v>632872.8</v>
      </c>
      <c r="Y29" s="78" t="s">
        <v>1177</v>
      </c>
      <c r="Z29" s="123">
        <f t="shared" si="2"/>
        <v>633054.6</v>
      </c>
      <c r="AA29" s="75"/>
      <c r="AB29" s="75"/>
      <c r="AC29" s="75"/>
      <c r="AD29" s="75"/>
      <c r="AE29" s="75"/>
      <c r="AF29" s="75"/>
      <c r="AG29" s="83"/>
      <c r="AH29" s="75"/>
      <c r="AI29" s="75"/>
      <c r="AJ29" s="75"/>
      <c r="AK29" s="75"/>
      <c r="AL29" s="75"/>
      <c r="AM29" s="83"/>
      <c r="AN29" s="75"/>
      <c r="AO29" s="75"/>
      <c r="AP29" s="75"/>
      <c r="AQ29" s="75"/>
      <c r="AR29" s="75"/>
      <c r="AS29" s="75"/>
      <c r="AT29" s="75"/>
      <c r="AU29" s="75"/>
      <c r="AV29" s="75"/>
      <c r="AW29" s="75"/>
      <c r="AX29" s="75"/>
      <c r="AY29" s="75"/>
      <c r="AZ29" s="75"/>
      <c r="BA29" s="75"/>
      <c r="BB29" s="75"/>
      <c r="BC29" s="75"/>
      <c r="BD29" s="75"/>
      <c r="BE29" s="75"/>
      <c r="BF29" s="75"/>
      <c r="BG29" s="75"/>
    </row>
    <row r="30">
      <c r="A30" s="72" t="s">
        <v>1159</v>
      </c>
      <c r="B30" s="75" t="s">
        <v>67</v>
      </c>
      <c r="C30" s="90" t="s">
        <v>237</v>
      </c>
      <c r="D30" s="77" t="s">
        <v>696</v>
      </c>
      <c r="E30" s="92" t="s">
        <v>461</v>
      </c>
      <c r="F30" s="80" t="s">
        <v>697</v>
      </c>
      <c r="G30" s="79" t="s">
        <v>698</v>
      </c>
      <c r="H30" s="76"/>
      <c r="I30" s="76"/>
      <c r="J30" s="76"/>
      <c r="K30" s="76"/>
      <c r="L30" s="76"/>
      <c r="M30" s="86"/>
      <c r="N30" s="41">
        <v>18466.0</v>
      </c>
      <c r="O30" s="41">
        <v>983.0</v>
      </c>
      <c r="P30" s="41">
        <v>2432.0</v>
      </c>
      <c r="Q30" s="75"/>
      <c r="R30" s="75"/>
      <c r="S30" s="75"/>
      <c r="T30" s="83"/>
      <c r="U30" s="3">
        <v>2023.0</v>
      </c>
      <c r="V30" s="75">
        <f t="shared" si="9"/>
        <v>20898</v>
      </c>
      <c r="W30" s="41" t="s">
        <v>561</v>
      </c>
      <c r="X30" s="75">
        <f>313291+1105+4924+3414+178+4075+5606+73+181800+26686</f>
        <v>541152</v>
      </c>
      <c r="Y30" s="78" t="s">
        <v>699</v>
      </c>
      <c r="Z30" s="123">
        <f t="shared" si="2"/>
        <v>562050</v>
      </c>
      <c r="AA30" s="75">
        <v>22697.0</v>
      </c>
      <c r="AB30" s="75">
        <v>701.0</v>
      </c>
      <c r="AC30" s="75">
        <v>1810.0</v>
      </c>
      <c r="AD30" s="75"/>
      <c r="AE30" s="75">
        <v>3321.0</v>
      </c>
      <c r="AF30" s="75"/>
      <c r="AG30" s="83"/>
      <c r="AH30" s="75"/>
      <c r="AI30" s="75"/>
      <c r="AJ30" s="75"/>
      <c r="AK30" s="75"/>
      <c r="AL30" s="75"/>
      <c r="AM30" s="83"/>
      <c r="AN30" s="75"/>
      <c r="AO30" s="75"/>
      <c r="AP30" s="75"/>
      <c r="AQ30" s="75"/>
      <c r="AR30" s="75"/>
      <c r="AS30" s="75"/>
      <c r="AT30" s="75"/>
      <c r="AU30" s="75"/>
      <c r="AV30" s="75"/>
      <c r="AW30" s="75"/>
      <c r="AX30" s="75"/>
      <c r="AY30" s="75"/>
      <c r="AZ30" s="75"/>
      <c r="BA30" s="75"/>
      <c r="BB30" s="75"/>
      <c r="BC30" s="75"/>
      <c r="BD30" s="75"/>
      <c r="BE30" s="75"/>
      <c r="BF30" s="75"/>
      <c r="BG30" s="75"/>
    </row>
    <row r="31">
      <c r="A31" s="75"/>
      <c r="B31" s="124" t="s">
        <v>1178</v>
      </c>
      <c r="C31" s="90" t="s">
        <v>238</v>
      </c>
      <c r="D31" s="87" t="s">
        <v>382</v>
      </c>
      <c r="E31" s="86"/>
      <c r="F31" s="80" t="s">
        <v>581</v>
      </c>
      <c r="G31" s="79" t="s">
        <v>554</v>
      </c>
      <c r="H31" s="79"/>
      <c r="I31" s="79"/>
      <c r="J31" s="79"/>
      <c r="K31" s="79"/>
      <c r="L31" s="79"/>
      <c r="M31" s="78"/>
      <c r="N31" s="75">
        <v>2132.0</v>
      </c>
      <c r="O31" s="75">
        <v>1652.0</v>
      </c>
      <c r="P31" s="75">
        <v>1189.0</v>
      </c>
      <c r="Q31" s="75"/>
      <c r="R31" s="75">
        <v>841084.0</v>
      </c>
      <c r="S31" s="75">
        <v>844405.0</v>
      </c>
      <c r="T31" s="83"/>
      <c r="U31" s="3">
        <v>2023.0</v>
      </c>
      <c r="V31" s="75">
        <f t="shared" si="9"/>
        <v>3321</v>
      </c>
      <c r="W31" s="41" t="s">
        <v>561</v>
      </c>
      <c r="X31" s="75">
        <f t="shared" ref="X31:X36" si="10">R31</f>
        <v>841084</v>
      </c>
      <c r="Y31" s="78" t="s">
        <v>1179</v>
      </c>
      <c r="Z31" s="123">
        <f t="shared" si="2"/>
        <v>844405</v>
      </c>
      <c r="AA31" s="75"/>
      <c r="AB31" s="75"/>
      <c r="AC31" s="75"/>
      <c r="AD31" s="75"/>
      <c r="AE31" s="75"/>
      <c r="AF31" s="75"/>
      <c r="AG31" s="83"/>
      <c r="AH31" s="75"/>
      <c r="AI31" s="75"/>
      <c r="AJ31" s="75"/>
      <c r="AK31" s="75"/>
      <c r="AL31" s="75"/>
      <c r="AM31" s="83"/>
      <c r="AN31" s="75"/>
      <c r="AO31" s="75"/>
      <c r="AP31" s="75"/>
      <c r="AQ31" s="75"/>
      <c r="AR31" s="75"/>
      <c r="AS31" s="75"/>
      <c r="AT31" s="75"/>
      <c r="AU31" s="75"/>
      <c r="AV31" s="75"/>
      <c r="AW31" s="75"/>
      <c r="AX31" s="75"/>
      <c r="AY31" s="75"/>
      <c r="AZ31" s="75"/>
      <c r="BA31" s="75"/>
      <c r="BB31" s="75"/>
      <c r="BC31" s="75"/>
      <c r="BD31" s="75"/>
      <c r="BE31" s="75"/>
      <c r="BF31" s="75"/>
      <c r="BG31" s="75"/>
    </row>
    <row r="32">
      <c r="A32" s="75"/>
      <c r="B32" s="75" t="s">
        <v>69</v>
      </c>
      <c r="C32" s="90" t="s">
        <v>239</v>
      </c>
      <c r="D32" s="77" t="s">
        <v>700</v>
      </c>
      <c r="E32" s="92" t="s">
        <v>462</v>
      </c>
      <c r="F32" s="93" t="s">
        <v>601</v>
      </c>
      <c r="G32" s="94" t="s">
        <v>701</v>
      </c>
      <c r="H32" s="94"/>
      <c r="I32" s="94"/>
      <c r="J32" s="94"/>
      <c r="K32" s="94"/>
      <c r="L32" s="81" t="s">
        <v>702</v>
      </c>
      <c r="M32" s="96" t="s">
        <v>640</v>
      </c>
      <c r="N32" s="41">
        <v>0.0</v>
      </c>
      <c r="O32" s="41">
        <v>0.15</v>
      </c>
      <c r="P32" s="41">
        <v>0.9</v>
      </c>
      <c r="Q32" s="75"/>
      <c r="R32" s="41">
        <v>2089.0</v>
      </c>
      <c r="S32" s="75"/>
      <c r="T32" s="83"/>
      <c r="U32" s="3">
        <v>2023.0</v>
      </c>
      <c r="V32" s="98">
        <f>P32</f>
        <v>0.9</v>
      </c>
      <c r="W32" s="41" t="s">
        <v>561</v>
      </c>
      <c r="X32" s="75">
        <f t="shared" si="10"/>
        <v>2089</v>
      </c>
      <c r="Y32" s="78" t="s">
        <v>703</v>
      </c>
      <c r="Z32" s="123">
        <f t="shared" si="2"/>
        <v>2089.9</v>
      </c>
      <c r="AA32" s="75">
        <v>0.0</v>
      </c>
      <c r="AB32" s="75"/>
      <c r="AC32" s="75" t="s">
        <v>505</v>
      </c>
      <c r="AD32" s="75"/>
      <c r="AE32" s="75">
        <v>7346.0</v>
      </c>
      <c r="AF32" s="75"/>
      <c r="AG32" s="83"/>
      <c r="AH32" s="75"/>
      <c r="AI32" s="75"/>
      <c r="AJ32" s="75"/>
      <c r="AK32" s="75"/>
      <c r="AL32" s="75"/>
      <c r="AM32" s="83"/>
      <c r="AN32" s="75"/>
      <c r="AO32" s="75"/>
      <c r="AP32" s="75"/>
      <c r="AQ32" s="75"/>
      <c r="AR32" s="75"/>
      <c r="AS32" s="75"/>
      <c r="AT32" s="75"/>
      <c r="AU32" s="75"/>
      <c r="AV32" s="75"/>
      <c r="AW32" s="75"/>
      <c r="AX32" s="75"/>
      <c r="AY32" s="75"/>
      <c r="AZ32" s="75"/>
      <c r="BA32" s="75"/>
      <c r="BB32" s="75"/>
      <c r="BC32" s="75"/>
      <c r="BD32" s="75"/>
      <c r="BE32" s="75"/>
      <c r="BF32" s="75"/>
      <c r="BG32" s="75"/>
    </row>
    <row r="33">
      <c r="A33" s="75"/>
      <c r="B33" s="124" t="s">
        <v>1180</v>
      </c>
      <c r="C33" s="90" t="s">
        <v>240</v>
      </c>
      <c r="D33" s="77" t="s">
        <v>1181</v>
      </c>
      <c r="E33" s="92" t="s">
        <v>463</v>
      </c>
      <c r="F33" s="80" t="s">
        <v>591</v>
      </c>
      <c r="G33" s="97"/>
      <c r="H33" s="97"/>
      <c r="I33" s="97"/>
      <c r="J33" s="97"/>
      <c r="K33" s="97"/>
      <c r="L33" s="97"/>
      <c r="M33" s="96"/>
      <c r="N33" s="41">
        <v>279.0</v>
      </c>
      <c r="O33" s="41">
        <v>247.0</v>
      </c>
      <c r="P33" s="41">
        <v>192.0</v>
      </c>
      <c r="Q33" s="75"/>
      <c r="R33" s="41">
        <v>6206.0</v>
      </c>
      <c r="S33" s="41">
        <v>6676.0</v>
      </c>
      <c r="T33" s="83"/>
      <c r="U33" s="3">
        <v>2023.0</v>
      </c>
      <c r="V33" s="75">
        <f>N33+P33</f>
        <v>471</v>
      </c>
      <c r="W33" s="41" t="s">
        <v>561</v>
      </c>
      <c r="X33" s="41">
        <f t="shared" si="10"/>
        <v>6206</v>
      </c>
      <c r="Y33" s="78" t="s">
        <v>1182</v>
      </c>
      <c r="Z33" s="123">
        <f t="shared" si="2"/>
        <v>6677</v>
      </c>
      <c r="AA33" s="75"/>
      <c r="AB33" s="75"/>
      <c r="AC33" s="75"/>
      <c r="AD33" s="75">
        <v>531.0</v>
      </c>
      <c r="AE33" s="75"/>
      <c r="AF33" s="75"/>
      <c r="AG33" s="83"/>
      <c r="AH33" s="75"/>
      <c r="AI33" s="75"/>
      <c r="AJ33" s="75"/>
      <c r="AK33" s="75"/>
      <c r="AL33" s="75"/>
      <c r="AM33" s="83"/>
      <c r="AN33" s="75"/>
      <c r="AO33" s="75"/>
      <c r="AP33" s="75"/>
      <c r="AQ33" s="75"/>
      <c r="AR33" s="75"/>
      <c r="AS33" s="75"/>
      <c r="AT33" s="75"/>
      <c r="AU33" s="75"/>
      <c r="AV33" s="75"/>
      <c r="AW33" s="75"/>
      <c r="AX33" s="75"/>
      <c r="AY33" s="75"/>
      <c r="AZ33" s="75"/>
      <c r="BA33" s="75"/>
      <c r="BB33" s="75"/>
      <c r="BC33" s="75"/>
      <c r="BD33" s="75"/>
      <c r="BE33" s="75"/>
      <c r="BF33" s="75"/>
      <c r="BG33" s="75"/>
    </row>
    <row r="34">
      <c r="A34" s="72" t="s">
        <v>1159</v>
      </c>
      <c r="B34" s="75" t="s">
        <v>71</v>
      </c>
      <c r="C34" s="76" t="s">
        <v>241</v>
      </c>
      <c r="D34" s="77" t="s">
        <v>708</v>
      </c>
      <c r="E34" s="92" t="s">
        <v>464</v>
      </c>
      <c r="F34" s="93" t="s">
        <v>709</v>
      </c>
      <c r="G34" s="94" t="s">
        <v>710</v>
      </c>
      <c r="H34" s="94" t="s">
        <v>711</v>
      </c>
      <c r="I34" s="94"/>
      <c r="J34" s="94"/>
      <c r="K34" s="94"/>
      <c r="L34" s="94"/>
      <c r="M34" s="96" t="s">
        <v>640</v>
      </c>
      <c r="N34" s="41">
        <v>292.0</v>
      </c>
      <c r="O34" s="41">
        <v>29675.0</v>
      </c>
      <c r="P34" s="41">
        <v>10260.0</v>
      </c>
      <c r="Q34" s="41">
        <v>10553.0</v>
      </c>
      <c r="R34" s="41">
        <v>75697.0</v>
      </c>
      <c r="S34" s="41">
        <v>86250.0</v>
      </c>
      <c r="T34" s="95">
        <v>164.0</v>
      </c>
      <c r="U34" s="3">
        <v>2023.0</v>
      </c>
      <c r="V34" s="75">
        <f t="shared" ref="V34:V36" si="11">Q34</f>
        <v>10553</v>
      </c>
      <c r="W34" s="41" t="s">
        <v>561</v>
      </c>
      <c r="X34" s="75">
        <f t="shared" si="10"/>
        <v>75697</v>
      </c>
      <c r="Y34" s="78" t="s">
        <v>712</v>
      </c>
      <c r="Z34" s="123">
        <f t="shared" si="2"/>
        <v>86250</v>
      </c>
      <c r="AA34" s="75">
        <v>550.0</v>
      </c>
      <c r="AB34" s="75">
        <v>12756.0</v>
      </c>
      <c r="AC34" s="75">
        <v>31091.0</v>
      </c>
      <c r="AD34" s="75"/>
      <c r="AE34" s="75">
        <v>106355.0</v>
      </c>
      <c r="AF34" s="75">
        <v>119661.0</v>
      </c>
      <c r="AG34" s="83">
        <v>309.0</v>
      </c>
      <c r="AH34" s="75"/>
      <c r="AI34" s="75"/>
      <c r="AJ34" s="75"/>
      <c r="AK34" s="75"/>
      <c r="AL34" s="75"/>
      <c r="AM34" s="83"/>
      <c r="AN34" s="75"/>
      <c r="AO34" s="75"/>
      <c r="AP34" s="75"/>
      <c r="AQ34" s="75"/>
      <c r="AR34" s="75"/>
      <c r="AS34" s="75"/>
      <c r="AT34" s="75"/>
      <c r="AU34" s="75"/>
      <c r="AV34" s="75"/>
      <c r="AW34" s="75"/>
      <c r="AX34" s="75"/>
      <c r="AY34" s="75"/>
      <c r="AZ34" s="75"/>
      <c r="BA34" s="75"/>
      <c r="BB34" s="75"/>
      <c r="BC34" s="75"/>
      <c r="BD34" s="75"/>
      <c r="BE34" s="75"/>
      <c r="BF34" s="75"/>
      <c r="BG34" s="75"/>
    </row>
    <row r="35">
      <c r="A35" s="72" t="s">
        <v>1159</v>
      </c>
      <c r="B35" s="75" t="s">
        <v>72</v>
      </c>
      <c r="C35" s="76" t="s">
        <v>242</v>
      </c>
      <c r="D35" s="87" t="s">
        <v>383</v>
      </c>
      <c r="E35" s="86"/>
      <c r="F35" s="80" t="s">
        <v>601</v>
      </c>
      <c r="G35" s="81" t="s">
        <v>713</v>
      </c>
      <c r="H35" s="81" t="s">
        <v>714</v>
      </c>
      <c r="I35" s="81"/>
      <c r="J35" s="81"/>
      <c r="K35" s="81"/>
      <c r="L35" s="81" t="s">
        <v>715</v>
      </c>
      <c r="M35" s="78"/>
      <c r="N35" s="75">
        <f>409+103+47</f>
        <v>559</v>
      </c>
      <c r="O35" s="75">
        <f>198+2855</f>
        <v>3053</v>
      </c>
      <c r="P35" s="41">
        <v>198.0</v>
      </c>
      <c r="Q35" s="75">
        <v>607.0</v>
      </c>
      <c r="R35" s="75">
        <f>9738+20+24+13640</f>
        <v>23422</v>
      </c>
      <c r="S35" s="75">
        <v>27034.0</v>
      </c>
      <c r="T35" s="83"/>
      <c r="U35" s="3">
        <v>2023.0</v>
      </c>
      <c r="V35" s="75">
        <f t="shared" si="11"/>
        <v>607</v>
      </c>
      <c r="W35" s="41" t="s">
        <v>561</v>
      </c>
      <c r="X35" s="75">
        <f t="shared" si="10"/>
        <v>23422</v>
      </c>
      <c r="Y35" s="78" t="s">
        <v>716</v>
      </c>
      <c r="Z35" s="123">
        <f t="shared" si="2"/>
        <v>24029</v>
      </c>
      <c r="AA35" s="75">
        <v>192.0</v>
      </c>
      <c r="AB35" s="75">
        <v>2151.0</v>
      </c>
      <c r="AC35" s="75">
        <v>145.0</v>
      </c>
      <c r="AD35" s="75"/>
      <c r="AE35" s="75">
        <v>39916.0</v>
      </c>
      <c r="AF35" s="75">
        <v>42731.0</v>
      </c>
      <c r="AG35" s="83"/>
      <c r="AH35" s="75"/>
      <c r="AI35" s="75"/>
      <c r="AJ35" s="75"/>
      <c r="AK35" s="75"/>
      <c r="AL35" s="75"/>
      <c r="AM35" s="83"/>
      <c r="AN35" s="75"/>
      <c r="AO35" s="75"/>
      <c r="AP35" s="75"/>
      <c r="AQ35" s="75"/>
      <c r="AR35" s="75"/>
      <c r="AS35" s="75"/>
      <c r="AT35" s="75"/>
      <c r="AU35" s="75"/>
      <c r="AV35" s="75"/>
      <c r="AW35" s="75"/>
      <c r="AX35" s="75"/>
      <c r="AY35" s="75"/>
      <c r="AZ35" s="75"/>
      <c r="BA35" s="75"/>
      <c r="BB35" s="75"/>
      <c r="BC35" s="75"/>
      <c r="BD35" s="75"/>
      <c r="BE35" s="75"/>
      <c r="BF35" s="75"/>
      <c r="BG35" s="75"/>
    </row>
    <row r="36">
      <c r="A36" s="75"/>
      <c r="B36" s="124" t="s">
        <v>1183</v>
      </c>
      <c r="C36" s="76" t="s">
        <v>243</v>
      </c>
      <c r="D36" s="77" t="s">
        <v>1184</v>
      </c>
      <c r="E36" s="86"/>
      <c r="F36" s="80" t="s">
        <v>591</v>
      </c>
      <c r="G36" s="79" t="s">
        <v>554</v>
      </c>
      <c r="H36" s="79"/>
      <c r="I36" s="79"/>
      <c r="J36" s="79"/>
      <c r="K36" s="79"/>
      <c r="L36" s="79"/>
      <c r="M36" s="78"/>
      <c r="N36" s="41">
        <v>0.0</v>
      </c>
      <c r="O36" s="75"/>
      <c r="P36" s="41">
        <v>92.0</v>
      </c>
      <c r="Q36" s="41">
        <v>92.0</v>
      </c>
      <c r="R36" s="41">
        <v>5207.0</v>
      </c>
      <c r="S36" s="41">
        <v>5299.0</v>
      </c>
      <c r="T36" s="83"/>
      <c r="U36" s="3">
        <v>2023.0</v>
      </c>
      <c r="V36" s="75">
        <f t="shared" si="11"/>
        <v>92</v>
      </c>
      <c r="W36" s="41" t="s">
        <v>561</v>
      </c>
      <c r="X36" s="75">
        <f t="shared" si="10"/>
        <v>5207</v>
      </c>
      <c r="Y36" s="78" t="s">
        <v>1185</v>
      </c>
      <c r="Z36" s="123">
        <f t="shared" si="2"/>
        <v>5299</v>
      </c>
      <c r="AA36" s="75"/>
      <c r="AB36" s="75"/>
      <c r="AC36" s="75"/>
      <c r="AD36" s="75"/>
      <c r="AE36" s="75"/>
      <c r="AF36" s="75"/>
      <c r="AG36" s="83"/>
      <c r="AH36" s="75"/>
      <c r="AI36" s="75"/>
      <c r="AJ36" s="75"/>
      <c r="AK36" s="75"/>
      <c r="AL36" s="75"/>
      <c r="AM36" s="83"/>
      <c r="AN36" s="75"/>
      <c r="AO36" s="75"/>
      <c r="AP36" s="75"/>
      <c r="AQ36" s="75"/>
      <c r="AR36" s="75"/>
      <c r="AS36" s="75"/>
      <c r="AT36" s="75"/>
      <c r="AU36" s="75"/>
      <c r="AV36" s="75"/>
      <c r="AW36" s="75"/>
      <c r="AX36" s="75"/>
      <c r="AY36" s="75"/>
      <c r="AZ36" s="75"/>
      <c r="BA36" s="75"/>
      <c r="BB36" s="75"/>
      <c r="BC36" s="75"/>
      <c r="BD36" s="75"/>
      <c r="BE36" s="75"/>
      <c r="BF36" s="75"/>
      <c r="BG36" s="75"/>
    </row>
    <row r="37">
      <c r="A37" s="41"/>
      <c r="B37" s="41" t="s">
        <v>717</v>
      </c>
      <c r="C37" s="77" t="s">
        <v>718</v>
      </c>
      <c r="D37" s="76"/>
      <c r="E37" s="99" t="s">
        <v>719</v>
      </c>
      <c r="F37" s="80"/>
      <c r="G37" s="79"/>
      <c r="H37" s="79"/>
      <c r="I37" s="79"/>
      <c r="J37" s="79"/>
      <c r="K37" s="79"/>
      <c r="L37" s="79"/>
      <c r="M37" s="78"/>
      <c r="N37" s="75"/>
      <c r="O37" s="75"/>
      <c r="P37" s="75"/>
      <c r="Q37" s="75"/>
      <c r="R37" s="75"/>
      <c r="S37" s="75"/>
      <c r="T37" s="83"/>
      <c r="U37" s="3">
        <v>2022.0</v>
      </c>
      <c r="V37" s="75">
        <f>10519+1300+105+729</f>
        <v>12653</v>
      </c>
      <c r="W37" s="41" t="s">
        <v>508</v>
      </c>
      <c r="X37" s="75">
        <f>7495+170+689+1850+27760+1068</f>
        <v>39032</v>
      </c>
      <c r="Y37" s="78" t="s">
        <v>720</v>
      </c>
      <c r="Z37" s="123">
        <f t="shared" si="2"/>
        <v>51685</v>
      </c>
      <c r="AA37" s="41" t="s">
        <v>721</v>
      </c>
      <c r="AB37" s="75"/>
      <c r="AC37" s="41" t="s">
        <v>722</v>
      </c>
      <c r="AD37" s="75"/>
      <c r="AE37" s="41"/>
      <c r="AF37" s="41">
        <v>51685.0</v>
      </c>
      <c r="AG37" s="83"/>
      <c r="AH37" s="75"/>
      <c r="AI37" s="75"/>
      <c r="AJ37" s="75"/>
      <c r="AK37" s="75"/>
      <c r="AL37" s="75"/>
      <c r="AM37" s="83"/>
      <c r="AN37" s="75"/>
      <c r="AO37" s="75"/>
      <c r="AP37" s="75"/>
      <c r="AQ37" s="75"/>
      <c r="AR37" s="75"/>
      <c r="AS37" s="75"/>
      <c r="AT37" s="75"/>
      <c r="AU37" s="75"/>
      <c r="AV37" s="75"/>
      <c r="AW37" s="75"/>
      <c r="AX37" s="75"/>
      <c r="AY37" s="75"/>
      <c r="AZ37" s="75"/>
      <c r="BA37" s="75"/>
      <c r="BB37" s="75"/>
      <c r="BC37" s="75"/>
      <c r="BD37" s="75"/>
      <c r="BE37" s="75"/>
      <c r="BF37" s="75"/>
      <c r="BG37" s="75"/>
    </row>
    <row r="38">
      <c r="A38" s="72" t="s">
        <v>1159</v>
      </c>
      <c r="B38" s="75" t="s">
        <v>74</v>
      </c>
      <c r="C38" s="76" t="s">
        <v>244</v>
      </c>
      <c r="D38" s="87" t="s">
        <v>384</v>
      </c>
      <c r="E38" s="86"/>
      <c r="F38" s="80" t="s">
        <v>723</v>
      </c>
      <c r="G38" s="81" t="s">
        <v>724</v>
      </c>
      <c r="H38" s="81" t="s">
        <v>725</v>
      </c>
      <c r="I38" s="81"/>
      <c r="J38" s="81"/>
      <c r="K38" s="81"/>
      <c r="L38" s="81" t="s">
        <v>654</v>
      </c>
      <c r="M38" s="78"/>
      <c r="N38" s="75">
        <v>473.0</v>
      </c>
      <c r="O38" s="75">
        <f>9771+1019</f>
        <v>10790</v>
      </c>
      <c r="P38" s="75">
        <v>4081.0</v>
      </c>
      <c r="Q38" s="75">
        <f>N38+P38</f>
        <v>4554</v>
      </c>
      <c r="R38" s="75">
        <f>34211+28511</f>
        <v>62722</v>
      </c>
      <c r="S38" s="75">
        <v>67276.0</v>
      </c>
      <c r="T38" s="83"/>
      <c r="U38" s="3">
        <v>2023.0</v>
      </c>
      <c r="V38" s="75">
        <f>N38+P38</f>
        <v>4554</v>
      </c>
      <c r="W38" s="41" t="s">
        <v>561</v>
      </c>
      <c r="X38" s="75">
        <f>R38</f>
        <v>62722</v>
      </c>
      <c r="Y38" s="78" t="s">
        <v>726</v>
      </c>
      <c r="Z38" s="123">
        <f t="shared" si="2"/>
        <v>67276</v>
      </c>
      <c r="AA38" s="75">
        <v>487.0</v>
      </c>
      <c r="AB38" s="75">
        <v>10311.0</v>
      </c>
      <c r="AC38" s="75">
        <v>6271.0</v>
      </c>
      <c r="AD38" s="75"/>
      <c r="AE38" s="75">
        <v>76122.3</v>
      </c>
      <c r="AF38" s="75">
        <v>82880.0</v>
      </c>
      <c r="AG38" s="83"/>
      <c r="AH38" s="75"/>
      <c r="AI38" s="75"/>
      <c r="AJ38" s="75"/>
      <c r="AK38" s="75"/>
      <c r="AL38" s="75"/>
      <c r="AM38" s="83"/>
      <c r="AN38" s="75"/>
      <c r="AO38" s="75"/>
      <c r="AP38" s="75"/>
      <c r="AQ38" s="75"/>
      <c r="AR38" s="75"/>
      <c r="AS38" s="75"/>
      <c r="AT38" s="75"/>
      <c r="AU38" s="75"/>
      <c r="AV38" s="75"/>
      <c r="AW38" s="75"/>
      <c r="AX38" s="75"/>
      <c r="AY38" s="75"/>
      <c r="AZ38" s="75"/>
      <c r="BA38" s="75"/>
      <c r="BB38" s="75"/>
      <c r="BC38" s="75"/>
      <c r="BD38" s="75"/>
      <c r="BE38" s="75"/>
      <c r="BF38" s="75"/>
      <c r="BG38" s="75"/>
    </row>
    <row r="39">
      <c r="A39" s="75"/>
      <c r="B39" s="75" t="s">
        <v>75</v>
      </c>
      <c r="C39" s="76" t="s">
        <v>245</v>
      </c>
      <c r="D39" s="87" t="s">
        <v>385</v>
      </c>
      <c r="E39" s="86"/>
      <c r="F39" s="80" t="s">
        <v>554</v>
      </c>
      <c r="G39" s="79" t="s">
        <v>554</v>
      </c>
      <c r="H39" s="79"/>
      <c r="I39" s="79"/>
      <c r="J39" s="79"/>
      <c r="K39" s="79"/>
      <c r="L39" s="79"/>
      <c r="M39" s="78"/>
      <c r="N39" s="75"/>
      <c r="O39" s="75"/>
      <c r="P39" s="75"/>
      <c r="Q39" s="75"/>
      <c r="R39" s="75"/>
      <c r="S39" s="75"/>
      <c r="T39" s="83"/>
      <c r="U39" s="3">
        <v>2023.0</v>
      </c>
      <c r="V39" s="41" t="s">
        <v>570</v>
      </c>
      <c r="W39" s="41" t="s">
        <v>570</v>
      </c>
      <c r="X39" s="41" t="s">
        <v>570</v>
      </c>
      <c r="Y39" s="78" t="s">
        <v>727</v>
      </c>
      <c r="Z39" s="123" t="str">
        <f t="shared" si="2"/>
        <v>n.a</v>
      </c>
      <c r="AA39" s="75"/>
      <c r="AB39" s="75"/>
      <c r="AC39" s="75"/>
      <c r="AD39" s="75"/>
      <c r="AE39" s="75"/>
      <c r="AF39" s="75"/>
      <c r="AG39" s="83"/>
      <c r="AH39" s="75"/>
      <c r="AI39" s="75"/>
      <c r="AJ39" s="75"/>
      <c r="AK39" s="75"/>
      <c r="AL39" s="75"/>
      <c r="AM39" s="83"/>
      <c r="AN39" s="75"/>
      <c r="AO39" s="75"/>
      <c r="AP39" s="75"/>
      <c r="AQ39" s="75"/>
      <c r="AR39" s="75"/>
      <c r="AS39" s="75"/>
      <c r="AT39" s="75"/>
      <c r="AU39" s="75"/>
      <c r="AV39" s="75"/>
      <c r="AW39" s="75"/>
      <c r="AX39" s="75"/>
      <c r="AY39" s="75"/>
      <c r="AZ39" s="75"/>
      <c r="BA39" s="75"/>
      <c r="BB39" s="75"/>
      <c r="BC39" s="75"/>
      <c r="BD39" s="75"/>
      <c r="BE39" s="75"/>
      <c r="BF39" s="75"/>
      <c r="BG39" s="75"/>
    </row>
    <row r="40">
      <c r="A40" s="41"/>
      <c r="B40" s="75" t="s">
        <v>76</v>
      </c>
      <c r="C40" s="76" t="s">
        <v>246</v>
      </c>
      <c r="D40" s="87" t="s">
        <v>386</v>
      </c>
      <c r="E40" s="86"/>
      <c r="F40" s="80" t="s">
        <v>591</v>
      </c>
      <c r="G40" s="81" t="s">
        <v>731</v>
      </c>
      <c r="H40" s="81" t="s">
        <v>625</v>
      </c>
      <c r="I40" s="81"/>
      <c r="J40" s="81"/>
      <c r="K40" s="81"/>
      <c r="L40" s="81" t="s">
        <v>732</v>
      </c>
      <c r="M40" s="78"/>
      <c r="N40" s="75">
        <v>8600.0</v>
      </c>
      <c r="O40" s="41">
        <v>16780.0</v>
      </c>
      <c r="P40" s="75">
        <v>10670.0</v>
      </c>
      <c r="Q40" s="75">
        <v>19270.0</v>
      </c>
      <c r="R40" s="75">
        <v>13630.0</v>
      </c>
      <c r="S40" s="75"/>
      <c r="T40" s="83"/>
      <c r="U40" s="3">
        <v>2023.0</v>
      </c>
      <c r="V40" s="75">
        <f t="shared" ref="V40:V42" si="12">Q40</f>
        <v>19270</v>
      </c>
      <c r="W40" s="41" t="s">
        <v>561</v>
      </c>
      <c r="X40" s="75">
        <f>R40</f>
        <v>13630</v>
      </c>
      <c r="Y40" s="78" t="s">
        <v>733</v>
      </c>
      <c r="Z40" s="123">
        <f t="shared" si="2"/>
        <v>32900</v>
      </c>
      <c r="AA40" s="75">
        <v>9920.0</v>
      </c>
      <c r="AB40" s="75"/>
      <c r="AC40" s="75">
        <v>14260.0</v>
      </c>
      <c r="AD40" s="75"/>
      <c r="AE40" s="75"/>
      <c r="AF40" s="75"/>
      <c r="AG40" s="83"/>
      <c r="AH40" s="75"/>
      <c r="AI40" s="75"/>
      <c r="AJ40" s="75"/>
      <c r="AK40" s="75"/>
      <c r="AL40" s="75"/>
      <c r="AM40" s="83"/>
      <c r="AN40" s="75"/>
      <c r="AO40" s="75"/>
      <c r="AP40" s="75"/>
      <c r="AQ40" s="75"/>
      <c r="AR40" s="75"/>
      <c r="AS40" s="75"/>
      <c r="AT40" s="75"/>
      <c r="AU40" s="75"/>
      <c r="AV40" s="75"/>
      <c r="AW40" s="75"/>
      <c r="AX40" s="75"/>
      <c r="AY40" s="75"/>
      <c r="AZ40" s="75"/>
      <c r="BA40" s="75"/>
      <c r="BB40" s="75"/>
      <c r="BC40" s="75"/>
      <c r="BD40" s="75"/>
      <c r="BE40" s="75"/>
      <c r="BF40" s="75"/>
      <c r="BG40" s="75"/>
    </row>
    <row r="41">
      <c r="A41" s="41" t="s">
        <v>1159</v>
      </c>
      <c r="B41" s="41" t="s">
        <v>1149</v>
      </c>
      <c r="C41" s="76" t="s">
        <v>248</v>
      </c>
      <c r="D41" s="87" t="s">
        <v>388</v>
      </c>
      <c r="E41" s="86"/>
      <c r="F41" s="80" t="s">
        <v>735</v>
      </c>
      <c r="G41" s="81" t="s">
        <v>736</v>
      </c>
      <c r="H41" s="81" t="s">
        <v>737</v>
      </c>
      <c r="I41" s="81" t="s">
        <v>738</v>
      </c>
      <c r="J41" s="81" t="s">
        <v>739</v>
      </c>
      <c r="K41" s="81" t="s">
        <v>739</v>
      </c>
      <c r="L41" s="81" t="s">
        <v>588</v>
      </c>
      <c r="M41" s="78"/>
      <c r="N41" s="75">
        <v>61000.0</v>
      </c>
      <c r="O41" s="75"/>
      <c r="P41" s="75">
        <v>8000.0</v>
      </c>
      <c r="Q41" s="41">
        <v>69000.0</v>
      </c>
      <c r="R41" s="75"/>
      <c r="S41" s="75"/>
      <c r="T41" s="83"/>
      <c r="U41" s="3">
        <v>2023.0</v>
      </c>
      <c r="V41" s="75">
        <f t="shared" si="12"/>
        <v>69000</v>
      </c>
      <c r="W41" s="41" t="s">
        <v>508</v>
      </c>
      <c r="X41" s="41" t="s">
        <v>570</v>
      </c>
      <c r="Y41" s="78" t="s">
        <v>1186</v>
      </c>
      <c r="Z41" s="123">
        <f t="shared" si="2"/>
        <v>69000</v>
      </c>
      <c r="AA41" s="75">
        <v>73000.0</v>
      </c>
      <c r="AB41" s="75">
        <v>10000.0</v>
      </c>
      <c r="AC41" s="75"/>
      <c r="AD41" s="75"/>
      <c r="AE41" s="75"/>
      <c r="AF41" s="75"/>
      <c r="AG41" s="83"/>
      <c r="AH41" s="75"/>
      <c r="AI41" s="75"/>
      <c r="AJ41" s="75"/>
      <c r="AK41" s="75"/>
      <c r="AL41" s="75"/>
      <c r="AM41" s="83"/>
      <c r="AN41" s="75"/>
      <c r="AO41" s="75"/>
      <c r="AP41" s="75"/>
      <c r="AQ41" s="75"/>
      <c r="AR41" s="75"/>
      <c r="AS41" s="75"/>
      <c r="AT41" s="75"/>
      <c r="AU41" s="75"/>
      <c r="AV41" s="75"/>
      <c r="AW41" s="75"/>
      <c r="AX41" s="75"/>
      <c r="AY41" s="75"/>
      <c r="AZ41" s="75"/>
      <c r="BA41" s="75"/>
      <c r="BB41" s="75"/>
      <c r="BC41" s="75"/>
      <c r="BD41" s="75"/>
      <c r="BE41" s="75"/>
      <c r="BF41" s="75"/>
      <c r="BG41" s="75"/>
    </row>
    <row r="42">
      <c r="A42" s="72" t="s">
        <v>1159</v>
      </c>
      <c r="B42" s="75" t="s">
        <v>77</v>
      </c>
      <c r="C42" s="76" t="s">
        <v>247</v>
      </c>
      <c r="D42" s="87" t="s">
        <v>387</v>
      </c>
      <c r="E42" s="86"/>
      <c r="F42" s="80"/>
      <c r="G42" s="81" t="s">
        <v>741</v>
      </c>
      <c r="H42" s="81" t="s">
        <v>742</v>
      </c>
      <c r="I42" s="81"/>
      <c r="J42" s="81"/>
      <c r="K42" s="81"/>
      <c r="L42" s="81" t="s">
        <v>732</v>
      </c>
      <c r="M42" s="78"/>
      <c r="N42" s="41">
        <v>2000.0</v>
      </c>
      <c r="O42" s="75"/>
      <c r="P42" s="41">
        <v>2200.0</v>
      </c>
      <c r="Q42" s="75">
        <v>4250.0</v>
      </c>
      <c r="R42" s="75"/>
      <c r="S42" s="75"/>
      <c r="T42" s="83"/>
      <c r="U42" s="3">
        <v>2023.0</v>
      </c>
      <c r="V42" s="75">
        <f t="shared" si="12"/>
        <v>4250</v>
      </c>
      <c r="W42" s="41" t="s">
        <v>508</v>
      </c>
      <c r="X42" s="41" t="s">
        <v>570</v>
      </c>
      <c r="Y42" s="78" t="s">
        <v>743</v>
      </c>
      <c r="Z42" s="123">
        <f t="shared" si="2"/>
        <v>4250</v>
      </c>
      <c r="AA42" s="75"/>
      <c r="AB42" s="75"/>
      <c r="AC42" s="75"/>
      <c r="AD42" s="75"/>
      <c r="AE42" s="75">
        <v>5302000.0</v>
      </c>
      <c r="AF42" s="75"/>
      <c r="AG42" s="83"/>
      <c r="AH42" s="75"/>
      <c r="AI42" s="75"/>
      <c r="AJ42" s="75"/>
      <c r="AK42" s="75"/>
      <c r="AL42" s="75"/>
      <c r="AM42" s="83"/>
      <c r="AN42" s="75"/>
      <c r="AO42" s="75"/>
      <c r="AP42" s="75"/>
      <c r="AQ42" s="75"/>
      <c r="AR42" s="75"/>
      <c r="AS42" s="75"/>
      <c r="AT42" s="75"/>
      <c r="AU42" s="75"/>
      <c r="AV42" s="75"/>
      <c r="AW42" s="75"/>
      <c r="AX42" s="75"/>
      <c r="AY42" s="75"/>
      <c r="AZ42" s="75"/>
      <c r="BA42" s="75"/>
      <c r="BB42" s="75"/>
      <c r="BC42" s="75"/>
      <c r="BD42" s="75"/>
      <c r="BE42" s="75"/>
      <c r="BF42" s="75"/>
      <c r="BG42" s="75"/>
    </row>
    <row r="43">
      <c r="A43" s="75"/>
      <c r="B43" s="75" t="s">
        <v>79</v>
      </c>
      <c r="C43" s="90" t="s">
        <v>249</v>
      </c>
      <c r="D43" s="87" t="s">
        <v>389</v>
      </c>
      <c r="E43" s="86"/>
      <c r="F43" s="80" t="s">
        <v>591</v>
      </c>
      <c r="G43" s="79" t="s">
        <v>554</v>
      </c>
      <c r="H43" s="79"/>
      <c r="I43" s="79"/>
      <c r="J43" s="79"/>
      <c r="K43" s="79"/>
      <c r="L43" s="79"/>
      <c r="M43" s="78"/>
      <c r="N43" s="75">
        <v>4442.0</v>
      </c>
      <c r="O43" s="75">
        <v>4744.0</v>
      </c>
      <c r="P43" s="75">
        <v>3347.0</v>
      </c>
      <c r="Q43" s="75"/>
      <c r="R43" s="75">
        <v>500240.0</v>
      </c>
      <c r="S43" s="75">
        <v>508029.0</v>
      </c>
      <c r="T43" s="83"/>
      <c r="U43" s="3" t="s">
        <v>1160</v>
      </c>
      <c r="V43" s="75">
        <f>N43+P43</f>
        <v>7789</v>
      </c>
      <c r="W43" s="41" t="s">
        <v>561</v>
      </c>
      <c r="X43" s="75">
        <f t="shared" ref="X43:X44" si="13">R43</f>
        <v>500240</v>
      </c>
      <c r="Y43" s="78" t="s">
        <v>1187</v>
      </c>
      <c r="Z43" s="123">
        <f t="shared" si="2"/>
        <v>508029</v>
      </c>
      <c r="AA43" s="75"/>
      <c r="AB43" s="75"/>
      <c r="AC43" s="75"/>
      <c r="AD43" s="75"/>
      <c r="AE43" s="75"/>
      <c r="AF43" s="75"/>
      <c r="AG43" s="83"/>
      <c r="AH43" s="75"/>
      <c r="AI43" s="75"/>
      <c r="AJ43" s="75"/>
      <c r="AK43" s="75"/>
      <c r="AL43" s="75"/>
      <c r="AM43" s="83"/>
      <c r="AN43" s="75"/>
      <c r="AO43" s="75"/>
      <c r="AP43" s="75"/>
      <c r="AQ43" s="75"/>
      <c r="AR43" s="75"/>
      <c r="AS43" s="75"/>
      <c r="AT43" s="75"/>
      <c r="AU43" s="75"/>
      <c r="AV43" s="75"/>
      <c r="AW43" s="75"/>
      <c r="AX43" s="75"/>
      <c r="AY43" s="75"/>
      <c r="AZ43" s="75"/>
      <c r="BA43" s="75"/>
      <c r="BB43" s="75"/>
      <c r="BC43" s="75"/>
      <c r="BD43" s="75"/>
      <c r="BE43" s="75"/>
      <c r="BF43" s="75"/>
      <c r="BG43" s="75"/>
    </row>
    <row r="44">
      <c r="A44" s="41" t="s">
        <v>1159</v>
      </c>
      <c r="B44" s="75" t="s">
        <v>80</v>
      </c>
      <c r="C44" s="76" t="s">
        <v>250</v>
      </c>
      <c r="D44" s="87" t="s">
        <v>390</v>
      </c>
      <c r="E44" s="86"/>
      <c r="F44" s="80" t="s">
        <v>601</v>
      </c>
      <c r="G44" s="81" t="s">
        <v>748</v>
      </c>
      <c r="H44" s="81" t="s">
        <v>749</v>
      </c>
      <c r="I44" s="81"/>
      <c r="J44" s="81"/>
      <c r="K44" s="81"/>
      <c r="L44" s="81"/>
      <c r="M44" s="78"/>
      <c r="N44" s="41">
        <v>10000.0</v>
      </c>
      <c r="O44" s="41">
        <v>32000.0</v>
      </c>
      <c r="P44" s="41">
        <v>17000.0</v>
      </c>
      <c r="Q44" s="41">
        <v>28000.0</v>
      </c>
      <c r="R44" s="41">
        <v>100000.0</v>
      </c>
      <c r="S44" s="75"/>
      <c r="T44" s="95">
        <v>7000.0</v>
      </c>
      <c r="U44" s="3">
        <v>2023.0</v>
      </c>
      <c r="V44" s="75">
        <f>AD44</f>
        <v>26000</v>
      </c>
      <c r="W44" s="41" t="s">
        <v>561</v>
      </c>
      <c r="X44" s="75">
        <f t="shared" si="13"/>
        <v>100000</v>
      </c>
      <c r="Y44" s="78" t="s">
        <v>1188</v>
      </c>
      <c r="Z44" s="123">
        <f t="shared" si="2"/>
        <v>126000</v>
      </c>
      <c r="AA44" s="75">
        <v>8000.0</v>
      </c>
      <c r="AB44" s="41">
        <v>31000.0</v>
      </c>
      <c r="AC44" s="75">
        <v>18000.0</v>
      </c>
      <c r="AD44" s="75">
        <v>26000.0</v>
      </c>
      <c r="AE44" s="75" t="s">
        <v>507</v>
      </c>
      <c r="AF44" s="75"/>
      <c r="AG44" s="95"/>
      <c r="AH44" s="75"/>
      <c r="AI44" s="75"/>
      <c r="AJ44" s="75"/>
      <c r="AK44" s="75"/>
      <c r="AL44" s="75"/>
      <c r="AM44" s="83"/>
      <c r="AN44" s="75"/>
      <c r="AO44" s="75"/>
      <c r="AP44" s="75"/>
      <c r="AQ44" s="75"/>
      <c r="AR44" s="75"/>
      <c r="AS44" s="75"/>
      <c r="AT44" s="75"/>
      <c r="AU44" s="75"/>
      <c r="AV44" s="75"/>
      <c r="AW44" s="75"/>
      <c r="AX44" s="75"/>
      <c r="AY44" s="75"/>
      <c r="AZ44" s="75"/>
      <c r="BA44" s="75"/>
      <c r="BB44" s="75"/>
      <c r="BC44" s="75"/>
      <c r="BD44" s="75"/>
      <c r="BE44" s="75"/>
      <c r="BF44" s="75"/>
      <c r="BG44" s="75"/>
    </row>
    <row r="45">
      <c r="A45" s="75"/>
      <c r="B45" s="75" t="s">
        <v>81</v>
      </c>
      <c r="C45" s="90" t="s">
        <v>251</v>
      </c>
      <c r="D45" s="87" t="s">
        <v>391</v>
      </c>
      <c r="E45" s="86"/>
      <c r="F45" s="80" t="s">
        <v>752</v>
      </c>
      <c r="G45" s="81" t="s">
        <v>753</v>
      </c>
      <c r="H45" s="81"/>
      <c r="I45" s="81"/>
      <c r="J45" s="81"/>
      <c r="K45" s="81"/>
      <c r="L45" s="81" t="s">
        <v>588</v>
      </c>
      <c r="M45" s="78"/>
      <c r="N45" s="75">
        <v>36.0</v>
      </c>
      <c r="O45" s="75"/>
      <c r="P45" s="75">
        <v>397.0</v>
      </c>
      <c r="Q45" s="75">
        <v>433.0</v>
      </c>
      <c r="R45" s="41" t="s">
        <v>754</v>
      </c>
      <c r="S45" s="75">
        <v>24340.0</v>
      </c>
      <c r="T45" s="83"/>
      <c r="U45" s="3">
        <v>2023.0</v>
      </c>
      <c r="V45" s="75">
        <f t="shared" ref="V45:V46" si="14">Q45</f>
        <v>433</v>
      </c>
      <c r="W45" s="41" t="s">
        <v>561</v>
      </c>
      <c r="X45" s="75">
        <f>23907+5901864</f>
        <v>5925771</v>
      </c>
      <c r="Y45" s="78" t="s">
        <v>755</v>
      </c>
      <c r="Z45" s="123">
        <f t="shared" si="2"/>
        <v>5926204</v>
      </c>
      <c r="AA45" s="75"/>
      <c r="AB45" s="75"/>
      <c r="AC45" s="75"/>
      <c r="AD45" s="75"/>
      <c r="AE45" s="75">
        <v>5901864.0</v>
      </c>
      <c r="AF45" s="75"/>
      <c r="AG45" s="83"/>
      <c r="AH45" s="75"/>
      <c r="AI45" s="75"/>
      <c r="AJ45" s="75"/>
      <c r="AK45" s="75"/>
      <c r="AL45" s="75"/>
      <c r="AM45" s="83"/>
      <c r="AN45" s="75"/>
      <c r="AO45" s="75"/>
      <c r="AP45" s="75"/>
      <c r="AQ45" s="75"/>
      <c r="AR45" s="75"/>
      <c r="AS45" s="75"/>
      <c r="AT45" s="75"/>
      <c r="AU45" s="75"/>
      <c r="AV45" s="75"/>
      <c r="AW45" s="75"/>
      <c r="AX45" s="75"/>
      <c r="AY45" s="75"/>
      <c r="AZ45" s="75"/>
      <c r="BA45" s="75"/>
      <c r="BB45" s="75"/>
      <c r="BC45" s="75"/>
      <c r="BD45" s="75"/>
      <c r="BE45" s="75"/>
      <c r="BF45" s="75"/>
      <c r="BG45" s="75"/>
    </row>
    <row r="46">
      <c r="A46" s="41"/>
      <c r="B46" s="41" t="s">
        <v>759</v>
      </c>
      <c r="C46" s="76" t="s">
        <v>252</v>
      </c>
      <c r="D46" s="87" t="s">
        <v>392</v>
      </c>
      <c r="E46" s="86" t="s">
        <v>465</v>
      </c>
      <c r="F46" s="80" t="s">
        <v>554</v>
      </c>
      <c r="G46" s="79" t="s">
        <v>554</v>
      </c>
      <c r="H46" s="79"/>
      <c r="I46" s="79"/>
      <c r="J46" s="79"/>
      <c r="K46" s="79"/>
      <c r="L46" s="79"/>
      <c r="M46" s="78"/>
      <c r="N46" s="75">
        <v>1240000.0</v>
      </c>
      <c r="O46" s="75">
        <v>1005000.0</v>
      </c>
      <c r="P46" s="75"/>
      <c r="Q46" s="75">
        <v>2245000.0</v>
      </c>
      <c r="R46" s="75"/>
      <c r="S46" s="75"/>
      <c r="T46" s="83" t="s">
        <v>502</v>
      </c>
      <c r="U46" s="3">
        <v>2023.0</v>
      </c>
      <c r="V46" s="41">
        <f t="shared" si="14"/>
        <v>2245000</v>
      </c>
      <c r="W46" s="41" t="s">
        <v>614</v>
      </c>
      <c r="X46" s="41" t="s">
        <v>570</v>
      </c>
      <c r="Y46" s="78" t="s">
        <v>760</v>
      </c>
      <c r="Z46" s="123">
        <f t="shared" si="2"/>
        <v>2245000</v>
      </c>
      <c r="AA46" s="75">
        <v>1395000.0</v>
      </c>
      <c r="AB46" s="75">
        <v>1254000.0</v>
      </c>
      <c r="AC46" s="75">
        <v>1499000.0</v>
      </c>
      <c r="AD46" s="75"/>
      <c r="AE46" s="75" t="s">
        <v>508</v>
      </c>
      <c r="AF46" s="75"/>
      <c r="AG46" s="83">
        <v>506000.0</v>
      </c>
      <c r="AH46" s="75">
        <v>1410000.0</v>
      </c>
      <c r="AI46" s="75">
        <v>1172000.0</v>
      </c>
      <c r="AJ46" s="75"/>
      <c r="AK46" s="75"/>
      <c r="AL46" s="75"/>
      <c r="AM46" s="83"/>
      <c r="AN46" s="75"/>
      <c r="AO46" s="75"/>
      <c r="AP46" s="75"/>
      <c r="AQ46" s="75"/>
      <c r="AR46" s="75"/>
      <c r="AS46" s="75"/>
      <c r="AT46" s="75"/>
      <c r="AU46" s="75"/>
      <c r="AV46" s="75"/>
      <c r="AW46" s="75"/>
      <c r="AX46" s="75"/>
      <c r="AY46" s="75"/>
      <c r="AZ46" s="75"/>
      <c r="BA46" s="75"/>
      <c r="BB46" s="75"/>
      <c r="BC46" s="75"/>
      <c r="BD46" s="75"/>
      <c r="BE46" s="75"/>
      <c r="BF46" s="75"/>
      <c r="BG46" s="75"/>
    </row>
    <row r="47">
      <c r="A47" s="41"/>
      <c r="B47" s="41" t="s">
        <v>1151</v>
      </c>
      <c r="C47" s="90" t="s">
        <v>253</v>
      </c>
      <c r="D47" s="77" t="s">
        <v>762</v>
      </c>
      <c r="E47" s="92" t="s">
        <v>466</v>
      </c>
      <c r="F47" s="93" t="s">
        <v>763</v>
      </c>
      <c r="G47" s="94" t="s">
        <v>764</v>
      </c>
      <c r="H47" s="94"/>
      <c r="I47" s="94"/>
      <c r="J47" s="94"/>
      <c r="K47" s="94"/>
      <c r="L47" s="94"/>
      <c r="M47" s="96" t="s">
        <v>640</v>
      </c>
      <c r="N47" s="41">
        <v>0.0</v>
      </c>
      <c r="O47" s="41">
        <v>5037.0</v>
      </c>
      <c r="P47" s="75"/>
      <c r="Q47" s="75"/>
      <c r="R47" s="75">
        <f>2259+83</f>
        <v>2342</v>
      </c>
      <c r="S47" s="75"/>
      <c r="T47" s="83"/>
      <c r="U47" s="3">
        <v>2023.0</v>
      </c>
      <c r="V47" s="75">
        <f>O47</f>
        <v>5037</v>
      </c>
      <c r="W47" s="41" t="s">
        <v>508</v>
      </c>
      <c r="X47" s="75">
        <f t="shared" ref="X47:X50" si="15">R47</f>
        <v>2342</v>
      </c>
      <c r="Y47" s="78" t="s">
        <v>1189</v>
      </c>
      <c r="Z47" s="123">
        <f t="shared" si="2"/>
        <v>7379</v>
      </c>
      <c r="AA47" s="75"/>
      <c r="AB47" s="75">
        <v>4671.0</v>
      </c>
      <c r="AC47" s="75"/>
      <c r="AD47" s="75"/>
      <c r="AE47" s="75">
        <v>810.0</v>
      </c>
      <c r="AF47" s="75"/>
      <c r="AG47" s="83"/>
      <c r="AH47" s="75"/>
      <c r="AI47" s="75"/>
      <c r="AJ47" s="75"/>
      <c r="AK47" s="75"/>
      <c r="AL47" s="75"/>
      <c r="AM47" s="83"/>
      <c r="AN47" s="75"/>
      <c r="AO47" s="75"/>
      <c r="AP47" s="75"/>
      <c r="AQ47" s="75"/>
      <c r="AR47" s="75"/>
      <c r="AS47" s="75"/>
      <c r="AT47" s="75"/>
      <c r="AU47" s="75"/>
      <c r="AV47" s="75"/>
      <c r="AW47" s="75"/>
      <c r="AX47" s="75"/>
      <c r="AY47" s="75"/>
      <c r="AZ47" s="75"/>
      <c r="BA47" s="75"/>
      <c r="BB47" s="75"/>
      <c r="BC47" s="75"/>
      <c r="BD47" s="75"/>
      <c r="BE47" s="75"/>
      <c r="BF47" s="75"/>
      <c r="BG47" s="75"/>
    </row>
    <row r="48">
      <c r="A48" s="41" t="s">
        <v>1159</v>
      </c>
      <c r="B48" s="75" t="s">
        <v>84</v>
      </c>
      <c r="C48" s="90" t="s">
        <v>254</v>
      </c>
      <c r="D48" s="18" t="s">
        <v>393</v>
      </c>
      <c r="E48" s="86"/>
      <c r="F48" s="80" t="s">
        <v>766</v>
      </c>
      <c r="G48" s="81" t="s">
        <v>767</v>
      </c>
      <c r="H48" s="81"/>
      <c r="I48" s="81"/>
      <c r="J48" s="81"/>
      <c r="K48" s="81"/>
      <c r="L48" s="81"/>
      <c r="M48" s="78"/>
      <c r="N48" s="75">
        <v>0.0</v>
      </c>
      <c r="O48" s="75">
        <v>3451.0</v>
      </c>
      <c r="P48" s="75">
        <v>1771.0</v>
      </c>
      <c r="Q48" s="75">
        <v>1711.0</v>
      </c>
      <c r="R48" s="75">
        <v>13258.0</v>
      </c>
      <c r="S48" s="75">
        <v>14970.0</v>
      </c>
      <c r="T48" s="83"/>
      <c r="U48" s="3">
        <v>2023.0</v>
      </c>
      <c r="V48" s="75">
        <f>Q48</f>
        <v>1711</v>
      </c>
      <c r="W48" s="41" t="s">
        <v>561</v>
      </c>
      <c r="X48" s="75">
        <f t="shared" si="15"/>
        <v>13258</v>
      </c>
      <c r="Y48" s="78" t="s">
        <v>768</v>
      </c>
      <c r="Z48" s="123">
        <f t="shared" si="2"/>
        <v>14969</v>
      </c>
      <c r="AA48" s="75"/>
      <c r="AB48" s="75"/>
      <c r="AC48" s="75"/>
      <c r="AD48" s="75"/>
      <c r="AE48" s="75"/>
      <c r="AF48" s="75"/>
      <c r="AG48" s="83"/>
      <c r="AH48" s="75"/>
      <c r="AI48" s="75"/>
      <c r="AJ48" s="75"/>
      <c r="AK48" s="75"/>
      <c r="AL48" s="75"/>
      <c r="AM48" s="83"/>
      <c r="AN48" s="75"/>
      <c r="AO48" s="75"/>
      <c r="AP48" s="75"/>
      <c r="AQ48" s="75"/>
      <c r="AR48" s="75"/>
      <c r="AS48" s="75"/>
      <c r="AT48" s="75"/>
      <c r="AU48" s="75"/>
      <c r="AV48" s="75"/>
      <c r="AW48" s="75"/>
      <c r="AX48" s="75"/>
      <c r="AY48" s="75"/>
      <c r="AZ48" s="75"/>
      <c r="BA48" s="75"/>
      <c r="BB48" s="75"/>
      <c r="BC48" s="75"/>
      <c r="BD48" s="75"/>
      <c r="BE48" s="75"/>
      <c r="BF48" s="75"/>
      <c r="BG48" s="75"/>
    </row>
    <row r="49">
      <c r="A49" s="41" t="s">
        <v>1159</v>
      </c>
      <c r="B49" s="75" t="s">
        <v>85</v>
      </c>
      <c r="C49" s="90" t="s">
        <v>255</v>
      </c>
      <c r="D49" s="77" t="s">
        <v>659</v>
      </c>
      <c r="E49" s="92" t="s">
        <v>467</v>
      </c>
      <c r="F49" s="93" t="s">
        <v>660</v>
      </c>
      <c r="G49" s="94" t="s">
        <v>661</v>
      </c>
      <c r="H49" s="94"/>
      <c r="I49" s="94"/>
      <c r="J49" s="94"/>
      <c r="K49" s="94"/>
      <c r="L49" s="94"/>
      <c r="M49" s="96"/>
      <c r="N49" s="41">
        <v>1484.0</v>
      </c>
      <c r="O49" s="41">
        <v>58601.0</v>
      </c>
      <c r="P49" s="41">
        <v>77037.0</v>
      </c>
      <c r="Q49" s="75"/>
      <c r="R49" s="41">
        <v>176357.0</v>
      </c>
      <c r="S49" s="41">
        <v>254877.0</v>
      </c>
      <c r="T49" s="83"/>
      <c r="U49" s="3">
        <v>2023.0</v>
      </c>
      <c r="V49" s="75">
        <f>N49+P49</f>
        <v>78521</v>
      </c>
      <c r="W49" s="41" t="s">
        <v>561</v>
      </c>
      <c r="X49" s="75">
        <f t="shared" si="15"/>
        <v>176357</v>
      </c>
      <c r="Y49" s="78" t="s">
        <v>1190</v>
      </c>
      <c r="Z49" s="123">
        <f t="shared" si="2"/>
        <v>254878</v>
      </c>
      <c r="AA49" s="75">
        <v>1526.0</v>
      </c>
      <c r="AB49" s="75"/>
      <c r="AC49" s="75">
        <v>69850.0</v>
      </c>
      <c r="AD49" s="75"/>
      <c r="AE49" s="75">
        <v>187979.0</v>
      </c>
      <c r="AF49" s="75">
        <v>259355.0</v>
      </c>
      <c r="AG49" s="83"/>
      <c r="AH49" s="75"/>
      <c r="AI49" s="75"/>
      <c r="AJ49" s="75"/>
      <c r="AK49" s="75"/>
      <c r="AL49" s="75"/>
      <c r="AM49" s="83"/>
      <c r="AN49" s="75"/>
      <c r="AO49" s="75"/>
      <c r="AP49" s="75"/>
      <c r="AQ49" s="75"/>
      <c r="AR49" s="75"/>
      <c r="AS49" s="75"/>
      <c r="AT49" s="75"/>
      <c r="AU49" s="75"/>
      <c r="AV49" s="75"/>
      <c r="AW49" s="75"/>
      <c r="AX49" s="75"/>
      <c r="AY49" s="75"/>
      <c r="AZ49" s="75"/>
      <c r="BA49" s="75"/>
      <c r="BB49" s="75"/>
      <c r="BC49" s="75"/>
      <c r="BD49" s="75"/>
      <c r="BE49" s="75"/>
      <c r="BF49" s="75"/>
      <c r="BG49" s="75"/>
    </row>
    <row r="50">
      <c r="A50" s="75"/>
      <c r="B50" s="75" t="s">
        <v>86</v>
      </c>
      <c r="C50" s="90" t="s">
        <v>256</v>
      </c>
      <c r="D50" s="87" t="s">
        <v>394</v>
      </c>
      <c r="E50" s="86"/>
      <c r="F50" s="80" t="s">
        <v>623</v>
      </c>
      <c r="G50" s="81" t="s">
        <v>769</v>
      </c>
      <c r="H50" s="81"/>
      <c r="I50" s="81"/>
      <c r="J50" s="81"/>
      <c r="K50" s="81"/>
      <c r="L50" s="81"/>
      <c r="M50" s="78"/>
      <c r="N50" s="75">
        <v>301.0</v>
      </c>
      <c r="O50" s="75">
        <v>8860.0</v>
      </c>
      <c r="P50" s="75">
        <v>846.0</v>
      </c>
      <c r="Q50" s="75">
        <v>1147.0</v>
      </c>
      <c r="R50" s="75">
        <v>13507.0</v>
      </c>
      <c r="S50" s="75"/>
      <c r="T50" s="83"/>
      <c r="U50" s="3">
        <v>2023.0</v>
      </c>
      <c r="V50" s="75">
        <f>Q50</f>
        <v>1147</v>
      </c>
      <c r="W50" s="41" t="s">
        <v>561</v>
      </c>
      <c r="X50" s="75">
        <f t="shared" si="15"/>
        <v>13507</v>
      </c>
      <c r="Y50" s="78" t="s">
        <v>770</v>
      </c>
      <c r="Z50" s="123">
        <f t="shared" si="2"/>
        <v>14654</v>
      </c>
      <c r="AA50" s="75"/>
      <c r="AB50" s="75"/>
      <c r="AC50" s="75"/>
      <c r="AD50" s="75"/>
      <c r="AE50" s="75"/>
      <c r="AF50" s="75"/>
      <c r="AG50" s="83"/>
      <c r="AH50" s="75"/>
      <c r="AI50" s="75"/>
      <c r="AJ50" s="75"/>
      <c r="AK50" s="75"/>
      <c r="AL50" s="75"/>
      <c r="AM50" s="83"/>
      <c r="AN50" s="75"/>
      <c r="AO50" s="75"/>
      <c r="AP50" s="75"/>
      <c r="AQ50" s="75"/>
      <c r="AR50" s="75"/>
      <c r="AS50" s="75"/>
      <c r="AT50" s="75"/>
      <c r="AU50" s="75"/>
      <c r="AV50" s="75"/>
      <c r="AW50" s="75"/>
      <c r="AX50" s="75"/>
      <c r="AY50" s="75"/>
      <c r="AZ50" s="75"/>
      <c r="BA50" s="75"/>
      <c r="BB50" s="75"/>
      <c r="BC50" s="75"/>
      <c r="BD50" s="75"/>
      <c r="BE50" s="75"/>
      <c r="BF50" s="75"/>
      <c r="BG50" s="75"/>
    </row>
    <row r="51">
      <c r="A51" s="75"/>
      <c r="B51" s="75" t="s">
        <v>87</v>
      </c>
      <c r="C51" s="90" t="s">
        <v>257</v>
      </c>
      <c r="D51" s="87" t="s">
        <v>395</v>
      </c>
      <c r="E51" s="86" t="s">
        <v>468</v>
      </c>
      <c r="F51" s="80" t="s">
        <v>772</v>
      </c>
      <c r="G51" s="81" t="s">
        <v>601</v>
      </c>
      <c r="H51" s="81"/>
      <c r="I51" s="81"/>
      <c r="J51" s="81"/>
      <c r="K51" s="81"/>
      <c r="L51" s="81"/>
      <c r="M51" s="78"/>
      <c r="N51" s="75">
        <v>1139.0</v>
      </c>
      <c r="O51" s="75">
        <v>11147.0</v>
      </c>
      <c r="P51" s="75">
        <v>714.0</v>
      </c>
      <c r="Q51" s="75"/>
      <c r="R51" s="75"/>
      <c r="S51" s="75">
        <v>97974.0</v>
      </c>
      <c r="T51" s="83"/>
      <c r="U51" s="3">
        <v>2023.0</v>
      </c>
      <c r="V51" s="41">
        <f>N51+P51</f>
        <v>1853</v>
      </c>
      <c r="W51" s="41" t="s">
        <v>561</v>
      </c>
      <c r="X51" s="75">
        <f>53475+741+4116+89+2597+1476+129+33499</f>
        <v>96122</v>
      </c>
      <c r="Y51" s="78" t="s">
        <v>773</v>
      </c>
      <c r="Z51" s="123">
        <f t="shared" si="2"/>
        <v>97975</v>
      </c>
      <c r="AA51" s="75"/>
      <c r="AB51" s="75"/>
      <c r="AC51" s="75"/>
      <c r="AD51" s="75"/>
      <c r="AE51" s="75"/>
      <c r="AF51" s="75"/>
      <c r="AG51" s="83"/>
      <c r="AH51" s="75"/>
      <c r="AI51" s="75"/>
      <c r="AJ51" s="75"/>
      <c r="AK51" s="75"/>
      <c r="AL51" s="75"/>
      <c r="AM51" s="83"/>
      <c r="AN51" s="75"/>
      <c r="AO51" s="75"/>
      <c r="AP51" s="75"/>
      <c r="AQ51" s="75"/>
      <c r="AR51" s="75"/>
      <c r="AS51" s="75"/>
      <c r="AT51" s="75"/>
      <c r="AU51" s="75"/>
      <c r="AV51" s="75"/>
      <c r="AW51" s="75"/>
      <c r="AX51" s="75"/>
      <c r="AY51" s="75"/>
      <c r="AZ51" s="75"/>
      <c r="BA51" s="75"/>
      <c r="BB51" s="75"/>
      <c r="BC51" s="75"/>
      <c r="BD51" s="75"/>
      <c r="BE51" s="75"/>
      <c r="BF51" s="75"/>
      <c r="BG51" s="75"/>
    </row>
    <row r="52">
      <c r="A52" s="75"/>
      <c r="B52" s="75" t="s">
        <v>88</v>
      </c>
      <c r="C52" s="90" t="s">
        <v>258</v>
      </c>
      <c r="D52" s="76" t="s">
        <v>396</v>
      </c>
      <c r="E52" s="86"/>
      <c r="F52" s="80" t="s">
        <v>774</v>
      </c>
      <c r="G52" s="81" t="s">
        <v>775</v>
      </c>
      <c r="H52" s="81" t="s">
        <v>776</v>
      </c>
      <c r="I52" s="81" t="s">
        <v>777</v>
      </c>
      <c r="J52" s="81" t="s">
        <v>777</v>
      </c>
      <c r="K52" s="81"/>
      <c r="L52" s="81"/>
      <c r="M52" s="78"/>
      <c r="N52" s="75">
        <v>0.0</v>
      </c>
      <c r="O52" s="75"/>
      <c r="P52" s="75">
        <v>27.0</v>
      </c>
      <c r="Q52" s="75"/>
      <c r="R52" s="75">
        <v>2419.0</v>
      </c>
      <c r="S52" s="75">
        <v>2462.0</v>
      </c>
      <c r="T52" s="83">
        <v>597.0</v>
      </c>
      <c r="U52" s="3">
        <v>2023.0</v>
      </c>
      <c r="V52" s="75">
        <f>P52</f>
        <v>27</v>
      </c>
      <c r="W52" s="41" t="s">
        <v>561</v>
      </c>
      <c r="X52" s="75">
        <f>R52</f>
        <v>2419</v>
      </c>
      <c r="Y52" s="78" t="s">
        <v>778</v>
      </c>
      <c r="Z52" s="123">
        <f t="shared" si="2"/>
        <v>2446</v>
      </c>
      <c r="AA52" s="75"/>
      <c r="AB52" s="75"/>
      <c r="AC52" s="75"/>
      <c r="AD52" s="75"/>
      <c r="AE52" s="75"/>
      <c r="AF52" s="75"/>
      <c r="AG52" s="83"/>
      <c r="AH52" s="75"/>
      <c r="AI52" s="75"/>
      <c r="AJ52" s="75"/>
      <c r="AK52" s="75"/>
      <c r="AL52" s="75"/>
      <c r="AM52" s="83"/>
      <c r="AN52" s="75"/>
      <c r="AO52" s="75"/>
      <c r="AP52" s="75"/>
      <c r="AQ52" s="75"/>
      <c r="AR52" s="75"/>
      <c r="AS52" s="75"/>
      <c r="AT52" s="75"/>
      <c r="AU52" s="75"/>
      <c r="AV52" s="75"/>
      <c r="AW52" s="75"/>
      <c r="AX52" s="75"/>
      <c r="AY52" s="75"/>
      <c r="AZ52" s="75"/>
      <c r="BA52" s="75"/>
      <c r="BB52" s="75"/>
      <c r="BC52" s="75"/>
      <c r="BD52" s="75"/>
      <c r="BE52" s="75"/>
      <c r="BF52" s="75"/>
      <c r="BG52" s="75"/>
    </row>
    <row r="53">
      <c r="A53" s="41"/>
      <c r="B53" s="41" t="s">
        <v>779</v>
      </c>
      <c r="C53" s="90" t="s">
        <v>259</v>
      </c>
      <c r="D53" s="76" t="s">
        <v>397</v>
      </c>
      <c r="E53" s="86"/>
      <c r="F53" s="80" t="s">
        <v>554</v>
      </c>
      <c r="G53" s="79" t="s">
        <v>554</v>
      </c>
      <c r="H53" s="79"/>
      <c r="I53" s="79"/>
      <c r="J53" s="79"/>
      <c r="K53" s="79"/>
      <c r="L53" s="79"/>
      <c r="M53" s="78"/>
      <c r="N53" s="75">
        <v>3895.0</v>
      </c>
      <c r="O53" s="75"/>
      <c r="P53" s="75">
        <v>614.0</v>
      </c>
      <c r="Q53" s="75">
        <v>4509.0</v>
      </c>
      <c r="R53" s="75"/>
      <c r="S53" s="75"/>
      <c r="T53" s="83"/>
      <c r="U53" s="3">
        <v>2023.0</v>
      </c>
      <c r="V53" s="75">
        <f>Q53</f>
        <v>4509</v>
      </c>
      <c r="W53" s="41" t="s">
        <v>561</v>
      </c>
      <c r="X53" s="41" t="s">
        <v>570</v>
      </c>
      <c r="Y53" s="78" t="s">
        <v>780</v>
      </c>
      <c r="Z53" s="123">
        <f t="shared" si="2"/>
        <v>4509</v>
      </c>
      <c r="AA53" s="75"/>
      <c r="AB53" s="75"/>
      <c r="AC53" s="75"/>
      <c r="AD53" s="75"/>
      <c r="AE53" s="75"/>
      <c r="AF53" s="75"/>
      <c r="AG53" s="83"/>
      <c r="AH53" s="75"/>
      <c r="AI53" s="75"/>
      <c r="AJ53" s="75"/>
      <c r="AK53" s="75"/>
      <c r="AL53" s="75"/>
      <c r="AM53" s="83"/>
      <c r="AN53" s="75"/>
      <c r="AO53" s="75"/>
      <c r="AP53" s="75"/>
      <c r="AQ53" s="75"/>
      <c r="AR53" s="75"/>
      <c r="AS53" s="75"/>
      <c r="AT53" s="75"/>
      <c r="AU53" s="75"/>
      <c r="AV53" s="75"/>
      <c r="AW53" s="75"/>
      <c r="AX53" s="75"/>
      <c r="AY53" s="75"/>
      <c r="AZ53" s="75"/>
      <c r="BA53" s="75"/>
      <c r="BB53" s="75"/>
      <c r="BC53" s="75"/>
      <c r="BD53" s="75"/>
      <c r="BE53" s="75"/>
      <c r="BF53" s="75"/>
      <c r="BG53" s="75"/>
    </row>
    <row r="54">
      <c r="A54" s="75"/>
      <c r="B54" s="75" t="s">
        <v>190</v>
      </c>
      <c r="C54" s="76" t="s">
        <v>359</v>
      </c>
      <c r="D54" s="77" t="s">
        <v>781</v>
      </c>
      <c r="E54" s="86"/>
      <c r="F54" s="80" t="s">
        <v>782</v>
      </c>
      <c r="G54" s="81" t="s">
        <v>783</v>
      </c>
      <c r="H54" s="81"/>
      <c r="I54" s="81"/>
      <c r="J54" s="81"/>
      <c r="K54" s="81"/>
      <c r="L54" s="81"/>
      <c r="M54" s="78"/>
      <c r="N54" s="41">
        <v>17903.0</v>
      </c>
      <c r="O54" s="41">
        <v>4993.0</v>
      </c>
      <c r="P54" s="75"/>
      <c r="Q54" s="75"/>
      <c r="R54" s="41">
        <v>493.0</v>
      </c>
      <c r="S54" s="41">
        <v>23454.0</v>
      </c>
      <c r="T54" s="95">
        <v>64.0</v>
      </c>
      <c r="U54" s="3">
        <v>2023.0</v>
      </c>
      <c r="V54" s="41">
        <f>N54+O54</f>
        <v>22896</v>
      </c>
      <c r="W54" s="41" t="s">
        <v>614</v>
      </c>
      <c r="X54" s="41">
        <f>R54</f>
        <v>493</v>
      </c>
      <c r="Y54" s="78" t="s">
        <v>784</v>
      </c>
      <c r="Z54" s="123">
        <f t="shared" si="2"/>
        <v>23389</v>
      </c>
      <c r="AA54" s="75"/>
      <c r="AB54" s="75"/>
      <c r="AC54" s="75"/>
      <c r="AD54" s="75"/>
      <c r="AE54" s="75"/>
      <c r="AF54" s="75"/>
      <c r="AG54" s="83"/>
      <c r="AH54" s="75"/>
      <c r="AI54" s="75"/>
      <c r="AJ54" s="75"/>
      <c r="AK54" s="75"/>
      <c r="AL54" s="75"/>
      <c r="AM54" s="83"/>
      <c r="AN54" s="75"/>
      <c r="AO54" s="75"/>
      <c r="AP54" s="75"/>
      <c r="AQ54" s="75"/>
      <c r="AR54" s="75"/>
      <c r="AS54" s="75"/>
      <c r="AT54" s="75"/>
      <c r="AU54" s="75"/>
      <c r="AV54" s="75"/>
      <c r="AW54" s="75"/>
      <c r="AX54" s="75"/>
      <c r="AY54" s="75"/>
      <c r="AZ54" s="75"/>
      <c r="BA54" s="75"/>
      <c r="BB54" s="75"/>
      <c r="BC54" s="75"/>
      <c r="BD54" s="75"/>
      <c r="BE54" s="75"/>
      <c r="BF54" s="75"/>
      <c r="BG54" s="75"/>
    </row>
    <row r="55">
      <c r="A55" s="75"/>
      <c r="B55" s="75" t="s">
        <v>90</v>
      </c>
      <c r="C55" s="76" t="s">
        <v>260</v>
      </c>
      <c r="D55" s="87" t="s">
        <v>398</v>
      </c>
      <c r="E55" s="86"/>
      <c r="F55" s="80" t="s">
        <v>591</v>
      </c>
      <c r="G55" s="81" t="s">
        <v>786</v>
      </c>
      <c r="H55" s="81" t="s">
        <v>795</v>
      </c>
      <c r="I55" s="81" t="s">
        <v>796</v>
      </c>
      <c r="J55" s="81" t="s">
        <v>797</v>
      </c>
      <c r="K55" s="81"/>
      <c r="L55" s="81" t="s">
        <v>732</v>
      </c>
      <c r="M55" s="78"/>
      <c r="N55" s="91">
        <v>0.0</v>
      </c>
      <c r="P55" s="91">
        <v>0.31</v>
      </c>
      <c r="S55" s="100">
        <v>1885.128</v>
      </c>
      <c r="T55" s="101"/>
      <c r="U55" s="3">
        <v>2023.0</v>
      </c>
      <c r="V55" s="91">
        <f>P55</f>
        <v>0.31</v>
      </c>
      <c r="W55" s="3" t="s">
        <v>561</v>
      </c>
      <c r="X55" s="100">
        <f>S55-V55</f>
        <v>1884.818</v>
      </c>
      <c r="Y55" s="102" t="s">
        <v>1191</v>
      </c>
      <c r="Z55" s="123">
        <f t="shared" si="2"/>
        <v>1885.128</v>
      </c>
      <c r="AB55" s="75">
        <v>16.0</v>
      </c>
      <c r="AC55" s="75"/>
      <c r="AD55" s="75"/>
      <c r="AE55" s="75">
        <v>416.0</v>
      </c>
      <c r="AF55" s="75"/>
      <c r="AG55" s="83"/>
      <c r="AH55" s="75"/>
      <c r="AI55" s="75"/>
      <c r="AJ55" s="75"/>
      <c r="AK55" s="75"/>
      <c r="AL55" s="75"/>
      <c r="AM55" s="83"/>
      <c r="AN55" s="75"/>
      <c r="AO55" s="75"/>
      <c r="AP55" s="75"/>
      <c r="AQ55" s="75"/>
      <c r="AR55" s="75"/>
      <c r="AS55" s="75"/>
      <c r="AT55" s="75"/>
      <c r="AU55" s="75"/>
      <c r="AV55" s="75"/>
      <c r="AW55" s="75"/>
      <c r="AX55" s="75"/>
      <c r="AY55" s="75"/>
      <c r="AZ55" s="75"/>
      <c r="BA55" s="75"/>
      <c r="BB55" s="75"/>
      <c r="BC55" s="75"/>
      <c r="BD55" s="75"/>
      <c r="BE55" s="75"/>
      <c r="BF55" s="75"/>
      <c r="BG55" s="75"/>
    </row>
    <row r="56">
      <c r="A56" s="41"/>
      <c r="B56" s="41" t="s">
        <v>1143</v>
      </c>
      <c r="C56" s="76" t="s">
        <v>261</v>
      </c>
      <c r="D56" s="87" t="s">
        <v>399</v>
      </c>
      <c r="E56" s="86" t="s">
        <v>469</v>
      </c>
      <c r="F56" s="80" t="s">
        <v>786</v>
      </c>
      <c r="G56" s="79" t="s">
        <v>554</v>
      </c>
      <c r="H56" s="79"/>
      <c r="I56" s="79"/>
      <c r="J56" s="79"/>
      <c r="K56" s="79"/>
      <c r="L56" s="79"/>
      <c r="M56" s="78"/>
      <c r="N56" s="75">
        <v>16354.0</v>
      </c>
      <c r="O56" s="75"/>
      <c r="P56" s="75">
        <v>38451.0</v>
      </c>
      <c r="Q56" s="75">
        <v>54805.0</v>
      </c>
      <c r="R56" s="41">
        <v>8532000.0</v>
      </c>
      <c r="S56" s="75"/>
      <c r="T56" s="83"/>
      <c r="U56" s="3">
        <v>2023.0</v>
      </c>
      <c r="V56" s="75">
        <f>Q56</f>
        <v>54805</v>
      </c>
      <c r="W56" s="41" t="s">
        <v>561</v>
      </c>
      <c r="X56" s="75">
        <f t="shared" ref="X56:X61" si="16">R56</f>
        <v>8532000</v>
      </c>
      <c r="Y56" s="78" t="s">
        <v>1192</v>
      </c>
      <c r="Z56" s="123">
        <f t="shared" si="2"/>
        <v>8586805</v>
      </c>
      <c r="AA56" s="75"/>
      <c r="AB56" s="75"/>
      <c r="AC56" s="75"/>
      <c r="AD56" s="75"/>
      <c r="AE56" s="75"/>
      <c r="AF56" s="75"/>
      <c r="AG56" s="83"/>
      <c r="AH56" s="75"/>
      <c r="AI56" s="75"/>
      <c r="AJ56" s="75"/>
      <c r="AK56" s="75"/>
      <c r="AL56" s="75"/>
      <c r="AM56" s="83"/>
      <c r="AN56" s="75"/>
      <c r="AO56" s="75"/>
      <c r="AP56" s="75"/>
      <c r="AQ56" s="75"/>
      <c r="AR56" s="75"/>
      <c r="AS56" s="75"/>
      <c r="AT56" s="75"/>
      <c r="AU56" s="75"/>
      <c r="AV56" s="75"/>
      <c r="AW56" s="75"/>
      <c r="AX56" s="75"/>
      <c r="AY56" s="75"/>
      <c r="AZ56" s="75"/>
      <c r="BA56" s="75"/>
      <c r="BB56" s="75"/>
      <c r="BC56" s="75"/>
      <c r="BD56" s="75"/>
      <c r="BE56" s="75"/>
      <c r="BF56" s="75"/>
      <c r="BG56" s="75"/>
    </row>
    <row r="57">
      <c r="A57" s="41"/>
      <c r="B57" s="41" t="s">
        <v>799</v>
      </c>
      <c r="C57" s="76" t="s">
        <v>262</v>
      </c>
      <c r="D57" s="87" t="s">
        <v>400</v>
      </c>
      <c r="E57" s="86"/>
      <c r="F57" s="80" t="s">
        <v>601</v>
      </c>
      <c r="G57" s="81" t="s">
        <v>601</v>
      </c>
      <c r="H57" s="81" t="s">
        <v>1193</v>
      </c>
      <c r="I57" s="81" t="s">
        <v>777</v>
      </c>
      <c r="J57" s="81" t="s">
        <v>802</v>
      </c>
      <c r="K57" s="81"/>
      <c r="L57" s="81"/>
      <c r="M57" s="78"/>
      <c r="N57" s="75">
        <v>2735.0</v>
      </c>
      <c r="O57" s="75">
        <v>7880.0</v>
      </c>
      <c r="P57" s="75">
        <v>9262.0</v>
      </c>
      <c r="Q57" s="75"/>
      <c r="R57" s="75">
        <v>244749.0</v>
      </c>
      <c r="S57" s="41" t="s">
        <v>1194</v>
      </c>
      <c r="T57" s="83"/>
      <c r="U57" s="3">
        <v>2023.0</v>
      </c>
      <c r="V57" s="75">
        <f>N57+P57</f>
        <v>11997</v>
      </c>
      <c r="W57" s="41" t="s">
        <v>561</v>
      </c>
      <c r="X57" s="75">
        <f t="shared" si="16"/>
        <v>244749</v>
      </c>
      <c r="Y57" s="78" t="s">
        <v>1195</v>
      </c>
      <c r="Z57" s="123">
        <f t="shared" si="2"/>
        <v>256746</v>
      </c>
      <c r="AA57" s="75"/>
      <c r="AB57" s="75"/>
      <c r="AC57" s="75"/>
      <c r="AD57" s="75"/>
      <c r="AE57" s="75"/>
      <c r="AF57" s="75"/>
      <c r="AG57" s="83"/>
      <c r="AH57" s="75"/>
      <c r="AI57" s="75"/>
      <c r="AJ57" s="75"/>
      <c r="AK57" s="75"/>
      <c r="AL57" s="75"/>
      <c r="AM57" s="83"/>
      <c r="AN57" s="75"/>
      <c r="AO57" s="75"/>
      <c r="AP57" s="75"/>
      <c r="AQ57" s="75"/>
      <c r="AR57" s="75"/>
      <c r="AS57" s="75"/>
      <c r="AT57" s="75"/>
      <c r="AU57" s="75"/>
      <c r="AV57" s="75"/>
      <c r="AW57" s="75"/>
      <c r="AX57" s="75"/>
      <c r="AY57" s="75"/>
      <c r="AZ57" s="75"/>
      <c r="BA57" s="75"/>
      <c r="BB57" s="75"/>
      <c r="BC57" s="75"/>
      <c r="BD57" s="75"/>
      <c r="BE57" s="75"/>
      <c r="BF57" s="75"/>
      <c r="BG57" s="75"/>
    </row>
    <row r="58">
      <c r="A58" s="75"/>
      <c r="B58" s="75" t="s">
        <v>93</v>
      </c>
      <c r="C58" s="76" t="s">
        <v>263</v>
      </c>
      <c r="D58" s="87" t="s">
        <v>401</v>
      </c>
      <c r="E58" s="86"/>
      <c r="F58" s="80" t="s">
        <v>804</v>
      </c>
      <c r="G58" s="79" t="s">
        <v>554</v>
      </c>
      <c r="H58" s="79"/>
      <c r="I58" s="79"/>
      <c r="J58" s="79"/>
      <c r="K58" s="79"/>
      <c r="L58" s="79"/>
      <c r="M58" s="78"/>
      <c r="N58" s="75">
        <v>16300.0</v>
      </c>
      <c r="O58" s="75">
        <v>101450.0</v>
      </c>
      <c r="P58" s="75">
        <v>74060.0</v>
      </c>
      <c r="Q58" s="75">
        <v>90400.0</v>
      </c>
      <c r="R58" s="75">
        <v>123400.0</v>
      </c>
      <c r="S58" s="75"/>
      <c r="T58" s="83"/>
      <c r="U58" s="3">
        <v>2023.0</v>
      </c>
      <c r="V58" s="75">
        <f>Q58</f>
        <v>90400</v>
      </c>
      <c r="W58" s="41" t="s">
        <v>561</v>
      </c>
      <c r="X58" s="75">
        <f t="shared" si="16"/>
        <v>123400</v>
      </c>
      <c r="Y58" s="78" t="s">
        <v>805</v>
      </c>
      <c r="Z58" s="123">
        <f t="shared" si="2"/>
        <v>213800</v>
      </c>
      <c r="AA58" s="75">
        <v>15900.0</v>
      </c>
      <c r="AB58" s="75">
        <v>93000.0</v>
      </c>
      <c r="AC58" s="75"/>
      <c r="AD58" s="75"/>
      <c r="AE58" s="75"/>
      <c r="AF58" s="75"/>
      <c r="AG58" s="83"/>
      <c r="AH58" s="75"/>
      <c r="AI58" s="75"/>
      <c r="AJ58" s="75"/>
      <c r="AK58" s="75"/>
      <c r="AL58" s="75"/>
      <c r="AM58" s="83"/>
      <c r="AN58" s="75"/>
      <c r="AO58" s="75"/>
      <c r="AP58" s="75"/>
      <c r="AQ58" s="75"/>
      <c r="AR58" s="75"/>
      <c r="AS58" s="75"/>
      <c r="AT58" s="75"/>
      <c r="AU58" s="75"/>
      <c r="AV58" s="75"/>
      <c r="AW58" s="75"/>
      <c r="AX58" s="75"/>
      <c r="AY58" s="75"/>
      <c r="AZ58" s="75"/>
      <c r="BA58" s="75"/>
      <c r="BB58" s="75"/>
      <c r="BC58" s="75"/>
      <c r="BD58" s="75"/>
      <c r="BE58" s="75"/>
      <c r="BF58" s="75"/>
      <c r="BG58" s="75"/>
    </row>
    <row r="59">
      <c r="A59" s="75"/>
      <c r="B59" s="75" t="s">
        <v>94</v>
      </c>
      <c r="C59" s="76" t="s">
        <v>264</v>
      </c>
      <c r="D59" s="76" t="s">
        <v>402</v>
      </c>
      <c r="E59" s="86" t="s">
        <v>469</v>
      </c>
      <c r="F59" s="80" t="s">
        <v>591</v>
      </c>
      <c r="G59" s="81" t="s">
        <v>806</v>
      </c>
      <c r="H59" s="81" t="s">
        <v>807</v>
      </c>
      <c r="I59" s="81" t="s">
        <v>808</v>
      </c>
      <c r="J59" s="81" t="s">
        <v>809</v>
      </c>
      <c r="K59" s="81" t="s">
        <v>810</v>
      </c>
      <c r="L59" s="81" t="s">
        <v>654</v>
      </c>
      <c r="M59" s="78"/>
      <c r="N59" s="75">
        <v>295.0</v>
      </c>
      <c r="O59" s="75">
        <v>400.0</v>
      </c>
      <c r="P59" s="75">
        <v>312.0</v>
      </c>
      <c r="Q59" s="75"/>
      <c r="R59" s="75">
        <v>82378.0</v>
      </c>
      <c r="S59" s="75"/>
      <c r="T59" s="83"/>
      <c r="U59" s="3">
        <v>2023.0</v>
      </c>
      <c r="V59" s="75">
        <f t="shared" ref="V59:V62" si="17">N59+P59</f>
        <v>607</v>
      </c>
      <c r="W59" s="41" t="s">
        <v>561</v>
      </c>
      <c r="X59" s="75">
        <f t="shared" si="16"/>
        <v>82378</v>
      </c>
      <c r="Y59" s="78" t="s">
        <v>811</v>
      </c>
      <c r="Z59" s="123">
        <f t="shared" si="2"/>
        <v>82985</v>
      </c>
      <c r="AA59" s="75">
        <v>207.0</v>
      </c>
      <c r="AB59" s="75">
        <v>343.0</v>
      </c>
      <c r="AC59" s="75">
        <v>263.0</v>
      </c>
      <c r="AD59" s="75"/>
      <c r="AE59" s="75">
        <v>6082.0</v>
      </c>
      <c r="AF59" s="75"/>
      <c r="AG59" s="83"/>
      <c r="AH59" s="75"/>
      <c r="AI59" s="75"/>
      <c r="AJ59" s="75"/>
      <c r="AK59" s="75"/>
      <c r="AL59" s="75"/>
      <c r="AM59" s="83"/>
      <c r="AN59" s="75"/>
      <c r="AO59" s="75"/>
      <c r="AP59" s="75"/>
      <c r="AQ59" s="75"/>
      <c r="AR59" s="75"/>
      <c r="AS59" s="75"/>
      <c r="AT59" s="75"/>
      <c r="AU59" s="75"/>
      <c r="AV59" s="75"/>
      <c r="AW59" s="75"/>
      <c r="AX59" s="75"/>
      <c r="AY59" s="75"/>
      <c r="AZ59" s="75"/>
      <c r="BA59" s="75"/>
      <c r="BB59" s="75"/>
      <c r="BC59" s="75"/>
      <c r="BD59" s="75"/>
      <c r="BE59" s="75"/>
      <c r="BF59" s="75"/>
      <c r="BG59" s="75"/>
    </row>
    <row r="60">
      <c r="A60" s="75"/>
      <c r="B60" s="75" t="s">
        <v>95</v>
      </c>
      <c r="C60" s="76" t="s">
        <v>265</v>
      </c>
      <c r="D60" s="87" t="s">
        <v>403</v>
      </c>
      <c r="E60" s="86"/>
      <c r="F60" s="80" t="s">
        <v>812</v>
      </c>
      <c r="G60" s="79" t="s">
        <v>554</v>
      </c>
      <c r="H60" s="79"/>
      <c r="I60" s="79"/>
      <c r="J60" s="79"/>
      <c r="K60" s="79"/>
      <c r="L60" s="79"/>
      <c r="M60" s="78"/>
      <c r="N60" s="75">
        <v>54000.0</v>
      </c>
      <c r="O60" s="75"/>
      <c r="P60" s="75">
        <v>12000.0</v>
      </c>
      <c r="Q60" s="75"/>
      <c r="R60" s="75">
        <v>609000.0</v>
      </c>
      <c r="S60" s="75">
        <v>675000.0</v>
      </c>
      <c r="T60" s="83"/>
      <c r="U60" s="3">
        <v>2023.0</v>
      </c>
      <c r="V60" s="75">
        <f t="shared" si="17"/>
        <v>66000</v>
      </c>
      <c r="W60" s="41" t="s">
        <v>561</v>
      </c>
      <c r="X60" s="75">
        <f t="shared" si="16"/>
        <v>609000</v>
      </c>
      <c r="Y60" s="78" t="s">
        <v>813</v>
      </c>
      <c r="Z60" s="123">
        <f t="shared" si="2"/>
        <v>675000</v>
      </c>
      <c r="AA60" s="75">
        <v>54.0</v>
      </c>
      <c r="AB60" s="75">
        <v>12.0</v>
      </c>
      <c r="AC60" s="75">
        <v>609.0</v>
      </c>
      <c r="AD60" s="75"/>
      <c r="AE60" s="75"/>
      <c r="AF60" s="75"/>
      <c r="AG60" s="83"/>
      <c r="AH60" s="75"/>
      <c r="AI60" s="75"/>
      <c r="AJ60" s="75"/>
      <c r="AK60" s="75"/>
      <c r="AL60" s="75"/>
      <c r="AM60" s="83"/>
      <c r="AN60" s="75"/>
      <c r="AO60" s="75"/>
      <c r="AP60" s="75"/>
      <c r="AQ60" s="75"/>
      <c r="AR60" s="75"/>
      <c r="AS60" s="75"/>
      <c r="AT60" s="75"/>
      <c r="AU60" s="75"/>
      <c r="AV60" s="75"/>
      <c r="AW60" s="75"/>
      <c r="AX60" s="75"/>
      <c r="AY60" s="75"/>
      <c r="AZ60" s="75"/>
      <c r="BA60" s="75"/>
      <c r="BB60" s="75"/>
      <c r="BC60" s="75"/>
      <c r="BD60" s="75"/>
      <c r="BE60" s="75"/>
      <c r="BF60" s="75"/>
      <c r="BG60" s="75"/>
    </row>
    <row r="61">
      <c r="A61" s="75"/>
      <c r="B61" s="75" t="s">
        <v>96</v>
      </c>
      <c r="C61" s="76" t="s">
        <v>266</v>
      </c>
      <c r="D61" s="87" t="s">
        <v>404</v>
      </c>
      <c r="E61" s="86"/>
      <c r="F61" s="80" t="s">
        <v>786</v>
      </c>
      <c r="G61" s="81" t="s">
        <v>814</v>
      </c>
      <c r="H61" s="81" t="s">
        <v>815</v>
      </c>
      <c r="I61" s="81" t="s">
        <v>815</v>
      </c>
      <c r="J61" s="81" t="s">
        <v>810</v>
      </c>
      <c r="K61" s="81"/>
      <c r="L61" s="81" t="s">
        <v>732</v>
      </c>
      <c r="M61" s="78"/>
      <c r="N61" s="75">
        <v>106.0</v>
      </c>
      <c r="O61" s="75">
        <v>3080.0</v>
      </c>
      <c r="P61" s="75">
        <v>853.0</v>
      </c>
      <c r="Q61" s="75"/>
      <c r="R61" s="75">
        <v>4617.0</v>
      </c>
      <c r="S61" s="75">
        <v>5577.0</v>
      </c>
      <c r="T61" s="83"/>
      <c r="U61" s="3">
        <v>2023.0</v>
      </c>
      <c r="V61" s="75">
        <f t="shared" si="17"/>
        <v>959</v>
      </c>
      <c r="W61" s="41" t="s">
        <v>561</v>
      </c>
      <c r="X61" s="75">
        <f t="shared" si="16"/>
        <v>4617</v>
      </c>
      <c r="Y61" s="78" t="s">
        <v>816</v>
      </c>
      <c r="Z61" s="123">
        <f t="shared" si="2"/>
        <v>5576</v>
      </c>
      <c r="AA61" s="75">
        <v>78.0</v>
      </c>
      <c r="AB61" s="75">
        <v>820.0</v>
      </c>
      <c r="AC61" s="75">
        <v>3663.0</v>
      </c>
      <c r="AD61" s="75"/>
      <c r="AE61" s="75"/>
      <c r="AF61" s="75"/>
      <c r="AG61" s="83"/>
      <c r="AH61" s="75"/>
      <c r="AI61" s="75"/>
      <c r="AJ61" s="75"/>
      <c r="AK61" s="75"/>
      <c r="AL61" s="75"/>
      <c r="AM61" s="83"/>
      <c r="AN61" s="75"/>
      <c r="AO61" s="75"/>
      <c r="AP61" s="75"/>
      <c r="AQ61" s="75"/>
      <c r="AR61" s="75"/>
      <c r="AS61" s="75"/>
      <c r="AT61" s="75"/>
      <c r="AU61" s="75"/>
      <c r="AV61" s="75"/>
      <c r="AW61" s="75"/>
      <c r="AX61" s="75"/>
      <c r="AY61" s="75"/>
      <c r="AZ61" s="75"/>
      <c r="BA61" s="75"/>
      <c r="BB61" s="75"/>
      <c r="BC61" s="75"/>
      <c r="BD61" s="75"/>
      <c r="BE61" s="75"/>
      <c r="BF61" s="75"/>
      <c r="BG61" s="75"/>
    </row>
    <row r="62">
      <c r="A62" s="75"/>
      <c r="B62" s="75" t="s">
        <v>97</v>
      </c>
      <c r="C62" s="76" t="s">
        <v>267</v>
      </c>
      <c r="D62" s="87" t="s">
        <v>819</v>
      </c>
      <c r="E62" s="86" t="s">
        <v>470</v>
      </c>
      <c r="F62" s="80" t="s">
        <v>820</v>
      </c>
      <c r="G62" s="81" t="s">
        <v>821</v>
      </c>
      <c r="H62" s="81" t="s">
        <v>822</v>
      </c>
      <c r="I62" s="81" t="s">
        <v>823</v>
      </c>
      <c r="J62" s="81"/>
      <c r="K62" s="81"/>
      <c r="L62" s="81"/>
      <c r="M62" s="78"/>
      <c r="N62" s="75">
        <v>16039.0</v>
      </c>
      <c r="O62" s="75"/>
      <c r="P62" s="75">
        <v>15200.0</v>
      </c>
      <c r="Q62" s="75"/>
      <c r="R62" s="75"/>
      <c r="S62" s="75"/>
      <c r="T62" s="83"/>
      <c r="U62" s="3">
        <v>2023.0</v>
      </c>
      <c r="V62" s="75">
        <f t="shared" si="17"/>
        <v>31239</v>
      </c>
      <c r="W62" s="41" t="s">
        <v>561</v>
      </c>
      <c r="X62" s="75">
        <f>3601306+134309+32652+3503</f>
        <v>3771770</v>
      </c>
      <c r="Y62" s="78" t="s">
        <v>824</v>
      </c>
      <c r="Z62" s="123">
        <f t="shared" si="2"/>
        <v>3803009</v>
      </c>
      <c r="AA62" s="75"/>
      <c r="AB62" s="75"/>
      <c r="AC62" s="75"/>
      <c r="AD62" s="75"/>
      <c r="AE62" s="75"/>
      <c r="AF62" s="75"/>
      <c r="AG62" s="83"/>
      <c r="AH62" s="75"/>
      <c r="AI62" s="75"/>
      <c r="AJ62" s="75"/>
      <c r="AK62" s="75"/>
      <c r="AL62" s="75"/>
      <c r="AM62" s="83"/>
      <c r="AN62" s="75"/>
      <c r="AO62" s="75"/>
      <c r="AP62" s="75"/>
      <c r="AQ62" s="75"/>
      <c r="AR62" s="75"/>
      <c r="AS62" s="75"/>
      <c r="AT62" s="75"/>
      <c r="AU62" s="75"/>
      <c r="AV62" s="75"/>
      <c r="AW62" s="75"/>
      <c r="AX62" s="75"/>
      <c r="AY62" s="75"/>
      <c r="AZ62" s="75"/>
      <c r="BA62" s="75"/>
      <c r="BB62" s="75"/>
      <c r="BC62" s="75"/>
      <c r="BD62" s="75"/>
      <c r="BE62" s="75"/>
      <c r="BF62" s="75"/>
      <c r="BG62" s="75"/>
    </row>
    <row r="63">
      <c r="A63" s="75"/>
      <c r="B63" s="75" t="s">
        <v>98</v>
      </c>
      <c r="C63" s="90" t="s">
        <v>268</v>
      </c>
      <c r="D63" s="87" t="s">
        <v>406</v>
      </c>
      <c r="E63" s="86"/>
      <c r="F63" s="80" t="s">
        <v>591</v>
      </c>
      <c r="G63" s="79" t="s">
        <v>554</v>
      </c>
      <c r="H63" s="79"/>
      <c r="I63" s="79"/>
      <c r="J63" s="79"/>
      <c r="K63" s="79"/>
      <c r="L63" s="79"/>
      <c r="M63" s="78"/>
      <c r="N63" s="75">
        <v>9577.0</v>
      </c>
      <c r="O63" s="75">
        <v>2879.0</v>
      </c>
      <c r="P63" s="75"/>
      <c r="Q63" s="75"/>
      <c r="R63" s="75">
        <v>80431.0</v>
      </c>
      <c r="S63" s="75">
        <v>92887.0</v>
      </c>
      <c r="T63" s="83"/>
      <c r="U63" s="3">
        <v>2023.0</v>
      </c>
      <c r="V63" s="75">
        <f>N63+O63</f>
        <v>12456</v>
      </c>
      <c r="W63" s="41" t="s">
        <v>508</v>
      </c>
      <c r="X63" s="75">
        <f>R63</f>
        <v>80431</v>
      </c>
      <c r="Y63" s="78" t="s">
        <v>1196</v>
      </c>
      <c r="Z63" s="123">
        <f t="shared" si="2"/>
        <v>92887</v>
      </c>
      <c r="AA63" s="75"/>
      <c r="AB63" s="75"/>
      <c r="AC63" s="75"/>
      <c r="AD63" s="75"/>
      <c r="AE63" s="75"/>
      <c r="AF63" s="75"/>
      <c r="AG63" s="83"/>
      <c r="AH63" s="75"/>
      <c r="AI63" s="75"/>
      <c r="AJ63" s="75"/>
      <c r="AK63" s="75"/>
      <c r="AL63" s="75"/>
      <c r="AM63" s="83"/>
      <c r="AN63" s="75"/>
      <c r="AO63" s="75"/>
      <c r="AP63" s="75"/>
      <c r="AQ63" s="75"/>
      <c r="AR63" s="75"/>
      <c r="AS63" s="75"/>
      <c r="AT63" s="75"/>
      <c r="AU63" s="75"/>
      <c r="AV63" s="75"/>
      <c r="AW63" s="75"/>
      <c r="AX63" s="75"/>
      <c r="AY63" s="75"/>
      <c r="AZ63" s="75"/>
      <c r="BA63" s="75"/>
      <c r="BB63" s="75"/>
      <c r="BC63" s="75"/>
      <c r="BD63" s="75"/>
      <c r="BE63" s="75"/>
      <c r="BF63" s="75"/>
      <c r="BG63" s="75"/>
    </row>
    <row r="64">
      <c r="A64" s="75"/>
      <c r="B64" s="75" t="s">
        <v>99</v>
      </c>
      <c r="C64" s="90" t="s">
        <v>269</v>
      </c>
      <c r="D64" s="87" t="s">
        <v>407</v>
      </c>
      <c r="E64" s="86" t="s">
        <v>471</v>
      </c>
      <c r="F64" s="80" t="s">
        <v>827</v>
      </c>
      <c r="G64" s="81" t="s">
        <v>601</v>
      </c>
      <c r="H64" s="81" t="s">
        <v>828</v>
      </c>
      <c r="I64" s="81" t="s">
        <v>829</v>
      </c>
      <c r="J64" s="81" t="s">
        <v>830</v>
      </c>
      <c r="K64" s="81"/>
      <c r="L64" s="81"/>
      <c r="M64" s="78"/>
      <c r="N64" s="75">
        <v>61467.0</v>
      </c>
      <c r="O64" s="75">
        <v>283571.0</v>
      </c>
      <c r="P64" s="75">
        <v>17621.0</v>
      </c>
      <c r="Q64" s="75"/>
      <c r="R64" s="75"/>
      <c r="S64" s="75">
        <v>2.37238E7</v>
      </c>
      <c r="T64" s="83">
        <v>370009.0</v>
      </c>
      <c r="U64" s="3">
        <v>2023.0</v>
      </c>
      <c r="V64" s="75">
        <f t="shared" ref="V64:V65" si="18">N64+P64</f>
        <v>79088</v>
      </c>
      <c r="W64" s="41" t="s">
        <v>561</v>
      </c>
      <c r="X64" s="75">
        <f>13987358+286463+31325+1006777+34069+52848+397390+1811155+3819585+1480157+421964</f>
        <v>23329091</v>
      </c>
      <c r="Y64" s="78" t="s">
        <v>831</v>
      </c>
      <c r="Z64" s="123">
        <f t="shared" si="2"/>
        <v>23408179</v>
      </c>
      <c r="AA64" s="75"/>
      <c r="AB64" s="75"/>
      <c r="AC64" s="75"/>
      <c r="AD64" s="75"/>
      <c r="AE64" s="75"/>
      <c r="AF64" s="75"/>
      <c r="AG64" s="83"/>
      <c r="AH64" s="75"/>
      <c r="AI64" s="75"/>
      <c r="AJ64" s="75"/>
      <c r="AK64" s="75"/>
      <c r="AL64" s="75"/>
      <c r="AM64" s="83"/>
      <c r="AN64" s="75"/>
      <c r="AO64" s="75"/>
      <c r="AP64" s="75"/>
      <c r="AQ64" s="75"/>
      <c r="AR64" s="75"/>
      <c r="AS64" s="75"/>
      <c r="AT64" s="75"/>
      <c r="AU64" s="75"/>
      <c r="AV64" s="75"/>
      <c r="AW64" s="75"/>
      <c r="AX64" s="75"/>
      <c r="AY64" s="75"/>
      <c r="AZ64" s="75"/>
      <c r="BA64" s="75"/>
      <c r="BB64" s="75"/>
      <c r="BC64" s="75"/>
      <c r="BD64" s="75"/>
      <c r="BE64" s="75"/>
      <c r="BF64" s="75"/>
      <c r="BG64" s="75"/>
    </row>
    <row r="65">
      <c r="A65" s="75"/>
      <c r="B65" s="75" t="s">
        <v>100</v>
      </c>
      <c r="C65" s="76" t="s">
        <v>270</v>
      </c>
      <c r="D65" s="18" t="s">
        <v>408</v>
      </c>
      <c r="E65" s="86"/>
      <c r="F65" s="80" t="s">
        <v>591</v>
      </c>
      <c r="G65" s="79" t="s">
        <v>554</v>
      </c>
      <c r="H65" s="79"/>
      <c r="I65" s="79"/>
      <c r="J65" s="79"/>
      <c r="K65" s="79"/>
      <c r="L65" s="79"/>
      <c r="M65" s="78"/>
      <c r="N65" s="75">
        <v>14.0</v>
      </c>
      <c r="O65" s="75"/>
      <c r="P65" s="75">
        <v>8.0</v>
      </c>
      <c r="Q65" s="75"/>
      <c r="R65" s="75">
        <v>16.0</v>
      </c>
      <c r="S65" s="75"/>
      <c r="T65" s="83"/>
      <c r="U65" s="3">
        <v>2023.0</v>
      </c>
      <c r="V65" s="75">
        <f t="shared" si="18"/>
        <v>22</v>
      </c>
      <c r="W65" s="41" t="s">
        <v>561</v>
      </c>
      <c r="X65" s="75">
        <f>R65</f>
        <v>16</v>
      </c>
      <c r="Y65" s="78" t="s">
        <v>832</v>
      </c>
      <c r="Z65" s="123">
        <f t="shared" si="2"/>
        <v>38</v>
      </c>
      <c r="AA65" s="75"/>
      <c r="AB65" s="75"/>
      <c r="AC65" s="75"/>
      <c r="AD65" s="75"/>
      <c r="AE65" s="75"/>
      <c r="AF65" s="75"/>
      <c r="AG65" s="83"/>
      <c r="AH65" s="75"/>
      <c r="AI65" s="75"/>
      <c r="AJ65" s="75"/>
      <c r="AK65" s="75"/>
      <c r="AL65" s="75"/>
      <c r="AM65" s="83"/>
      <c r="AN65" s="75"/>
      <c r="AO65" s="75"/>
      <c r="AP65" s="75"/>
      <c r="AQ65" s="75"/>
      <c r="AR65" s="75"/>
      <c r="AS65" s="75"/>
      <c r="AT65" s="75"/>
      <c r="AU65" s="75"/>
      <c r="AV65" s="75"/>
      <c r="AW65" s="75"/>
      <c r="AX65" s="75"/>
      <c r="AY65" s="75"/>
      <c r="AZ65" s="75"/>
      <c r="BA65" s="75"/>
      <c r="BB65" s="75"/>
      <c r="BC65" s="75"/>
      <c r="BD65" s="75"/>
      <c r="BE65" s="75"/>
      <c r="BF65" s="75"/>
      <c r="BG65" s="75"/>
    </row>
    <row r="66">
      <c r="A66" s="75"/>
      <c r="B66" s="75" t="s">
        <v>101</v>
      </c>
      <c r="C66" s="76" t="s">
        <v>271</v>
      </c>
      <c r="D66" s="87" t="s">
        <v>409</v>
      </c>
      <c r="E66" s="86"/>
      <c r="F66" s="80" t="s">
        <v>554</v>
      </c>
      <c r="G66" s="79" t="s">
        <v>554</v>
      </c>
      <c r="H66" s="79"/>
      <c r="I66" s="79"/>
      <c r="J66" s="79"/>
      <c r="K66" s="79"/>
      <c r="L66" s="79"/>
      <c r="M66" s="78"/>
      <c r="N66" s="41">
        <v>11102.0</v>
      </c>
      <c r="O66" s="75"/>
      <c r="P66" s="75">
        <v>6636.0</v>
      </c>
      <c r="Q66" s="75">
        <v>17737.0</v>
      </c>
      <c r="R66" s="75"/>
      <c r="S66" s="75"/>
      <c r="T66" s="83"/>
      <c r="U66" s="3">
        <v>2023.0</v>
      </c>
      <c r="V66" s="75">
        <f>Q66</f>
        <v>17737</v>
      </c>
      <c r="W66" s="41" t="s">
        <v>561</v>
      </c>
      <c r="X66" s="41" t="s">
        <v>570</v>
      </c>
      <c r="Y66" s="78" t="s">
        <v>1197</v>
      </c>
      <c r="Z66" s="123">
        <f t="shared" si="2"/>
        <v>17737</v>
      </c>
      <c r="AA66" s="75"/>
      <c r="AB66" s="75"/>
      <c r="AC66" s="75"/>
      <c r="AD66" s="75"/>
      <c r="AE66" s="75"/>
      <c r="AF66" s="75"/>
      <c r="AG66" s="83"/>
      <c r="AH66" s="75"/>
      <c r="AI66" s="75"/>
      <c r="AJ66" s="75"/>
      <c r="AK66" s="75"/>
      <c r="AL66" s="75"/>
      <c r="AM66" s="83"/>
      <c r="AN66" s="75"/>
      <c r="AO66" s="75"/>
      <c r="AP66" s="75"/>
      <c r="AQ66" s="75"/>
      <c r="AR66" s="75"/>
      <c r="AS66" s="75"/>
      <c r="AT66" s="75"/>
      <c r="AU66" s="75"/>
      <c r="AV66" s="75"/>
      <c r="AW66" s="75"/>
      <c r="AX66" s="75"/>
      <c r="AY66" s="75"/>
      <c r="AZ66" s="75"/>
      <c r="BA66" s="75"/>
      <c r="BB66" s="75"/>
      <c r="BC66" s="75"/>
      <c r="BD66" s="75"/>
      <c r="BE66" s="75"/>
      <c r="BF66" s="75"/>
      <c r="BG66" s="75"/>
    </row>
    <row r="67">
      <c r="A67" s="75"/>
      <c r="B67" s="75" t="s">
        <v>191</v>
      </c>
      <c r="C67" s="76" t="s">
        <v>360</v>
      </c>
      <c r="D67" s="77" t="s">
        <v>834</v>
      </c>
      <c r="E67" s="86"/>
      <c r="F67" s="80" t="s">
        <v>554</v>
      </c>
      <c r="G67" s="79" t="s">
        <v>554</v>
      </c>
      <c r="H67" s="79"/>
      <c r="I67" s="79"/>
      <c r="J67" s="79"/>
      <c r="K67" s="79"/>
      <c r="L67" s="79"/>
      <c r="M67" s="78"/>
      <c r="N67" s="41">
        <v>7100.0</v>
      </c>
      <c r="O67" s="75"/>
      <c r="P67" s="41">
        <v>790.0</v>
      </c>
      <c r="Q67" s="75"/>
      <c r="R67" s="75"/>
      <c r="S67" s="75"/>
      <c r="T67" s="83"/>
      <c r="U67" s="3">
        <v>2023.0</v>
      </c>
      <c r="V67" s="75">
        <f>N67+P67</f>
        <v>7890</v>
      </c>
      <c r="W67" s="41" t="s">
        <v>561</v>
      </c>
      <c r="X67" s="41" t="s">
        <v>570</v>
      </c>
      <c r="Y67" s="78" t="s">
        <v>835</v>
      </c>
      <c r="Z67" s="123">
        <f t="shared" si="2"/>
        <v>7890</v>
      </c>
      <c r="AA67" s="75"/>
      <c r="AB67" s="75"/>
      <c r="AC67" s="75"/>
      <c r="AD67" s="75"/>
      <c r="AE67" s="75"/>
      <c r="AF67" s="75" t="s">
        <v>511</v>
      </c>
      <c r="AG67" s="83"/>
      <c r="AH67" s="75"/>
      <c r="AI67" s="75"/>
      <c r="AJ67" s="75"/>
      <c r="AK67" s="75"/>
      <c r="AL67" s="75"/>
      <c r="AM67" s="83"/>
      <c r="AN67" s="75"/>
      <c r="AO67" s="75"/>
      <c r="AP67" s="75"/>
      <c r="AQ67" s="75"/>
      <c r="AR67" s="75"/>
      <c r="AS67" s="75"/>
      <c r="AT67" s="75"/>
      <c r="AU67" s="75"/>
      <c r="AV67" s="75"/>
      <c r="AW67" s="75"/>
      <c r="AX67" s="75"/>
      <c r="AY67" s="75"/>
      <c r="AZ67" s="75"/>
      <c r="BA67" s="75"/>
      <c r="BB67" s="75"/>
      <c r="BC67" s="75"/>
      <c r="BD67" s="75"/>
      <c r="BE67" s="75"/>
      <c r="BF67" s="75"/>
      <c r="BG67" s="75"/>
    </row>
    <row r="68">
      <c r="A68" s="75"/>
      <c r="B68" s="75" t="s">
        <v>102</v>
      </c>
      <c r="C68" s="76" t="s">
        <v>272</v>
      </c>
      <c r="D68" s="76" t="s">
        <v>410</v>
      </c>
      <c r="E68" s="86" t="s">
        <v>472</v>
      </c>
      <c r="F68" s="80" t="s">
        <v>554</v>
      </c>
      <c r="G68" s="79" t="s">
        <v>554</v>
      </c>
      <c r="H68" s="79"/>
      <c r="I68" s="79"/>
      <c r="J68" s="79"/>
      <c r="K68" s="79"/>
      <c r="L68" s="79"/>
      <c r="M68" s="78"/>
      <c r="N68" s="75"/>
      <c r="O68" s="75"/>
      <c r="P68" s="75"/>
      <c r="Q68" s="75"/>
      <c r="R68" s="75"/>
      <c r="S68" s="75"/>
      <c r="T68" s="83"/>
      <c r="U68" s="3">
        <v>2023.0</v>
      </c>
      <c r="V68" s="41" t="s">
        <v>570</v>
      </c>
      <c r="W68" s="41" t="s">
        <v>570</v>
      </c>
      <c r="X68" s="41" t="s">
        <v>570</v>
      </c>
      <c r="Y68" s="78" t="s">
        <v>836</v>
      </c>
      <c r="Z68" s="123" t="str">
        <f t="shared" si="2"/>
        <v>n.a</v>
      </c>
      <c r="AA68" s="75"/>
      <c r="AB68" s="75"/>
      <c r="AC68" s="75"/>
      <c r="AD68" s="75"/>
      <c r="AE68" s="75"/>
      <c r="AF68" s="75"/>
      <c r="AG68" s="83"/>
      <c r="AH68" s="75"/>
      <c r="AI68" s="75"/>
      <c r="AJ68" s="75"/>
      <c r="AK68" s="75"/>
      <c r="AL68" s="75"/>
      <c r="AM68" s="83"/>
      <c r="AN68" s="75"/>
      <c r="AO68" s="75"/>
      <c r="AP68" s="75"/>
      <c r="AQ68" s="75"/>
      <c r="AR68" s="75"/>
      <c r="AS68" s="75"/>
      <c r="AT68" s="75"/>
      <c r="AU68" s="75"/>
      <c r="AV68" s="75"/>
      <c r="AW68" s="75"/>
      <c r="AX68" s="75"/>
      <c r="AY68" s="75"/>
      <c r="AZ68" s="75"/>
      <c r="BA68" s="75"/>
      <c r="BB68" s="75"/>
      <c r="BC68" s="75"/>
      <c r="BD68" s="75"/>
      <c r="BE68" s="75"/>
      <c r="BF68" s="75"/>
      <c r="BG68" s="75"/>
    </row>
    <row r="69">
      <c r="A69" s="75"/>
      <c r="B69" s="75" t="s">
        <v>103</v>
      </c>
      <c r="C69" s="76" t="s">
        <v>273</v>
      </c>
      <c r="D69" s="87" t="s">
        <v>411</v>
      </c>
      <c r="E69" s="86"/>
      <c r="F69" s="80" t="s">
        <v>842</v>
      </c>
      <c r="G69" s="79" t="s">
        <v>554</v>
      </c>
      <c r="H69" s="79"/>
      <c r="I69" s="79"/>
      <c r="J69" s="79"/>
      <c r="K69" s="79"/>
      <c r="L69" s="79"/>
      <c r="M69" s="78"/>
      <c r="N69" s="75">
        <v>37.0</v>
      </c>
      <c r="O69" s="75">
        <v>3030.0</v>
      </c>
      <c r="P69" s="75">
        <v>2299.0</v>
      </c>
      <c r="Q69" s="75"/>
      <c r="R69" s="75">
        <v>12220.0</v>
      </c>
      <c r="S69" s="75">
        <v>14556.0</v>
      </c>
      <c r="T69" s="83"/>
      <c r="U69" s="3">
        <v>2023.0</v>
      </c>
      <c r="V69" s="75">
        <f>N69+P69</f>
        <v>2336</v>
      </c>
      <c r="W69" s="41" t="s">
        <v>561</v>
      </c>
      <c r="X69" s="75">
        <f>R69</f>
        <v>12220</v>
      </c>
      <c r="Y69" s="78" t="s">
        <v>1198</v>
      </c>
      <c r="Z69" s="123">
        <f t="shared" si="2"/>
        <v>14556</v>
      </c>
      <c r="AA69" s="75"/>
      <c r="AB69" s="75"/>
      <c r="AC69" s="75"/>
      <c r="AD69" s="75"/>
      <c r="AE69" s="75"/>
      <c r="AF69" s="75"/>
      <c r="AG69" s="83"/>
      <c r="AH69" s="75"/>
      <c r="AI69" s="75"/>
      <c r="AJ69" s="75"/>
      <c r="AK69" s="75"/>
      <c r="AL69" s="75"/>
      <c r="AM69" s="83"/>
      <c r="AN69" s="75"/>
      <c r="AO69" s="75"/>
      <c r="AP69" s="75"/>
      <c r="AQ69" s="75"/>
      <c r="AR69" s="75"/>
      <c r="AS69" s="75"/>
      <c r="AT69" s="75"/>
      <c r="AU69" s="75"/>
      <c r="AV69" s="75"/>
      <c r="AW69" s="75"/>
      <c r="AX69" s="75"/>
      <c r="AY69" s="75"/>
      <c r="AZ69" s="75"/>
      <c r="BA69" s="75"/>
      <c r="BB69" s="75"/>
      <c r="BC69" s="75"/>
      <c r="BD69" s="75"/>
      <c r="BE69" s="75"/>
      <c r="BF69" s="75"/>
      <c r="BG69" s="75"/>
    </row>
    <row r="70">
      <c r="A70" s="75"/>
      <c r="B70" s="75" t="s">
        <v>104</v>
      </c>
      <c r="C70" s="76" t="s">
        <v>274</v>
      </c>
      <c r="D70" s="87" t="s">
        <v>412</v>
      </c>
      <c r="E70" s="86"/>
      <c r="F70" s="80" t="s">
        <v>867</v>
      </c>
      <c r="G70" s="81" t="s">
        <v>570</v>
      </c>
      <c r="H70" s="81"/>
      <c r="I70" s="81"/>
      <c r="J70" s="81"/>
      <c r="K70" s="81"/>
      <c r="L70" s="81"/>
      <c r="M70" s="78"/>
      <c r="N70" s="41">
        <v>11575.0</v>
      </c>
      <c r="O70" s="75"/>
      <c r="P70" s="41">
        <v>7454.0</v>
      </c>
      <c r="Q70" s="41">
        <v>19029.0</v>
      </c>
      <c r="R70" s="41" t="s">
        <v>1199</v>
      </c>
      <c r="S70" s="75"/>
      <c r="T70" s="83"/>
      <c r="U70" s="3">
        <v>2023.0</v>
      </c>
      <c r="V70" s="75">
        <f>Q70</f>
        <v>19029</v>
      </c>
      <c r="W70" s="41" t="s">
        <v>561</v>
      </c>
      <c r="X70" s="75">
        <f>535+59604</f>
        <v>60139</v>
      </c>
      <c r="Y70" s="78" t="s">
        <v>1200</v>
      </c>
      <c r="Z70" s="123">
        <f t="shared" si="2"/>
        <v>79168</v>
      </c>
      <c r="AA70" s="75"/>
      <c r="AB70" s="75"/>
      <c r="AC70" s="75"/>
      <c r="AD70" s="75"/>
      <c r="AE70" s="75"/>
      <c r="AF70" s="75"/>
      <c r="AG70" s="83"/>
      <c r="AH70" s="75"/>
      <c r="AI70" s="75"/>
      <c r="AJ70" s="75"/>
      <c r="AK70" s="75"/>
      <c r="AL70" s="75"/>
      <c r="AM70" s="83"/>
      <c r="AN70" s="75"/>
      <c r="AO70" s="75"/>
      <c r="AP70" s="75"/>
      <c r="AQ70" s="75"/>
      <c r="AR70" s="75"/>
      <c r="AS70" s="75"/>
      <c r="AT70" s="75"/>
      <c r="AU70" s="75"/>
      <c r="AV70" s="75"/>
      <c r="AW70" s="75"/>
      <c r="AX70" s="75"/>
      <c r="AY70" s="75"/>
      <c r="AZ70" s="75"/>
      <c r="BA70" s="75"/>
      <c r="BB70" s="75"/>
      <c r="BC70" s="75"/>
      <c r="BD70" s="75"/>
      <c r="BE70" s="75"/>
      <c r="BF70" s="75"/>
      <c r="BG70" s="75"/>
    </row>
    <row r="71">
      <c r="A71" s="41"/>
      <c r="B71" s="41" t="s">
        <v>845</v>
      </c>
      <c r="C71" s="76" t="s">
        <v>275</v>
      </c>
      <c r="D71" s="87" t="s">
        <v>413</v>
      </c>
      <c r="E71" s="86"/>
      <c r="F71" s="80" t="s">
        <v>846</v>
      </c>
      <c r="G71" s="81" t="s">
        <v>601</v>
      </c>
      <c r="H71" s="81" t="s">
        <v>847</v>
      </c>
      <c r="I71" s="81" t="s">
        <v>848</v>
      </c>
      <c r="J71" s="81" t="s">
        <v>849</v>
      </c>
      <c r="K71" s="81"/>
      <c r="L71" s="81"/>
      <c r="M71" s="78"/>
      <c r="N71" s="75">
        <v>11.0</v>
      </c>
      <c r="O71" s="75">
        <v>123.0</v>
      </c>
      <c r="P71" s="75">
        <v>11.0</v>
      </c>
      <c r="Q71" s="75"/>
      <c r="R71" s="75">
        <v>191335.0</v>
      </c>
      <c r="S71" s="75"/>
      <c r="T71" s="83"/>
      <c r="U71" s="3">
        <v>2023.0</v>
      </c>
      <c r="V71" s="75">
        <f t="shared" ref="V71:V72" si="19">N71+P71</f>
        <v>22</v>
      </c>
      <c r="W71" s="41" t="s">
        <v>561</v>
      </c>
      <c r="X71" s="75">
        <f t="shared" ref="X71:X72" si="20">R71</f>
        <v>191335</v>
      </c>
      <c r="Y71" s="78" t="s">
        <v>850</v>
      </c>
      <c r="Z71" s="123">
        <f t="shared" si="2"/>
        <v>191357</v>
      </c>
      <c r="AA71" s="75"/>
      <c r="AB71" s="75"/>
      <c r="AC71" s="75"/>
      <c r="AD71" s="75"/>
      <c r="AE71" s="75"/>
      <c r="AF71" s="75"/>
      <c r="AG71" s="83"/>
      <c r="AH71" s="75"/>
      <c r="AI71" s="75"/>
      <c r="AJ71" s="75"/>
      <c r="AK71" s="75"/>
      <c r="AL71" s="75"/>
      <c r="AM71" s="83"/>
      <c r="AN71" s="75"/>
      <c r="AO71" s="75"/>
      <c r="AP71" s="75"/>
      <c r="AQ71" s="75"/>
      <c r="AR71" s="75"/>
      <c r="AS71" s="75"/>
      <c r="AT71" s="75"/>
      <c r="AU71" s="75"/>
      <c r="AV71" s="75"/>
      <c r="AW71" s="75"/>
      <c r="AX71" s="75"/>
      <c r="AY71" s="75"/>
      <c r="AZ71" s="75"/>
      <c r="BA71" s="75"/>
      <c r="BB71" s="75"/>
      <c r="BC71" s="75"/>
      <c r="BD71" s="75"/>
      <c r="BE71" s="75"/>
      <c r="BF71" s="75"/>
      <c r="BG71" s="75"/>
    </row>
    <row r="72">
      <c r="A72" s="75"/>
      <c r="B72" s="75" t="s">
        <v>106</v>
      </c>
      <c r="C72" s="76" t="s">
        <v>276</v>
      </c>
      <c r="D72" s="87" t="s">
        <v>851</v>
      </c>
      <c r="E72" s="86"/>
      <c r="F72" s="80" t="s">
        <v>591</v>
      </c>
      <c r="G72" s="79" t="s">
        <v>554</v>
      </c>
      <c r="H72" s="79"/>
      <c r="I72" s="79"/>
      <c r="J72" s="79"/>
      <c r="K72" s="79"/>
      <c r="L72" s="79"/>
      <c r="M72" s="78"/>
      <c r="N72" s="41">
        <v>2753.0</v>
      </c>
      <c r="O72" s="41">
        <v>1061.0</v>
      </c>
      <c r="P72" s="41">
        <v>953.0</v>
      </c>
      <c r="Q72" s="75"/>
      <c r="R72" s="41">
        <v>66399.0</v>
      </c>
      <c r="S72" s="41">
        <v>70105.0</v>
      </c>
      <c r="T72" s="83"/>
      <c r="U72" s="3">
        <v>2023.0</v>
      </c>
      <c r="V72" s="75">
        <f t="shared" si="19"/>
        <v>3706</v>
      </c>
      <c r="W72" s="41" t="s">
        <v>561</v>
      </c>
      <c r="X72" s="75">
        <f t="shared" si="20"/>
        <v>66399</v>
      </c>
      <c r="Y72" s="78" t="s">
        <v>852</v>
      </c>
      <c r="Z72" s="123">
        <f t="shared" si="2"/>
        <v>70105</v>
      </c>
      <c r="AA72" s="75"/>
      <c r="AB72" s="75"/>
      <c r="AC72" s="75"/>
      <c r="AD72" s="75"/>
      <c r="AE72" s="75"/>
      <c r="AF72" s="75"/>
      <c r="AG72" s="83"/>
      <c r="AH72" s="75"/>
      <c r="AI72" s="75"/>
      <c r="AJ72" s="75"/>
      <c r="AK72" s="75"/>
      <c r="AL72" s="75"/>
      <c r="AM72" s="83"/>
      <c r="AN72" s="75"/>
      <c r="AO72" s="75"/>
      <c r="AP72" s="75"/>
      <c r="AQ72" s="75"/>
      <c r="AR72" s="75"/>
      <c r="AS72" s="75"/>
      <c r="AT72" s="75"/>
      <c r="AU72" s="75"/>
      <c r="AV72" s="75"/>
      <c r="AW72" s="75"/>
      <c r="AX72" s="75"/>
      <c r="AY72" s="75"/>
      <c r="AZ72" s="75"/>
      <c r="BA72" s="75"/>
      <c r="BB72" s="75"/>
      <c r="BC72" s="75"/>
      <c r="BD72" s="75"/>
      <c r="BE72" s="75"/>
      <c r="BF72" s="75"/>
      <c r="BG72" s="75"/>
    </row>
    <row r="73">
      <c r="A73" s="75"/>
      <c r="B73" s="124" t="s">
        <v>1201</v>
      </c>
      <c r="C73" s="76" t="s">
        <v>277</v>
      </c>
      <c r="D73" s="77" t="s">
        <v>1202</v>
      </c>
      <c r="E73" s="86"/>
      <c r="F73" s="80" t="s">
        <v>601</v>
      </c>
      <c r="G73" s="81" t="s">
        <v>674</v>
      </c>
      <c r="H73" s="81"/>
      <c r="I73" s="81"/>
      <c r="J73" s="81"/>
      <c r="K73" s="81"/>
      <c r="L73" s="81" t="s">
        <v>732</v>
      </c>
      <c r="M73" s="78"/>
      <c r="N73" s="41" t="s">
        <v>1203</v>
      </c>
      <c r="O73" s="75"/>
      <c r="P73" s="75"/>
      <c r="Q73" s="75"/>
      <c r="R73" s="75"/>
      <c r="S73" s="75"/>
      <c r="T73" s="83"/>
      <c r="U73" s="3">
        <v>2023.0</v>
      </c>
      <c r="V73" s="75">
        <f>1778+170</f>
        <v>1948</v>
      </c>
      <c r="W73" s="41" t="s">
        <v>570</v>
      </c>
      <c r="X73" s="41" t="s">
        <v>570</v>
      </c>
      <c r="Y73" s="78" t="s">
        <v>1204</v>
      </c>
      <c r="Z73" s="123">
        <f t="shared" si="2"/>
        <v>1948</v>
      </c>
      <c r="AA73" s="75"/>
      <c r="AB73" s="75"/>
      <c r="AC73" s="75"/>
      <c r="AD73" s="75"/>
      <c r="AE73" s="75"/>
      <c r="AF73" s="75"/>
      <c r="AG73" s="83"/>
      <c r="AH73" s="75"/>
      <c r="AI73" s="75"/>
      <c r="AJ73" s="75"/>
      <c r="AK73" s="75"/>
      <c r="AL73" s="75"/>
      <c r="AM73" s="83"/>
      <c r="AN73" s="75"/>
      <c r="AO73" s="75"/>
      <c r="AP73" s="75"/>
      <c r="AQ73" s="75"/>
      <c r="AR73" s="75"/>
      <c r="AS73" s="75"/>
      <c r="AT73" s="75"/>
      <c r="AU73" s="75"/>
      <c r="AV73" s="75"/>
      <c r="AW73" s="75"/>
      <c r="AX73" s="75"/>
      <c r="AY73" s="75"/>
      <c r="AZ73" s="75"/>
      <c r="BA73" s="75"/>
      <c r="BB73" s="75"/>
      <c r="BC73" s="75"/>
      <c r="BD73" s="75"/>
      <c r="BE73" s="75"/>
      <c r="BF73" s="75"/>
      <c r="BG73" s="75"/>
    </row>
    <row r="74">
      <c r="A74" s="75"/>
      <c r="B74" s="75" t="s">
        <v>109</v>
      </c>
      <c r="C74" s="76" t="s">
        <v>279</v>
      </c>
      <c r="D74" s="87" t="s">
        <v>414</v>
      </c>
      <c r="E74" s="86" t="s">
        <v>474</v>
      </c>
      <c r="F74" s="80" t="s">
        <v>591</v>
      </c>
      <c r="G74" s="79" t="s">
        <v>554</v>
      </c>
      <c r="H74" s="79"/>
      <c r="I74" s="79"/>
      <c r="J74" s="79"/>
      <c r="K74" s="79"/>
      <c r="L74" s="79"/>
      <c r="M74" s="78"/>
      <c r="N74" s="41">
        <v>84.1</v>
      </c>
      <c r="O74" s="75"/>
      <c r="P74" s="41">
        <v>467.0</v>
      </c>
      <c r="Q74" s="75"/>
      <c r="R74" s="41">
        <v>4487.8</v>
      </c>
      <c r="S74" s="41">
        <v>5038.9</v>
      </c>
      <c r="T74" s="83"/>
      <c r="U74" s="3">
        <v>2023.0</v>
      </c>
      <c r="V74" s="75">
        <f t="shared" ref="V74:V75" si="21">N74+P74</f>
        <v>551.1</v>
      </c>
      <c r="W74" s="41" t="s">
        <v>561</v>
      </c>
      <c r="X74" s="75">
        <f>R74</f>
        <v>4487.8</v>
      </c>
      <c r="Y74" s="78" t="s">
        <v>853</v>
      </c>
      <c r="Z74" s="123">
        <f t="shared" si="2"/>
        <v>5038.9</v>
      </c>
      <c r="AA74" s="75"/>
      <c r="AB74" s="75"/>
      <c r="AC74" s="75"/>
      <c r="AD74" s="75"/>
      <c r="AE74" s="75"/>
      <c r="AF74" s="75"/>
      <c r="AG74" s="83"/>
      <c r="AH74" s="75"/>
      <c r="AI74" s="75"/>
      <c r="AJ74" s="75"/>
      <c r="AK74" s="75"/>
      <c r="AL74" s="75"/>
      <c r="AM74" s="83"/>
      <c r="AN74" s="75"/>
      <c r="AO74" s="75"/>
      <c r="AP74" s="75"/>
      <c r="AQ74" s="75"/>
      <c r="AR74" s="75"/>
      <c r="AS74" s="75"/>
      <c r="AT74" s="75"/>
      <c r="AU74" s="75"/>
      <c r="AV74" s="75"/>
      <c r="AW74" s="75"/>
      <c r="AX74" s="75"/>
      <c r="AY74" s="75"/>
      <c r="AZ74" s="75"/>
      <c r="BA74" s="75"/>
      <c r="BB74" s="75"/>
      <c r="BC74" s="75"/>
      <c r="BD74" s="75"/>
      <c r="BE74" s="75"/>
      <c r="BF74" s="75"/>
      <c r="BG74" s="75"/>
    </row>
    <row r="75">
      <c r="A75" s="41"/>
      <c r="B75" s="41" t="s">
        <v>854</v>
      </c>
      <c r="C75" s="76" t="s">
        <v>280</v>
      </c>
      <c r="D75" s="77" t="s">
        <v>855</v>
      </c>
      <c r="E75" s="78" t="s">
        <v>1205</v>
      </c>
      <c r="F75" s="80" t="s">
        <v>856</v>
      </c>
      <c r="G75" s="81" t="s">
        <v>857</v>
      </c>
      <c r="H75" s="81"/>
      <c r="I75" s="81"/>
      <c r="J75" s="81"/>
      <c r="K75" s="81"/>
      <c r="L75" s="81" t="s">
        <v>611</v>
      </c>
      <c r="M75" s="78"/>
      <c r="N75" s="41">
        <v>4.0</v>
      </c>
      <c r="O75" s="41">
        <v>357.0</v>
      </c>
      <c r="P75" s="41">
        <v>5.0</v>
      </c>
      <c r="Q75" s="75"/>
      <c r="R75" s="41" t="s">
        <v>1206</v>
      </c>
      <c r="S75" s="41">
        <v>349.0</v>
      </c>
      <c r="T75" s="83"/>
      <c r="U75" s="3">
        <v>2023.0</v>
      </c>
      <c r="V75" s="75">
        <f t="shared" si="21"/>
        <v>9</v>
      </c>
      <c r="W75" s="41" t="s">
        <v>561</v>
      </c>
      <c r="X75" s="75">
        <f>340+257210</f>
        <v>257550</v>
      </c>
      <c r="Y75" s="78" t="s">
        <v>1207</v>
      </c>
      <c r="Z75" s="123">
        <f t="shared" si="2"/>
        <v>257559</v>
      </c>
      <c r="AA75" s="75"/>
      <c r="AB75" s="75"/>
      <c r="AC75" s="75"/>
      <c r="AD75" s="75"/>
      <c r="AE75" s="75"/>
      <c r="AF75" s="75"/>
      <c r="AG75" s="83"/>
      <c r="AH75" s="75"/>
      <c r="AI75" s="75"/>
      <c r="AJ75" s="75"/>
      <c r="AK75" s="75"/>
      <c r="AL75" s="75"/>
      <c r="AM75" s="83"/>
      <c r="AN75" s="75"/>
      <c r="AO75" s="75"/>
      <c r="AP75" s="75"/>
      <c r="AQ75" s="75"/>
      <c r="AR75" s="75"/>
      <c r="AS75" s="75"/>
      <c r="AT75" s="75"/>
      <c r="AU75" s="75"/>
      <c r="AV75" s="75"/>
      <c r="AW75" s="75"/>
      <c r="AX75" s="75"/>
      <c r="AY75" s="75"/>
      <c r="AZ75" s="75"/>
      <c r="BA75" s="75"/>
      <c r="BB75" s="75"/>
      <c r="BC75" s="75"/>
      <c r="BD75" s="75"/>
      <c r="BE75" s="75"/>
      <c r="BF75" s="75"/>
      <c r="BG75" s="75"/>
    </row>
    <row r="76">
      <c r="A76" s="75"/>
      <c r="B76" s="75" t="s">
        <v>111</v>
      </c>
      <c r="C76" s="77" t="s">
        <v>860</v>
      </c>
      <c r="D76" s="103" t="s">
        <v>860</v>
      </c>
      <c r="E76" s="86" t="s">
        <v>475</v>
      </c>
      <c r="F76" s="80" t="s">
        <v>601</v>
      </c>
      <c r="G76" s="76"/>
      <c r="H76" s="76"/>
      <c r="I76" s="76"/>
      <c r="J76" s="76"/>
      <c r="K76" s="76"/>
      <c r="L76" s="76"/>
      <c r="M76" s="86"/>
      <c r="N76" s="75"/>
      <c r="O76" s="75"/>
      <c r="P76" s="75"/>
      <c r="Q76" s="75"/>
      <c r="R76" s="75"/>
      <c r="S76" s="75"/>
      <c r="T76" s="83"/>
      <c r="U76" s="3">
        <v>2022.0</v>
      </c>
      <c r="V76" s="75">
        <f>AA76+AC76</f>
        <v>5159</v>
      </c>
      <c r="W76" s="41" t="s">
        <v>561</v>
      </c>
      <c r="X76" s="75">
        <f>AE76</f>
        <v>15812</v>
      </c>
      <c r="Y76" s="78" t="s">
        <v>1208</v>
      </c>
      <c r="Z76" s="123">
        <f t="shared" si="2"/>
        <v>20971</v>
      </c>
      <c r="AA76" s="41">
        <v>1114.0</v>
      </c>
      <c r="AB76" s="75"/>
      <c r="AC76" s="41">
        <v>4045.0</v>
      </c>
      <c r="AD76" s="75"/>
      <c r="AE76" s="41">
        <v>15812.0</v>
      </c>
      <c r="AF76" s="41">
        <v>20971.0</v>
      </c>
      <c r="AG76" s="83"/>
      <c r="AH76" s="75"/>
      <c r="AI76" s="75"/>
      <c r="AJ76" s="75"/>
      <c r="AK76" s="75"/>
      <c r="AL76" s="75"/>
      <c r="AM76" s="83"/>
      <c r="AN76" s="75"/>
      <c r="AO76" s="75"/>
      <c r="AP76" s="75"/>
      <c r="AQ76" s="75"/>
      <c r="AR76" s="75"/>
      <c r="AS76" s="75"/>
      <c r="AT76" s="75"/>
      <c r="AU76" s="75"/>
      <c r="AV76" s="75"/>
      <c r="AW76" s="75"/>
      <c r="AX76" s="75"/>
      <c r="AY76" s="75"/>
      <c r="AZ76" s="75"/>
      <c r="BA76" s="75"/>
      <c r="BB76" s="75"/>
      <c r="BC76" s="75"/>
      <c r="BD76" s="75"/>
      <c r="BE76" s="75"/>
      <c r="BF76" s="75"/>
      <c r="BG76" s="75"/>
    </row>
    <row r="77">
      <c r="A77" s="75"/>
      <c r="B77" s="75" t="s">
        <v>112</v>
      </c>
      <c r="C77" s="90" t="s">
        <v>282</v>
      </c>
      <c r="D77" s="18" t="s">
        <v>415</v>
      </c>
      <c r="E77" s="78" t="s">
        <v>1209</v>
      </c>
      <c r="F77" s="80" t="s">
        <v>863</v>
      </c>
      <c r="G77" s="81" t="s">
        <v>864</v>
      </c>
      <c r="H77" s="81"/>
      <c r="I77" s="81"/>
      <c r="J77" s="81"/>
      <c r="K77" s="81"/>
      <c r="L77" s="81"/>
      <c r="M77" s="78"/>
      <c r="N77" s="41">
        <v>59600.0</v>
      </c>
      <c r="O77" s="75"/>
      <c r="P77" s="41">
        <v>19500.0</v>
      </c>
      <c r="Q77" s="75"/>
      <c r="R77" s="75"/>
      <c r="S77" s="75"/>
      <c r="T77" s="83"/>
      <c r="U77" s="3">
        <v>2023.0</v>
      </c>
      <c r="V77" s="75">
        <f t="shared" ref="V77:V83" si="22">N77+P77</f>
        <v>79100</v>
      </c>
      <c r="W77" s="41" t="s">
        <v>561</v>
      </c>
      <c r="X77" s="75">
        <f>27600+134000+4900</f>
        <v>166500</v>
      </c>
      <c r="Y77" s="78" t="s">
        <v>865</v>
      </c>
      <c r="Z77" s="123">
        <f t="shared" si="2"/>
        <v>245600</v>
      </c>
      <c r="AA77" s="75"/>
      <c r="AB77" s="75"/>
      <c r="AC77" s="75"/>
      <c r="AD77" s="75"/>
      <c r="AE77" s="75"/>
      <c r="AF77" s="75"/>
      <c r="AG77" s="83"/>
      <c r="AH77" s="75"/>
      <c r="AI77" s="75"/>
      <c r="AJ77" s="75"/>
      <c r="AK77" s="75"/>
      <c r="AL77" s="75"/>
      <c r="AM77" s="83"/>
      <c r="AN77" s="75"/>
      <c r="AO77" s="75"/>
      <c r="AP77" s="75"/>
      <c r="AQ77" s="75"/>
      <c r="AR77" s="75"/>
      <c r="AS77" s="75"/>
      <c r="AT77" s="75"/>
      <c r="AU77" s="75"/>
      <c r="AV77" s="75"/>
      <c r="AW77" s="75"/>
      <c r="AX77" s="75"/>
      <c r="AY77" s="75"/>
      <c r="AZ77" s="75"/>
      <c r="BA77" s="75"/>
      <c r="BB77" s="75"/>
      <c r="BC77" s="75"/>
      <c r="BD77" s="75"/>
      <c r="BE77" s="75"/>
      <c r="BF77" s="75"/>
      <c r="BG77" s="75"/>
    </row>
    <row r="78">
      <c r="A78" s="75"/>
      <c r="B78" s="75" t="s">
        <v>113</v>
      </c>
      <c r="C78" s="76" t="s">
        <v>283</v>
      </c>
      <c r="D78" s="87" t="s">
        <v>416</v>
      </c>
      <c r="E78" s="86"/>
      <c r="F78" s="80" t="s">
        <v>591</v>
      </c>
      <c r="G78" s="79" t="s">
        <v>554</v>
      </c>
      <c r="H78" s="79"/>
      <c r="I78" s="79"/>
      <c r="J78" s="79"/>
      <c r="K78" s="79"/>
      <c r="L78" s="79"/>
      <c r="M78" s="78"/>
      <c r="N78" s="41">
        <v>8609.0</v>
      </c>
      <c r="O78" s="75"/>
      <c r="P78" s="41">
        <v>7424.0</v>
      </c>
      <c r="Q78" s="75"/>
      <c r="R78" s="41">
        <v>13251.0</v>
      </c>
      <c r="S78" s="41">
        <v>29284.0</v>
      </c>
      <c r="T78" s="95">
        <v>7565.0</v>
      </c>
      <c r="U78" s="3">
        <v>2023.0</v>
      </c>
      <c r="V78" s="41">
        <f t="shared" si="22"/>
        <v>16033</v>
      </c>
      <c r="W78" s="41" t="s">
        <v>508</v>
      </c>
      <c r="X78" s="41">
        <f t="shared" ref="X78:X79" si="23">R78</f>
        <v>13251</v>
      </c>
      <c r="Y78" s="78" t="s">
        <v>870</v>
      </c>
      <c r="Z78" s="123">
        <f t="shared" si="2"/>
        <v>29284</v>
      </c>
      <c r="AA78" s="75"/>
      <c r="AB78" s="75"/>
      <c r="AC78" s="75"/>
      <c r="AD78" s="75"/>
      <c r="AE78" s="75"/>
      <c r="AF78" s="75"/>
      <c r="AG78" s="83"/>
      <c r="AH78" s="75"/>
      <c r="AI78" s="75"/>
      <c r="AJ78" s="75"/>
      <c r="AK78" s="75"/>
      <c r="AL78" s="75"/>
      <c r="AM78" s="83"/>
      <c r="AN78" s="75"/>
      <c r="AO78" s="75"/>
      <c r="AP78" s="75"/>
      <c r="AQ78" s="75"/>
      <c r="AR78" s="75"/>
      <c r="AS78" s="75"/>
      <c r="AT78" s="75"/>
      <c r="AU78" s="75"/>
      <c r="AV78" s="75"/>
      <c r="AW78" s="75"/>
      <c r="AX78" s="75"/>
      <c r="AY78" s="75"/>
      <c r="AZ78" s="75"/>
      <c r="BA78" s="75"/>
      <c r="BB78" s="75"/>
      <c r="BC78" s="75"/>
      <c r="BD78" s="75"/>
      <c r="BE78" s="75"/>
      <c r="BF78" s="75"/>
      <c r="BG78" s="75"/>
    </row>
    <row r="79">
      <c r="A79" s="75"/>
      <c r="B79" s="75" t="s">
        <v>114</v>
      </c>
      <c r="C79" s="76" t="s">
        <v>284</v>
      </c>
      <c r="D79" s="77" t="s">
        <v>872</v>
      </c>
      <c r="E79" s="86"/>
      <c r="F79" s="80" t="s">
        <v>591</v>
      </c>
      <c r="G79" s="81" t="s">
        <v>873</v>
      </c>
      <c r="H79" s="81"/>
      <c r="I79" s="81"/>
      <c r="J79" s="81"/>
      <c r="K79" s="81"/>
      <c r="L79" s="81"/>
      <c r="M79" s="78"/>
      <c r="N79" s="41">
        <v>11966.0</v>
      </c>
      <c r="O79" s="75"/>
      <c r="P79" s="41">
        <v>9952.0</v>
      </c>
      <c r="Q79" s="41">
        <v>21918.0</v>
      </c>
      <c r="R79" s="41">
        <v>1137193.0</v>
      </c>
      <c r="S79" s="75"/>
      <c r="T79" s="95">
        <v>1119.0</v>
      </c>
      <c r="U79" s="3">
        <v>2023.0</v>
      </c>
      <c r="V79" s="41">
        <f t="shared" si="22"/>
        <v>21918</v>
      </c>
      <c r="W79" s="41" t="s">
        <v>561</v>
      </c>
      <c r="X79" s="41">
        <f t="shared" si="23"/>
        <v>1137193</v>
      </c>
      <c r="Y79" s="78" t="s">
        <v>874</v>
      </c>
      <c r="Z79" s="123">
        <f t="shared" si="2"/>
        <v>1159111</v>
      </c>
      <c r="AA79" s="75"/>
      <c r="AB79" s="75"/>
      <c r="AC79" s="75"/>
      <c r="AD79" s="75"/>
      <c r="AE79" s="75"/>
      <c r="AF79" s="75"/>
      <c r="AG79" s="83"/>
      <c r="AH79" s="75"/>
      <c r="AI79" s="75"/>
      <c r="AJ79" s="75"/>
      <c r="AK79" s="75"/>
      <c r="AL79" s="75"/>
      <c r="AM79" s="83"/>
      <c r="AN79" s="75"/>
      <c r="AO79" s="75"/>
      <c r="AP79" s="75"/>
      <c r="AQ79" s="75"/>
      <c r="AR79" s="75"/>
      <c r="AS79" s="75"/>
      <c r="AT79" s="75"/>
      <c r="AU79" s="75"/>
      <c r="AV79" s="75"/>
      <c r="AW79" s="75"/>
      <c r="AX79" s="75"/>
      <c r="AY79" s="75"/>
      <c r="AZ79" s="75"/>
      <c r="BA79" s="75"/>
      <c r="BB79" s="75"/>
      <c r="BC79" s="75"/>
      <c r="BD79" s="75"/>
      <c r="BE79" s="75"/>
      <c r="BF79" s="75"/>
      <c r="BG79" s="75"/>
    </row>
    <row r="80">
      <c r="B80" s="91" t="s">
        <v>178</v>
      </c>
      <c r="C80" s="90" t="s">
        <v>347</v>
      </c>
      <c r="D80" s="87" t="s">
        <v>875</v>
      </c>
      <c r="E80" s="96"/>
      <c r="F80" s="80" t="s">
        <v>876</v>
      </c>
      <c r="G80" s="79"/>
      <c r="H80" s="79"/>
      <c r="I80" s="79"/>
      <c r="J80" s="79"/>
      <c r="K80" s="79"/>
      <c r="L80" s="79"/>
      <c r="M80" s="78"/>
      <c r="N80" s="41">
        <v>637200.0</v>
      </c>
      <c r="O80" s="75"/>
      <c r="P80" s="41">
        <v>8100.0</v>
      </c>
      <c r="Q80" s="75"/>
      <c r="R80" s="75"/>
      <c r="S80" s="75"/>
      <c r="T80" s="95">
        <v>50300.0</v>
      </c>
      <c r="U80" s="3">
        <v>2023.0</v>
      </c>
      <c r="V80" s="41">
        <f t="shared" si="22"/>
        <v>645300</v>
      </c>
      <c r="W80" s="41" t="s">
        <v>561</v>
      </c>
      <c r="X80" s="41" t="s">
        <v>570</v>
      </c>
      <c r="Y80" s="78" t="s">
        <v>877</v>
      </c>
      <c r="Z80" s="123">
        <f t="shared" si="2"/>
        <v>645300</v>
      </c>
      <c r="AA80" s="75"/>
      <c r="AB80" s="75"/>
      <c r="AC80" s="75"/>
      <c r="AD80" s="75"/>
      <c r="AE80" s="75"/>
      <c r="AF80" s="75"/>
      <c r="AG80" s="83"/>
      <c r="AH80" s="75"/>
      <c r="AI80" s="75"/>
      <c r="AJ80" s="75"/>
      <c r="AK80" s="75"/>
      <c r="AL80" s="75"/>
      <c r="AM80" s="83"/>
      <c r="AN80" s="75"/>
      <c r="AO80" s="75"/>
      <c r="AP80" s="75"/>
      <c r="AQ80" s="75"/>
      <c r="AR80" s="75"/>
      <c r="AS80" s="75"/>
      <c r="AT80" s="75"/>
      <c r="AU80" s="75"/>
      <c r="AV80" s="75"/>
      <c r="AW80" s="75"/>
      <c r="AX80" s="75"/>
      <c r="AY80" s="75"/>
      <c r="AZ80" s="75"/>
      <c r="BA80" s="75"/>
      <c r="BB80" s="75"/>
      <c r="BC80" s="75"/>
      <c r="BD80" s="75"/>
      <c r="BE80" s="75"/>
      <c r="BF80" s="75"/>
      <c r="BG80" s="75"/>
    </row>
    <row r="81">
      <c r="A81" s="75"/>
      <c r="B81" s="75" t="s">
        <v>115</v>
      </c>
      <c r="C81" s="76" t="s">
        <v>285</v>
      </c>
      <c r="D81" s="77" t="s">
        <v>878</v>
      </c>
      <c r="E81" s="86"/>
      <c r="F81" s="80" t="s">
        <v>879</v>
      </c>
      <c r="G81" s="81" t="s">
        <v>880</v>
      </c>
      <c r="H81" s="81"/>
      <c r="I81" s="81"/>
      <c r="J81" s="81"/>
      <c r="K81" s="81"/>
      <c r="L81" s="81"/>
      <c r="M81" s="78"/>
      <c r="N81" s="41">
        <v>134075.0</v>
      </c>
      <c r="O81" s="41">
        <v>17536.0</v>
      </c>
      <c r="P81" s="41">
        <v>21150.0</v>
      </c>
      <c r="Q81" s="75"/>
      <c r="R81" s="75"/>
      <c r="S81" s="75"/>
      <c r="T81" s="83"/>
      <c r="U81" s="3">
        <v>2023.0</v>
      </c>
      <c r="V81" s="75">
        <f t="shared" si="22"/>
        <v>155225</v>
      </c>
      <c r="W81" s="41" t="s">
        <v>561</v>
      </c>
      <c r="X81" s="41" t="s">
        <v>570</v>
      </c>
      <c r="Y81" s="78" t="s">
        <v>881</v>
      </c>
      <c r="Z81" s="123">
        <f t="shared" si="2"/>
        <v>155225</v>
      </c>
      <c r="AA81" s="41">
        <v>139038.0</v>
      </c>
      <c r="AB81" s="41">
        <v>23088.0</v>
      </c>
      <c r="AC81" s="41">
        <v>18475.0</v>
      </c>
      <c r="AD81" s="75"/>
      <c r="AE81" s="75"/>
      <c r="AF81" s="75"/>
      <c r="AG81" s="83"/>
      <c r="AH81" s="75"/>
      <c r="AI81" s="75"/>
      <c r="AJ81" s="75"/>
      <c r="AK81" s="75"/>
      <c r="AL81" s="75"/>
      <c r="AM81" s="83"/>
      <c r="AN81" s="75"/>
      <c r="AO81" s="75"/>
      <c r="AP81" s="75"/>
      <c r="AQ81" s="75"/>
      <c r="AR81" s="75"/>
      <c r="AS81" s="75"/>
      <c r="AT81" s="75"/>
      <c r="AU81" s="75"/>
      <c r="AV81" s="75"/>
      <c r="AW81" s="75"/>
      <c r="AX81" s="75"/>
      <c r="AY81" s="75"/>
      <c r="AZ81" s="75"/>
      <c r="BA81" s="75"/>
      <c r="BB81" s="75"/>
      <c r="BC81" s="75"/>
      <c r="BD81" s="75"/>
      <c r="BE81" s="75"/>
      <c r="BF81" s="75"/>
      <c r="BG81" s="75"/>
    </row>
    <row r="82">
      <c r="A82" s="41"/>
      <c r="B82" s="41" t="s">
        <v>882</v>
      </c>
      <c r="C82" s="76" t="s">
        <v>286</v>
      </c>
      <c r="D82" s="77" t="s">
        <v>883</v>
      </c>
      <c r="E82" s="86"/>
      <c r="F82" s="80" t="s">
        <v>884</v>
      </c>
      <c r="G82" s="81" t="s">
        <v>601</v>
      </c>
      <c r="H82" s="81"/>
      <c r="I82" s="81"/>
      <c r="J82" s="81"/>
      <c r="K82" s="81"/>
      <c r="L82" s="81"/>
      <c r="M82" s="78"/>
      <c r="N82" s="41">
        <v>54361.0</v>
      </c>
      <c r="O82" s="75"/>
      <c r="P82" s="41">
        <v>18761.0</v>
      </c>
      <c r="Q82" s="75"/>
      <c r="R82" s="41">
        <v>629592.0</v>
      </c>
      <c r="S82" s="41">
        <v>702714.0</v>
      </c>
      <c r="T82" s="83"/>
      <c r="U82" s="3">
        <v>2023.0</v>
      </c>
      <c r="V82" s="75">
        <f t="shared" si="22"/>
        <v>73122</v>
      </c>
      <c r="W82" s="41" t="s">
        <v>561</v>
      </c>
      <c r="X82" s="75">
        <f t="shared" ref="X82:X83" si="24">R82</f>
        <v>629592</v>
      </c>
      <c r="Y82" s="78" t="s">
        <v>885</v>
      </c>
      <c r="Z82" s="123">
        <f t="shared" si="2"/>
        <v>702714</v>
      </c>
      <c r="AA82" s="75"/>
      <c r="AB82" s="75"/>
      <c r="AC82" s="75"/>
      <c r="AD82" s="75"/>
      <c r="AE82" s="75"/>
      <c r="AF82" s="75"/>
      <c r="AG82" s="83"/>
      <c r="AH82" s="75"/>
      <c r="AI82" s="75"/>
      <c r="AJ82" s="75"/>
      <c r="AK82" s="75"/>
      <c r="AL82" s="75"/>
      <c r="AM82" s="83"/>
      <c r="AN82" s="75"/>
      <c r="AO82" s="75"/>
      <c r="AP82" s="75"/>
      <c r="AQ82" s="75"/>
      <c r="AR82" s="75"/>
      <c r="AS82" s="75"/>
      <c r="AT82" s="75"/>
      <c r="AU82" s="75"/>
      <c r="AV82" s="75"/>
      <c r="AW82" s="75"/>
      <c r="AX82" s="75"/>
      <c r="AY82" s="75"/>
      <c r="AZ82" s="75"/>
      <c r="BA82" s="75"/>
      <c r="BB82" s="75"/>
      <c r="BC82" s="75"/>
      <c r="BD82" s="75"/>
      <c r="BE82" s="75"/>
      <c r="BF82" s="75"/>
      <c r="BG82" s="75"/>
    </row>
    <row r="83">
      <c r="A83" s="41"/>
      <c r="B83" s="41" t="s">
        <v>886</v>
      </c>
      <c r="C83" s="76"/>
      <c r="D83" s="77" t="s">
        <v>883</v>
      </c>
      <c r="E83" s="86"/>
      <c r="F83" s="80" t="s">
        <v>887</v>
      </c>
      <c r="G83" s="81" t="s">
        <v>601</v>
      </c>
      <c r="H83" s="81"/>
      <c r="I83" s="81"/>
      <c r="J83" s="81"/>
      <c r="K83" s="81"/>
      <c r="L83" s="81"/>
      <c r="M83" s="78"/>
      <c r="N83" s="41">
        <v>30.0</v>
      </c>
      <c r="O83" s="75"/>
      <c r="P83" s="41">
        <v>6114.0</v>
      </c>
      <c r="Q83" s="75"/>
      <c r="R83" s="41">
        <v>15787.0</v>
      </c>
      <c r="S83" s="41">
        <v>21931.0</v>
      </c>
      <c r="T83" s="83"/>
      <c r="U83" s="3">
        <v>2023.0</v>
      </c>
      <c r="V83" s="75">
        <f t="shared" si="22"/>
        <v>6144</v>
      </c>
      <c r="W83" s="41" t="s">
        <v>561</v>
      </c>
      <c r="X83" s="75">
        <f t="shared" si="24"/>
        <v>15787</v>
      </c>
      <c r="Y83" s="78" t="s">
        <v>888</v>
      </c>
      <c r="Z83" s="123">
        <f t="shared" si="2"/>
        <v>21931</v>
      </c>
      <c r="AA83" s="75"/>
      <c r="AB83" s="75"/>
      <c r="AC83" s="75"/>
      <c r="AD83" s="75"/>
      <c r="AE83" s="75"/>
      <c r="AF83" s="75"/>
      <c r="AG83" s="83"/>
      <c r="AH83" s="75"/>
      <c r="AI83" s="75"/>
      <c r="AJ83" s="75"/>
      <c r="AK83" s="75"/>
      <c r="AL83" s="75"/>
      <c r="AM83" s="83"/>
      <c r="AN83" s="75"/>
      <c r="AO83" s="75"/>
      <c r="AP83" s="75"/>
      <c r="AQ83" s="75"/>
      <c r="AR83" s="75"/>
      <c r="AS83" s="75"/>
      <c r="AT83" s="75"/>
      <c r="AU83" s="75"/>
      <c r="AV83" s="75"/>
      <c r="AW83" s="75"/>
      <c r="AX83" s="75"/>
      <c r="AY83" s="75"/>
      <c r="AZ83" s="75"/>
      <c r="BA83" s="75"/>
      <c r="BB83" s="75"/>
      <c r="BC83" s="75"/>
      <c r="BD83" s="75"/>
      <c r="BE83" s="75"/>
      <c r="BF83" s="75"/>
      <c r="BG83" s="75"/>
    </row>
    <row r="84">
      <c r="A84" s="75"/>
      <c r="B84" s="75" t="s">
        <v>118</v>
      </c>
      <c r="C84" s="77" t="s">
        <v>288</v>
      </c>
      <c r="D84" s="76"/>
      <c r="E84" s="86"/>
      <c r="F84" s="104"/>
      <c r="G84" s="76"/>
      <c r="H84" s="76"/>
      <c r="I84" s="76"/>
      <c r="J84" s="76"/>
      <c r="K84" s="76"/>
      <c r="L84" s="76"/>
      <c r="M84" s="86"/>
      <c r="N84" s="75"/>
      <c r="O84" s="75"/>
      <c r="P84" s="75"/>
      <c r="Q84" s="75"/>
      <c r="R84" s="75"/>
      <c r="S84" s="75"/>
      <c r="T84" s="83"/>
      <c r="U84" s="3">
        <v>2022.0</v>
      </c>
      <c r="V84" s="75">
        <f>AD84</f>
        <v>858117</v>
      </c>
      <c r="W84" s="41" t="s">
        <v>561</v>
      </c>
      <c r="X84" s="41" t="s">
        <v>570</v>
      </c>
      <c r="Y84" s="78" t="s">
        <v>1210</v>
      </c>
      <c r="Z84" s="123">
        <f t="shared" si="2"/>
        <v>858117</v>
      </c>
      <c r="AA84" s="41">
        <v>455142.0</v>
      </c>
      <c r="AB84" s="41">
        <v>374888.0</v>
      </c>
      <c r="AC84" s="41">
        <v>402976.0</v>
      </c>
      <c r="AD84" s="41">
        <v>858117.0</v>
      </c>
      <c r="AE84" s="75"/>
      <c r="AF84" s="75"/>
      <c r="AG84" s="95">
        <v>14775.0</v>
      </c>
      <c r="AH84" s="75"/>
      <c r="AI84" s="75"/>
      <c r="AJ84" s="75"/>
      <c r="AK84" s="75"/>
      <c r="AL84" s="75"/>
      <c r="AM84" s="83"/>
      <c r="AN84" s="75"/>
      <c r="AO84" s="75"/>
      <c r="AP84" s="75"/>
      <c r="AQ84" s="75"/>
      <c r="AR84" s="75"/>
      <c r="AS84" s="75"/>
      <c r="AT84" s="75"/>
      <c r="AU84" s="75"/>
      <c r="AV84" s="75"/>
      <c r="AW84" s="75"/>
      <c r="AX84" s="75"/>
      <c r="AY84" s="75"/>
      <c r="AZ84" s="75"/>
      <c r="BA84" s="75"/>
      <c r="BB84" s="75"/>
      <c r="BC84" s="75"/>
      <c r="BD84" s="75"/>
      <c r="BE84" s="75"/>
      <c r="BF84" s="75"/>
      <c r="BG84" s="75"/>
    </row>
    <row r="85">
      <c r="A85" s="75"/>
      <c r="B85" s="75" t="s">
        <v>120</v>
      </c>
      <c r="C85" s="76" t="s">
        <v>289</v>
      </c>
      <c r="D85" s="87" t="s">
        <v>891</v>
      </c>
      <c r="E85" s="86"/>
      <c r="F85" s="80" t="s">
        <v>892</v>
      </c>
      <c r="G85" s="81" t="s">
        <v>893</v>
      </c>
      <c r="H85" s="81"/>
      <c r="I85" s="81"/>
      <c r="J85" s="81"/>
      <c r="K85" s="81"/>
      <c r="L85" s="81"/>
      <c r="M85" s="78"/>
      <c r="N85" s="41">
        <v>5762.0</v>
      </c>
      <c r="O85" s="75"/>
      <c r="P85" s="41">
        <v>69027.0</v>
      </c>
      <c r="Q85" s="41">
        <v>74789.0</v>
      </c>
      <c r="R85" s="41">
        <v>360036.0</v>
      </c>
      <c r="S85" s="41">
        <v>434825.0</v>
      </c>
      <c r="T85" s="83"/>
      <c r="U85" s="3">
        <v>2023.0</v>
      </c>
      <c r="V85" s="75">
        <f>Q85</f>
        <v>74789</v>
      </c>
      <c r="W85" s="41" t="s">
        <v>561</v>
      </c>
      <c r="X85" s="75">
        <f t="shared" ref="X85:X87" si="25">R85</f>
        <v>360036</v>
      </c>
      <c r="Y85" s="78" t="s">
        <v>894</v>
      </c>
      <c r="Z85" s="123">
        <f t="shared" si="2"/>
        <v>434825</v>
      </c>
      <c r="AA85" s="75"/>
      <c r="AB85" s="75"/>
      <c r="AC85" s="75"/>
      <c r="AD85" s="75"/>
      <c r="AE85" s="75"/>
      <c r="AF85" s="75"/>
      <c r="AG85" s="83"/>
      <c r="AH85" s="75"/>
      <c r="AI85" s="75"/>
      <c r="AJ85" s="75"/>
      <c r="AK85" s="75"/>
      <c r="AL85" s="75"/>
      <c r="AM85" s="83"/>
      <c r="AN85" s="75"/>
      <c r="AO85" s="75"/>
      <c r="AP85" s="75"/>
      <c r="AQ85" s="75"/>
      <c r="AR85" s="75"/>
      <c r="AS85" s="75"/>
      <c r="AT85" s="75"/>
      <c r="AU85" s="75"/>
      <c r="AV85" s="75"/>
      <c r="AW85" s="75"/>
      <c r="AX85" s="75"/>
      <c r="AY85" s="75"/>
      <c r="AZ85" s="75"/>
      <c r="BA85" s="75"/>
      <c r="BB85" s="75"/>
      <c r="BC85" s="75"/>
      <c r="BD85" s="75"/>
      <c r="BE85" s="75"/>
      <c r="BF85" s="75"/>
      <c r="BG85" s="75"/>
    </row>
    <row r="86">
      <c r="A86" s="75"/>
      <c r="B86" s="75" t="s">
        <v>121</v>
      </c>
      <c r="C86" s="76" t="s">
        <v>290</v>
      </c>
      <c r="D86" s="87" t="s">
        <v>417</v>
      </c>
      <c r="E86" s="86"/>
      <c r="F86" s="80" t="s">
        <v>591</v>
      </c>
      <c r="G86" s="79" t="s">
        <v>896</v>
      </c>
      <c r="H86" s="79"/>
      <c r="I86" s="79"/>
      <c r="J86" s="79"/>
      <c r="K86" s="79"/>
      <c r="L86" s="79"/>
      <c r="M86" s="78"/>
      <c r="N86" s="41">
        <v>30524.0</v>
      </c>
      <c r="O86" s="41">
        <v>159860.35</v>
      </c>
      <c r="P86" s="41">
        <v>146673.0</v>
      </c>
      <c r="Q86" s="75"/>
      <c r="R86" s="41">
        <v>1386091.0</v>
      </c>
      <c r="S86" s="75"/>
      <c r="T86" s="83"/>
      <c r="U86" s="3">
        <v>2023.0</v>
      </c>
      <c r="V86" s="75">
        <f t="shared" ref="V86:V87" si="26">N86+P86</f>
        <v>177197</v>
      </c>
      <c r="W86" s="41" t="s">
        <v>561</v>
      </c>
      <c r="X86" s="75">
        <f t="shared" si="25"/>
        <v>1386091</v>
      </c>
      <c r="Y86" s="78" t="s">
        <v>1211</v>
      </c>
      <c r="Z86" s="123">
        <f t="shared" si="2"/>
        <v>1563288</v>
      </c>
      <c r="AA86" s="75"/>
      <c r="AB86" s="75"/>
      <c r="AC86" s="75"/>
      <c r="AD86" s="75"/>
      <c r="AE86" s="75"/>
      <c r="AF86" s="75"/>
      <c r="AG86" s="83"/>
      <c r="AH86" s="75"/>
      <c r="AI86" s="75"/>
      <c r="AJ86" s="75"/>
      <c r="AK86" s="75"/>
      <c r="AL86" s="75"/>
      <c r="AM86" s="83"/>
      <c r="AN86" s="75"/>
      <c r="AO86" s="75"/>
      <c r="AP86" s="75"/>
      <c r="AQ86" s="75"/>
      <c r="AR86" s="75"/>
      <c r="AS86" s="75"/>
      <c r="AT86" s="75"/>
      <c r="AU86" s="75"/>
      <c r="AV86" s="75"/>
      <c r="AW86" s="75"/>
      <c r="AX86" s="75"/>
      <c r="AY86" s="75"/>
      <c r="AZ86" s="75"/>
      <c r="BA86" s="75"/>
      <c r="BB86" s="75"/>
      <c r="BC86" s="75"/>
      <c r="BD86" s="75"/>
      <c r="BE86" s="75"/>
      <c r="BF86" s="75"/>
      <c r="BG86" s="75"/>
    </row>
    <row r="87">
      <c r="A87" s="75"/>
      <c r="B87" s="75" t="s">
        <v>122</v>
      </c>
      <c r="C87" s="76" t="s">
        <v>291</v>
      </c>
      <c r="D87" s="87" t="s">
        <v>418</v>
      </c>
      <c r="E87" s="86"/>
      <c r="F87" s="80" t="s">
        <v>591</v>
      </c>
      <c r="G87" s="79" t="s">
        <v>554</v>
      </c>
      <c r="H87" s="79"/>
      <c r="I87" s="79"/>
      <c r="J87" s="79"/>
      <c r="K87" s="79"/>
      <c r="L87" s="79"/>
      <c r="M87" s="78"/>
      <c r="N87" s="41">
        <v>85.0</v>
      </c>
      <c r="O87" s="41"/>
      <c r="P87" s="41">
        <v>28.0</v>
      </c>
      <c r="Q87" s="75"/>
      <c r="R87" s="41">
        <v>4321.0</v>
      </c>
      <c r="S87" s="41">
        <v>4434.0</v>
      </c>
      <c r="T87" s="83"/>
      <c r="U87" s="3">
        <v>2023.0</v>
      </c>
      <c r="V87" s="75">
        <f t="shared" si="26"/>
        <v>113</v>
      </c>
      <c r="W87" s="41" t="s">
        <v>561</v>
      </c>
      <c r="X87" s="75">
        <f t="shared" si="25"/>
        <v>4321</v>
      </c>
      <c r="Y87" s="78" t="s">
        <v>898</v>
      </c>
      <c r="Z87" s="123">
        <f t="shared" si="2"/>
        <v>4434</v>
      </c>
      <c r="AA87" s="75"/>
      <c r="AB87" s="75"/>
      <c r="AC87" s="75"/>
      <c r="AD87" s="75"/>
      <c r="AE87" s="75"/>
      <c r="AF87" s="75"/>
      <c r="AG87" s="83"/>
      <c r="AH87" s="75"/>
      <c r="AI87" s="75"/>
      <c r="AJ87" s="75"/>
      <c r="AK87" s="75"/>
      <c r="AL87" s="75"/>
      <c r="AM87" s="83"/>
      <c r="AN87" s="75"/>
      <c r="AO87" s="75"/>
      <c r="AP87" s="75"/>
      <c r="AQ87" s="75"/>
      <c r="AR87" s="75"/>
      <c r="AS87" s="75"/>
      <c r="AT87" s="75"/>
      <c r="AU87" s="75"/>
      <c r="AV87" s="75"/>
      <c r="AW87" s="75"/>
      <c r="AX87" s="75"/>
      <c r="AY87" s="75"/>
      <c r="AZ87" s="75"/>
      <c r="BA87" s="75"/>
      <c r="BB87" s="75"/>
      <c r="BC87" s="75"/>
      <c r="BD87" s="75"/>
      <c r="BE87" s="75"/>
      <c r="BF87" s="75"/>
      <c r="BG87" s="75"/>
    </row>
    <row r="88">
      <c r="A88" s="75"/>
      <c r="B88" s="75" t="s">
        <v>123</v>
      </c>
      <c r="C88" s="76" t="s">
        <v>292</v>
      </c>
      <c r="D88" s="87" t="s">
        <v>419</v>
      </c>
      <c r="E88" s="86"/>
      <c r="F88" s="80" t="s">
        <v>904</v>
      </c>
      <c r="G88" s="81" t="s">
        <v>905</v>
      </c>
      <c r="H88" s="81"/>
      <c r="I88" s="81"/>
      <c r="J88" s="81"/>
      <c r="K88" s="81"/>
      <c r="L88" s="81"/>
      <c r="M88" s="78"/>
      <c r="N88" s="41">
        <v>7198.0</v>
      </c>
      <c r="O88" s="41">
        <v>13743.0</v>
      </c>
      <c r="P88" s="41">
        <v>5782.0</v>
      </c>
      <c r="Q88" s="41">
        <v>12980.0</v>
      </c>
      <c r="R88" s="75"/>
      <c r="S88" s="41">
        <v>6492948.0</v>
      </c>
      <c r="T88" s="83"/>
      <c r="U88" s="3">
        <v>2023.0</v>
      </c>
      <c r="V88" s="75">
        <f>Q88</f>
        <v>12980</v>
      </c>
      <c r="W88" s="41" t="s">
        <v>561</v>
      </c>
      <c r="X88" s="75">
        <f>S88-V88</f>
        <v>6479968</v>
      </c>
      <c r="Y88" s="105" t="s">
        <v>1212</v>
      </c>
      <c r="Z88" s="123">
        <f t="shared" si="2"/>
        <v>6492948</v>
      </c>
      <c r="AA88" s="75"/>
      <c r="AB88" s="75"/>
      <c r="AC88" s="75"/>
      <c r="AD88" s="75"/>
      <c r="AE88" s="75"/>
      <c r="AF88" s="75"/>
      <c r="AG88" s="83"/>
      <c r="AH88" s="75"/>
      <c r="AI88" s="75"/>
      <c r="AJ88" s="75"/>
      <c r="AK88" s="75"/>
      <c r="AL88" s="75"/>
      <c r="AM88" s="83"/>
      <c r="AN88" s="75"/>
      <c r="AO88" s="75"/>
      <c r="AP88" s="75"/>
      <c r="AQ88" s="75"/>
      <c r="AR88" s="75"/>
      <c r="AS88" s="75"/>
      <c r="AT88" s="75"/>
      <c r="AU88" s="75"/>
      <c r="AV88" s="75"/>
      <c r="AW88" s="75"/>
      <c r="AX88" s="75"/>
      <c r="AY88" s="75"/>
      <c r="AZ88" s="75"/>
      <c r="BA88" s="75"/>
      <c r="BB88" s="75"/>
      <c r="BC88" s="75"/>
      <c r="BD88" s="75"/>
      <c r="BE88" s="75"/>
      <c r="BF88" s="75"/>
      <c r="BG88" s="75"/>
    </row>
    <row r="89">
      <c r="A89" s="75"/>
      <c r="B89" s="75" t="s">
        <v>124</v>
      </c>
      <c r="C89" s="76" t="s">
        <v>293</v>
      </c>
      <c r="D89" s="77" t="s">
        <v>907</v>
      </c>
      <c r="E89" s="86"/>
      <c r="F89" s="80" t="s">
        <v>591</v>
      </c>
      <c r="G89" s="79" t="s">
        <v>554</v>
      </c>
      <c r="H89" s="79"/>
      <c r="I89" s="79"/>
      <c r="J89" s="79"/>
      <c r="K89" s="79"/>
      <c r="L89" s="79"/>
      <c r="M89" s="78"/>
      <c r="N89" s="41">
        <v>489.0</v>
      </c>
      <c r="O89" s="41">
        <v>2799.0</v>
      </c>
      <c r="P89" s="41">
        <v>2846.0</v>
      </c>
      <c r="Q89" s="75"/>
      <c r="R89" s="41">
        <v>185633.0</v>
      </c>
      <c r="S89" s="41">
        <v>188968.0</v>
      </c>
      <c r="T89" s="83"/>
      <c r="U89" s="3">
        <v>2023.0</v>
      </c>
      <c r="V89" s="75">
        <f t="shared" ref="V89:V91" si="27">N89+P89</f>
        <v>3335</v>
      </c>
      <c r="W89" s="41" t="s">
        <v>561</v>
      </c>
      <c r="X89" s="75">
        <f t="shared" ref="X89:X93" si="28">R89</f>
        <v>185633</v>
      </c>
      <c r="Y89" s="78" t="s">
        <v>908</v>
      </c>
      <c r="Z89" s="123">
        <f t="shared" si="2"/>
        <v>188968</v>
      </c>
      <c r="AA89" s="75"/>
      <c r="AB89" s="75"/>
      <c r="AC89" s="75"/>
      <c r="AD89" s="75"/>
      <c r="AE89" s="75"/>
      <c r="AF89" s="75"/>
      <c r="AG89" s="83"/>
      <c r="AH89" s="75"/>
      <c r="AI89" s="75"/>
      <c r="AJ89" s="75"/>
      <c r="AK89" s="75"/>
      <c r="AL89" s="75"/>
      <c r="AM89" s="83"/>
      <c r="AN89" s="75"/>
      <c r="AO89" s="75"/>
      <c r="AP89" s="75"/>
      <c r="AQ89" s="75"/>
      <c r="AR89" s="75"/>
      <c r="AS89" s="75"/>
      <c r="AT89" s="75"/>
      <c r="AU89" s="75"/>
      <c r="AV89" s="75"/>
      <c r="AW89" s="75"/>
      <c r="AX89" s="75"/>
      <c r="AY89" s="75"/>
      <c r="AZ89" s="75"/>
      <c r="BA89" s="75"/>
      <c r="BB89" s="75"/>
      <c r="BC89" s="75"/>
      <c r="BD89" s="75"/>
      <c r="BE89" s="75"/>
      <c r="BF89" s="75"/>
      <c r="BG89" s="75"/>
    </row>
    <row r="90">
      <c r="A90" s="75"/>
      <c r="B90" s="75" t="s">
        <v>125</v>
      </c>
      <c r="C90" s="76" t="s">
        <v>294</v>
      </c>
      <c r="D90" s="77" t="s">
        <v>910</v>
      </c>
      <c r="E90" s="86"/>
      <c r="F90" s="80" t="s">
        <v>591</v>
      </c>
      <c r="G90" s="79" t="s">
        <v>554</v>
      </c>
      <c r="H90" s="79"/>
      <c r="I90" s="79"/>
      <c r="J90" s="79"/>
      <c r="K90" s="79"/>
      <c r="L90" s="79"/>
      <c r="M90" s="78"/>
      <c r="N90" s="41">
        <v>244.0</v>
      </c>
      <c r="O90" s="41">
        <v>373.0</v>
      </c>
      <c r="P90" s="41">
        <v>319.0</v>
      </c>
      <c r="Q90" s="75"/>
      <c r="R90" s="41">
        <v>115751.0</v>
      </c>
      <c r="S90" s="41">
        <v>116314.0</v>
      </c>
      <c r="T90" s="83"/>
      <c r="U90" s="3">
        <v>2023.0</v>
      </c>
      <c r="V90" s="75">
        <f t="shared" si="27"/>
        <v>563</v>
      </c>
      <c r="W90" s="41" t="s">
        <v>561</v>
      </c>
      <c r="X90" s="75">
        <f t="shared" si="28"/>
        <v>115751</v>
      </c>
      <c r="Y90" s="78" t="s">
        <v>1213</v>
      </c>
      <c r="Z90" s="123">
        <f t="shared" si="2"/>
        <v>116314</v>
      </c>
      <c r="AA90" s="41">
        <v>490.0</v>
      </c>
      <c r="AB90" s="41">
        <v>363.0</v>
      </c>
      <c r="AC90" s="41">
        <v>107002.0</v>
      </c>
      <c r="AD90" s="75"/>
      <c r="AE90" s="75"/>
      <c r="AF90" s="41">
        <v>107855.0</v>
      </c>
      <c r="AG90" s="83"/>
      <c r="AH90" s="75"/>
      <c r="AI90" s="75"/>
      <c r="AJ90" s="75"/>
      <c r="AK90" s="75"/>
      <c r="AL90" s="75"/>
      <c r="AM90" s="83"/>
      <c r="AN90" s="75"/>
      <c r="AO90" s="75"/>
      <c r="AP90" s="75"/>
      <c r="AQ90" s="75"/>
      <c r="AR90" s="75"/>
      <c r="AS90" s="75"/>
      <c r="AT90" s="75"/>
      <c r="AU90" s="75"/>
      <c r="AV90" s="75"/>
      <c r="AW90" s="75"/>
      <c r="AX90" s="75"/>
      <c r="AY90" s="75"/>
      <c r="AZ90" s="75"/>
      <c r="BA90" s="75"/>
      <c r="BB90" s="75"/>
      <c r="BC90" s="75"/>
      <c r="BD90" s="75"/>
      <c r="BE90" s="75"/>
      <c r="BF90" s="75"/>
      <c r="BG90" s="75"/>
    </row>
    <row r="91">
      <c r="A91" s="75"/>
      <c r="B91" s="75" t="s">
        <v>10</v>
      </c>
      <c r="C91" s="76" t="s">
        <v>295</v>
      </c>
      <c r="D91" s="87" t="s">
        <v>420</v>
      </c>
      <c r="E91" s="86"/>
      <c r="F91" s="80" t="s">
        <v>591</v>
      </c>
      <c r="G91" s="81" t="s">
        <v>893</v>
      </c>
      <c r="H91" s="81"/>
      <c r="I91" s="81"/>
      <c r="J91" s="81"/>
      <c r="K91" s="81"/>
      <c r="L91" s="81"/>
      <c r="M91" s="78"/>
      <c r="N91" s="41">
        <v>126000.0</v>
      </c>
      <c r="O91" s="41">
        <v>11000.0</v>
      </c>
      <c r="P91" s="41">
        <v>4000.0</v>
      </c>
      <c r="Q91" s="75"/>
      <c r="R91" s="41">
        <v>385000.0</v>
      </c>
      <c r="S91" s="41">
        <v>515000.0</v>
      </c>
      <c r="T91" s="83"/>
      <c r="U91" s="3">
        <v>2023.0</v>
      </c>
      <c r="V91" s="75">
        <f t="shared" si="27"/>
        <v>130000</v>
      </c>
      <c r="W91" s="41" t="s">
        <v>561</v>
      </c>
      <c r="X91" s="75">
        <f t="shared" si="28"/>
        <v>385000</v>
      </c>
      <c r="Y91" s="78" t="s">
        <v>914</v>
      </c>
      <c r="Z91" s="123">
        <f t="shared" si="2"/>
        <v>515000</v>
      </c>
      <c r="AA91" s="75"/>
      <c r="AB91" s="75"/>
      <c r="AC91" s="75"/>
      <c r="AD91" s="75"/>
      <c r="AE91" s="75"/>
      <c r="AF91" s="75"/>
      <c r="AG91" s="83"/>
      <c r="AH91" s="75"/>
      <c r="AI91" s="75"/>
      <c r="AJ91" s="75"/>
      <c r="AK91" s="75"/>
      <c r="AL91" s="75"/>
      <c r="AM91" s="83"/>
      <c r="AN91" s="75"/>
      <c r="AO91" s="75"/>
      <c r="AP91" s="75"/>
      <c r="AQ91" s="75"/>
      <c r="AR91" s="75"/>
      <c r="AS91" s="75"/>
      <c r="AT91" s="75"/>
      <c r="AU91" s="75"/>
      <c r="AV91" s="75"/>
      <c r="AW91" s="75"/>
      <c r="AX91" s="75"/>
      <c r="AY91" s="75"/>
      <c r="AZ91" s="75"/>
      <c r="BA91" s="75"/>
      <c r="BB91" s="75"/>
      <c r="BC91" s="75"/>
      <c r="BD91" s="75"/>
      <c r="BE91" s="75"/>
      <c r="BF91" s="75"/>
      <c r="BG91" s="75"/>
    </row>
    <row r="92">
      <c r="A92" s="75"/>
      <c r="B92" s="75" t="s">
        <v>126</v>
      </c>
      <c r="C92" s="76" t="s">
        <v>296</v>
      </c>
      <c r="D92" s="77" t="s">
        <v>919</v>
      </c>
      <c r="E92" s="78"/>
      <c r="F92" s="80" t="s">
        <v>920</v>
      </c>
      <c r="G92" s="79"/>
      <c r="H92" s="79"/>
      <c r="I92" s="79"/>
      <c r="J92" s="79"/>
      <c r="K92" s="79"/>
      <c r="L92" s="79"/>
      <c r="M92" s="78"/>
      <c r="N92" s="41">
        <v>32358.0</v>
      </c>
      <c r="O92" s="41">
        <v>57991.0</v>
      </c>
      <c r="P92" s="41">
        <v>1803.0</v>
      </c>
      <c r="Q92" s="41">
        <v>34161.0</v>
      </c>
      <c r="R92" s="41">
        <v>4.2020907E7</v>
      </c>
      <c r="S92" s="75"/>
      <c r="T92" s="83"/>
      <c r="U92" s="3">
        <v>2023.0</v>
      </c>
      <c r="V92" s="75">
        <f>Q92</f>
        <v>34161</v>
      </c>
      <c r="W92" s="41" t="s">
        <v>561</v>
      </c>
      <c r="X92" s="75">
        <f t="shared" si="28"/>
        <v>42020907</v>
      </c>
      <c r="Y92" s="78" t="s">
        <v>921</v>
      </c>
      <c r="Z92" s="123">
        <f t="shared" si="2"/>
        <v>42055068</v>
      </c>
      <c r="AA92" s="75"/>
      <c r="AB92" s="75"/>
      <c r="AC92" s="75"/>
      <c r="AD92" s="75"/>
      <c r="AE92" s="41"/>
      <c r="AF92" s="41">
        <v>32042.0</v>
      </c>
      <c r="AG92" s="83"/>
      <c r="AH92" s="75"/>
      <c r="AI92" s="75"/>
      <c r="AJ92" s="75"/>
      <c r="AK92" s="75"/>
      <c r="AL92" s="41">
        <v>4.1723607E7</v>
      </c>
      <c r="AM92" s="83"/>
      <c r="AN92" s="75"/>
      <c r="AO92" s="75"/>
      <c r="AP92" s="75"/>
      <c r="AQ92" s="75"/>
      <c r="AR92" s="75"/>
      <c r="AS92" s="75"/>
      <c r="AT92" s="75"/>
      <c r="AU92" s="75"/>
      <c r="AV92" s="75"/>
      <c r="AW92" s="75"/>
      <c r="AX92" s="75"/>
      <c r="AY92" s="75"/>
      <c r="AZ92" s="75"/>
      <c r="BA92" s="75"/>
      <c r="BB92" s="75"/>
      <c r="BC92" s="75"/>
      <c r="BD92" s="75"/>
      <c r="BE92" s="75"/>
      <c r="BF92" s="75"/>
      <c r="BG92" s="75"/>
    </row>
    <row r="93">
      <c r="A93" s="75"/>
      <c r="B93" s="75" t="s">
        <v>127</v>
      </c>
      <c r="C93" s="77" t="s">
        <v>922</v>
      </c>
      <c r="D93" s="77" t="s">
        <v>923</v>
      </c>
      <c r="E93" s="78"/>
      <c r="F93" s="80" t="s">
        <v>924</v>
      </c>
      <c r="G93" s="76"/>
      <c r="H93" s="76"/>
      <c r="I93" s="76"/>
      <c r="J93" s="76"/>
      <c r="K93" s="76"/>
      <c r="L93" s="76"/>
      <c r="M93" s="86"/>
      <c r="N93" s="41">
        <v>1585.0</v>
      </c>
      <c r="O93" s="41">
        <v>40039.0</v>
      </c>
      <c r="P93" s="41">
        <v>10607.0</v>
      </c>
      <c r="Q93" s="41">
        <v>12192.0</v>
      </c>
      <c r="R93" s="41">
        <v>315799.0</v>
      </c>
      <c r="S93" s="41">
        <v>327991.0</v>
      </c>
      <c r="T93" s="83"/>
      <c r="U93" s="3">
        <v>2023.0</v>
      </c>
      <c r="V93" s="41">
        <f>Q92</f>
        <v>34161</v>
      </c>
      <c r="W93" s="41" t="s">
        <v>561</v>
      </c>
      <c r="X93" s="75">
        <f t="shared" si="28"/>
        <v>315799</v>
      </c>
      <c r="Y93" s="78" t="s">
        <v>925</v>
      </c>
      <c r="Z93" s="123">
        <f t="shared" si="2"/>
        <v>349960</v>
      </c>
      <c r="AA93" s="41">
        <v>2500.0</v>
      </c>
      <c r="AB93" s="75"/>
      <c r="AC93" s="41">
        <v>15100.0</v>
      </c>
      <c r="AD93" s="41">
        <v>17600.0</v>
      </c>
      <c r="AE93" s="75"/>
      <c r="AF93" s="75"/>
      <c r="AG93" s="83"/>
      <c r="AH93" s="75"/>
      <c r="AI93" s="75"/>
      <c r="AJ93" s="75"/>
      <c r="AK93" s="75"/>
      <c r="AL93" s="75"/>
      <c r="AM93" s="83"/>
      <c r="AN93" s="75"/>
      <c r="AO93" s="75"/>
      <c r="AP93" s="75"/>
      <c r="AQ93" s="75"/>
      <c r="AR93" s="75"/>
      <c r="AS93" s="75"/>
      <c r="AT93" s="75"/>
      <c r="AU93" s="75"/>
      <c r="AV93" s="75"/>
      <c r="AW93" s="75"/>
      <c r="AX93" s="75"/>
      <c r="AY93" s="75"/>
      <c r="AZ93" s="75"/>
      <c r="BA93" s="75"/>
      <c r="BB93" s="75"/>
      <c r="BC93" s="75"/>
      <c r="BD93" s="75"/>
      <c r="BE93" s="75"/>
      <c r="BF93" s="75"/>
      <c r="BG93" s="75"/>
    </row>
    <row r="94">
      <c r="A94" s="41"/>
      <c r="B94" s="41" t="s">
        <v>926</v>
      </c>
      <c r="C94" s="76" t="s">
        <v>297</v>
      </c>
      <c r="D94" s="87" t="s">
        <v>421</v>
      </c>
      <c r="E94" s="86"/>
      <c r="F94" s="80" t="s">
        <v>927</v>
      </c>
      <c r="G94" s="81" t="s">
        <v>928</v>
      </c>
      <c r="H94" s="81"/>
      <c r="I94" s="81"/>
      <c r="J94" s="81"/>
      <c r="K94" s="81"/>
      <c r="L94" s="106" t="s">
        <v>611</v>
      </c>
      <c r="M94" s="107"/>
      <c r="N94" s="41">
        <v>1142.0</v>
      </c>
      <c r="O94" s="41">
        <v>6401.0</v>
      </c>
      <c r="P94" s="41">
        <v>3116.0</v>
      </c>
      <c r="Q94" s="75"/>
      <c r="R94" s="41" t="s">
        <v>1214</v>
      </c>
      <c r="S94" s="41" t="s">
        <v>930</v>
      </c>
      <c r="T94" s="83"/>
      <c r="U94" s="3">
        <v>2023.0</v>
      </c>
      <c r="V94" s="75">
        <f t="shared" ref="V94:V98" si="29">N94+P94</f>
        <v>4258</v>
      </c>
      <c r="W94" s="41" t="s">
        <v>561</v>
      </c>
      <c r="X94" s="75">
        <f>16114+16503102+8487339</f>
        <v>25006555</v>
      </c>
      <c r="Y94" s="78" t="s">
        <v>1215</v>
      </c>
      <c r="Z94" s="123">
        <f t="shared" si="2"/>
        <v>25010813</v>
      </c>
      <c r="AA94" s="75"/>
      <c r="AB94" s="75"/>
      <c r="AC94" s="75"/>
      <c r="AD94" s="75"/>
      <c r="AE94" s="75"/>
      <c r="AF94" s="75"/>
      <c r="AG94" s="83"/>
      <c r="AH94" s="75"/>
      <c r="AI94" s="75"/>
      <c r="AJ94" s="75"/>
      <c r="AK94" s="75"/>
      <c r="AL94" s="75"/>
      <c r="AM94" s="83"/>
      <c r="AN94" s="75"/>
      <c r="AO94" s="75"/>
      <c r="AP94" s="75"/>
      <c r="AQ94" s="75"/>
      <c r="AR94" s="75"/>
      <c r="AS94" s="75"/>
      <c r="AT94" s="75"/>
      <c r="AU94" s="75"/>
      <c r="AV94" s="75"/>
      <c r="AW94" s="75"/>
      <c r="AX94" s="75"/>
      <c r="AY94" s="75"/>
      <c r="AZ94" s="75"/>
      <c r="BA94" s="75"/>
      <c r="BB94" s="75"/>
      <c r="BC94" s="75"/>
      <c r="BD94" s="75"/>
      <c r="BE94" s="75"/>
      <c r="BF94" s="75"/>
      <c r="BG94" s="75"/>
    </row>
    <row r="95">
      <c r="A95" s="75"/>
      <c r="B95" s="75" t="s">
        <v>129</v>
      </c>
      <c r="C95" s="76" t="s">
        <v>298</v>
      </c>
      <c r="D95" s="87" t="s">
        <v>932</v>
      </c>
      <c r="E95" s="86"/>
      <c r="F95" s="80" t="s">
        <v>554</v>
      </c>
      <c r="G95" s="79" t="s">
        <v>554</v>
      </c>
      <c r="H95" s="79"/>
      <c r="I95" s="79"/>
      <c r="J95" s="79"/>
      <c r="K95" s="79"/>
      <c r="L95" s="79"/>
      <c r="M95" s="78"/>
      <c r="N95" s="41">
        <v>0.0</v>
      </c>
      <c r="O95" s="75"/>
      <c r="P95" s="41">
        <v>58.0</v>
      </c>
      <c r="Q95" s="75"/>
      <c r="R95" s="41">
        <v>645.0</v>
      </c>
      <c r="S95" s="41">
        <v>703.0</v>
      </c>
      <c r="T95" s="83"/>
      <c r="U95" s="3">
        <v>2023.0</v>
      </c>
      <c r="V95" s="75">
        <f t="shared" si="29"/>
        <v>58</v>
      </c>
      <c r="W95" s="41" t="s">
        <v>561</v>
      </c>
      <c r="X95" s="75">
        <f t="shared" ref="X95:X98" si="30">R95</f>
        <v>645</v>
      </c>
      <c r="Y95" s="78" t="s">
        <v>933</v>
      </c>
      <c r="Z95" s="123">
        <f t="shared" si="2"/>
        <v>703</v>
      </c>
      <c r="AA95" s="75"/>
      <c r="AB95" s="75"/>
      <c r="AC95" s="75"/>
      <c r="AD95" s="75"/>
      <c r="AE95" s="75"/>
      <c r="AF95" s="75"/>
      <c r="AG95" s="83"/>
      <c r="AH95" s="75"/>
      <c r="AI95" s="75"/>
      <c r="AJ95" s="75"/>
      <c r="AK95" s="75"/>
      <c r="AL95" s="75"/>
      <c r="AM95" s="83"/>
      <c r="AN95" s="75"/>
      <c r="AO95" s="75"/>
      <c r="AP95" s="75"/>
      <c r="AQ95" s="75"/>
      <c r="AR95" s="75"/>
      <c r="AS95" s="75"/>
      <c r="AT95" s="75"/>
      <c r="AU95" s="75"/>
      <c r="AV95" s="75"/>
      <c r="AW95" s="75"/>
      <c r="AX95" s="75"/>
      <c r="AY95" s="75"/>
      <c r="AZ95" s="75"/>
      <c r="BA95" s="75"/>
      <c r="BB95" s="75"/>
      <c r="BC95" s="75"/>
      <c r="BD95" s="75"/>
      <c r="BE95" s="75"/>
      <c r="BF95" s="75"/>
      <c r="BG95" s="75"/>
    </row>
    <row r="96">
      <c r="A96" s="75"/>
      <c r="B96" s="75" t="s">
        <v>130</v>
      </c>
      <c r="C96" s="76" t="s">
        <v>299</v>
      </c>
      <c r="D96" s="77" t="s">
        <v>934</v>
      </c>
      <c r="E96" s="86"/>
      <c r="F96" s="80" t="s">
        <v>935</v>
      </c>
      <c r="G96" s="79" t="s">
        <v>554</v>
      </c>
      <c r="H96" s="79"/>
      <c r="I96" s="79"/>
      <c r="J96" s="79"/>
      <c r="K96" s="79"/>
      <c r="L96" s="79"/>
      <c r="M96" s="78"/>
      <c r="N96" s="41">
        <v>135.0</v>
      </c>
      <c r="O96" s="75"/>
      <c r="P96" s="41">
        <v>5099.0</v>
      </c>
      <c r="Q96" s="75"/>
      <c r="R96" s="41">
        <v>6380.0</v>
      </c>
      <c r="S96" s="41">
        <v>11614.0</v>
      </c>
      <c r="T96" s="83"/>
      <c r="U96" s="3">
        <v>2023.0</v>
      </c>
      <c r="V96" s="75">
        <f t="shared" si="29"/>
        <v>5234</v>
      </c>
      <c r="W96" s="41" t="s">
        <v>561</v>
      </c>
      <c r="X96" s="75">
        <f t="shared" si="30"/>
        <v>6380</v>
      </c>
      <c r="Y96" s="78" t="s">
        <v>936</v>
      </c>
      <c r="Z96" s="123">
        <f t="shared" si="2"/>
        <v>11614</v>
      </c>
      <c r="AA96" s="41">
        <v>137.1</v>
      </c>
      <c r="AB96" s="75"/>
      <c r="AC96" s="41">
        <v>5042.0</v>
      </c>
      <c r="AD96" s="75"/>
      <c r="AE96" s="41">
        <v>12.3</v>
      </c>
      <c r="AF96" s="41">
        <v>5191.0</v>
      </c>
      <c r="AG96" s="83"/>
      <c r="AH96" s="75"/>
      <c r="AI96" s="75"/>
      <c r="AJ96" s="75"/>
      <c r="AK96" s="75"/>
      <c r="AL96" s="75"/>
      <c r="AM96" s="83"/>
      <c r="AN96" s="75"/>
      <c r="AO96" s="75"/>
      <c r="AP96" s="75"/>
      <c r="AQ96" s="75"/>
      <c r="AR96" s="75"/>
      <c r="AS96" s="75"/>
      <c r="AT96" s="75"/>
      <c r="AU96" s="75"/>
      <c r="AV96" s="75"/>
      <c r="AW96" s="75"/>
      <c r="AX96" s="75"/>
      <c r="AY96" s="75"/>
      <c r="AZ96" s="75"/>
      <c r="BA96" s="75"/>
      <c r="BB96" s="75"/>
      <c r="BC96" s="75"/>
      <c r="BD96" s="75"/>
      <c r="BE96" s="75"/>
      <c r="BF96" s="75"/>
      <c r="BG96" s="75"/>
    </row>
    <row r="97">
      <c r="A97" s="75"/>
      <c r="B97" s="75" t="s">
        <v>131</v>
      </c>
      <c r="C97" s="76" t="s">
        <v>300</v>
      </c>
      <c r="D97" s="77" t="s">
        <v>937</v>
      </c>
      <c r="E97" s="86"/>
      <c r="F97" s="80" t="s">
        <v>938</v>
      </c>
      <c r="G97" s="81" t="s">
        <v>939</v>
      </c>
      <c r="H97" s="81"/>
      <c r="I97" s="81"/>
      <c r="J97" s="81"/>
      <c r="K97" s="81"/>
      <c r="L97" s="81"/>
      <c r="M97" s="78"/>
      <c r="N97" s="41">
        <v>845.0</v>
      </c>
      <c r="O97" s="75"/>
      <c r="P97" s="41">
        <v>8771.0</v>
      </c>
      <c r="Q97" s="75"/>
      <c r="R97" s="41">
        <v>1197.0</v>
      </c>
      <c r="S97" s="75"/>
      <c r="T97" s="83"/>
      <c r="U97" s="3">
        <v>2023.0</v>
      </c>
      <c r="V97" s="75">
        <f t="shared" si="29"/>
        <v>9616</v>
      </c>
      <c r="W97" s="41" t="s">
        <v>561</v>
      </c>
      <c r="X97" s="75">
        <f t="shared" si="30"/>
        <v>1197</v>
      </c>
      <c r="Y97" s="78" t="s">
        <v>940</v>
      </c>
      <c r="Z97" s="123">
        <f t="shared" si="2"/>
        <v>10813</v>
      </c>
      <c r="AA97" s="75"/>
      <c r="AB97" s="75"/>
      <c r="AC97" s="75"/>
      <c r="AD97" s="75"/>
      <c r="AE97" s="75"/>
      <c r="AF97" s="75"/>
      <c r="AG97" s="83"/>
      <c r="AH97" s="75"/>
      <c r="AI97" s="75"/>
      <c r="AJ97" s="75"/>
      <c r="AK97" s="75"/>
      <c r="AL97" s="75"/>
      <c r="AM97" s="83"/>
      <c r="AN97" s="75"/>
      <c r="AO97" s="75"/>
      <c r="AP97" s="75"/>
      <c r="AQ97" s="75"/>
      <c r="AR97" s="75"/>
      <c r="AS97" s="75"/>
      <c r="AT97" s="75"/>
      <c r="AU97" s="75"/>
      <c r="AV97" s="75"/>
      <c r="AW97" s="75"/>
      <c r="AX97" s="75"/>
      <c r="AY97" s="75"/>
      <c r="AZ97" s="75"/>
      <c r="BA97" s="75"/>
      <c r="BB97" s="75"/>
      <c r="BC97" s="75"/>
      <c r="BD97" s="75"/>
      <c r="BE97" s="75"/>
      <c r="BF97" s="75"/>
      <c r="BG97" s="75"/>
    </row>
    <row r="98">
      <c r="A98" s="75"/>
      <c r="B98" s="41" t="s">
        <v>941</v>
      </c>
      <c r="C98" s="76"/>
      <c r="D98" s="77" t="s">
        <v>942</v>
      </c>
      <c r="E98" s="86" t="s">
        <v>475</v>
      </c>
      <c r="F98" s="80" t="s">
        <v>943</v>
      </c>
      <c r="G98" s="81" t="s">
        <v>944</v>
      </c>
      <c r="H98" s="81"/>
      <c r="I98" s="81"/>
      <c r="J98" s="81"/>
      <c r="K98" s="81"/>
      <c r="L98" s="81"/>
      <c r="M98" s="78"/>
      <c r="N98" s="41">
        <v>850.0</v>
      </c>
      <c r="O98" s="41">
        <v>6034.0</v>
      </c>
      <c r="P98" s="41">
        <v>915.0</v>
      </c>
      <c r="Q98" s="75"/>
      <c r="R98" s="41">
        <v>8670250.0</v>
      </c>
      <c r="S98" s="41">
        <v>8672015.0</v>
      </c>
      <c r="T98" s="95">
        <v>1259768.0</v>
      </c>
      <c r="U98" s="3" t="s">
        <v>1160</v>
      </c>
      <c r="V98" s="41">
        <f t="shared" si="29"/>
        <v>1765</v>
      </c>
      <c r="W98" s="41" t="s">
        <v>561</v>
      </c>
      <c r="X98" s="41">
        <f t="shared" si="30"/>
        <v>8670250</v>
      </c>
      <c r="Y98" s="78" t="s">
        <v>1216</v>
      </c>
      <c r="Z98" s="123">
        <f t="shared" si="2"/>
        <v>8672015</v>
      </c>
      <c r="AA98" s="75"/>
      <c r="AB98" s="75"/>
      <c r="AC98" s="75"/>
      <c r="AD98" s="75"/>
      <c r="AE98" s="75"/>
      <c r="AF98" s="75"/>
      <c r="AG98" s="83"/>
      <c r="AH98" s="75"/>
      <c r="AI98" s="75"/>
      <c r="AJ98" s="75"/>
      <c r="AK98" s="75"/>
      <c r="AL98" s="75"/>
      <c r="AM98" s="83"/>
      <c r="AN98" s="75"/>
      <c r="AO98" s="75"/>
      <c r="AP98" s="75"/>
      <c r="AQ98" s="75"/>
      <c r="AR98" s="75"/>
      <c r="AS98" s="75"/>
      <c r="AT98" s="75"/>
      <c r="AU98" s="75"/>
      <c r="AV98" s="75"/>
      <c r="AW98" s="75"/>
      <c r="AX98" s="75"/>
      <c r="AY98" s="75"/>
      <c r="AZ98" s="75"/>
      <c r="BA98" s="75"/>
      <c r="BB98" s="75"/>
      <c r="BC98" s="75"/>
      <c r="BD98" s="75"/>
      <c r="BE98" s="75"/>
      <c r="BF98" s="75"/>
      <c r="BG98" s="75"/>
    </row>
    <row r="99">
      <c r="A99" s="41"/>
      <c r="B99" s="124" t="s">
        <v>1217</v>
      </c>
      <c r="C99" s="18" t="s">
        <v>287</v>
      </c>
      <c r="D99" s="77" t="s">
        <v>1218</v>
      </c>
      <c r="E99" s="78" t="s">
        <v>1219</v>
      </c>
      <c r="F99" s="80" t="s">
        <v>554</v>
      </c>
      <c r="G99" s="79"/>
      <c r="H99" s="79"/>
      <c r="I99" s="79"/>
      <c r="J99" s="79"/>
      <c r="K99" s="79"/>
      <c r="L99" s="79"/>
      <c r="M99" s="78"/>
      <c r="N99" s="41">
        <v>12.0</v>
      </c>
      <c r="O99" s="41">
        <v>93.0</v>
      </c>
      <c r="P99" s="41"/>
      <c r="Q99" s="75"/>
      <c r="R99" s="75"/>
      <c r="S99" s="75"/>
      <c r="T99" s="83"/>
      <c r="U99" s="3">
        <v>2023.0</v>
      </c>
      <c r="V99" s="75">
        <f>N99+O99</f>
        <v>105</v>
      </c>
      <c r="W99" s="41" t="s">
        <v>614</v>
      </c>
      <c r="X99" s="41" t="s">
        <v>570</v>
      </c>
      <c r="Y99" s="78" t="s">
        <v>1220</v>
      </c>
      <c r="Z99" s="123">
        <f t="shared" si="2"/>
        <v>105</v>
      </c>
      <c r="AA99" s="75"/>
      <c r="AB99" s="75"/>
      <c r="AC99" s="75"/>
      <c r="AD99" s="75"/>
      <c r="AE99" s="75"/>
      <c r="AF99" s="75"/>
      <c r="AG99" s="83"/>
      <c r="AH99" s="75"/>
      <c r="AI99" s="75"/>
      <c r="AJ99" s="75"/>
      <c r="AK99" s="75"/>
      <c r="AL99" s="75"/>
      <c r="AM99" s="83"/>
      <c r="AN99" s="75"/>
      <c r="AO99" s="75"/>
      <c r="AP99" s="75"/>
      <c r="AQ99" s="75"/>
      <c r="AR99" s="75"/>
      <c r="AS99" s="75"/>
      <c r="AT99" s="75"/>
      <c r="AU99" s="75"/>
      <c r="AV99" s="75"/>
      <c r="AW99" s="75"/>
      <c r="AX99" s="75"/>
      <c r="AY99" s="75"/>
      <c r="AZ99" s="75"/>
      <c r="BA99" s="75"/>
      <c r="BB99" s="75"/>
      <c r="BC99" s="75"/>
      <c r="BD99" s="75"/>
      <c r="BE99" s="75"/>
      <c r="BF99" s="75"/>
      <c r="BG99" s="75"/>
    </row>
    <row r="100">
      <c r="A100" s="75"/>
      <c r="B100" s="75" t="s">
        <v>133</v>
      </c>
      <c r="C100" s="76" t="s">
        <v>302</v>
      </c>
      <c r="D100" s="77" t="s">
        <v>946</v>
      </c>
      <c r="E100" s="86"/>
      <c r="F100" s="80" t="s">
        <v>601</v>
      </c>
      <c r="G100" s="81" t="s">
        <v>947</v>
      </c>
      <c r="H100" s="81"/>
      <c r="I100" s="81"/>
      <c r="J100" s="81"/>
      <c r="K100" s="81"/>
      <c r="L100" s="81"/>
      <c r="M100" s="78"/>
      <c r="N100" s="41">
        <v>20.0</v>
      </c>
      <c r="O100" s="41">
        <v>119.0</v>
      </c>
      <c r="P100" s="41">
        <v>144.0</v>
      </c>
      <c r="Q100" s="75"/>
      <c r="R100" s="41">
        <v>504395.0</v>
      </c>
      <c r="S100" s="41">
        <v>504559.0</v>
      </c>
      <c r="T100" s="83"/>
      <c r="U100" s="3">
        <v>2023.0</v>
      </c>
      <c r="V100" s="75">
        <f>N100+P100</f>
        <v>164</v>
      </c>
      <c r="W100" s="41" t="s">
        <v>561</v>
      </c>
      <c r="X100" s="75">
        <f t="shared" ref="X100:X104" si="31">R100</f>
        <v>504395</v>
      </c>
      <c r="Y100" s="78" t="s">
        <v>948</v>
      </c>
      <c r="Z100" s="123">
        <f t="shared" si="2"/>
        <v>504559</v>
      </c>
      <c r="AA100" s="41">
        <v>55.0</v>
      </c>
      <c r="AB100" s="75"/>
      <c r="AC100" s="41">
        <v>102.0</v>
      </c>
      <c r="AD100" s="75"/>
      <c r="AE100" s="41">
        <v>242484.0</v>
      </c>
      <c r="AF100" s="75"/>
      <c r="AG100" s="83"/>
      <c r="AH100" s="75"/>
      <c r="AI100" s="75"/>
      <c r="AJ100" s="75"/>
      <c r="AK100" s="75"/>
      <c r="AL100" s="75"/>
      <c r="AM100" s="83"/>
      <c r="AN100" s="75"/>
      <c r="AO100" s="75"/>
      <c r="AP100" s="75"/>
      <c r="AQ100" s="75"/>
      <c r="AR100" s="75"/>
      <c r="AS100" s="75"/>
      <c r="AT100" s="75"/>
      <c r="AU100" s="75"/>
      <c r="AV100" s="75"/>
      <c r="AW100" s="75"/>
      <c r="AX100" s="75"/>
      <c r="AY100" s="75"/>
      <c r="AZ100" s="75"/>
      <c r="BA100" s="75"/>
      <c r="BB100" s="75"/>
      <c r="BC100" s="75"/>
      <c r="BD100" s="75"/>
      <c r="BE100" s="75"/>
      <c r="BF100" s="75"/>
      <c r="BG100" s="75"/>
    </row>
    <row r="101">
      <c r="A101" s="75"/>
      <c r="B101" s="75" t="s">
        <v>134</v>
      </c>
      <c r="C101" s="76" t="s">
        <v>303</v>
      </c>
      <c r="D101" s="77" t="s">
        <v>949</v>
      </c>
      <c r="E101" s="86"/>
      <c r="F101" s="80" t="s">
        <v>950</v>
      </c>
      <c r="G101" s="81" t="s">
        <v>951</v>
      </c>
      <c r="H101" s="81"/>
      <c r="I101" s="81"/>
      <c r="J101" s="81"/>
      <c r="K101" s="81"/>
      <c r="L101" s="81"/>
      <c r="M101" s="78"/>
      <c r="N101" s="41">
        <v>5435.0</v>
      </c>
      <c r="O101" s="41">
        <v>7418.0</v>
      </c>
      <c r="P101" s="41">
        <v>4546.0</v>
      </c>
      <c r="Q101" s="41">
        <v>9981.0</v>
      </c>
      <c r="R101" s="41">
        <v>95116.0</v>
      </c>
      <c r="S101" s="41">
        <v>105097.0</v>
      </c>
      <c r="T101" s="83"/>
      <c r="U101" s="3">
        <v>2023.0</v>
      </c>
      <c r="V101" s="75">
        <f>Q101</f>
        <v>9981</v>
      </c>
      <c r="W101" s="41" t="s">
        <v>561</v>
      </c>
      <c r="X101" s="75">
        <f t="shared" si="31"/>
        <v>95116</v>
      </c>
      <c r="Y101" s="78" t="s">
        <v>952</v>
      </c>
      <c r="Z101" s="123">
        <f t="shared" si="2"/>
        <v>105097</v>
      </c>
      <c r="AA101" s="75"/>
      <c r="AB101" s="75"/>
      <c r="AC101" s="75"/>
      <c r="AD101" s="75"/>
      <c r="AE101" s="75"/>
      <c r="AF101" s="75"/>
      <c r="AG101" s="83"/>
      <c r="AH101" s="75"/>
      <c r="AI101" s="75"/>
      <c r="AJ101" s="75"/>
      <c r="AK101" s="75"/>
      <c r="AL101" s="75"/>
      <c r="AM101" s="83"/>
      <c r="AN101" s="75"/>
      <c r="AO101" s="75"/>
      <c r="AP101" s="75"/>
      <c r="AQ101" s="75"/>
      <c r="AR101" s="75"/>
      <c r="AS101" s="75"/>
      <c r="AT101" s="75"/>
      <c r="AU101" s="75"/>
      <c r="AV101" s="75"/>
      <c r="AW101" s="75"/>
      <c r="AX101" s="75"/>
      <c r="AY101" s="75"/>
      <c r="AZ101" s="75"/>
      <c r="BA101" s="75"/>
      <c r="BB101" s="75"/>
      <c r="BC101" s="75"/>
      <c r="BD101" s="75"/>
      <c r="BE101" s="75"/>
      <c r="BF101" s="75"/>
      <c r="BG101" s="75"/>
    </row>
    <row r="102">
      <c r="A102" s="75"/>
      <c r="B102" s="75" t="s">
        <v>7</v>
      </c>
      <c r="C102" s="76" t="s">
        <v>304</v>
      </c>
      <c r="D102" s="87" t="s">
        <v>953</v>
      </c>
      <c r="E102" s="86"/>
      <c r="F102" s="80" t="s">
        <v>876</v>
      </c>
      <c r="G102" s="81" t="s">
        <v>951</v>
      </c>
      <c r="H102" s="81"/>
      <c r="I102" s="81"/>
      <c r="J102" s="81"/>
      <c r="K102" s="81"/>
      <c r="L102" s="81"/>
      <c r="M102" s="78"/>
      <c r="N102" s="41">
        <v>173000.0</v>
      </c>
      <c r="O102" s="41">
        <v>6000.0</v>
      </c>
      <c r="P102" s="41">
        <v>15000.0</v>
      </c>
      <c r="Q102" s="75"/>
      <c r="R102" s="41">
        <v>950000.0</v>
      </c>
      <c r="S102" s="75"/>
      <c r="T102" s="83"/>
      <c r="U102" s="3">
        <v>2023.0</v>
      </c>
      <c r="V102" s="75">
        <f>N102+P102</f>
        <v>188000</v>
      </c>
      <c r="W102" s="41" t="s">
        <v>561</v>
      </c>
      <c r="X102" s="75">
        <f t="shared" si="31"/>
        <v>950000</v>
      </c>
      <c r="Y102" s="78" t="s">
        <v>954</v>
      </c>
      <c r="Z102" s="123">
        <f t="shared" si="2"/>
        <v>1138000</v>
      </c>
      <c r="AA102" s="75"/>
      <c r="AB102" s="75"/>
      <c r="AC102" s="75"/>
      <c r="AD102" s="75"/>
      <c r="AE102" s="75"/>
      <c r="AF102" s="75"/>
      <c r="AG102" s="83"/>
      <c r="AH102" s="75"/>
      <c r="AI102" s="75"/>
      <c r="AJ102" s="75"/>
      <c r="AK102" s="75"/>
      <c r="AL102" s="75"/>
      <c r="AM102" s="83"/>
      <c r="AN102" s="75"/>
      <c r="AO102" s="75"/>
      <c r="AP102" s="75"/>
      <c r="AQ102" s="75"/>
      <c r="AR102" s="75"/>
      <c r="AS102" s="75"/>
      <c r="AT102" s="75"/>
      <c r="AU102" s="75"/>
      <c r="AV102" s="75"/>
      <c r="AW102" s="75"/>
      <c r="AX102" s="75"/>
      <c r="AY102" s="75"/>
      <c r="AZ102" s="75"/>
      <c r="BA102" s="75"/>
      <c r="BB102" s="75"/>
      <c r="BC102" s="75"/>
      <c r="BD102" s="75"/>
      <c r="BE102" s="75"/>
      <c r="BF102" s="75"/>
      <c r="BG102" s="75"/>
    </row>
    <row r="103">
      <c r="A103" s="75"/>
      <c r="B103" s="124" t="s">
        <v>1221</v>
      </c>
      <c r="C103" s="76" t="s">
        <v>305</v>
      </c>
      <c r="D103" s="87" t="s">
        <v>1222</v>
      </c>
      <c r="E103" s="86"/>
      <c r="F103" s="80" t="s">
        <v>1223</v>
      </c>
      <c r="G103" s="79" t="s">
        <v>554</v>
      </c>
      <c r="H103" s="79"/>
      <c r="I103" s="79"/>
      <c r="J103" s="79"/>
      <c r="K103" s="79"/>
      <c r="L103" s="79"/>
      <c r="M103" s="78"/>
      <c r="N103" s="41">
        <v>102.0</v>
      </c>
      <c r="O103" s="75"/>
      <c r="P103" s="41">
        <v>177.0</v>
      </c>
      <c r="Q103" s="41">
        <v>279.0</v>
      </c>
      <c r="R103" s="41">
        <v>8470.0</v>
      </c>
      <c r="S103" s="41">
        <v>8749.0</v>
      </c>
      <c r="T103" s="83"/>
      <c r="U103" s="3">
        <v>2023.0</v>
      </c>
      <c r="V103" s="75">
        <f>Q103</f>
        <v>279</v>
      </c>
      <c r="W103" s="41" t="s">
        <v>561</v>
      </c>
      <c r="X103" s="75">
        <f t="shared" si="31"/>
        <v>8470</v>
      </c>
      <c r="Y103" s="78" t="s">
        <v>1224</v>
      </c>
      <c r="Z103" s="123">
        <f t="shared" si="2"/>
        <v>8749</v>
      </c>
      <c r="AA103" s="75"/>
      <c r="AB103" s="75"/>
      <c r="AC103" s="75"/>
      <c r="AD103" s="75"/>
      <c r="AE103" s="75"/>
      <c r="AF103" s="75"/>
      <c r="AG103" s="83"/>
      <c r="AH103" s="75"/>
      <c r="AI103" s="75"/>
      <c r="AJ103" s="75"/>
      <c r="AK103" s="75"/>
      <c r="AL103" s="75"/>
      <c r="AM103" s="83"/>
      <c r="AN103" s="75"/>
      <c r="AO103" s="75"/>
      <c r="AP103" s="75"/>
      <c r="AQ103" s="75"/>
      <c r="AR103" s="75"/>
      <c r="AS103" s="75"/>
      <c r="AT103" s="75"/>
      <c r="AU103" s="75"/>
      <c r="AV103" s="75"/>
      <c r="AW103" s="75"/>
      <c r="AX103" s="75"/>
      <c r="AY103" s="75"/>
      <c r="AZ103" s="75"/>
      <c r="BA103" s="75"/>
      <c r="BB103" s="75"/>
      <c r="BC103" s="75"/>
      <c r="BD103" s="75"/>
      <c r="BE103" s="75"/>
      <c r="BF103" s="75"/>
      <c r="BG103" s="75"/>
    </row>
    <row r="104">
      <c r="B104" s="91" t="s">
        <v>179</v>
      </c>
      <c r="C104" s="90" t="s">
        <v>348</v>
      </c>
      <c r="D104" s="18" t="s">
        <v>437</v>
      </c>
      <c r="E104" s="86"/>
      <c r="F104" s="80" t="s">
        <v>955</v>
      </c>
      <c r="G104" s="79" t="s">
        <v>554</v>
      </c>
      <c r="H104" s="79"/>
      <c r="I104" s="79"/>
      <c r="J104" s="79"/>
      <c r="K104" s="79"/>
      <c r="L104" s="79"/>
      <c r="M104" s="78"/>
      <c r="N104" s="41">
        <v>32072.0</v>
      </c>
      <c r="O104" s="41">
        <v>15612.0</v>
      </c>
      <c r="P104" s="41">
        <v>5608.0</v>
      </c>
      <c r="Q104" s="75"/>
      <c r="R104" s="41">
        <v>447101.0</v>
      </c>
      <c r="S104" s="41">
        <v>484781.0</v>
      </c>
      <c r="T104" s="95">
        <v>146709.0</v>
      </c>
      <c r="U104" s="3">
        <v>2023.0</v>
      </c>
      <c r="V104" s="41">
        <f t="shared" ref="V104:V108" si="32">N104+P104</f>
        <v>37680</v>
      </c>
      <c r="W104" s="41" t="s">
        <v>561</v>
      </c>
      <c r="X104" s="41">
        <f t="shared" si="31"/>
        <v>447101</v>
      </c>
      <c r="Y104" s="78" t="s">
        <v>956</v>
      </c>
      <c r="Z104" s="123">
        <f t="shared" si="2"/>
        <v>484781</v>
      </c>
      <c r="AA104" s="75"/>
      <c r="AB104" s="75"/>
      <c r="AC104" s="75"/>
      <c r="AD104" s="75"/>
      <c r="AE104" s="75"/>
      <c r="AF104" s="75"/>
      <c r="AG104" s="83"/>
      <c r="AH104" s="75"/>
      <c r="AI104" s="75"/>
      <c r="AJ104" s="75"/>
      <c r="AK104" s="75"/>
      <c r="AL104" s="75"/>
      <c r="AM104" s="83"/>
      <c r="AN104" s="75"/>
      <c r="AO104" s="75"/>
      <c r="AP104" s="75"/>
      <c r="AQ104" s="75"/>
      <c r="AR104" s="75"/>
      <c r="AS104" s="75"/>
      <c r="AT104" s="75"/>
      <c r="AU104" s="75"/>
      <c r="AV104" s="75"/>
      <c r="AW104" s="75"/>
      <c r="AX104" s="75"/>
      <c r="AY104" s="75"/>
      <c r="AZ104" s="75"/>
      <c r="BA104" s="75"/>
      <c r="BB104" s="75"/>
      <c r="BC104" s="75"/>
      <c r="BD104" s="75"/>
      <c r="BE104" s="75"/>
      <c r="BF104" s="75"/>
      <c r="BG104" s="75"/>
    </row>
    <row r="105">
      <c r="A105" s="75"/>
      <c r="B105" s="75" t="s">
        <v>136</v>
      </c>
      <c r="C105" s="76" t="s">
        <v>306</v>
      </c>
      <c r="D105" s="77" t="s">
        <v>957</v>
      </c>
      <c r="E105" s="86"/>
      <c r="F105" s="80" t="s">
        <v>554</v>
      </c>
      <c r="G105" s="79" t="s">
        <v>554</v>
      </c>
      <c r="H105" s="79"/>
      <c r="I105" s="79"/>
      <c r="J105" s="79"/>
      <c r="K105" s="79"/>
      <c r="L105" s="79"/>
      <c r="M105" s="78"/>
      <c r="N105" s="41">
        <v>60757.0</v>
      </c>
      <c r="O105" s="41">
        <v>94952.0</v>
      </c>
      <c r="P105" s="41">
        <v>1335478.0</v>
      </c>
      <c r="Q105" s="75"/>
      <c r="R105" s="41"/>
      <c r="S105" s="75"/>
      <c r="T105" s="83"/>
      <c r="U105" s="3">
        <v>2023.0</v>
      </c>
      <c r="V105" s="75">
        <f t="shared" si="32"/>
        <v>1396235</v>
      </c>
      <c r="W105" s="41" t="s">
        <v>561</v>
      </c>
      <c r="X105" s="41" t="s">
        <v>570</v>
      </c>
      <c r="Y105" s="78" t="s">
        <v>958</v>
      </c>
      <c r="Z105" s="123">
        <f t="shared" si="2"/>
        <v>1396235</v>
      </c>
      <c r="AA105" s="75"/>
      <c r="AB105" s="75"/>
      <c r="AC105" s="75"/>
      <c r="AD105" s="75"/>
      <c r="AE105" s="75"/>
      <c r="AF105" s="75"/>
      <c r="AG105" s="83"/>
      <c r="AH105" s="75"/>
      <c r="AI105" s="75"/>
      <c r="AJ105" s="75"/>
      <c r="AK105" s="75"/>
      <c r="AL105" s="75"/>
      <c r="AM105" s="83"/>
      <c r="AN105" s="75"/>
      <c r="AO105" s="75"/>
      <c r="AP105" s="75"/>
      <c r="AQ105" s="75"/>
      <c r="AR105" s="75"/>
      <c r="AS105" s="75"/>
      <c r="AT105" s="75"/>
      <c r="AU105" s="75"/>
      <c r="AV105" s="75"/>
      <c r="AW105" s="75"/>
      <c r="AX105" s="75"/>
      <c r="AY105" s="75"/>
      <c r="AZ105" s="75"/>
      <c r="BA105" s="75"/>
      <c r="BB105" s="75"/>
      <c r="BC105" s="75"/>
      <c r="BD105" s="75"/>
      <c r="BE105" s="75"/>
      <c r="BF105" s="75"/>
      <c r="BG105" s="75"/>
    </row>
    <row r="106">
      <c r="A106" s="75"/>
      <c r="B106" s="75" t="s">
        <v>137</v>
      </c>
      <c r="C106" s="76" t="s">
        <v>307</v>
      </c>
      <c r="D106" s="87" t="s">
        <v>424</v>
      </c>
      <c r="E106" s="86" t="s">
        <v>477</v>
      </c>
      <c r="F106" s="80" t="s">
        <v>959</v>
      </c>
      <c r="G106" s="81" t="s">
        <v>960</v>
      </c>
      <c r="H106" s="81"/>
      <c r="I106" s="81"/>
      <c r="J106" s="81"/>
      <c r="K106" s="81"/>
      <c r="L106" s="81"/>
      <c r="M106" s="78"/>
      <c r="N106" s="41">
        <v>13505.0</v>
      </c>
      <c r="O106" s="41">
        <v>16597.0</v>
      </c>
      <c r="P106" s="41">
        <v>8428.0</v>
      </c>
      <c r="Q106" s="75"/>
      <c r="R106" s="41" t="s">
        <v>961</v>
      </c>
      <c r="S106" s="75"/>
      <c r="T106" s="95">
        <v>1058.0</v>
      </c>
      <c r="U106" s="3">
        <v>2023.0</v>
      </c>
      <c r="V106" s="41">
        <f t="shared" si="32"/>
        <v>21933</v>
      </c>
      <c r="W106" s="41" t="s">
        <v>561</v>
      </c>
      <c r="X106" s="41">
        <f>191500+433988+20406</f>
        <v>645894</v>
      </c>
      <c r="Y106" s="78" t="s">
        <v>962</v>
      </c>
      <c r="Z106" s="123">
        <f t="shared" si="2"/>
        <v>667827</v>
      </c>
      <c r="AA106" s="75">
        <v>10953.0</v>
      </c>
      <c r="AB106" s="75">
        <v>16303.0</v>
      </c>
      <c r="AC106" s="75">
        <v>10913.0</v>
      </c>
      <c r="AD106" s="75"/>
      <c r="AE106" s="75">
        <v>18631.0</v>
      </c>
      <c r="AF106" s="75"/>
      <c r="AG106" s="83">
        <v>1087.0</v>
      </c>
      <c r="AH106" s="75"/>
      <c r="AI106" s="75"/>
      <c r="AJ106" s="75"/>
      <c r="AK106" s="75"/>
      <c r="AL106" s="75"/>
      <c r="AM106" s="83"/>
      <c r="AN106" s="75"/>
      <c r="AO106" s="75"/>
      <c r="AP106" s="75"/>
      <c r="AQ106" s="75"/>
      <c r="AR106" s="75"/>
      <c r="AS106" s="75"/>
      <c r="AT106" s="75"/>
      <c r="AU106" s="75"/>
      <c r="AV106" s="75"/>
      <c r="AW106" s="75"/>
      <c r="AX106" s="75"/>
      <c r="AY106" s="75"/>
      <c r="AZ106" s="75"/>
      <c r="BA106" s="75"/>
      <c r="BB106" s="75"/>
      <c r="BC106" s="75"/>
      <c r="BD106" s="75"/>
      <c r="BE106" s="75"/>
      <c r="BF106" s="75"/>
      <c r="BG106" s="75"/>
    </row>
    <row r="107">
      <c r="A107" s="75"/>
      <c r="B107" s="75" t="s">
        <v>138</v>
      </c>
      <c r="C107" s="76" t="s">
        <v>308</v>
      </c>
      <c r="D107" s="77" t="s">
        <v>963</v>
      </c>
      <c r="E107" s="78"/>
      <c r="F107" s="80" t="s">
        <v>964</v>
      </c>
      <c r="G107" s="76"/>
      <c r="H107" s="76"/>
      <c r="I107" s="76"/>
      <c r="J107" s="76"/>
      <c r="K107" s="76"/>
      <c r="L107" s="76"/>
      <c r="M107" s="86"/>
      <c r="N107" s="41">
        <v>6.0</v>
      </c>
      <c r="O107" s="41">
        <v>37.0</v>
      </c>
      <c r="P107" s="41">
        <v>42.0</v>
      </c>
      <c r="Q107" s="75"/>
      <c r="R107" s="41">
        <v>49498.0</v>
      </c>
      <c r="S107" s="41">
        <v>49542.0</v>
      </c>
      <c r="T107" s="83"/>
      <c r="U107" s="3">
        <v>2023.0</v>
      </c>
      <c r="V107" s="75">
        <f t="shared" si="32"/>
        <v>48</v>
      </c>
      <c r="W107" s="41" t="s">
        <v>561</v>
      </c>
      <c r="X107" s="75">
        <f t="shared" ref="X107:X108" si="33">R107</f>
        <v>49498</v>
      </c>
      <c r="Y107" s="78" t="s">
        <v>965</v>
      </c>
      <c r="Z107" s="123">
        <f t="shared" si="2"/>
        <v>49546</v>
      </c>
      <c r="AA107" s="41">
        <f>10+2</f>
        <v>12</v>
      </c>
      <c r="AB107" s="75">
        <f>34+29</f>
        <v>63</v>
      </c>
      <c r="AC107" s="75"/>
      <c r="AD107" s="75"/>
      <c r="AE107" s="75">
        <v>4.5874E7</v>
      </c>
      <c r="AF107" s="41">
        <v>45948.0</v>
      </c>
      <c r="AG107" s="83"/>
      <c r="AH107" s="75"/>
      <c r="AI107" s="75"/>
      <c r="AJ107" s="75"/>
      <c r="AK107" s="75"/>
      <c r="AL107" s="75"/>
      <c r="AM107" s="83"/>
      <c r="AN107" s="75"/>
      <c r="AO107" s="75"/>
      <c r="AP107" s="75"/>
      <c r="AQ107" s="75"/>
      <c r="AR107" s="75"/>
      <c r="AS107" s="75"/>
      <c r="AT107" s="75"/>
      <c r="AU107" s="75"/>
      <c r="AV107" s="75"/>
      <c r="AW107" s="75"/>
      <c r="AX107" s="75"/>
      <c r="AY107" s="75"/>
      <c r="AZ107" s="75"/>
      <c r="BA107" s="75"/>
      <c r="BB107" s="75"/>
      <c r="BC107" s="75"/>
      <c r="BD107" s="75"/>
      <c r="BE107" s="75"/>
      <c r="BF107" s="75"/>
      <c r="BG107" s="75"/>
    </row>
    <row r="108">
      <c r="A108" s="75"/>
      <c r="B108" s="75" t="s">
        <v>184</v>
      </c>
      <c r="C108" s="90" t="s">
        <v>353</v>
      </c>
      <c r="D108" s="77" t="s">
        <v>966</v>
      </c>
      <c r="E108" s="86"/>
      <c r="F108" s="80" t="s">
        <v>591</v>
      </c>
      <c r="G108" s="79" t="s">
        <v>554</v>
      </c>
      <c r="H108" s="79"/>
      <c r="I108" s="79"/>
      <c r="J108" s="79"/>
      <c r="K108" s="79"/>
      <c r="L108" s="79"/>
      <c r="M108" s="78"/>
      <c r="N108" s="41">
        <v>1281.0</v>
      </c>
      <c r="O108" s="41">
        <v>1534.0</v>
      </c>
      <c r="P108" s="41">
        <v>2975.0</v>
      </c>
      <c r="Q108" s="75"/>
      <c r="R108" s="41">
        <v>88831.0</v>
      </c>
      <c r="S108" s="41">
        <v>93087.0</v>
      </c>
      <c r="T108" s="83"/>
      <c r="U108" s="3">
        <v>2023.0</v>
      </c>
      <c r="V108" s="75">
        <f t="shared" si="32"/>
        <v>4256</v>
      </c>
      <c r="W108" s="41" t="s">
        <v>561</v>
      </c>
      <c r="X108" s="75">
        <f t="shared" si="33"/>
        <v>88831</v>
      </c>
      <c r="Y108" s="78" t="s">
        <v>967</v>
      </c>
      <c r="Z108" s="123">
        <f t="shared" si="2"/>
        <v>93087</v>
      </c>
      <c r="AA108" s="75"/>
      <c r="AB108" s="75"/>
      <c r="AC108" s="75"/>
      <c r="AD108" s="75"/>
      <c r="AE108" s="75"/>
      <c r="AF108" s="75"/>
      <c r="AG108" s="83"/>
      <c r="AH108" s="75"/>
      <c r="AI108" s="75"/>
      <c r="AJ108" s="75"/>
      <c r="AK108" s="75"/>
      <c r="AL108" s="75"/>
      <c r="AM108" s="83"/>
      <c r="AN108" s="75"/>
      <c r="AO108" s="75"/>
      <c r="AP108" s="75"/>
      <c r="AQ108" s="75"/>
      <c r="AR108" s="75"/>
      <c r="AS108" s="75"/>
      <c r="AT108" s="75"/>
      <c r="AU108" s="75"/>
      <c r="AV108" s="75"/>
      <c r="AW108" s="75"/>
      <c r="AX108" s="75"/>
      <c r="AY108" s="75"/>
      <c r="AZ108" s="75"/>
      <c r="BA108" s="75"/>
      <c r="BB108" s="75"/>
      <c r="BC108" s="75"/>
      <c r="BD108" s="75"/>
      <c r="BE108" s="75"/>
      <c r="BF108" s="75"/>
      <c r="BG108" s="75"/>
    </row>
    <row r="109">
      <c r="A109" s="41"/>
      <c r="B109" s="41" t="s">
        <v>1156</v>
      </c>
      <c r="C109" s="76" t="s">
        <v>309</v>
      </c>
      <c r="D109" s="76"/>
      <c r="E109" s="111">
        <v>45411.0</v>
      </c>
      <c r="F109" s="104"/>
      <c r="G109" s="76"/>
      <c r="H109" s="76"/>
      <c r="I109" s="76"/>
      <c r="J109" s="76"/>
      <c r="K109" s="76"/>
      <c r="L109" s="76"/>
      <c r="M109" s="86"/>
      <c r="N109" s="75"/>
      <c r="O109" s="75"/>
      <c r="P109" s="75"/>
      <c r="Q109" s="75"/>
      <c r="R109" s="75"/>
      <c r="S109" s="75"/>
      <c r="T109" s="83"/>
      <c r="U109" s="3">
        <v>2022.0</v>
      </c>
      <c r="V109" s="75">
        <f>AA109+AC109</f>
        <v>18525</v>
      </c>
      <c r="W109" s="41" t="s">
        <v>561</v>
      </c>
      <c r="X109" s="75">
        <f>AE109</f>
        <v>17977</v>
      </c>
      <c r="Y109" s="78" t="s">
        <v>1225</v>
      </c>
      <c r="Z109" s="123">
        <f t="shared" si="2"/>
        <v>36502</v>
      </c>
      <c r="AA109" s="75">
        <v>1343.0</v>
      </c>
      <c r="AB109" s="75">
        <v>25273.0</v>
      </c>
      <c r="AC109" s="75">
        <v>17182.0</v>
      </c>
      <c r="AD109" s="75"/>
      <c r="AE109" s="75">
        <v>17977.0</v>
      </c>
      <c r="AF109" s="75"/>
      <c r="AG109" s="83"/>
      <c r="AH109" s="75"/>
      <c r="AI109" s="75"/>
      <c r="AJ109" s="75"/>
      <c r="AK109" s="75"/>
      <c r="AL109" s="75"/>
      <c r="AM109" s="83"/>
      <c r="AN109" s="75"/>
      <c r="AO109" s="75"/>
      <c r="AP109" s="75"/>
      <c r="AQ109" s="75"/>
      <c r="AR109" s="75"/>
      <c r="AS109" s="75"/>
      <c r="AT109" s="75"/>
      <c r="AU109" s="75"/>
      <c r="AV109" s="75"/>
      <c r="AW109" s="75"/>
      <c r="AX109" s="75"/>
      <c r="AY109" s="75"/>
      <c r="AZ109" s="75"/>
      <c r="BA109" s="75"/>
      <c r="BB109" s="75"/>
      <c r="BC109" s="75"/>
      <c r="BD109" s="75"/>
      <c r="BE109" s="75"/>
      <c r="BF109" s="75"/>
      <c r="BG109" s="75"/>
    </row>
    <row r="110">
      <c r="A110" s="41"/>
      <c r="B110" s="41" t="s">
        <v>971</v>
      </c>
      <c r="C110" s="76" t="s">
        <v>310</v>
      </c>
      <c r="D110" s="77" t="s">
        <v>972</v>
      </c>
      <c r="E110" s="86" t="s">
        <v>480</v>
      </c>
      <c r="F110" s="80" t="s">
        <v>554</v>
      </c>
      <c r="G110" s="81" t="s">
        <v>973</v>
      </c>
      <c r="H110" s="81"/>
      <c r="I110" s="81"/>
      <c r="J110" s="81"/>
      <c r="K110" s="81"/>
      <c r="L110" s="81"/>
      <c r="M110" s="78"/>
      <c r="N110" s="41">
        <v>78000.0</v>
      </c>
      <c r="O110" s="41">
        <v>181000.0</v>
      </c>
      <c r="P110" s="41">
        <v>63000.0</v>
      </c>
      <c r="Q110" s="41">
        <v>141000.0</v>
      </c>
      <c r="R110" s="41" t="s">
        <v>974</v>
      </c>
      <c r="S110" s="75"/>
      <c r="T110" s="95">
        <v>9000.0</v>
      </c>
      <c r="U110" s="3">
        <v>2023.0</v>
      </c>
      <c r="V110" s="41">
        <f>Q110</f>
        <v>141000</v>
      </c>
      <c r="W110" s="41" t="s">
        <v>561</v>
      </c>
      <c r="X110" s="41" t="s">
        <v>570</v>
      </c>
      <c r="Y110" s="78" t="s">
        <v>975</v>
      </c>
      <c r="Z110" s="123">
        <f t="shared" si="2"/>
        <v>141000</v>
      </c>
      <c r="AA110" s="75">
        <v>80000.0</v>
      </c>
      <c r="AB110" s="75">
        <v>185000.0</v>
      </c>
      <c r="AC110" s="75">
        <v>61000.0</v>
      </c>
      <c r="AD110" s="75"/>
      <c r="AE110" s="41">
        <v>9000000.0</v>
      </c>
      <c r="AF110" s="75"/>
      <c r="AG110" s="83"/>
      <c r="AH110" s="75"/>
      <c r="AI110" s="75"/>
      <c r="AJ110" s="75"/>
      <c r="AK110" s="75"/>
      <c r="AL110" s="75"/>
      <c r="AM110" s="83"/>
      <c r="AN110" s="75"/>
      <c r="AO110" s="75"/>
      <c r="AP110" s="75"/>
      <c r="AQ110" s="75"/>
      <c r="AR110" s="75"/>
      <c r="AS110" s="75"/>
      <c r="AT110" s="75"/>
      <c r="AU110" s="75"/>
      <c r="AV110" s="75"/>
      <c r="AW110" s="75"/>
      <c r="AX110" s="75"/>
      <c r="AY110" s="75"/>
      <c r="AZ110" s="75"/>
      <c r="BA110" s="75"/>
      <c r="BB110" s="75"/>
      <c r="BC110" s="75"/>
      <c r="BD110" s="75"/>
      <c r="BE110" s="75"/>
      <c r="BF110" s="75"/>
      <c r="BG110" s="75"/>
    </row>
    <row r="111">
      <c r="A111" s="75"/>
      <c r="B111" s="75" t="s">
        <v>141</v>
      </c>
      <c r="C111" s="97"/>
      <c r="D111" s="87" t="s">
        <v>311</v>
      </c>
      <c r="E111" s="86" t="s">
        <v>481</v>
      </c>
      <c r="F111" s="80" t="s">
        <v>976</v>
      </c>
      <c r="G111" s="81" t="s">
        <v>977</v>
      </c>
      <c r="H111" s="81"/>
      <c r="I111" s="81"/>
      <c r="J111" s="81"/>
      <c r="K111" s="81"/>
      <c r="L111" s="81"/>
      <c r="M111" s="78"/>
      <c r="N111" s="41">
        <v>3093000.0</v>
      </c>
      <c r="O111" s="75"/>
      <c r="P111" s="41">
        <v>5100.0</v>
      </c>
      <c r="Q111" s="75"/>
      <c r="R111" s="75"/>
      <c r="S111" s="41"/>
      <c r="T111" s="83"/>
      <c r="U111" s="3" t="s">
        <v>1160</v>
      </c>
      <c r="V111" s="75">
        <f>N111+P111</f>
        <v>3098100</v>
      </c>
      <c r="W111" s="41" t="s">
        <v>561</v>
      </c>
      <c r="X111" s="41" t="s">
        <v>570</v>
      </c>
      <c r="Y111" s="78" t="s">
        <v>1226</v>
      </c>
      <c r="Z111" s="123">
        <f t="shared" si="2"/>
        <v>3098100</v>
      </c>
      <c r="AA111" s="75">
        <v>3093000.0</v>
      </c>
      <c r="AB111" s="75">
        <v>5100.0</v>
      </c>
      <c r="AC111" s="75"/>
      <c r="AD111" s="75"/>
      <c r="AE111" s="75"/>
      <c r="AF111" s="75"/>
      <c r="AG111" s="83"/>
      <c r="AH111" s="75"/>
      <c r="AI111" s="75"/>
      <c r="AJ111" s="75"/>
      <c r="AK111" s="75"/>
      <c r="AL111" s="75"/>
      <c r="AM111" s="83"/>
      <c r="AN111" s="75"/>
      <c r="AO111" s="75"/>
      <c r="AP111" s="75"/>
      <c r="AQ111" s="75"/>
      <c r="AR111" s="75"/>
      <c r="AS111" s="75"/>
      <c r="AT111" s="75"/>
      <c r="AU111" s="75"/>
      <c r="AV111" s="75"/>
      <c r="AW111" s="75"/>
      <c r="AX111" s="75"/>
      <c r="AY111" s="75"/>
      <c r="AZ111" s="75"/>
      <c r="BA111" s="75"/>
      <c r="BB111" s="75"/>
      <c r="BC111" s="75"/>
      <c r="BD111" s="75"/>
      <c r="BE111" s="75"/>
      <c r="BF111" s="75"/>
      <c r="BG111" s="75"/>
    </row>
    <row r="112">
      <c r="A112" s="75"/>
      <c r="B112" s="75" t="s">
        <v>189</v>
      </c>
      <c r="C112" s="90" t="s">
        <v>358</v>
      </c>
      <c r="D112" s="18" t="s">
        <v>443</v>
      </c>
      <c r="E112" s="102" t="s">
        <v>979</v>
      </c>
      <c r="F112" s="109" t="s">
        <v>980</v>
      </c>
      <c r="G112" s="110" t="s">
        <v>981</v>
      </c>
      <c r="H112" s="110"/>
      <c r="I112" s="110"/>
      <c r="J112" s="110"/>
      <c r="K112" s="110"/>
      <c r="L112" s="110"/>
      <c r="M112" s="102"/>
      <c r="N112" s="75"/>
      <c r="O112" s="75"/>
      <c r="P112" s="75"/>
      <c r="Q112" s="75"/>
      <c r="R112" s="75"/>
      <c r="S112" s="41">
        <v>525.0</v>
      </c>
      <c r="T112" s="83"/>
      <c r="U112" s="3">
        <v>2023.0</v>
      </c>
      <c r="V112" s="75">
        <f>10.3+0.1+28.9</f>
        <v>39.3</v>
      </c>
      <c r="W112" s="41" t="s">
        <v>561</v>
      </c>
      <c r="X112" s="75">
        <f>0.5+0.1+66.6+0.2+0.3+17.3+5+22.3+366.9+6.4</f>
        <v>485.6</v>
      </c>
      <c r="Y112" s="78" t="s">
        <v>982</v>
      </c>
      <c r="Z112" s="123">
        <f t="shared" si="2"/>
        <v>524.9</v>
      </c>
      <c r="AA112" s="75"/>
      <c r="AB112" s="75"/>
      <c r="AC112" s="75"/>
      <c r="AD112" s="75"/>
      <c r="AE112" s="75"/>
      <c r="AF112" s="75"/>
      <c r="AG112" s="83"/>
      <c r="AH112" s="75"/>
      <c r="AI112" s="75"/>
      <c r="AJ112" s="75"/>
      <c r="AK112" s="75"/>
      <c r="AL112" s="75"/>
      <c r="AM112" s="83"/>
      <c r="AN112" s="75"/>
      <c r="AO112" s="75"/>
      <c r="AP112" s="75"/>
      <c r="AQ112" s="75"/>
      <c r="AR112" s="75"/>
      <c r="AS112" s="75"/>
      <c r="AT112" s="75"/>
      <c r="AU112" s="75"/>
      <c r="AV112" s="75"/>
      <c r="AW112" s="75"/>
      <c r="AX112" s="75"/>
      <c r="AY112" s="75"/>
      <c r="AZ112" s="75"/>
      <c r="BA112" s="75"/>
      <c r="BB112" s="75"/>
      <c r="BC112" s="75"/>
      <c r="BD112" s="75"/>
      <c r="BE112" s="75"/>
      <c r="BF112" s="75"/>
      <c r="BG112" s="75"/>
    </row>
    <row r="113">
      <c r="A113" s="41"/>
      <c r="B113" s="41" t="s">
        <v>990</v>
      </c>
      <c r="C113" s="76" t="s">
        <v>312</v>
      </c>
      <c r="D113" s="87" t="s">
        <v>425</v>
      </c>
      <c r="E113" s="78" t="s">
        <v>1227</v>
      </c>
      <c r="F113" s="80" t="s">
        <v>991</v>
      </c>
      <c r="G113" s="81" t="s">
        <v>992</v>
      </c>
      <c r="H113" s="81"/>
      <c r="I113" s="81"/>
      <c r="J113" s="81"/>
      <c r="K113" s="81"/>
      <c r="L113" s="81"/>
      <c r="M113" s="78"/>
      <c r="N113" s="41">
        <v>258000.0</v>
      </c>
      <c r="O113" s="41">
        <v>33000.0</v>
      </c>
      <c r="P113" s="41">
        <v>60000.0</v>
      </c>
      <c r="Q113" s="75"/>
      <c r="R113" s="41">
        <v>521000.0</v>
      </c>
      <c r="S113" s="41">
        <v>843000.0</v>
      </c>
      <c r="T113" s="83"/>
      <c r="U113" s="3">
        <v>2023.0</v>
      </c>
      <c r="V113" s="75">
        <f>N113+P113</f>
        <v>318000</v>
      </c>
      <c r="W113" s="41" t="s">
        <v>561</v>
      </c>
      <c r="X113" s="75">
        <f t="shared" ref="X113:X115" si="34">R113</f>
        <v>521000</v>
      </c>
      <c r="Y113" s="78" t="s">
        <v>993</v>
      </c>
      <c r="Z113" s="123">
        <f t="shared" si="2"/>
        <v>839000</v>
      </c>
      <c r="AA113" s="75"/>
      <c r="AB113" s="75"/>
      <c r="AC113" s="75"/>
      <c r="AD113" s="75"/>
      <c r="AE113" s="75"/>
      <c r="AF113" s="75"/>
      <c r="AG113" s="83"/>
      <c r="AH113" s="75"/>
      <c r="AI113" s="75"/>
      <c r="AJ113" s="75"/>
      <c r="AK113" s="75"/>
      <c r="AL113" s="75"/>
      <c r="AM113" s="83"/>
      <c r="AN113" s="75"/>
      <c r="AO113" s="75"/>
      <c r="AP113" s="75"/>
      <c r="AQ113" s="75"/>
      <c r="AR113" s="75"/>
      <c r="AS113" s="75"/>
      <c r="AT113" s="75"/>
      <c r="AU113" s="75"/>
      <c r="AV113" s="75"/>
      <c r="AW113" s="75"/>
      <c r="AX113" s="75"/>
      <c r="AY113" s="75"/>
      <c r="AZ113" s="75"/>
      <c r="BA113" s="75"/>
      <c r="BB113" s="75"/>
      <c r="BC113" s="75"/>
      <c r="BD113" s="75"/>
      <c r="BE113" s="75"/>
      <c r="BF113" s="75"/>
      <c r="BG113" s="75"/>
    </row>
    <row r="114">
      <c r="A114" s="75"/>
      <c r="B114" s="124" t="s">
        <v>1228</v>
      </c>
      <c r="C114" s="87" t="s">
        <v>313</v>
      </c>
      <c r="D114" s="77" t="s">
        <v>1229</v>
      </c>
      <c r="E114" s="78"/>
      <c r="F114" s="80" t="s">
        <v>591</v>
      </c>
      <c r="G114" s="79"/>
      <c r="H114" s="79"/>
      <c r="I114" s="79"/>
      <c r="J114" s="79"/>
      <c r="K114" s="79"/>
      <c r="L114" s="79"/>
      <c r="M114" s="78"/>
      <c r="N114" s="41">
        <v>5567.0</v>
      </c>
      <c r="O114" s="75"/>
      <c r="P114" s="41">
        <v>1194.0</v>
      </c>
      <c r="Q114" s="41">
        <v>6761.0</v>
      </c>
      <c r="R114" s="41">
        <v>3200.0</v>
      </c>
      <c r="S114" s="41">
        <v>9960.0</v>
      </c>
      <c r="T114" s="83"/>
      <c r="U114" s="3">
        <v>2023.0</v>
      </c>
      <c r="V114" s="75">
        <f>Q114</f>
        <v>6761</v>
      </c>
      <c r="W114" s="41" t="s">
        <v>561</v>
      </c>
      <c r="X114" s="75">
        <f t="shared" si="34"/>
        <v>3200</v>
      </c>
      <c r="Y114" s="78" t="s">
        <v>1230</v>
      </c>
      <c r="Z114" s="123">
        <f t="shared" si="2"/>
        <v>9961</v>
      </c>
      <c r="AA114" s="41">
        <v>4086.0</v>
      </c>
      <c r="AB114" s="75"/>
      <c r="AC114" s="41">
        <v>854.0</v>
      </c>
      <c r="AD114" s="41">
        <v>4940.0</v>
      </c>
      <c r="AE114" s="41">
        <v>744.0</v>
      </c>
      <c r="AF114" s="41">
        <v>5684.0</v>
      </c>
      <c r="AG114" s="83"/>
      <c r="AH114" s="75"/>
      <c r="AI114" s="75"/>
      <c r="AJ114" s="75"/>
      <c r="AK114" s="75"/>
      <c r="AL114" s="75"/>
      <c r="AM114" s="83"/>
      <c r="AN114" s="75"/>
      <c r="AO114" s="75"/>
      <c r="AP114" s="75"/>
      <c r="AQ114" s="75"/>
      <c r="AR114" s="75"/>
      <c r="AS114" s="75"/>
      <c r="AT114" s="75"/>
      <c r="AU114" s="75"/>
      <c r="AV114" s="75"/>
      <c r="AW114" s="75"/>
      <c r="AX114" s="75"/>
      <c r="AY114" s="75"/>
      <c r="AZ114" s="75"/>
      <c r="BA114" s="75"/>
      <c r="BB114" s="75"/>
      <c r="BC114" s="75"/>
      <c r="BD114" s="75"/>
      <c r="BE114" s="75"/>
      <c r="BF114" s="75"/>
      <c r="BG114" s="75"/>
    </row>
    <row r="115">
      <c r="A115" s="41"/>
      <c r="B115" s="41" t="s">
        <v>994</v>
      </c>
      <c r="C115" s="76" t="s">
        <v>314</v>
      </c>
      <c r="D115" s="77" t="s">
        <v>995</v>
      </c>
      <c r="E115" s="86"/>
      <c r="F115" s="80" t="s">
        <v>996</v>
      </c>
      <c r="G115" s="81" t="s">
        <v>997</v>
      </c>
      <c r="H115" s="81"/>
      <c r="I115" s="81"/>
      <c r="J115" s="81"/>
      <c r="K115" s="81"/>
      <c r="L115" s="81"/>
      <c r="M115" s="78"/>
      <c r="N115" s="41">
        <v>796.0</v>
      </c>
      <c r="O115" s="41">
        <v>5375.0</v>
      </c>
      <c r="P115" s="41">
        <v>777.0</v>
      </c>
      <c r="Q115" s="75"/>
      <c r="R115" s="41">
        <v>11678.0</v>
      </c>
      <c r="S115" s="75"/>
      <c r="T115" s="83"/>
      <c r="U115" s="3">
        <v>2023.0</v>
      </c>
      <c r="V115" s="75">
        <f>N115+P115</f>
        <v>1573</v>
      </c>
      <c r="W115" s="41" t="s">
        <v>561</v>
      </c>
      <c r="X115" s="75">
        <f t="shared" si="34"/>
        <v>11678</v>
      </c>
      <c r="Y115" s="78" t="s">
        <v>1231</v>
      </c>
      <c r="Z115" s="123">
        <f t="shared" si="2"/>
        <v>13251</v>
      </c>
      <c r="AA115" s="75"/>
      <c r="AB115" s="75"/>
      <c r="AC115" s="75"/>
      <c r="AD115" s="75"/>
      <c r="AE115" s="75"/>
      <c r="AF115" s="75"/>
      <c r="AG115" s="83"/>
      <c r="AH115" s="75"/>
      <c r="AI115" s="75"/>
      <c r="AJ115" s="75"/>
      <c r="AK115" s="75"/>
      <c r="AL115" s="75"/>
      <c r="AM115" s="83"/>
      <c r="AN115" s="75"/>
      <c r="AO115" s="75"/>
      <c r="AP115" s="75"/>
      <c r="AQ115" s="75"/>
      <c r="AR115" s="75"/>
      <c r="AS115" s="75"/>
      <c r="AT115" s="75"/>
      <c r="AU115" s="75"/>
      <c r="AV115" s="75"/>
      <c r="AW115" s="75"/>
      <c r="AX115" s="75"/>
      <c r="AY115" s="75"/>
      <c r="AZ115" s="75"/>
      <c r="BA115" s="75"/>
      <c r="BB115" s="75"/>
      <c r="BC115" s="75"/>
      <c r="BD115" s="75"/>
      <c r="BE115" s="75"/>
      <c r="BF115" s="75"/>
      <c r="BG115" s="75"/>
    </row>
    <row r="116">
      <c r="A116" s="75"/>
      <c r="B116" s="75" t="s">
        <v>145</v>
      </c>
      <c r="C116" s="87" t="s">
        <v>315</v>
      </c>
      <c r="D116" s="88" t="s">
        <v>315</v>
      </c>
      <c r="E116" s="86" t="s">
        <v>475</v>
      </c>
      <c r="F116" s="80" t="s">
        <v>1001</v>
      </c>
      <c r="G116" s="76"/>
      <c r="H116" s="76"/>
      <c r="I116" s="76"/>
      <c r="J116" s="76"/>
      <c r="K116" s="76"/>
      <c r="L116" s="76"/>
      <c r="M116" s="86"/>
      <c r="N116" s="75"/>
      <c r="O116" s="75"/>
      <c r="P116" s="75"/>
      <c r="Q116" s="75"/>
      <c r="R116" s="75"/>
      <c r="S116" s="75"/>
      <c r="T116" s="83"/>
      <c r="U116" s="3">
        <v>2022.0</v>
      </c>
      <c r="V116" s="75">
        <f>AA116+AC116</f>
        <v>391</v>
      </c>
      <c r="W116" s="41" t="s">
        <v>508</v>
      </c>
      <c r="X116" s="75">
        <f>AE116</f>
        <v>135</v>
      </c>
      <c r="Y116" s="78" t="s">
        <v>1232</v>
      </c>
      <c r="Z116" s="123">
        <f t="shared" si="2"/>
        <v>526</v>
      </c>
      <c r="AA116" s="41">
        <v>225.0</v>
      </c>
      <c r="AB116" s="75"/>
      <c r="AC116" s="41">
        <v>166.0</v>
      </c>
      <c r="AD116" s="75"/>
      <c r="AE116" s="41">
        <v>135.0</v>
      </c>
      <c r="AF116" s="41">
        <v>556.0</v>
      </c>
      <c r="AG116" s="83"/>
      <c r="AH116" s="75"/>
      <c r="AI116" s="75"/>
      <c r="AJ116" s="75"/>
      <c r="AK116" s="75"/>
      <c r="AL116" s="75"/>
      <c r="AM116" s="83"/>
      <c r="AN116" s="75"/>
      <c r="AO116" s="75"/>
      <c r="AP116" s="75"/>
      <c r="AQ116" s="75"/>
      <c r="AR116" s="75"/>
      <c r="AS116" s="75"/>
      <c r="AT116" s="75"/>
      <c r="AU116" s="75"/>
      <c r="AV116" s="75"/>
      <c r="AW116" s="75"/>
      <c r="AX116" s="75"/>
      <c r="AY116" s="75"/>
      <c r="AZ116" s="75"/>
      <c r="BA116" s="75"/>
      <c r="BB116" s="75"/>
      <c r="BC116" s="75"/>
      <c r="BD116" s="75"/>
      <c r="BE116" s="75"/>
      <c r="BF116" s="75"/>
      <c r="BG116" s="75"/>
    </row>
    <row r="117">
      <c r="A117" s="75"/>
      <c r="B117" s="75" t="s">
        <v>146</v>
      </c>
      <c r="C117" s="87" t="s">
        <v>316</v>
      </c>
      <c r="D117" s="77" t="s">
        <v>1003</v>
      </c>
      <c r="E117" s="86"/>
      <c r="F117" s="80" t="s">
        <v>591</v>
      </c>
      <c r="G117" s="79" t="s">
        <v>554</v>
      </c>
      <c r="H117" s="79"/>
      <c r="I117" s="79"/>
      <c r="J117" s="79"/>
      <c r="K117" s="79"/>
      <c r="L117" s="79"/>
      <c r="M117" s="78"/>
      <c r="N117" s="41">
        <v>126606.0</v>
      </c>
      <c r="O117" s="75"/>
      <c r="P117" s="41">
        <v>21300.0</v>
      </c>
      <c r="Q117" s="75"/>
      <c r="R117" s="41">
        <v>1768814.0</v>
      </c>
      <c r="S117" s="41">
        <v>1916720.0</v>
      </c>
      <c r="T117" s="83"/>
      <c r="U117" s="3">
        <v>2023.0</v>
      </c>
      <c r="V117" s="75">
        <f>N117+P117</f>
        <v>147906</v>
      </c>
      <c r="W117" s="41" t="s">
        <v>561</v>
      </c>
      <c r="X117" s="75">
        <f t="shared" ref="X117:X118" si="35">R117</f>
        <v>1768814</v>
      </c>
      <c r="Y117" s="78" t="s">
        <v>1004</v>
      </c>
      <c r="Z117" s="123">
        <f t="shared" si="2"/>
        <v>1916720</v>
      </c>
      <c r="AA117" s="75"/>
      <c r="AB117" s="75"/>
      <c r="AC117" s="75"/>
      <c r="AD117" s="75"/>
      <c r="AE117" s="75"/>
      <c r="AF117" s="75"/>
      <c r="AG117" s="83"/>
      <c r="AH117" s="75"/>
      <c r="AI117" s="75"/>
      <c r="AJ117" s="75"/>
      <c r="AK117" s="75"/>
      <c r="AL117" s="75"/>
      <c r="AM117" s="83"/>
      <c r="AN117" s="75"/>
      <c r="AO117" s="75"/>
      <c r="AP117" s="75"/>
      <c r="AQ117" s="75"/>
      <c r="AR117" s="75"/>
      <c r="AS117" s="75"/>
      <c r="AT117" s="75"/>
      <c r="AU117" s="75"/>
      <c r="AV117" s="75"/>
      <c r="AW117" s="75"/>
      <c r="AX117" s="75"/>
      <c r="AY117" s="75"/>
      <c r="AZ117" s="75"/>
      <c r="BA117" s="75"/>
      <c r="BB117" s="75"/>
      <c r="BC117" s="75"/>
      <c r="BD117" s="75"/>
      <c r="BE117" s="75"/>
      <c r="BF117" s="75"/>
      <c r="BG117" s="75"/>
    </row>
    <row r="118">
      <c r="A118" s="41"/>
      <c r="B118" s="41" t="s">
        <v>1005</v>
      </c>
      <c r="C118" s="87" t="s">
        <v>317</v>
      </c>
      <c r="D118" s="77" t="s">
        <v>1006</v>
      </c>
      <c r="E118" s="78"/>
      <c r="F118" s="80" t="s">
        <v>591</v>
      </c>
      <c r="G118" s="79"/>
      <c r="H118" s="79"/>
      <c r="I118" s="79"/>
      <c r="J118" s="79"/>
      <c r="K118" s="79"/>
      <c r="L118" s="79"/>
      <c r="M118" s="78"/>
      <c r="N118" s="41">
        <v>540.0</v>
      </c>
      <c r="O118" s="41">
        <v>7688.0</v>
      </c>
      <c r="P118" s="41">
        <v>7462.0</v>
      </c>
      <c r="Q118" s="41">
        <v>8001.0</v>
      </c>
      <c r="R118" s="41">
        <v>134124.0</v>
      </c>
      <c r="S118" s="75"/>
      <c r="T118" s="83"/>
      <c r="U118" s="3">
        <v>2023.0</v>
      </c>
      <c r="V118" s="75">
        <f>Q118</f>
        <v>8001</v>
      </c>
      <c r="W118" s="41" t="s">
        <v>561</v>
      </c>
      <c r="X118" s="75">
        <f t="shared" si="35"/>
        <v>134124</v>
      </c>
      <c r="Y118" s="78" t="s">
        <v>1007</v>
      </c>
      <c r="Z118" s="123">
        <f t="shared" si="2"/>
        <v>142125</v>
      </c>
      <c r="AA118" s="41">
        <v>284.0</v>
      </c>
      <c r="AB118" s="41">
        <v>7580.0</v>
      </c>
      <c r="AC118" s="41">
        <v>7388.0</v>
      </c>
      <c r="AD118" s="41">
        <v>7672.0</v>
      </c>
      <c r="AE118" s="41">
        <v>155310.0</v>
      </c>
      <c r="AF118" s="75"/>
      <c r="AG118" s="83"/>
      <c r="AH118" s="75"/>
      <c r="AI118" s="75"/>
      <c r="AJ118" s="75"/>
      <c r="AK118" s="75"/>
      <c r="AL118" s="75"/>
      <c r="AM118" s="83"/>
      <c r="AN118" s="75"/>
      <c r="AO118" s="75"/>
      <c r="AP118" s="75"/>
      <c r="AQ118" s="75"/>
      <c r="AR118" s="75"/>
      <c r="AS118" s="75"/>
      <c r="AT118" s="75"/>
      <c r="AU118" s="75"/>
      <c r="AV118" s="75"/>
      <c r="AW118" s="75"/>
      <c r="AX118" s="75"/>
      <c r="AY118" s="75"/>
      <c r="AZ118" s="75"/>
      <c r="BA118" s="75"/>
      <c r="BB118" s="75"/>
      <c r="BC118" s="75"/>
      <c r="BD118" s="75"/>
      <c r="BE118" s="75"/>
      <c r="BF118" s="75"/>
      <c r="BG118" s="75"/>
    </row>
    <row r="119">
      <c r="B119" s="91" t="s">
        <v>183</v>
      </c>
      <c r="C119" s="90" t="s">
        <v>352</v>
      </c>
      <c r="D119" s="77" t="s">
        <v>1008</v>
      </c>
      <c r="E119" s="78" t="s">
        <v>1233</v>
      </c>
      <c r="F119" s="80" t="s">
        <v>554</v>
      </c>
      <c r="G119" s="79" t="s">
        <v>554</v>
      </c>
      <c r="H119" s="79"/>
      <c r="I119" s="79"/>
      <c r="J119" s="79"/>
      <c r="K119" s="79"/>
      <c r="L119" s="79"/>
      <c r="M119" s="78"/>
      <c r="N119" s="75"/>
      <c r="O119" s="75"/>
      <c r="P119" s="75"/>
      <c r="Q119" s="75"/>
      <c r="R119" s="75"/>
      <c r="S119" s="75"/>
      <c r="T119" s="83"/>
      <c r="U119" s="3">
        <v>2023.0</v>
      </c>
      <c r="V119" s="41" t="s">
        <v>570</v>
      </c>
      <c r="W119" s="41" t="s">
        <v>570</v>
      </c>
      <c r="X119" s="41" t="s">
        <v>570</v>
      </c>
      <c r="Y119" s="78" t="s">
        <v>1009</v>
      </c>
      <c r="Z119" s="123" t="str">
        <f t="shared" si="2"/>
        <v>n.a</v>
      </c>
      <c r="AA119" s="75"/>
      <c r="AB119" s="75"/>
      <c r="AC119" s="75"/>
      <c r="AD119" s="75"/>
      <c r="AE119" s="75"/>
      <c r="AF119" s="75"/>
      <c r="AG119" s="83"/>
      <c r="AH119" s="75"/>
      <c r="AI119" s="75"/>
      <c r="AJ119" s="75"/>
      <c r="AK119" s="75"/>
      <c r="AL119" s="75"/>
      <c r="AM119" s="83"/>
      <c r="AN119" s="75"/>
      <c r="AO119" s="75"/>
      <c r="AP119" s="75"/>
      <c r="AQ119" s="75"/>
      <c r="AR119" s="75"/>
      <c r="AS119" s="75"/>
      <c r="AT119" s="75"/>
      <c r="AU119" s="75"/>
      <c r="AV119" s="75"/>
      <c r="AW119" s="75"/>
      <c r="AX119" s="75"/>
      <c r="AY119" s="75"/>
      <c r="AZ119" s="75"/>
      <c r="BA119" s="75"/>
      <c r="BB119" s="75"/>
      <c r="BC119" s="75"/>
      <c r="BD119" s="75"/>
      <c r="BE119" s="75"/>
      <c r="BF119" s="75"/>
      <c r="BG119" s="75"/>
    </row>
    <row r="120">
      <c r="A120" s="75"/>
      <c r="B120" s="75" t="s">
        <v>148</v>
      </c>
      <c r="C120" s="76" t="s">
        <v>318</v>
      </c>
      <c r="D120" s="87" t="s">
        <v>427</v>
      </c>
      <c r="E120" s="86"/>
      <c r="F120" s="80" t="s">
        <v>591</v>
      </c>
      <c r="G120" s="79" t="s">
        <v>554</v>
      </c>
      <c r="H120" s="79"/>
      <c r="I120" s="79"/>
      <c r="J120" s="79"/>
      <c r="K120" s="79"/>
      <c r="L120" s="79"/>
      <c r="M120" s="78"/>
      <c r="N120" s="41">
        <v>146000.0</v>
      </c>
      <c r="O120" s="41">
        <v>35000.0</v>
      </c>
      <c r="P120" s="41">
        <v>16000.0</v>
      </c>
      <c r="Q120" s="75"/>
      <c r="R120" s="41">
        <v>1014000.0</v>
      </c>
      <c r="S120" s="75"/>
      <c r="T120" s="95">
        <v>49000.0</v>
      </c>
      <c r="U120" s="3">
        <v>2023.0</v>
      </c>
      <c r="V120" s="41">
        <f>N120+P120</f>
        <v>162000</v>
      </c>
      <c r="W120" s="41" t="s">
        <v>561</v>
      </c>
      <c r="X120" s="41">
        <f>R120</f>
        <v>1014000</v>
      </c>
      <c r="Y120" s="78" t="s">
        <v>1010</v>
      </c>
      <c r="Z120" s="123">
        <f t="shared" si="2"/>
        <v>1176000</v>
      </c>
      <c r="AA120" s="75">
        <v>164000.0</v>
      </c>
      <c r="AB120" s="75">
        <v>36000.0</v>
      </c>
      <c r="AC120" s="75">
        <v>18000.0</v>
      </c>
      <c r="AD120" s="75"/>
      <c r="AE120" s="75">
        <v>1688000.0</v>
      </c>
      <c r="AF120" s="75"/>
      <c r="AG120" s="83">
        <v>33000.0</v>
      </c>
      <c r="AH120" s="75">
        <v>194000.0</v>
      </c>
      <c r="AI120" s="75">
        <v>35000.0</v>
      </c>
      <c r="AJ120" s="75">
        <v>22000.0</v>
      </c>
      <c r="AK120" s="75"/>
      <c r="AL120" s="75">
        <v>1706000.0</v>
      </c>
      <c r="AM120" s="83"/>
      <c r="AN120" s="75">
        <v>22000.0</v>
      </c>
      <c r="AO120" s="75">
        <v>193000.0</v>
      </c>
      <c r="AP120" s="75">
        <v>38000.0</v>
      </c>
      <c r="AQ120" s="75">
        <v>72000.0</v>
      </c>
      <c r="AR120" s="75">
        <v>1945000.0</v>
      </c>
      <c r="AS120" s="75"/>
      <c r="AT120" s="75">
        <v>17000.0</v>
      </c>
      <c r="AU120" s="75">
        <v>213000.0</v>
      </c>
      <c r="AV120" s="75">
        <v>43000.0</v>
      </c>
      <c r="AW120" s="75">
        <v>78000.0</v>
      </c>
      <c r="AX120" s="75"/>
      <c r="AY120" s="75"/>
      <c r="AZ120" s="75">
        <v>20000.0</v>
      </c>
      <c r="BA120" s="75">
        <v>322000.0</v>
      </c>
      <c r="BB120" s="75">
        <v>43000.0</v>
      </c>
      <c r="BC120" s="75">
        <v>80000.0</v>
      </c>
      <c r="BD120" s="75"/>
      <c r="BE120" s="75"/>
      <c r="BF120" s="75"/>
      <c r="BG120" s="75"/>
    </row>
    <row r="121">
      <c r="A121" s="75"/>
      <c r="B121" s="75" t="s">
        <v>149</v>
      </c>
      <c r="C121" s="76" t="s">
        <v>319</v>
      </c>
      <c r="D121" s="87" t="s">
        <v>428</v>
      </c>
      <c r="E121" s="78" t="s">
        <v>1234</v>
      </c>
      <c r="F121" s="80" t="s">
        <v>581</v>
      </c>
      <c r="G121" s="81" t="s">
        <v>581</v>
      </c>
      <c r="H121" s="81"/>
      <c r="I121" s="81"/>
      <c r="J121" s="81"/>
      <c r="K121" s="81"/>
      <c r="L121" s="81"/>
      <c r="M121" s="78"/>
      <c r="N121" s="41">
        <v>49716.0</v>
      </c>
      <c r="O121" s="41">
        <v>447320.0</v>
      </c>
      <c r="P121" s="41">
        <v>204024.0</v>
      </c>
      <c r="Q121" s="41">
        <v>253740.0</v>
      </c>
      <c r="R121" s="41" t="s">
        <v>1011</v>
      </c>
      <c r="S121" s="75"/>
      <c r="T121" s="83"/>
      <c r="U121" s="3">
        <v>2023.0</v>
      </c>
      <c r="V121" s="75">
        <f>Q121</f>
        <v>253740</v>
      </c>
      <c r="W121" s="41" t="s">
        <v>561</v>
      </c>
      <c r="X121" s="75">
        <f>1614721+163726+10386 </f>
        <v>1788833</v>
      </c>
      <c r="Y121" s="78" t="s">
        <v>1012</v>
      </c>
      <c r="Z121" s="123">
        <f t="shared" si="2"/>
        <v>2042573</v>
      </c>
      <c r="AA121" s="75"/>
      <c r="AB121" s="75"/>
      <c r="AC121" s="75"/>
      <c r="AD121" s="75"/>
      <c r="AE121" s="75"/>
      <c r="AF121" s="75"/>
      <c r="AG121" s="83"/>
      <c r="AH121" s="75"/>
      <c r="AI121" s="75"/>
      <c r="AJ121" s="75"/>
      <c r="AK121" s="75"/>
      <c r="AL121" s="75"/>
      <c r="AM121" s="83"/>
      <c r="AN121" s="75"/>
      <c r="AO121" s="75"/>
      <c r="AP121" s="75"/>
      <c r="AQ121" s="75"/>
      <c r="AR121" s="75"/>
      <c r="AS121" s="75"/>
      <c r="AT121" s="75"/>
      <c r="AU121" s="75"/>
      <c r="AV121" s="75"/>
      <c r="AW121" s="75"/>
      <c r="AX121" s="75"/>
      <c r="AY121" s="75"/>
      <c r="AZ121" s="75"/>
      <c r="BA121" s="75"/>
      <c r="BB121" s="75"/>
      <c r="BC121" s="75"/>
      <c r="BD121" s="75"/>
      <c r="BE121" s="75"/>
      <c r="BF121" s="75"/>
      <c r="BG121" s="75"/>
    </row>
    <row r="122">
      <c r="A122" s="75"/>
      <c r="B122" s="75" t="s">
        <v>150</v>
      </c>
      <c r="C122" s="76" t="s">
        <v>320</v>
      </c>
      <c r="D122" s="87" t="s">
        <v>429</v>
      </c>
      <c r="E122" s="112"/>
      <c r="F122" s="109" t="s">
        <v>1014</v>
      </c>
      <c r="G122" s="110" t="s">
        <v>1015</v>
      </c>
      <c r="H122" s="110"/>
      <c r="I122" s="110"/>
      <c r="J122" s="110"/>
      <c r="K122" s="110"/>
      <c r="L122" s="110"/>
      <c r="M122" s="102"/>
      <c r="N122" s="41">
        <v>92000.0</v>
      </c>
      <c r="O122" s="41">
        <v>1000.0</v>
      </c>
      <c r="P122" s="41">
        <v>2700.0</v>
      </c>
      <c r="Q122" s="75"/>
      <c r="R122" s="41">
        <v>2245000.0</v>
      </c>
      <c r="S122" s="75"/>
      <c r="T122" s="95">
        <v>6502000.0</v>
      </c>
      <c r="U122" s="3">
        <v>2023.0</v>
      </c>
      <c r="V122" s="41">
        <f t="shared" ref="V122:V125" si="36">N122+P122</f>
        <v>94700</v>
      </c>
      <c r="W122" s="41" t="s">
        <v>561</v>
      </c>
      <c r="X122" s="41">
        <f>R122</f>
        <v>2245000</v>
      </c>
      <c r="Y122" s="78" t="s">
        <v>1016</v>
      </c>
      <c r="Z122" s="123">
        <f t="shared" si="2"/>
        <v>2339700</v>
      </c>
      <c r="AA122" s="75"/>
      <c r="AB122" s="75"/>
      <c r="AC122" s="75"/>
      <c r="AD122" s="75"/>
      <c r="AE122" s="75"/>
      <c r="AF122" s="75"/>
      <c r="AG122" s="83"/>
      <c r="AH122" s="75"/>
      <c r="AI122" s="75"/>
      <c r="AJ122" s="75"/>
      <c r="AK122" s="75"/>
      <c r="AL122" s="75"/>
      <c r="AM122" s="83"/>
      <c r="AN122" s="75"/>
      <c r="AO122" s="75"/>
      <c r="AP122" s="75"/>
      <c r="AQ122" s="75"/>
      <c r="AR122" s="75"/>
      <c r="AS122" s="75"/>
      <c r="AT122" s="75"/>
      <c r="AU122" s="75"/>
      <c r="AV122" s="75"/>
      <c r="AW122" s="75"/>
      <c r="AX122" s="75"/>
      <c r="AY122" s="75"/>
      <c r="AZ122" s="75"/>
      <c r="BA122" s="75"/>
      <c r="BB122" s="75"/>
      <c r="BC122" s="75"/>
      <c r="BD122" s="75"/>
      <c r="BE122" s="75"/>
      <c r="BF122" s="75"/>
      <c r="BG122" s="75"/>
    </row>
    <row r="123">
      <c r="A123" s="75"/>
      <c r="B123" s="75" t="s">
        <v>151</v>
      </c>
      <c r="C123" s="90" t="s">
        <v>321</v>
      </c>
      <c r="D123" s="18" t="s">
        <v>430</v>
      </c>
      <c r="E123" s="102" t="s">
        <v>1235</v>
      </c>
      <c r="F123" s="109" t="s">
        <v>554</v>
      </c>
      <c r="G123" s="110" t="s">
        <v>786</v>
      </c>
      <c r="H123" s="110"/>
      <c r="I123" s="110"/>
      <c r="J123" s="110"/>
      <c r="K123" s="110"/>
      <c r="L123" s="110"/>
      <c r="M123" s="102"/>
      <c r="N123" s="41">
        <v>9915000.0</v>
      </c>
      <c r="O123" s="75"/>
      <c r="P123" s="41">
        <v>1157000.0</v>
      </c>
      <c r="Q123" s="75"/>
      <c r="R123" s="75"/>
      <c r="S123" s="75"/>
      <c r="T123" s="83"/>
      <c r="U123" s="3">
        <v>2023.0</v>
      </c>
      <c r="V123" s="75">
        <f t="shared" si="36"/>
        <v>11072000</v>
      </c>
      <c r="W123" s="41" t="s">
        <v>561</v>
      </c>
      <c r="X123" s="41" t="s">
        <v>570</v>
      </c>
      <c r="Y123" s="78" t="s">
        <v>1236</v>
      </c>
      <c r="Z123" s="123">
        <f t="shared" si="2"/>
        <v>11072000</v>
      </c>
      <c r="AA123" s="41">
        <v>9844000.0</v>
      </c>
      <c r="AB123" s="75"/>
      <c r="AC123" s="41">
        <v>1179.0</v>
      </c>
      <c r="AD123" s="75"/>
      <c r="AE123" s="41">
        <v>1.1352E7</v>
      </c>
      <c r="AF123" s="41">
        <v>2.2375E7</v>
      </c>
      <c r="AG123" s="83"/>
      <c r="AH123" s="75"/>
      <c r="AI123" s="75"/>
      <c r="AJ123" s="75"/>
      <c r="AK123" s="75"/>
      <c r="AL123" s="75"/>
      <c r="AM123" s="83"/>
      <c r="AN123" s="75"/>
      <c r="AO123" s="75"/>
      <c r="AP123" s="75"/>
      <c r="AQ123" s="75"/>
      <c r="AR123" s="75"/>
      <c r="AS123" s="75"/>
      <c r="AT123" s="75"/>
      <c r="AU123" s="75"/>
      <c r="AV123" s="75"/>
      <c r="AW123" s="75"/>
      <c r="AX123" s="75"/>
      <c r="AY123" s="75"/>
      <c r="AZ123" s="75"/>
      <c r="BA123" s="75"/>
      <c r="BB123" s="75"/>
      <c r="BC123" s="75"/>
      <c r="BD123" s="75"/>
      <c r="BE123" s="75"/>
      <c r="BF123" s="75"/>
      <c r="BG123" s="75"/>
    </row>
    <row r="124">
      <c r="A124" s="75"/>
      <c r="B124" s="124" t="s">
        <v>1237</v>
      </c>
      <c r="C124" s="90" t="s">
        <v>322</v>
      </c>
      <c r="D124" s="77" t="s">
        <v>1238</v>
      </c>
      <c r="E124" s="78"/>
      <c r="F124" s="80" t="s">
        <v>1239</v>
      </c>
      <c r="G124" s="79"/>
      <c r="H124" s="79"/>
      <c r="I124" s="79"/>
      <c r="J124" s="79"/>
      <c r="K124" s="79"/>
      <c r="L124" s="79"/>
      <c r="M124" s="78"/>
      <c r="N124" s="41">
        <v>78.0</v>
      </c>
      <c r="O124" s="41">
        <v>492.0</v>
      </c>
      <c r="P124" s="41">
        <v>399.0</v>
      </c>
      <c r="Q124" s="75"/>
      <c r="R124" s="41">
        <v>52588.0</v>
      </c>
      <c r="S124" s="41">
        <v>53064.0</v>
      </c>
      <c r="T124" s="83"/>
      <c r="U124" s="3">
        <v>2023.0</v>
      </c>
      <c r="V124" s="75">
        <f t="shared" si="36"/>
        <v>477</v>
      </c>
      <c r="W124" s="41" t="s">
        <v>561</v>
      </c>
      <c r="X124" s="75">
        <f t="shared" ref="X124:X125" si="37">R124</f>
        <v>52588</v>
      </c>
      <c r="Y124" s="78" t="s">
        <v>1240</v>
      </c>
      <c r="Z124" s="123">
        <f t="shared" si="2"/>
        <v>53065</v>
      </c>
      <c r="AA124" s="41">
        <v>74.0</v>
      </c>
      <c r="AB124" s="75"/>
      <c r="AC124" s="41">
        <v>493.0</v>
      </c>
      <c r="AD124" s="75"/>
      <c r="AE124" s="41">
        <v>56827.0</v>
      </c>
      <c r="AF124" s="41">
        <v>57394.0</v>
      </c>
      <c r="AG124" s="83"/>
      <c r="AH124" s="75"/>
      <c r="AI124" s="75"/>
      <c r="AJ124" s="75"/>
      <c r="AK124" s="75"/>
      <c r="AL124" s="75"/>
      <c r="AM124" s="83"/>
      <c r="AN124" s="75"/>
      <c r="AO124" s="75"/>
      <c r="AP124" s="75"/>
      <c r="AQ124" s="75"/>
      <c r="AR124" s="75"/>
      <c r="AS124" s="75"/>
      <c r="AT124" s="75"/>
      <c r="AU124" s="75"/>
      <c r="AV124" s="75"/>
      <c r="AW124" s="75"/>
      <c r="AX124" s="75"/>
      <c r="AY124" s="75"/>
      <c r="AZ124" s="75"/>
      <c r="BA124" s="75"/>
      <c r="BB124" s="75"/>
      <c r="BC124" s="75"/>
      <c r="BD124" s="75"/>
      <c r="BE124" s="75"/>
      <c r="BF124" s="75"/>
      <c r="BG124" s="75"/>
    </row>
    <row r="125">
      <c r="A125" s="75"/>
      <c r="B125" s="75" t="s">
        <v>153</v>
      </c>
      <c r="C125" s="90" t="s">
        <v>323</v>
      </c>
      <c r="D125" s="18" t="s">
        <v>431</v>
      </c>
      <c r="E125" s="86"/>
      <c r="F125" s="80" t="s">
        <v>591</v>
      </c>
      <c r="G125" s="76"/>
      <c r="H125" s="76"/>
      <c r="I125" s="76"/>
      <c r="J125" s="76"/>
      <c r="K125" s="76"/>
      <c r="L125" s="76"/>
      <c r="M125" s="86"/>
      <c r="N125" s="41">
        <v>1470000.0</v>
      </c>
      <c r="O125" s="41">
        <v>510000.0</v>
      </c>
      <c r="P125" s="41">
        <v>50000.0</v>
      </c>
      <c r="Q125" s="75"/>
      <c r="R125" s="41">
        <v>4950000.0</v>
      </c>
      <c r="S125" s="41">
        <v>6470000.0</v>
      </c>
      <c r="T125" s="83"/>
      <c r="U125" s="3">
        <v>2023.0</v>
      </c>
      <c r="V125" s="75">
        <f t="shared" si="36"/>
        <v>1520000</v>
      </c>
      <c r="W125" s="41" t="s">
        <v>561</v>
      </c>
      <c r="X125" s="75">
        <f t="shared" si="37"/>
        <v>4950000</v>
      </c>
      <c r="Y125" s="78" t="s">
        <v>1018</v>
      </c>
      <c r="Z125" s="123">
        <f t="shared" si="2"/>
        <v>6470000</v>
      </c>
      <c r="AA125" s="75"/>
      <c r="AB125" s="75"/>
      <c r="AC125" s="75"/>
      <c r="AD125" s="75"/>
      <c r="AE125" s="75"/>
      <c r="AF125" s="75"/>
      <c r="AG125" s="83"/>
      <c r="AH125" s="75"/>
      <c r="AI125" s="75"/>
      <c r="AJ125" s="75"/>
      <c r="AK125" s="75"/>
      <c r="AL125" s="75"/>
      <c r="AM125" s="83"/>
      <c r="AN125" s="75"/>
      <c r="AO125" s="75"/>
      <c r="AP125" s="75"/>
      <c r="AQ125" s="75"/>
      <c r="AR125" s="75"/>
      <c r="AS125" s="75"/>
      <c r="AT125" s="75"/>
      <c r="AU125" s="75"/>
      <c r="AV125" s="75"/>
      <c r="AW125" s="75"/>
      <c r="AX125" s="75"/>
      <c r="AY125" s="75"/>
      <c r="AZ125" s="75"/>
      <c r="BA125" s="75"/>
      <c r="BB125" s="75"/>
      <c r="BC125" s="75"/>
      <c r="BD125" s="75"/>
      <c r="BE125" s="75"/>
      <c r="BF125" s="75"/>
      <c r="BG125" s="75"/>
    </row>
    <row r="126">
      <c r="A126" s="75"/>
      <c r="B126" s="75" t="s">
        <v>154</v>
      </c>
      <c r="C126" s="90" t="s">
        <v>324</v>
      </c>
      <c r="D126" s="77" t="s">
        <v>1019</v>
      </c>
      <c r="E126" s="78" t="s">
        <v>1020</v>
      </c>
      <c r="F126" s="80" t="s">
        <v>601</v>
      </c>
      <c r="G126" s="79" t="s">
        <v>554</v>
      </c>
      <c r="H126" s="79"/>
      <c r="I126" s="79"/>
      <c r="J126" s="79"/>
      <c r="K126" s="79"/>
      <c r="L126" s="79"/>
      <c r="M126" s="78"/>
      <c r="N126" s="41">
        <v>36100.0</v>
      </c>
      <c r="O126" s="75"/>
      <c r="P126" s="41">
        <v>7738.0</v>
      </c>
      <c r="Q126" s="41">
        <v>43838.0</v>
      </c>
      <c r="R126" s="75"/>
      <c r="S126" s="75"/>
      <c r="T126" s="83"/>
      <c r="U126" s="3">
        <v>2023.0</v>
      </c>
      <c r="V126" s="75">
        <f>Q126</f>
        <v>43838</v>
      </c>
      <c r="W126" s="41" t="s">
        <v>561</v>
      </c>
      <c r="X126" s="41" t="s">
        <v>570</v>
      </c>
      <c r="Y126" s="78" t="s">
        <v>1241</v>
      </c>
      <c r="Z126" s="123">
        <f t="shared" si="2"/>
        <v>43838</v>
      </c>
      <c r="AA126" s="75"/>
      <c r="AB126" s="75"/>
      <c r="AC126" s="75"/>
      <c r="AD126" s="75"/>
      <c r="AE126" s="75"/>
      <c r="AF126" s="75"/>
      <c r="AG126" s="83"/>
      <c r="AH126" s="75"/>
      <c r="AI126" s="75"/>
      <c r="AJ126" s="75"/>
      <c r="AK126" s="75"/>
      <c r="AL126" s="75"/>
      <c r="AM126" s="83"/>
      <c r="AN126" s="75"/>
      <c r="AO126" s="75"/>
      <c r="AP126" s="75"/>
      <c r="AQ126" s="75"/>
      <c r="AR126" s="75"/>
      <c r="AS126" s="75"/>
      <c r="AT126" s="75"/>
      <c r="AU126" s="75"/>
      <c r="AV126" s="75"/>
      <c r="AW126" s="75"/>
      <c r="AX126" s="75"/>
      <c r="AY126" s="75"/>
      <c r="AZ126" s="75"/>
      <c r="BA126" s="75"/>
      <c r="BB126" s="75"/>
      <c r="BC126" s="75"/>
      <c r="BD126" s="75"/>
      <c r="BE126" s="75"/>
      <c r="BF126" s="75"/>
      <c r="BG126" s="75"/>
    </row>
    <row r="127">
      <c r="A127" s="75"/>
      <c r="B127" s="75" t="s">
        <v>185</v>
      </c>
      <c r="C127" s="90" t="s">
        <v>354</v>
      </c>
      <c r="D127" s="18" t="s">
        <v>440</v>
      </c>
      <c r="E127" s="86"/>
      <c r="F127" s="80" t="s">
        <v>591</v>
      </c>
      <c r="G127" s="81" t="s">
        <v>674</v>
      </c>
      <c r="H127" s="81"/>
      <c r="I127" s="81"/>
      <c r="J127" s="81"/>
      <c r="K127" s="81"/>
      <c r="L127" s="81"/>
      <c r="M127" s="78"/>
      <c r="N127" s="41">
        <v>9300.0</v>
      </c>
      <c r="O127" s="75"/>
      <c r="P127" s="41">
        <v>940.0</v>
      </c>
      <c r="Q127" s="75"/>
      <c r="R127" s="41">
        <v>249900.0</v>
      </c>
      <c r="S127" s="41">
        <v>260200.0</v>
      </c>
      <c r="T127" s="83"/>
      <c r="U127" s="3">
        <v>2023.0</v>
      </c>
      <c r="V127" s="75">
        <f t="shared" ref="V127:V129" si="38">N127+P127</f>
        <v>10240</v>
      </c>
      <c r="W127" s="41" t="s">
        <v>561</v>
      </c>
      <c r="X127" s="75">
        <f t="shared" ref="X127:X131" si="39">R127</f>
        <v>249900</v>
      </c>
      <c r="Y127" s="78" t="s">
        <v>1242</v>
      </c>
      <c r="Z127" s="123">
        <f t="shared" si="2"/>
        <v>260140</v>
      </c>
      <c r="AA127" s="75"/>
      <c r="AB127" s="75"/>
      <c r="AC127" s="75"/>
      <c r="AD127" s="75"/>
      <c r="AE127" s="75"/>
      <c r="AF127" s="75"/>
      <c r="AG127" s="83"/>
      <c r="AH127" s="75"/>
      <c r="AI127" s="75"/>
      <c r="AJ127" s="75"/>
      <c r="AK127" s="75"/>
      <c r="AL127" s="75"/>
      <c r="AM127" s="83"/>
      <c r="AN127" s="75"/>
      <c r="AO127" s="75"/>
      <c r="AP127" s="75"/>
      <c r="AQ127" s="75"/>
      <c r="AR127" s="75"/>
      <c r="AS127" s="75"/>
      <c r="AT127" s="75"/>
      <c r="AU127" s="75"/>
      <c r="AV127" s="75"/>
      <c r="AW127" s="75"/>
      <c r="AX127" s="75"/>
      <c r="AY127" s="75"/>
      <c r="AZ127" s="75"/>
      <c r="BA127" s="75"/>
      <c r="BB127" s="75"/>
      <c r="BC127" s="75"/>
      <c r="BD127" s="75"/>
      <c r="BE127" s="75"/>
      <c r="BF127" s="75"/>
      <c r="BG127" s="75"/>
    </row>
    <row r="128">
      <c r="A128" s="41"/>
      <c r="B128" s="41" t="s">
        <v>1153</v>
      </c>
      <c r="C128" s="90" t="s">
        <v>325</v>
      </c>
      <c r="D128" s="18" t="s">
        <v>432</v>
      </c>
      <c r="E128" s="86"/>
      <c r="F128" s="80" t="s">
        <v>790</v>
      </c>
      <c r="G128" s="81" t="s">
        <v>791</v>
      </c>
      <c r="H128" s="81"/>
      <c r="I128" s="81"/>
      <c r="J128" s="81"/>
      <c r="K128" s="81"/>
      <c r="L128" s="81"/>
      <c r="M128" s="78"/>
      <c r="N128" s="41">
        <v>154.0</v>
      </c>
      <c r="O128" s="41">
        <v>4641.0</v>
      </c>
      <c r="P128" s="41">
        <v>2295.0</v>
      </c>
      <c r="Q128" s="75"/>
      <c r="R128" s="41">
        <v>6920.0</v>
      </c>
      <c r="S128" s="41">
        <v>9369.0</v>
      </c>
      <c r="T128" s="83"/>
      <c r="U128" s="3">
        <v>2023.0</v>
      </c>
      <c r="V128" s="75">
        <f t="shared" si="38"/>
        <v>2449</v>
      </c>
      <c r="W128" s="41" t="s">
        <v>561</v>
      </c>
      <c r="X128" s="75">
        <f t="shared" si="39"/>
        <v>6920</v>
      </c>
      <c r="Y128" s="78" t="s">
        <v>1243</v>
      </c>
      <c r="Z128" s="123">
        <f t="shared" si="2"/>
        <v>9369</v>
      </c>
      <c r="AA128" s="75"/>
      <c r="AB128" s="75"/>
      <c r="AC128" s="75"/>
      <c r="AD128" s="75"/>
      <c r="AE128" s="75"/>
      <c r="AF128" s="75"/>
      <c r="AG128" s="83"/>
      <c r="AH128" s="75"/>
      <c r="AI128" s="75"/>
      <c r="AJ128" s="75"/>
      <c r="AK128" s="75"/>
      <c r="AL128" s="75"/>
      <c r="AM128" s="83"/>
      <c r="AN128" s="75"/>
      <c r="AO128" s="75"/>
      <c r="AP128" s="75"/>
      <c r="AQ128" s="75"/>
      <c r="AR128" s="75"/>
      <c r="AS128" s="75"/>
      <c r="AT128" s="75"/>
      <c r="AU128" s="75"/>
      <c r="AV128" s="75"/>
      <c r="AW128" s="75"/>
      <c r="AX128" s="75"/>
      <c r="AY128" s="75"/>
      <c r="AZ128" s="75"/>
      <c r="BA128" s="75"/>
      <c r="BB128" s="75"/>
      <c r="BC128" s="75"/>
      <c r="BD128" s="75"/>
      <c r="BE128" s="75"/>
      <c r="BF128" s="75"/>
      <c r="BG128" s="75"/>
    </row>
    <row r="129">
      <c r="A129" s="75"/>
      <c r="B129" s="75" t="s">
        <v>187</v>
      </c>
      <c r="C129" s="90" t="s">
        <v>356</v>
      </c>
      <c r="D129" s="18" t="s">
        <v>441</v>
      </c>
      <c r="E129" s="86"/>
      <c r="F129" s="80" t="s">
        <v>601</v>
      </c>
      <c r="G129" s="81" t="s">
        <v>1023</v>
      </c>
      <c r="H129" s="81"/>
      <c r="I129" s="81"/>
      <c r="J129" s="81"/>
      <c r="K129" s="81"/>
      <c r="L129" s="81"/>
      <c r="M129" s="78"/>
      <c r="N129" s="41">
        <v>308.0</v>
      </c>
      <c r="O129" s="41">
        <v>2571.0</v>
      </c>
      <c r="P129" s="41">
        <v>218.0</v>
      </c>
      <c r="Q129" s="75"/>
      <c r="R129" s="41">
        <v>15888.0</v>
      </c>
      <c r="S129" s="41">
        <v>16414.0</v>
      </c>
      <c r="T129" s="83"/>
      <c r="U129" s="3">
        <v>2023.0</v>
      </c>
      <c r="V129" s="75">
        <f t="shared" si="38"/>
        <v>526</v>
      </c>
      <c r="W129" s="41" t="s">
        <v>561</v>
      </c>
      <c r="X129" s="75">
        <f t="shared" si="39"/>
        <v>15888</v>
      </c>
      <c r="Y129" s="78" t="s">
        <v>1024</v>
      </c>
      <c r="Z129" s="123">
        <f t="shared" si="2"/>
        <v>16414</v>
      </c>
      <c r="AA129" s="125"/>
      <c r="AB129" s="75"/>
      <c r="AC129" s="75"/>
      <c r="AD129" s="75"/>
      <c r="AE129" s="75"/>
      <c r="AF129" s="75"/>
      <c r="AG129" s="83"/>
      <c r="AH129" s="75"/>
      <c r="AI129" s="75"/>
      <c r="AJ129" s="75"/>
      <c r="AK129" s="75"/>
      <c r="AL129" s="75"/>
      <c r="AM129" s="83"/>
      <c r="AN129" s="75"/>
      <c r="AO129" s="75"/>
      <c r="AP129" s="75"/>
      <c r="AQ129" s="75"/>
      <c r="AR129" s="75"/>
      <c r="AS129" s="75"/>
      <c r="AT129" s="75"/>
      <c r="AU129" s="75"/>
      <c r="AV129" s="75"/>
      <c r="AW129" s="75"/>
      <c r="AX129" s="75"/>
      <c r="AY129" s="75"/>
      <c r="AZ129" s="75"/>
      <c r="BA129" s="75"/>
      <c r="BB129" s="75"/>
      <c r="BC129" s="75"/>
      <c r="BD129" s="75"/>
      <c r="BE129" s="75"/>
      <c r="BF129" s="75"/>
      <c r="BG129" s="75"/>
    </row>
    <row r="130">
      <c r="B130" s="91" t="s">
        <v>182</v>
      </c>
      <c r="C130" s="90" t="s">
        <v>351</v>
      </c>
      <c r="D130" s="18" t="s">
        <v>439</v>
      </c>
      <c r="E130" s="78" t="s">
        <v>1026</v>
      </c>
      <c r="F130" s="80"/>
      <c r="G130" s="79" t="s">
        <v>554</v>
      </c>
      <c r="H130" s="79"/>
      <c r="I130" s="79"/>
      <c r="J130" s="79"/>
      <c r="K130" s="79"/>
      <c r="L130" s="79"/>
      <c r="M130" s="78"/>
      <c r="N130" s="41">
        <v>22741.0</v>
      </c>
      <c r="O130" s="41">
        <v>800.0</v>
      </c>
      <c r="P130" s="41">
        <v>3315.0</v>
      </c>
      <c r="Q130" s="41">
        <v>26056.0</v>
      </c>
      <c r="R130" s="41">
        <v>5022.0</v>
      </c>
      <c r="S130" s="41">
        <v>31078.0</v>
      </c>
      <c r="T130" s="83"/>
      <c r="U130" s="3">
        <v>2023.0</v>
      </c>
      <c r="V130" s="75">
        <f>Q130</f>
        <v>26056</v>
      </c>
      <c r="W130" s="41" t="s">
        <v>561</v>
      </c>
      <c r="X130" s="75">
        <f t="shared" si="39"/>
        <v>5022</v>
      </c>
      <c r="Y130" s="78" t="s">
        <v>1244</v>
      </c>
      <c r="Z130" s="123">
        <f t="shared" si="2"/>
        <v>31078</v>
      </c>
      <c r="AA130" s="75"/>
      <c r="AB130" s="75"/>
      <c r="AC130" s="75"/>
      <c r="AD130" s="75"/>
      <c r="AE130" s="75"/>
      <c r="AF130" s="75"/>
      <c r="AG130" s="83"/>
      <c r="AH130" s="75"/>
      <c r="AI130" s="75"/>
      <c r="AJ130" s="75"/>
      <c r="AK130" s="75"/>
      <c r="AL130" s="75"/>
      <c r="AM130" s="83"/>
      <c r="AN130" s="75"/>
      <c r="AO130" s="75"/>
      <c r="AP130" s="75"/>
      <c r="AQ130" s="75"/>
      <c r="AR130" s="75"/>
      <c r="AS130" s="75"/>
      <c r="AT130" s="75"/>
      <c r="AU130" s="75"/>
      <c r="AV130" s="75"/>
      <c r="AW130" s="75"/>
      <c r="AX130" s="75"/>
      <c r="AY130" s="75"/>
      <c r="AZ130" s="75"/>
      <c r="BA130" s="75"/>
      <c r="BB130" s="75"/>
      <c r="BC130" s="75"/>
      <c r="BD130" s="75"/>
      <c r="BE130" s="75"/>
      <c r="BF130" s="75"/>
      <c r="BG130" s="75"/>
    </row>
    <row r="131">
      <c r="A131" s="75"/>
      <c r="B131" s="75" t="s">
        <v>156</v>
      </c>
      <c r="C131" s="90" t="s">
        <v>326</v>
      </c>
      <c r="D131" s="77" t="s">
        <v>1028</v>
      </c>
      <c r="E131" s="86"/>
      <c r="F131" s="80" t="s">
        <v>1029</v>
      </c>
      <c r="G131" s="79" t="s">
        <v>554</v>
      </c>
      <c r="H131" s="79"/>
      <c r="I131" s="79"/>
      <c r="J131" s="79"/>
      <c r="K131" s="79"/>
      <c r="L131" s="79"/>
      <c r="M131" s="78"/>
      <c r="N131" s="41">
        <v>8707.0</v>
      </c>
      <c r="O131" s="41">
        <v>5393.0</v>
      </c>
      <c r="P131" s="41">
        <v>6426.0</v>
      </c>
      <c r="Q131" s="75"/>
      <c r="R131" s="41">
        <v>51317.0</v>
      </c>
      <c r="S131" s="41">
        <v>6449.0</v>
      </c>
      <c r="T131" s="83"/>
      <c r="U131" s="3">
        <v>2023.0</v>
      </c>
      <c r="V131" s="75">
        <f>N131+P131</f>
        <v>15133</v>
      </c>
      <c r="W131" s="41" t="s">
        <v>561</v>
      </c>
      <c r="X131" s="75">
        <f t="shared" si="39"/>
        <v>51317</v>
      </c>
      <c r="Y131" s="78" t="s">
        <v>1030</v>
      </c>
      <c r="Z131" s="123">
        <f t="shared" si="2"/>
        <v>66450</v>
      </c>
      <c r="AA131" s="75"/>
      <c r="AB131" s="75"/>
      <c r="AC131" s="75"/>
      <c r="AD131" s="75"/>
      <c r="AE131" s="75"/>
      <c r="AF131" s="75"/>
      <c r="AG131" s="83"/>
      <c r="AH131" s="75"/>
      <c r="AI131" s="75"/>
      <c r="AJ131" s="75"/>
      <c r="AK131" s="75"/>
      <c r="AL131" s="75"/>
      <c r="AM131" s="83"/>
      <c r="AN131" s="75"/>
      <c r="AO131" s="75"/>
      <c r="AP131" s="75"/>
      <c r="AQ131" s="75"/>
      <c r="AR131" s="75"/>
      <c r="AS131" s="75"/>
      <c r="AT131" s="75"/>
      <c r="AU131" s="75"/>
      <c r="AV131" s="75"/>
      <c r="AW131" s="75"/>
      <c r="AX131" s="75"/>
      <c r="AY131" s="75"/>
      <c r="AZ131" s="75"/>
      <c r="BA131" s="75"/>
      <c r="BB131" s="75"/>
      <c r="BC131" s="75"/>
      <c r="BD131" s="75"/>
      <c r="BE131" s="75"/>
      <c r="BF131" s="75"/>
      <c r="BG131" s="75"/>
    </row>
    <row r="132">
      <c r="A132" s="75"/>
      <c r="B132" s="75" t="s">
        <v>188</v>
      </c>
      <c r="C132" s="90" t="s">
        <v>357</v>
      </c>
      <c r="D132" s="18" t="s">
        <v>442</v>
      </c>
      <c r="E132" s="78" t="s">
        <v>1233</v>
      </c>
      <c r="F132" s="80" t="s">
        <v>554</v>
      </c>
      <c r="G132" s="79" t="s">
        <v>554</v>
      </c>
      <c r="H132" s="79"/>
      <c r="I132" s="79"/>
      <c r="J132" s="79"/>
      <c r="K132" s="79"/>
      <c r="L132" s="79"/>
      <c r="M132" s="78"/>
      <c r="N132" s="75"/>
      <c r="O132" s="75"/>
      <c r="P132" s="75"/>
      <c r="Q132" s="75"/>
      <c r="R132" s="75"/>
      <c r="S132" s="75"/>
      <c r="T132" s="83"/>
      <c r="U132" s="3">
        <v>2023.0</v>
      </c>
      <c r="V132" s="41" t="s">
        <v>570</v>
      </c>
      <c r="W132" s="41" t="s">
        <v>570</v>
      </c>
      <c r="X132" s="41" t="s">
        <v>570</v>
      </c>
      <c r="Y132" s="78" t="s">
        <v>1031</v>
      </c>
      <c r="Z132" s="123" t="str">
        <f t="shared" si="2"/>
        <v>n.a</v>
      </c>
      <c r="AA132" s="75"/>
      <c r="AB132" s="75"/>
      <c r="AC132" s="75"/>
      <c r="AD132" s="75"/>
      <c r="AE132" s="75"/>
      <c r="AF132" s="75"/>
      <c r="AG132" s="83"/>
      <c r="AH132" s="75"/>
      <c r="AI132" s="75"/>
      <c r="AJ132" s="75"/>
      <c r="AK132" s="75"/>
      <c r="AL132" s="75"/>
      <c r="AM132" s="83"/>
      <c r="AN132" s="75"/>
      <c r="AO132" s="75"/>
      <c r="AP132" s="75"/>
      <c r="AQ132" s="75"/>
      <c r="AR132" s="75"/>
      <c r="AS132" s="75"/>
      <c r="AT132" s="75"/>
      <c r="AU132" s="75"/>
      <c r="AV132" s="75"/>
      <c r="AW132" s="75"/>
      <c r="AX132" s="75"/>
      <c r="AY132" s="75"/>
      <c r="AZ132" s="75"/>
      <c r="BA132" s="75"/>
      <c r="BB132" s="75"/>
      <c r="BC132" s="75"/>
      <c r="BD132" s="75"/>
      <c r="BE132" s="75"/>
      <c r="BF132" s="75"/>
      <c r="BG132" s="75"/>
    </row>
    <row r="133">
      <c r="A133" s="41"/>
      <c r="B133" s="41" t="s">
        <v>1032</v>
      </c>
      <c r="C133" s="90" t="s">
        <v>327</v>
      </c>
      <c r="D133" s="18" t="s">
        <v>433</v>
      </c>
      <c r="E133" s="78" t="s">
        <v>1033</v>
      </c>
      <c r="F133" s="80" t="s">
        <v>581</v>
      </c>
      <c r="G133" s="81" t="s">
        <v>632</v>
      </c>
      <c r="H133" s="81"/>
      <c r="I133" s="81"/>
      <c r="J133" s="81"/>
      <c r="K133" s="81"/>
      <c r="L133" s="81" t="s">
        <v>633</v>
      </c>
      <c r="M133" s="78"/>
      <c r="N133" s="41">
        <v>692.0</v>
      </c>
      <c r="O133" s="75"/>
      <c r="P133" s="41">
        <v>3678.0</v>
      </c>
      <c r="Q133" s="75"/>
      <c r="R133" s="126">
        <v>15407.0</v>
      </c>
      <c r="S133" s="41">
        <v>19777.0</v>
      </c>
      <c r="T133" s="83"/>
      <c r="U133" s="3">
        <v>2023.0</v>
      </c>
      <c r="V133" s="75">
        <f>N133+P133</f>
        <v>4370</v>
      </c>
      <c r="W133" s="41" t="s">
        <v>561</v>
      </c>
      <c r="X133" s="75">
        <f t="shared" ref="X133:X135" si="40">R133</f>
        <v>15407</v>
      </c>
      <c r="Y133" s="78" t="s">
        <v>1245</v>
      </c>
      <c r="Z133" s="123">
        <f t="shared" si="2"/>
        <v>19777</v>
      </c>
      <c r="AA133" s="75"/>
      <c r="AB133" s="75"/>
      <c r="AC133" s="75"/>
      <c r="AD133" s="75"/>
      <c r="AE133" s="75"/>
      <c r="AF133" s="75"/>
      <c r="AG133" s="83"/>
      <c r="AH133" s="75"/>
      <c r="AI133" s="75"/>
      <c r="AJ133" s="75"/>
      <c r="AK133" s="75"/>
      <c r="AL133" s="75"/>
      <c r="AM133" s="83"/>
      <c r="AN133" s="75"/>
      <c r="AO133" s="75"/>
      <c r="AP133" s="75"/>
      <c r="AQ133" s="75"/>
      <c r="AR133" s="75"/>
      <c r="AS133" s="75"/>
      <c r="AT133" s="75"/>
      <c r="AU133" s="75"/>
      <c r="AV133" s="75"/>
      <c r="AW133" s="75"/>
      <c r="AX133" s="75"/>
      <c r="AY133" s="75"/>
      <c r="AZ133" s="75"/>
      <c r="BA133" s="75"/>
      <c r="BB133" s="75"/>
      <c r="BC133" s="75"/>
      <c r="BD133" s="75"/>
      <c r="BE133" s="75"/>
      <c r="BF133" s="75"/>
      <c r="BG133" s="75"/>
    </row>
    <row r="134">
      <c r="A134" s="75"/>
      <c r="B134" s="75" t="s">
        <v>159</v>
      </c>
      <c r="C134" s="90" t="s">
        <v>329</v>
      </c>
      <c r="D134" s="77" t="s">
        <v>1035</v>
      </c>
      <c r="E134" s="86"/>
      <c r="F134" s="80" t="s">
        <v>591</v>
      </c>
      <c r="G134" s="81" t="s">
        <v>1036</v>
      </c>
      <c r="H134" s="81"/>
      <c r="I134" s="81"/>
      <c r="J134" s="81"/>
      <c r="K134" s="81"/>
      <c r="L134" s="81"/>
      <c r="M134" s="78"/>
      <c r="N134" s="41">
        <v>904.0</v>
      </c>
      <c r="O134" s="75"/>
      <c r="P134" s="41">
        <v>648.0</v>
      </c>
      <c r="Q134" s="41">
        <v>1551.0</v>
      </c>
      <c r="R134" s="41">
        <v>124565.0</v>
      </c>
      <c r="S134" s="75"/>
      <c r="T134" s="83"/>
      <c r="U134" s="3">
        <v>2023.0</v>
      </c>
      <c r="V134" s="75">
        <f>Q134</f>
        <v>1551</v>
      </c>
      <c r="W134" s="41" t="s">
        <v>561</v>
      </c>
      <c r="X134" s="75">
        <f t="shared" si="40"/>
        <v>124565</v>
      </c>
      <c r="Y134" s="78" t="s">
        <v>1037</v>
      </c>
      <c r="Z134" s="123">
        <f t="shared" si="2"/>
        <v>126116</v>
      </c>
      <c r="AA134" s="75"/>
      <c r="AB134" s="75"/>
      <c r="AC134" s="75"/>
      <c r="AD134" s="75"/>
      <c r="AE134" s="75"/>
      <c r="AF134" s="75"/>
      <c r="AG134" s="83"/>
      <c r="AH134" s="75"/>
      <c r="AI134" s="75"/>
      <c r="AJ134" s="75"/>
      <c r="AK134" s="75"/>
      <c r="AL134" s="75"/>
      <c r="AM134" s="83"/>
      <c r="AN134" s="75"/>
      <c r="AO134" s="75"/>
      <c r="AP134" s="75"/>
      <c r="AQ134" s="75"/>
      <c r="AR134" s="75"/>
      <c r="AS134" s="75"/>
      <c r="AT134" s="75"/>
      <c r="AU134" s="75"/>
      <c r="AV134" s="75"/>
      <c r="AW134" s="75"/>
      <c r="AX134" s="75"/>
      <c r="AY134" s="75"/>
      <c r="AZ134" s="75"/>
      <c r="BA134" s="75"/>
      <c r="BB134" s="75"/>
      <c r="BC134" s="75"/>
      <c r="BD134" s="75"/>
      <c r="BE134" s="75"/>
      <c r="BF134" s="75"/>
      <c r="BG134" s="75"/>
    </row>
    <row r="135">
      <c r="A135" s="75"/>
      <c r="B135" s="75" t="s">
        <v>160</v>
      </c>
      <c r="C135" s="90" t="s">
        <v>330</v>
      </c>
      <c r="D135" s="18" t="s">
        <v>434</v>
      </c>
      <c r="E135" s="112" t="s">
        <v>485</v>
      </c>
      <c r="F135" s="109" t="s">
        <v>1038</v>
      </c>
      <c r="G135" s="110" t="s">
        <v>1039</v>
      </c>
      <c r="H135" s="110"/>
      <c r="I135" s="110"/>
      <c r="J135" s="110"/>
      <c r="K135" s="110"/>
      <c r="L135" s="110"/>
      <c r="M135" s="102"/>
      <c r="N135" s="41">
        <v>8181.0</v>
      </c>
      <c r="O135" s="41">
        <v>8385.0</v>
      </c>
      <c r="P135" s="41">
        <v>9620.0</v>
      </c>
      <c r="Q135" s="75"/>
      <c r="R135" s="41">
        <v>1401706.0</v>
      </c>
      <c r="S135" s="75"/>
      <c r="T135" s="83"/>
      <c r="U135" s="3" t="s">
        <v>1160</v>
      </c>
      <c r="V135" s="75">
        <f>N135+P135</f>
        <v>17801</v>
      </c>
      <c r="W135" s="41" t="s">
        <v>561</v>
      </c>
      <c r="X135" s="75">
        <f t="shared" si="40"/>
        <v>1401706</v>
      </c>
      <c r="Y135" s="78" t="s">
        <v>1246</v>
      </c>
      <c r="Z135" s="123">
        <f t="shared" si="2"/>
        <v>1419507</v>
      </c>
      <c r="AA135" s="75"/>
      <c r="AB135" s="75"/>
      <c r="AC135" s="75"/>
      <c r="AD135" s="75"/>
      <c r="AE135" s="75"/>
      <c r="AF135" s="75"/>
      <c r="AG135" s="83"/>
      <c r="AH135" s="75"/>
      <c r="AI135" s="75"/>
      <c r="AJ135" s="75"/>
      <c r="AK135" s="75"/>
      <c r="AL135" s="75"/>
      <c r="AM135" s="83"/>
      <c r="AN135" s="75"/>
      <c r="AO135" s="75"/>
      <c r="AP135" s="75"/>
      <c r="AQ135" s="75"/>
      <c r="AR135" s="75"/>
      <c r="AS135" s="75"/>
      <c r="AT135" s="75"/>
      <c r="AU135" s="75"/>
      <c r="AV135" s="75"/>
      <c r="AW135" s="75"/>
      <c r="AX135" s="75"/>
      <c r="AY135" s="75"/>
      <c r="AZ135" s="75"/>
      <c r="BA135" s="75"/>
      <c r="BB135" s="75"/>
      <c r="BC135" s="75"/>
      <c r="BD135" s="75"/>
      <c r="BE135" s="75"/>
      <c r="BF135" s="75"/>
      <c r="BG135" s="75"/>
    </row>
    <row r="136">
      <c r="B136" s="91" t="s">
        <v>180</v>
      </c>
      <c r="C136" s="90" t="s">
        <v>349</v>
      </c>
      <c r="D136" s="77" t="s">
        <v>1041</v>
      </c>
      <c r="E136" s="112"/>
      <c r="F136" s="109" t="s">
        <v>1042</v>
      </c>
      <c r="G136" s="110" t="s">
        <v>1043</v>
      </c>
      <c r="H136" s="110"/>
      <c r="I136" s="110"/>
      <c r="J136" s="110"/>
      <c r="K136" s="110"/>
      <c r="L136" s="110"/>
      <c r="M136" s="102"/>
      <c r="N136" s="75"/>
      <c r="O136" s="41">
        <v>1925.0</v>
      </c>
      <c r="P136" s="41">
        <v>2602.0</v>
      </c>
      <c r="Q136" s="75"/>
      <c r="R136" s="75"/>
      <c r="S136" s="41">
        <v>180631.0</v>
      </c>
      <c r="T136" s="83"/>
      <c r="U136" s="3">
        <v>2023.0</v>
      </c>
      <c r="V136" s="75">
        <f>116+43+2602</f>
        <v>2761</v>
      </c>
      <c r="W136" s="41" t="s">
        <v>561</v>
      </c>
      <c r="X136" s="75">
        <f>165240+11369+667+509+85</f>
        <v>177870</v>
      </c>
      <c r="Y136" s="78" t="s">
        <v>1044</v>
      </c>
      <c r="Z136" s="123">
        <f t="shared" si="2"/>
        <v>180631</v>
      </c>
      <c r="AA136" s="75"/>
      <c r="AB136" s="75"/>
      <c r="AC136" s="75"/>
      <c r="AD136" s="75"/>
      <c r="AE136" s="75"/>
      <c r="AF136" s="75"/>
      <c r="AG136" s="83"/>
      <c r="AH136" s="75"/>
      <c r="AI136" s="75"/>
      <c r="AJ136" s="75"/>
      <c r="AK136" s="75"/>
      <c r="AL136" s="75"/>
      <c r="AM136" s="83"/>
      <c r="AN136" s="75"/>
      <c r="AO136" s="75"/>
      <c r="AP136" s="75"/>
      <c r="AQ136" s="75"/>
      <c r="AR136" s="75"/>
      <c r="AS136" s="75"/>
      <c r="AT136" s="75"/>
      <c r="AU136" s="75"/>
      <c r="AV136" s="75"/>
      <c r="AW136" s="75"/>
      <c r="AX136" s="75"/>
      <c r="AY136" s="75"/>
      <c r="AZ136" s="75"/>
      <c r="BA136" s="75"/>
      <c r="BB136" s="75"/>
      <c r="BC136" s="75"/>
      <c r="BD136" s="75"/>
      <c r="BE136" s="75"/>
      <c r="BF136" s="75"/>
      <c r="BG136" s="75"/>
    </row>
    <row r="137">
      <c r="A137" s="41"/>
      <c r="B137" s="41" t="s">
        <v>1045</v>
      </c>
      <c r="C137" s="90" t="s">
        <v>331</v>
      </c>
      <c r="D137" s="77" t="s">
        <v>1046</v>
      </c>
      <c r="E137" s="86"/>
      <c r="F137" s="80" t="s">
        <v>591</v>
      </c>
      <c r="G137" s="81" t="s">
        <v>1047</v>
      </c>
      <c r="H137" s="81"/>
      <c r="I137" s="81"/>
      <c r="J137" s="81"/>
      <c r="K137" s="81"/>
      <c r="L137" s="81"/>
      <c r="M137" s="78"/>
      <c r="N137" s="41">
        <v>1347.0</v>
      </c>
      <c r="O137" s="41">
        <v>47786.0</v>
      </c>
      <c r="P137" s="41">
        <v>167.0</v>
      </c>
      <c r="Q137" s="75"/>
      <c r="R137" s="41">
        <v>273217.0</v>
      </c>
      <c r="S137" s="41">
        <v>274731.0</v>
      </c>
      <c r="T137" s="83"/>
      <c r="U137" s="3">
        <v>2023.0</v>
      </c>
      <c r="V137" s="75">
        <f>N137+P137</f>
        <v>1514</v>
      </c>
      <c r="W137" s="41" t="s">
        <v>561</v>
      </c>
      <c r="X137" s="75">
        <f t="shared" ref="X137:X138" si="41">R137</f>
        <v>273217</v>
      </c>
      <c r="Y137" s="78" t="s">
        <v>1048</v>
      </c>
      <c r="Z137" s="123">
        <f t="shared" si="2"/>
        <v>274731</v>
      </c>
      <c r="AA137" s="75"/>
      <c r="AB137" s="75"/>
      <c r="AC137" s="75"/>
      <c r="AD137" s="75"/>
      <c r="AE137" s="75"/>
      <c r="AF137" s="75"/>
      <c r="AG137" s="83"/>
      <c r="AH137" s="75"/>
      <c r="AI137" s="75"/>
      <c r="AJ137" s="75"/>
      <c r="AK137" s="75"/>
      <c r="AL137" s="75"/>
      <c r="AM137" s="83"/>
      <c r="AN137" s="75"/>
      <c r="AO137" s="75"/>
      <c r="AP137" s="75"/>
      <c r="AQ137" s="75"/>
      <c r="AR137" s="75"/>
      <c r="AS137" s="75"/>
      <c r="AT137" s="75"/>
      <c r="AU137" s="75"/>
      <c r="AV137" s="75"/>
      <c r="AW137" s="75"/>
      <c r="AX137" s="75"/>
      <c r="AY137" s="75"/>
      <c r="AZ137" s="75"/>
      <c r="BA137" s="75"/>
      <c r="BB137" s="75"/>
      <c r="BC137" s="75"/>
      <c r="BD137" s="75"/>
      <c r="BE137" s="75"/>
      <c r="BF137" s="75"/>
      <c r="BG137" s="75"/>
    </row>
    <row r="138">
      <c r="A138" s="41"/>
      <c r="B138" s="41" t="s">
        <v>1154</v>
      </c>
      <c r="C138" s="76" t="s">
        <v>332</v>
      </c>
      <c r="D138" s="77" t="s">
        <v>757</v>
      </c>
      <c r="E138" s="86"/>
      <c r="F138" s="80" t="s">
        <v>591</v>
      </c>
      <c r="G138" s="79" t="s">
        <v>554</v>
      </c>
      <c r="H138" s="79"/>
      <c r="I138" s="79"/>
      <c r="J138" s="79"/>
      <c r="K138" s="79"/>
      <c r="L138" s="79"/>
      <c r="M138" s="78"/>
      <c r="N138" s="41">
        <v>27029.0</v>
      </c>
      <c r="O138" s="41">
        <v>136628.0</v>
      </c>
      <c r="P138" s="41">
        <v>42251.0</v>
      </c>
      <c r="Q138" s="41">
        <v>69280.0</v>
      </c>
      <c r="R138" s="41">
        <v>3.7182157E7</v>
      </c>
      <c r="S138" s="41">
        <v>3.7251437E7</v>
      </c>
      <c r="T138" s="83"/>
      <c r="U138" s="3">
        <v>2023.0</v>
      </c>
      <c r="V138" s="75">
        <f>Q138</f>
        <v>69280</v>
      </c>
      <c r="W138" s="41" t="s">
        <v>561</v>
      </c>
      <c r="X138" s="75">
        <f t="shared" si="41"/>
        <v>37182157</v>
      </c>
      <c r="Y138" s="78" t="s">
        <v>1247</v>
      </c>
      <c r="Z138" s="123">
        <f t="shared" si="2"/>
        <v>37251437</v>
      </c>
      <c r="AA138" s="75">
        <v>38402.0</v>
      </c>
      <c r="AB138" s="75">
        <v>141636.0</v>
      </c>
      <c r="AC138" s="75">
        <v>45258.0</v>
      </c>
      <c r="AD138" s="75"/>
      <c r="AE138" s="75">
        <v>2.7609345E7</v>
      </c>
      <c r="AF138" s="75"/>
      <c r="AG138" s="83"/>
      <c r="AH138" s="75">
        <v>38242.0</v>
      </c>
      <c r="AI138" s="75">
        <v>138985.0</v>
      </c>
      <c r="AJ138" s="75">
        <v>57685.0</v>
      </c>
      <c r="AK138" s="75"/>
      <c r="AL138" s="75">
        <v>2.8023724E7</v>
      </c>
      <c r="AM138" s="83"/>
      <c r="AN138" s="75"/>
      <c r="AO138" s="75">
        <v>39640.0</v>
      </c>
      <c r="AP138" s="75">
        <v>155934.0</v>
      </c>
      <c r="AQ138" s="75">
        <v>73700.0</v>
      </c>
      <c r="AR138" s="75">
        <v>2.9922822E7</v>
      </c>
      <c r="AS138" s="75"/>
      <c r="AT138" s="75"/>
      <c r="AU138" s="75"/>
      <c r="AV138" s="75"/>
      <c r="AW138" s="75"/>
      <c r="AX138" s="75"/>
      <c r="AY138" s="75"/>
      <c r="AZ138" s="75"/>
      <c r="BA138" s="75"/>
      <c r="BB138" s="75"/>
      <c r="BC138" s="75"/>
      <c r="BD138" s="75"/>
      <c r="BE138" s="75"/>
      <c r="BF138" s="75"/>
      <c r="BG138" s="75"/>
    </row>
    <row r="139">
      <c r="A139" s="41"/>
      <c r="B139" s="41" t="s">
        <v>1049</v>
      </c>
      <c r="C139" s="90" t="s">
        <v>333</v>
      </c>
      <c r="D139" s="18" t="s">
        <v>435</v>
      </c>
      <c r="E139" s="78" t="s">
        <v>1248</v>
      </c>
      <c r="F139" s="80" t="s">
        <v>1050</v>
      </c>
      <c r="G139" s="81" t="s">
        <v>1051</v>
      </c>
      <c r="H139" s="81"/>
      <c r="I139" s="81"/>
      <c r="J139" s="81"/>
      <c r="K139" s="81"/>
      <c r="L139" s="81"/>
      <c r="M139" s="78"/>
      <c r="N139" s="41">
        <v>5438.0</v>
      </c>
      <c r="O139" s="41">
        <v>90626.0</v>
      </c>
      <c r="P139" s="41">
        <v>3189.0</v>
      </c>
      <c r="Q139" s="75"/>
      <c r="R139" s="75"/>
      <c r="S139" s="75"/>
      <c r="T139" s="83"/>
      <c r="U139" s="3">
        <v>2023.0</v>
      </c>
      <c r="V139" s="75">
        <f t="shared" ref="V139:V140" si="42">N139+P139</f>
        <v>8627</v>
      </c>
      <c r="W139" s="41" t="s">
        <v>561</v>
      </c>
      <c r="X139" s="41" t="s">
        <v>570</v>
      </c>
      <c r="Y139" s="78" t="s">
        <v>1052</v>
      </c>
      <c r="Z139" s="123">
        <f t="shared" si="2"/>
        <v>8627</v>
      </c>
      <c r="AA139" s="41">
        <v>6357.0</v>
      </c>
      <c r="AB139" s="41">
        <v>78879.0</v>
      </c>
      <c r="AC139" s="41">
        <v>3397.0</v>
      </c>
      <c r="AD139" s="75"/>
      <c r="AE139" s="41">
        <v>1151578.0</v>
      </c>
      <c r="AF139" s="41">
        <v>1161332.0</v>
      </c>
      <c r="AG139" s="83"/>
      <c r="AH139" s="75"/>
      <c r="AI139" s="75"/>
      <c r="AJ139" s="75"/>
      <c r="AK139" s="75"/>
      <c r="AL139" s="75"/>
      <c r="AM139" s="83"/>
      <c r="AN139" s="75"/>
      <c r="AO139" s="75"/>
      <c r="AP139" s="75"/>
      <c r="AQ139" s="75"/>
      <c r="AR139" s="75"/>
      <c r="AS139" s="75"/>
      <c r="AT139" s="75"/>
      <c r="AU139" s="75"/>
      <c r="AV139" s="75"/>
      <c r="AW139" s="75"/>
      <c r="AX139" s="75"/>
      <c r="AY139" s="75"/>
      <c r="AZ139" s="75"/>
      <c r="BA139" s="75"/>
      <c r="BB139" s="75"/>
      <c r="BC139" s="75"/>
      <c r="BD139" s="75"/>
      <c r="BE139" s="75"/>
      <c r="BF139" s="75"/>
      <c r="BG139" s="75"/>
    </row>
    <row r="140">
      <c r="A140" s="75"/>
      <c r="B140" s="75" t="s">
        <v>164</v>
      </c>
      <c r="C140" s="90" t="s">
        <v>334</v>
      </c>
      <c r="D140" s="77" t="s">
        <v>1053</v>
      </c>
      <c r="E140" s="86"/>
      <c r="F140" s="80" t="s">
        <v>591</v>
      </c>
      <c r="G140" s="81" t="s">
        <v>1054</v>
      </c>
      <c r="H140" s="81"/>
      <c r="I140" s="81"/>
      <c r="J140" s="81"/>
      <c r="K140" s="81"/>
      <c r="L140" s="81"/>
      <c r="M140" s="78"/>
      <c r="N140" s="41">
        <v>3173.0</v>
      </c>
      <c r="O140" s="75"/>
      <c r="P140" s="41">
        <v>215.0</v>
      </c>
      <c r="Q140" s="75"/>
      <c r="R140" s="41">
        <v>169931.0</v>
      </c>
      <c r="S140" s="41">
        <v>173319.0</v>
      </c>
      <c r="T140" s="83"/>
      <c r="U140" s="3">
        <v>2023.0</v>
      </c>
      <c r="V140" s="75">
        <f t="shared" si="42"/>
        <v>3388</v>
      </c>
      <c r="W140" s="41" t="s">
        <v>561</v>
      </c>
      <c r="X140" s="75">
        <f t="shared" ref="X140:X141" si="43">R140</f>
        <v>169931</v>
      </c>
      <c r="Y140" s="78" t="s">
        <v>1249</v>
      </c>
      <c r="Z140" s="123">
        <f t="shared" si="2"/>
        <v>173319</v>
      </c>
      <c r="AA140" s="75"/>
      <c r="AB140" s="75"/>
      <c r="AC140" s="75"/>
      <c r="AD140" s="75"/>
      <c r="AE140" s="75"/>
      <c r="AF140" s="75"/>
      <c r="AG140" s="83"/>
      <c r="AH140" s="75"/>
      <c r="AI140" s="75"/>
      <c r="AJ140" s="75"/>
      <c r="AK140" s="75"/>
      <c r="AL140" s="75"/>
      <c r="AM140" s="83"/>
      <c r="AN140" s="75"/>
      <c r="AO140" s="75"/>
      <c r="AP140" s="75"/>
      <c r="AQ140" s="75"/>
      <c r="AR140" s="75"/>
      <c r="AS140" s="75"/>
      <c r="AT140" s="75"/>
      <c r="AU140" s="75"/>
      <c r="AV140" s="75"/>
      <c r="AW140" s="75"/>
      <c r="AX140" s="75"/>
      <c r="AY140" s="75"/>
      <c r="AZ140" s="75"/>
      <c r="BA140" s="75"/>
      <c r="BB140" s="75"/>
      <c r="BC140" s="75"/>
      <c r="BD140" s="75"/>
      <c r="BE140" s="75"/>
      <c r="BF140" s="75"/>
      <c r="BG140" s="75"/>
    </row>
    <row r="141">
      <c r="A141" s="75"/>
      <c r="B141" s="75" t="s">
        <v>165</v>
      </c>
      <c r="C141" s="90" t="s">
        <v>335</v>
      </c>
      <c r="D141" s="18" t="s">
        <v>436</v>
      </c>
      <c r="E141" s="86"/>
      <c r="F141" s="80" t="s">
        <v>1056</v>
      </c>
      <c r="G141" s="81" t="s">
        <v>1054</v>
      </c>
      <c r="H141" s="81"/>
      <c r="I141" s="81"/>
      <c r="J141" s="81"/>
      <c r="K141" s="81"/>
      <c r="L141" s="81"/>
      <c r="M141" s="78"/>
      <c r="N141" s="41">
        <v>195.0</v>
      </c>
      <c r="O141" s="41">
        <v>7877.0</v>
      </c>
      <c r="P141" s="41">
        <v>1406.0</v>
      </c>
      <c r="Q141" s="41">
        <v>1601.0</v>
      </c>
      <c r="R141" s="41">
        <v>205417.0</v>
      </c>
      <c r="S141" s="41">
        <v>207018.0</v>
      </c>
      <c r="T141" s="83"/>
      <c r="U141" s="3">
        <v>2023.0</v>
      </c>
      <c r="V141" s="75">
        <f>Q141</f>
        <v>1601</v>
      </c>
      <c r="W141" s="41" t="s">
        <v>561</v>
      </c>
      <c r="X141" s="75">
        <f t="shared" si="43"/>
        <v>205417</v>
      </c>
      <c r="Y141" s="78" t="s">
        <v>1057</v>
      </c>
      <c r="Z141" s="123">
        <f t="shared" si="2"/>
        <v>207018</v>
      </c>
      <c r="AA141" s="75"/>
      <c r="AB141" s="75"/>
      <c r="AC141" s="75"/>
      <c r="AD141" s="75"/>
      <c r="AE141" s="75"/>
      <c r="AF141" s="75"/>
      <c r="AG141" s="83"/>
      <c r="AH141" s="75"/>
      <c r="AI141" s="75"/>
      <c r="AJ141" s="75"/>
      <c r="AK141" s="75"/>
      <c r="AL141" s="75"/>
      <c r="AM141" s="83"/>
      <c r="AN141" s="75"/>
      <c r="AO141" s="75"/>
      <c r="AP141" s="75"/>
      <c r="AQ141" s="75"/>
      <c r="AR141" s="75"/>
      <c r="AS141" s="75"/>
      <c r="AT141" s="75"/>
      <c r="AU141" s="75"/>
      <c r="AV141" s="75"/>
      <c r="AW141" s="75"/>
      <c r="AX141" s="75"/>
      <c r="AY141" s="75"/>
      <c r="AZ141" s="75"/>
      <c r="BA141" s="75"/>
      <c r="BB141" s="75"/>
      <c r="BC141" s="75"/>
      <c r="BD141" s="75"/>
      <c r="BE141" s="75"/>
      <c r="BF141" s="75"/>
      <c r="BG141" s="75"/>
    </row>
    <row r="142">
      <c r="A142" s="75"/>
      <c r="B142" s="75" t="s">
        <v>166</v>
      </c>
      <c r="C142" s="90" t="s">
        <v>336</v>
      </c>
      <c r="D142" s="77" t="s">
        <v>1058</v>
      </c>
      <c r="E142" s="78" t="s">
        <v>1250</v>
      </c>
      <c r="F142" s="80" t="s">
        <v>554</v>
      </c>
      <c r="G142" s="79"/>
      <c r="H142" s="79"/>
      <c r="I142" s="79"/>
      <c r="J142" s="79"/>
      <c r="K142" s="79"/>
      <c r="L142" s="79"/>
      <c r="M142" s="78"/>
      <c r="N142" s="75"/>
      <c r="O142" s="75"/>
      <c r="P142" s="75"/>
      <c r="Q142" s="75"/>
      <c r="R142" s="75"/>
      <c r="S142" s="75"/>
      <c r="T142" s="83"/>
      <c r="U142" s="3">
        <v>2023.0</v>
      </c>
      <c r="V142" s="41" t="s">
        <v>570</v>
      </c>
      <c r="W142" s="41" t="s">
        <v>570</v>
      </c>
      <c r="X142" s="41" t="s">
        <v>570</v>
      </c>
      <c r="Y142" s="78" t="s">
        <v>1059</v>
      </c>
      <c r="Z142" s="123" t="str">
        <f t="shared" si="2"/>
        <v>n.a</v>
      </c>
      <c r="AA142" s="75"/>
      <c r="AB142" s="75"/>
      <c r="AC142" s="75"/>
      <c r="AD142" s="75"/>
      <c r="AE142" s="75"/>
      <c r="AF142" s="75"/>
      <c r="AG142" s="83"/>
      <c r="AH142" s="75"/>
      <c r="AI142" s="75"/>
      <c r="AJ142" s="75"/>
      <c r="AK142" s="75"/>
      <c r="AL142" s="75"/>
      <c r="AM142" s="83"/>
      <c r="AN142" s="75"/>
      <c r="AO142" s="75"/>
      <c r="AP142" s="75"/>
      <c r="AQ142" s="75"/>
      <c r="AR142" s="75"/>
      <c r="AS142" s="75"/>
      <c r="AT142" s="75"/>
      <c r="AU142" s="75"/>
      <c r="AV142" s="75"/>
      <c r="AW142" s="75"/>
      <c r="AX142" s="75"/>
      <c r="AY142" s="75"/>
      <c r="AZ142" s="75"/>
      <c r="BA142" s="75"/>
      <c r="BB142" s="75"/>
      <c r="BC142" s="75"/>
      <c r="BD142" s="75"/>
      <c r="BE142" s="75"/>
      <c r="BF142" s="75"/>
      <c r="BG142" s="75"/>
    </row>
    <row r="143">
      <c r="A143" s="75"/>
      <c r="B143" s="75" t="s">
        <v>167</v>
      </c>
      <c r="C143" s="77" t="s">
        <v>1060</v>
      </c>
      <c r="D143" s="87" t="s">
        <v>1061</v>
      </c>
      <c r="E143" s="96"/>
      <c r="F143" s="80" t="s">
        <v>1062</v>
      </c>
      <c r="G143" s="76"/>
      <c r="H143" s="76"/>
      <c r="I143" s="76"/>
      <c r="J143" s="76"/>
      <c r="K143" s="76"/>
      <c r="L143" s="76"/>
      <c r="M143" s="86"/>
      <c r="N143" s="41"/>
      <c r="O143" s="75"/>
      <c r="P143" s="41"/>
      <c r="Q143" s="41">
        <v>37235.0</v>
      </c>
      <c r="R143" s="41">
        <v>54070.0</v>
      </c>
      <c r="S143" s="41">
        <v>91305.0</v>
      </c>
      <c r="T143" s="83"/>
      <c r="U143" s="3">
        <v>2023.0</v>
      </c>
      <c r="V143" s="41">
        <v>37235.0</v>
      </c>
      <c r="W143" s="41" t="s">
        <v>508</v>
      </c>
      <c r="X143" s="75">
        <f>R143</f>
        <v>54070</v>
      </c>
      <c r="Y143" s="78" t="s">
        <v>1251</v>
      </c>
      <c r="Z143" s="123">
        <f t="shared" si="2"/>
        <v>91305</v>
      </c>
      <c r="AA143" s="113">
        <v>41021.0</v>
      </c>
      <c r="AB143" s="12"/>
      <c r="AC143" s="113">
        <v>67999.0</v>
      </c>
      <c r="AD143" s="12"/>
      <c r="AE143" s="114">
        <v>2500000.0</v>
      </c>
      <c r="AF143" s="75"/>
      <c r="AG143" s="83"/>
      <c r="AH143" s="75"/>
      <c r="AI143" s="75"/>
      <c r="AJ143" s="75"/>
      <c r="AK143" s="75"/>
      <c r="AL143" s="75"/>
      <c r="AM143" s="83"/>
      <c r="AN143" s="75"/>
      <c r="AO143" s="75"/>
      <c r="AP143" s="75"/>
      <c r="AQ143" s="75"/>
      <c r="AR143" s="75"/>
      <c r="AS143" s="75"/>
      <c r="AT143" s="75"/>
      <c r="AU143" s="75"/>
      <c r="AV143" s="75"/>
      <c r="AW143" s="75"/>
      <c r="AX143" s="75"/>
      <c r="AY143" s="75"/>
      <c r="AZ143" s="75"/>
      <c r="BA143" s="75"/>
      <c r="BB143" s="75"/>
      <c r="BC143" s="75"/>
      <c r="BD143" s="75"/>
      <c r="BE143" s="75"/>
      <c r="BF143" s="75"/>
      <c r="BG143" s="75"/>
    </row>
    <row r="144">
      <c r="A144" s="75"/>
      <c r="B144" s="75" t="s">
        <v>168</v>
      </c>
      <c r="C144" s="76" t="s">
        <v>338</v>
      </c>
      <c r="D144" s="77" t="s">
        <v>1064</v>
      </c>
      <c r="E144" s="86" t="s">
        <v>486</v>
      </c>
      <c r="F144" s="80" t="s">
        <v>1065</v>
      </c>
      <c r="G144" s="81" t="s">
        <v>1066</v>
      </c>
      <c r="H144" s="81"/>
      <c r="I144" s="81"/>
      <c r="J144" s="81"/>
      <c r="K144" s="81"/>
      <c r="L144" s="81"/>
      <c r="M144" s="78"/>
      <c r="N144" s="41">
        <v>1591.0</v>
      </c>
      <c r="O144" s="75"/>
      <c r="P144" s="41">
        <v>3278.0</v>
      </c>
      <c r="Q144" s="41">
        <v>4869.0</v>
      </c>
      <c r="R144" s="41"/>
      <c r="S144" s="75"/>
      <c r="T144" s="83"/>
      <c r="U144" s="3">
        <v>2023.0</v>
      </c>
      <c r="V144" s="75">
        <f>Q144</f>
        <v>4869</v>
      </c>
      <c r="W144" s="41" t="s">
        <v>561</v>
      </c>
      <c r="X144" s="75">
        <f>92069+1695+645</f>
        <v>94409</v>
      </c>
      <c r="Y144" s="78" t="s">
        <v>1252</v>
      </c>
      <c r="Z144" s="123">
        <f t="shared" si="2"/>
        <v>99278</v>
      </c>
      <c r="AA144" s="75"/>
      <c r="AB144" s="75"/>
      <c r="AC144" s="75"/>
      <c r="AD144" s="75"/>
      <c r="AE144" s="75"/>
      <c r="AF144" s="75"/>
      <c r="AG144" s="83"/>
      <c r="AH144" s="75"/>
      <c r="AI144" s="75"/>
      <c r="AJ144" s="75"/>
      <c r="AK144" s="75"/>
      <c r="AL144" s="75"/>
      <c r="AM144" s="83"/>
      <c r="AN144" s="75"/>
      <c r="AO144" s="75"/>
      <c r="AP144" s="75"/>
      <c r="AQ144" s="75"/>
      <c r="AR144" s="75"/>
      <c r="AS144" s="75"/>
      <c r="AT144" s="75"/>
      <c r="AU144" s="75"/>
      <c r="AV144" s="75"/>
      <c r="AW144" s="75"/>
      <c r="AX144" s="75"/>
      <c r="AY144" s="75"/>
      <c r="AZ144" s="75"/>
      <c r="BA144" s="75"/>
      <c r="BB144" s="75"/>
      <c r="BC144" s="75"/>
      <c r="BD144" s="75"/>
      <c r="BE144" s="75"/>
      <c r="BF144" s="75"/>
      <c r="BG144" s="75"/>
    </row>
    <row r="145">
      <c r="A145" s="75"/>
      <c r="B145" s="75" t="s">
        <v>169</v>
      </c>
      <c r="C145" s="76" t="s">
        <v>339</v>
      </c>
      <c r="D145" s="76"/>
      <c r="E145" s="99" t="s">
        <v>1253</v>
      </c>
      <c r="F145" s="104"/>
      <c r="G145" s="76"/>
      <c r="H145" s="76"/>
      <c r="I145" s="76"/>
      <c r="J145" s="76"/>
      <c r="K145" s="76"/>
      <c r="L145" s="76"/>
      <c r="M145" s="86"/>
      <c r="N145" s="75"/>
      <c r="O145" s="75"/>
      <c r="P145" s="75"/>
      <c r="Q145" s="75"/>
      <c r="R145" s="41"/>
      <c r="S145" s="75"/>
      <c r="T145" s="83"/>
      <c r="U145" s="127"/>
      <c r="V145" s="75"/>
      <c r="W145" s="75"/>
      <c r="X145" s="75"/>
      <c r="Y145" s="86"/>
      <c r="Z145" s="123">
        <f t="shared" si="2"/>
        <v>0</v>
      </c>
      <c r="AA145" s="75"/>
      <c r="AB145" s="75"/>
      <c r="AC145" s="75"/>
      <c r="AD145" s="75"/>
      <c r="AE145" s="75"/>
      <c r="AF145" s="75"/>
      <c r="AG145" s="83"/>
      <c r="AH145" s="75"/>
      <c r="AI145" s="75"/>
      <c r="AJ145" s="75"/>
      <c r="AK145" s="75"/>
      <c r="AL145" s="75"/>
      <c r="AM145" s="83"/>
      <c r="AN145" s="75"/>
      <c r="AO145" s="75"/>
      <c r="AP145" s="75"/>
      <c r="AQ145" s="75"/>
      <c r="AR145" s="75"/>
      <c r="AS145" s="75"/>
      <c r="AT145" s="75"/>
      <c r="AU145" s="75"/>
      <c r="AV145" s="75"/>
      <c r="AW145" s="75"/>
      <c r="AX145" s="75"/>
      <c r="AY145" s="75"/>
      <c r="AZ145" s="75"/>
      <c r="BA145" s="75"/>
      <c r="BB145" s="75"/>
      <c r="BC145" s="75"/>
      <c r="BD145" s="75"/>
      <c r="BE145" s="75"/>
      <c r="BF145" s="75"/>
      <c r="BG145" s="75"/>
    </row>
    <row r="146">
      <c r="B146" s="91" t="s">
        <v>177</v>
      </c>
      <c r="C146" s="90" t="s">
        <v>346</v>
      </c>
      <c r="D146" s="17" t="s">
        <v>1070</v>
      </c>
      <c r="E146" s="112"/>
      <c r="F146" s="109" t="s">
        <v>581</v>
      </c>
      <c r="G146" s="110" t="s">
        <v>1071</v>
      </c>
      <c r="H146" s="110"/>
      <c r="I146" s="110"/>
      <c r="J146" s="110"/>
      <c r="K146" s="110"/>
      <c r="L146" s="110"/>
      <c r="M146" s="102"/>
      <c r="N146" s="41">
        <v>7920000.0</v>
      </c>
      <c r="O146" s="75"/>
      <c r="P146" s="41">
        <v>70000.0</v>
      </c>
      <c r="Q146" s="75"/>
      <c r="R146" s="41">
        <v>1.5E7</v>
      </c>
      <c r="S146" s="41">
        <v>2.3E7</v>
      </c>
      <c r="T146" s="83"/>
      <c r="U146" s="3">
        <v>2023.0</v>
      </c>
      <c r="V146" s="75">
        <f t="shared" ref="V146:V147" si="44">N146+P146</f>
        <v>7990000</v>
      </c>
      <c r="W146" s="41" t="s">
        <v>561</v>
      </c>
      <c r="X146" s="75">
        <f t="shared" ref="X146:X147" si="45">R146</f>
        <v>15000000</v>
      </c>
      <c r="Y146" s="78" t="s">
        <v>1072</v>
      </c>
      <c r="Z146" s="123">
        <f t="shared" si="2"/>
        <v>22990000</v>
      </c>
      <c r="AG146" s="101"/>
      <c r="AH146" s="75"/>
      <c r="AI146" s="75"/>
      <c r="AJ146" s="75"/>
      <c r="AK146" s="75"/>
      <c r="AL146" s="75"/>
      <c r="AM146" s="83"/>
      <c r="AN146" s="75"/>
      <c r="AO146" s="75"/>
      <c r="AP146" s="75"/>
      <c r="AQ146" s="75"/>
      <c r="AR146" s="75"/>
      <c r="AS146" s="75"/>
      <c r="AT146" s="75"/>
      <c r="AU146" s="75"/>
      <c r="AV146" s="75"/>
      <c r="AW146" s="75"/>
      <c r="AX146" s="75"/>
      <c r="AY146" s="75"/>
      <c r="AZ146" s="75"/>
      <c r="BA146" s="75"/>
      <c r="BB146" s="75"/>
      <c r="BC146" s="75"/>
      <c r="BD146" s="75"/>
      <c r="BE146" s="75"/>
      <c r="BF146" s="75"/>
      <c r="BG146" s="75"/>
    </row>
    <row r="147">
      <c r="A147" s="75"/>
      <c r="B147" s="124" t="s">
        <v>1254</v>
      </c>
      <c r="C147" s="76" t="s">
        <v>340</v>
      </c>
      <c r="D147" s="77" t="s">
        <v>1255</v>
      </c>
      <c r="E147" s="86"/>
      <c r="F147" s="80" t="s">
        <v>1256</v>
      </c>
      <c r="G147" s="81" t="s">
        <v>632</v>
      </c>
      <c r="H147" s="81"/>
      <c r="I147" s="81"/>
      <c r="J147" s="81"/>
      <c r="K147" s="81"/>
      <c r="L147" s="81"/>
      <c r="M147" s="78"/>
      <c r="N147" s="41">
        <v>76.0</v>
      </c>
      <c r="O147" s="75"/>
      <c r="P147" s="41">
        <v>1382.0</v>
      </c>
      <c r="Q147" s="75"/>
      <c r="R147" s="41">
        <v>117998.0</v>
      </c>
      <c r="S147" s="41">
        <v>119456.0</v>
      </c>
      <c r="T147" s="83"/>
      <c r="U147" s="3">
        <v>2023.0</v>
      </c>
      <c r="V147" s="75">
        <f t="shared" si="44"/>
        <v>1458</v>
      </c>
      <c r="W147" s="41" t="s">
        <v>561</v>
      </c>
      <c r="X147" s="75">
        <f t="shared" si="45"/>
        <v>117998</v>
      </c>
      <c r="Y147" s="78" t="s">
        <v>1257</v>
      </c>
      <c r="Z147" s="123">
        <f t="shared" si="2"/>
        <v>119456</v>
      </c>
      <c r="AA147" s="75">
        <v>97.0</v>
      </c>
      <c r="AB147" s="75"/>
      <c r="AC147" s="75">
        <v>648.0</v>
      </c>
      <c r="AD147" s="75"/>
      <c r="AE147" s="75">
        <v>91954.0</v>
      </c>
      <c r="AF147" s="75">
        <v>92699.0</v>
      </c>
      <c r="AG147" s="83"/>
      <c r="AH147" s="75">
        <v>52.0</v>
      </c>
      <c r="AI147" s="75"/>
      <c r="AJ147" s="75">
        <v>1564.0</v>
      </c>
      <c r="AK147" s="75"/>
      <c r="AL147" s="75">
        <v>86025.0</v>
      </c>
      <c r="AM147" s="83">
        <v>87641.0</v>
      </c>
      <c r="AN147" s="75"/>
      <c r="AO147" s="75">
        <v>161.0</v>
      </c>
      <c r="AP147" s="75"/>
      <c r="AQ147" s="75">
        <v>1960.0</v>
      </c>
      <c r="AR147" s="75">
        <v>74102.0</v>
      </c>
      <c r="AS147" s="75">
        <v>76223.0</v>
      </c>
      <c r="AT147" s="75"/>
      <c r="AU147" s="75"/>
      <c r="AV147" s="75"/>
      <c r="AW147" s="75"/>
      <c r="AX147" s="75"/>
      <c r="AY147" s="75"/>
      <c r="AZ147" s="75"/>
      <c r="BA147" s="75"/>
      <c r="BB147" s="75"/>
      <c r="BC147" s="75"/>
      <c r="BD147" s="75"/>
      <c r="BE147" s="75"/>
      <c r="BF147" s="75"/>
      <c r="BG147" s="75"/>
    </row>
    <row r="148">
      <c r="A148" s="75"/>
      <c r="B148" s="75" t="s">
        <v>171</v>
      </c>
      <c r="C148" s="76" t="s">
        <v>341</v>
      </c>
      <c r="D148" s="77" t="s">
        <v>1073</v>
      </c>
      <c r="E148" s="78" t="s">
        <v>1258</v>
      </c>
      <c r="F148" s="80" t="s">
        <v>601</v>
      </c>
      <c r="G148" s="81" t="s">
        <v>1074</v>
      </c>
      <c r="H148" s="81"/>
      <c r="I148" s="81"/>
      <c r="J148" s="81"/>
      <c r="K148" s="81"/>
      <c r="L148" s="81"/>
      <c r="M148" s="78"/>
      <c r="N148" s="41">
        <v>199.1</v>
      </c>
      <c r="O148" s="75"/>
      <c r="P148" s="75"/>
      <c r="Q148" s="75"/>
      <c r="R148" s="75"/>
      <c r="S148" s="41">
        <v>1259.7</v>
      </c>
      <c r="T148" s="83"/>
      <c r="U148" s="3">
        <v>2023.0</v>
      </c>
      <c r="V148" s="75">
        <f>N148+72.1+64.6+2.8</f>
        <v>338.6</v>
      </c>
      <c r="W148" s="41" t="s">
        <v>561</v>
      </c>
      <c r="X148" s="75">
        <f>144.9+315+13.2+341.3+96.7+10</f>
        <v>921.1</v>
      </c>
      <c r="Y148" s="78" t="s">
        <v>1075</v>
      </c>
      <c r="Z148" s="123">
        <f t="shared" si="2"/>
        <v>1259.7</v>
      </c>
      <c r="AA148" s="75"/>
      <c r="AB148" s="75" t="s">
        <v>504</v>
      </c>
      <c r="AC148" s="75" t="s">
        <v>506</v>
      </c>
      <c r="AD148" s="75"/>
      <c r="AE148" s="75" t="s">
        <v>510</v>
      </c>
      <c r="AF148" s="75"/>
      <c r="AG148" s="83"/>
      <c r="AH148" s="75"/>
      <c r="AI148" s="75"/>
      <c r="AJ148" s="75"/>
      <c r="AK148" s="75"/>
      <c r="AL148" s="75"/>
      <c r="AM148" s="83"/>
      <c r="AN148" s="75"/>
      <c r="AO148" s="75"/>
      <c r="AP148" s="75"/>
      <c r="AQ148" s="75"/>
      <c r="AR148" s="75"/>
      <c r="AS148" s="75"/>
      <c r="AT148" s="75"/>
      <c r="AU148" s="75"/>
      <c r="AV148" s="75"/>
      <c r="AW148" s="75"/>
      <c r="AX148" s="75"/>
      <c r="AY148" s="75"/>
      <c r="AZ148" s="75"/>
      <c r="BA148" s="75"/>
      <c r="BB148" s="75"/>
      <c r="BC148" s="75"/>
      <c r="BD148" s="75"/>
      <c r="BE148" s="75"/>
      <c r="BF148" s="75"/>
      <c r="BG148" s="75"/>
    </row>
    <row r="149">
      <c r="A149" s="75"/>
      <c r="B149" s="75" t="s">
        <v>172</v>
      </c>
      <c r="C149" s="76" t="s">
        <v>342</v>
      </c>
      <c r="D149" s="77" t="s">
        <v>1077</v>
      </c>
      <c r="E149" s="86" t="s">
        <v>488</v>
      </c>
      <c r="F149" s="80" t="s">
        <v>591</v>
      </c>
      <c r="G149" s="81" t="s">
        <v>1078</v>
      </c>
      <c r="H149" s="81"/>
      <c r="I149" s="81"/>
      <c r="J149" s="81"/>
      <c r="K149" s="81"/>
      <c r="L149" s="81"/>
      <c r="M149" s="78"/>
      <c r="N149" s="41">
        <v>727.0</v>
      </c>
      <c r="O149" s="75"/>
      <c r="P149" s="41">
        <v>1360.0</v>
      </c>
      <c r="Q149" s="75"/>
      <c r="R149" s="41">
        <v>19667.0</v>
      </c>
      <c r="S149" s="75"/>
      <c r="T149" s="83"/>
      <c r="U149" s="3">
        <v>2023.0</v>
      </c>
      <c r="V149" s="75">
        <f>N149+P149</f>
        <v>2087</v>
      </c>
      <c r="W149" s="41" t="s">
        <v>561</v>
      </c>
      <c r="X149" s="75">
        <f>R149</f>
        <v>19667</v>
      </c>
      <c r="Y149" s="78" t="s">
        <v>1079</v>
      </c>
      <c r="Z149" s="123">
        <f t="shared" si="2"/>
        <v>21754</v>
      </c>
      <c r="AA149" s="75"/>
      <c r="AB149" s="75"/>
      <c r="AC149" s="75"/>
      <c r="AD149" s="75"/>
      <c r="AE149" s="75"/>
      <c r="AF149" s="75"/>
      <c r="AG149" s="83"/>
      <c r="AH149" s="75"/>
      <c r="AI149" s="75"/>
      <c r="AJ149" s="75"/>
      <c r="AK149" s="75"/>
      <c r="AL149" s="75"/>
      <c r="AM149" s="83"/>
      <c r="AN149" s="75"/>
      <c r="AO149" s="75"/>
      <c r="AP149" s="75"/>
      <c r="AQ149" s="75"/>
      <c r="AR149" s="75"/>
      <c r="AS149" s="75"/>
      <c r="AT149" s="75"/>
      <c r="AU149" s="75"/>
      <c r="AV149" s="75"/>
      <c r="AW149" s="75"/>
      <c r="AX149" s="75"/>
      <c r="AY149" s="75"/>
      <c r="AZ149" s="75"/>
      <c r="BA149" s="75"/>
      <c r="BB149" s="75"/>
      <c r="BC149" s="75"/>
      <c r="BD149" s="75"/>
      <c r="BE149" s="75"/>
      <c r="BF149" s="75"/>
      <c r="BG149" s="75"/>
    </row>
    <row r="150">
      <c r="A150" s="75"/>
      <c r="B150" s="124" t="s">
        <v>1259</v>
      </c>
      <c r="C150" s="76" t="s">
        <v>343</v>
      </c>
      <c r="D150" s="77" t="s">
        <v>1260</v>
      </c>
      <c r="E150" s="86"/>
      <c r="F150" s="80" t="s">
        <v>554</v>
      </c>
      <c r="G150" s="79" t="s">
        <v>554</v>
      </c>
      <c r="H150" s="79"/>
      <c r="I150" s="79"/>
      <c r="J150" s="79"/>
      <c r="K150" s="79"/>
      <c r="L150" s="79"/>
      <c r="M150" s="78"/>
      <c r="N150" s="41">
        <v>2920.0</v>
      </c>
      <c r="O150" s="75"/>
      <c r="P150" s="41">
        <v>2830.0</v>
      </c>
      <c r="Q150" s="41">
        <v>5750.0</v>
      </c>
      <c r="R150" s="75"/>
      <c r="S150" s="75"/>
      <c r="T150" s="83"/>
      <c r="U150" s="3">
        <v>2023.0</v>
      </c>
      <c r="V150" s="75">
        <f>Q150</f>
        <v>5750</v>
      </c>
      <c r="W150" s="41" t="s">
        <v>561</v>
      </c>
      <c r="X150" s="41" t="s">
        <v>570</v>
      </c>
      <c r="Y150" s="78" t="s">
        <v>1261</v>
      </c>
      <c r="Z150" s="123">
        <f t="shared" si="2"/>
        <v>5750</v>
      </c>
      <c r="AA150" s="75"/>
      <c r="AB150" s="75"/>
      <c r="AC150" s="75"/>
      <c r="AD150" s="75">
        <v>5160.0</v>
      </c>
      <c r="AE150" s="75"/>
      <c r="AF150" s="75"/>
      <c r="AG150" s="83"/>
      <c r="AI150" s="75"/>
      <c r="AJ150" s="75"/>
      <c r="AK150" s="75">
        <v>5410.0</v>
      </c>
      <c r="AL150" s="75"/>
      <c r="AM150" s="83"/>
      <c r="AN150" s="75"/>
      <c r="AO150" s="75"/>
      <c r="AP150" s="75"/>
      <c r="AQ150" s="75"/>
      <c r="AR150" s="75"/>
      <c r="AS150" s="75"/>
      <c r="AT150" s="75"/>
      <c r="AU150" s="75"/>
      <c r="AV150" s="75"/>
      <c r="AW150" s="75"/>
      <c r="AX150" s="75"/>
      <c r="AY150" s="75"/>
      <c r="AZ150" s="75"/>
      <c r="BA150" s="75"/>
      <c r="BB150" s="75"/>
      <c r="BC150" s="75"/>
      <c r="BD150" s="75"/>
      <c r="BE150" s="75"/>
      <c r="BF150" s="75"/>
      <c r="BG150" s="75"/>
    </row>
    <row r="151">
      <c r="A151" s="75"/>
      <c r="B151" s="75" t="s">
        <v>174</v>
      </c>
      <c r="C151" s="76" t="s">
        <v>213</v>
      </c>
      <c r="D151" s="87" t="s">
        <v>1088</v>
      </c>
      <c r="E151" s="78" t="s">
        <v>1262</v>
      </c>
      <c r="F151" s="80" t="s">
        <v>1089</v>
      </c>
      <c r="G151" s="81" t="s">
        <v>1078</v>
      </c>
      <c r="H151" s="81"/>
      <c r="I151" s="81"/>
      <c r="J151" s="81"/>
      <c r="K151" s="81"/>
      <c r="L151" s="81"/>
      <c r="M151" s="78"/>
      <c r="N151" s="41">
        <v>73000.0</v>
      </c>
      <c r="O151" s="41">
        <v>179000.0</v>
      </c>
      <c r="P151" s="41">
        <v>7000.0</v>
      </c>
      <c r="Q151" s="75"/>
      <c r="R151" s="41" t="s">
        <v>1090</v>
      </c>
      <c r="S151" s="41">
        <v>4.3059E7</v>
      </c>
      <c r="T151" s="83"/>
      <c r="U151" s="3">
        <v>2023.0</v>
      </c>
      <c r="V151" s="75">
        <f t="shared" ref="V151:V153" si="46">N151+P151</f>
        <v>80000</v>
      </c>
      <c r="W151" s="41" t="s">
        <v>561</v>
      </c>
      <c r="X151" s="75">
        <f>15326000+27653000</f>
        <v>42979000</v>
      </c>
      <c r="Y151" s="78" t="s">
        <v>1091</v>
      </c>
      <c r="Z151" s="123">
        <f t="shared" si="2"/>
        <v>43059000</v>
      </c>
      <c r="AA151" s="75">
        <v>243000.0</v>
      </c>
      <c r="AB151" s="75">
        <v>81000.0</v>
      </c>
      <c r="AC151" s="75"/>
      <c r="AD151" s="75"/>
      <c r="AE151" s="75">
        <v>2.87E8</v>
      </c>
      <c r="AF151" s="75"/>
      <c r="AG151" s="83"/>
      <c r="AH151" s="75">
        <v>252000.0</v>
      </c>
      <c r="AI151" s="75">
        <v>115000.0</v>
      </c>
      <c r="AJ151" s="75"/>
      <c r="AK151" s="75"/>
      <c r="AL151" s="75">
        <v>2.86E8</v>
      </c>
      <c r="AM151" s="83"/>
      <c r="AN151" s="75"/>
      <c r="AO151" s="75">
        <v>211000.0</v>
      </c>
      <c r="AP151" s="75">
        <v>121000.0</v>
      </c>
      <c r="AQ151" s="75"/>
      <c r="AR151" s="75">
        <v>2.41E8</v>
      </c>
      <c r="AS151" s="75"/>
      <c r="AT151" s="75"/>
      <c r="AU151" s="75">
        <v>250000.0</v>
      </c>
      <c r="AV151" s="75">
        <v>215000.0</v>
      </c>
      <c r="AW151" s="75">
        <v>125000.0</v>
      </c>
      <c r="AX151" s="75">
        <v>3.23E8</v>
      </c>
      <c r="AY151" s="75"/>
      <c r="AZ151" s="75"/>
      <c r="BA151" s="75"/>
      <c r="BB151" s="75"/>
      <c r="BC151" s="75"/>
      <c r="BD151" s="75"/>
      <c r="BE151" s="75"/>
      <c r="BF151" s="75"/>
      <c r="BG151" s="75"/>
    </row>
    <row r="152">
      <c r="A152" s="75"/>
      <c r="B152" s="75" t="s">
        <v>175</v>
      </c>
      <c r="C152" s="76" t="s">
        <v>344</v>
      </c>
      <c r="D152" s="77" t="s">
        <v>1092</v>
      </c>
      <c r="E152" s="86"/>
      <c r="F152" s="80" t="s">
        <v>1093</v>
      </c>
      <c r="G152" s="81" t="s">
        <v>1094</v>
      </c>
      <c r="H152" s="81"/>
      <c r="I152" s="81"/>
      <c r="J152" s="81"/>
      <c r="K152" s="81"/>
      <c r="L152" s="81"/>
      <c r="M152" s="78"/>
      <c r="N152" s="41">
        <v>444.0</v>
      </c>
      <c r="O152" s="75"/>
      <c r="P152" s="41">
        <v>3888.0</v>
      </c>
      <c r="Q152" s="75"/>
      <c r="R152" s="41">
        <v>11560.0</v>
      </c>
      <c r="S152" s="75"/>
      <c r="T152" s="83"/>
      <c r="U152" s="3">
        <v>2023.0</v>
      </c>
      <c r="V152" s="75">
        <f t="shared" si="46"/>
        <v>4332</v>
      </c>
      <c r="W152" s="41" t="s">
        <v>561</v>
      </c>
      <c r="X152" s="75">
        <f t="shared" ref="X152:X153" si="47">R152</f>
        <v>11560</v>
      </c>
      <c r="Y152" s="78" t="s">
        <v>1095</v>
      </c>
      <c r="Z152" s="123">
        <f t="shared" si="2"/>
        <v>15892</v>
      </c>
      <c r="AA152" s="75">
        <v>1264.0</v>
      </c>
      <c r="AB152" s="75"/>
      <c r="AC152" s="75">
        <v>3829.0</v>
      </c>
      <c r="AD152" s="75"/>
      <c r="AE152" s="75">
        <v>12085.0</v>
      </c>
      <c r="AF152" s="75"/>
      <c r="AG152" s="83"/>
      <c r="AH152" s="75">
        <v>377.0</v>
      </c>
      <c r="AI152" s="75">
        <v>3870.0</v>
      </c>
      <c r="AJ152" s="75"/>
      <c r="AK152" s="75"/>
      <c r="AL152" s="75">
        <v>7762.0</v>
      </c>
      <c r="AM152" s="83"/>
      <c r="AN152" s="75"/>
      <c r="AO152" s="75">
        <v>605.0</v>
      </c>
      <c r="AP152" s="75"/>
      <c r="AQ152" s="75">
        <v>3139.0</v>
      </c>
      <c r="AR152" s="75">
        <v>8439.0</v>
      </c>
      <c r="AS152" s="75"/>
      <c r="AT152" s="75"/>
      <c r="AU152" s="75">
        <v>932.0</v>
      </c>
      <c r="AV152" s="75"/>
      <c r="AW152" s="75">
        <v>4694.0</v>
      </c>
      <c r="AX152" s="75">
        <v>29118.0</v>
      </c>
      <c r="AY152" s="75"/>
      <c r="AZ152" s="75"/>
      <c r="BA152" s="75"/>
      <c r="BB152" s="75"/>
      <c r="BC152" s="75"/>
      <c r="BD152" s="75"/>
      <c r="BE152" s="75"/>
      <c r="BF152" s="75"/>
      <c r="BG152" s="75"/>
    </row>
    <row r="153">
      <c r="A153" s="75"/>
      <c r="B153" s="75" t="s">
        <v>176</v>
      </c>
      <c r="C153" s="76" t="s">
        <v>345</v>
      </c>
      <c r="D153" s="77" t="s">
        <v>1097</v>
      </c>
      <c r="E153" s="86"/>
      <c r="F153" s="80" t="s">
        <v>591</v>
      </c>
      <c r="G153" s="79" t="s">
        <v>554</v>
      </c>
      <c r="H153" s="79"/>
      <c r="I153" s="79"/>
      <c r="J153" s="79"/>
      <c r="K153" s="79"/>
      <c r="L153" s="79"/>
      <c r="M153" s="78"/>
      <c r="N153" s="41">
        <v>615.0</v>
      </c>
      <c r="O153" s="41">
        <v>11032.0</v>
      </c>
      <c r="P153" s="41">
        <v>2296.0</v>
      </c>
      <c r="Q153" s="75"/>
      <c r="R153" s="41">
        <v>22877.0</v>
      </c>
      <c r="S153" s="41">
        <v>25787.0</v>
      </c>
      <c r="T153" s="83"/>
      <c r="U153" s="3">
        <v>2023.0</v>
      </c>
      <c r="V153" s="75">
        <f t="shared" si="46"/>
        <v>2911</v>
      </c>
      <c r="W153" s="41" t="s">
        <v>561</v>
      </c>
      <c r="X153" s="75">
        <f t="shared" si="47"/>
        <v>22877</v>
      </c>
      <c r="Y153" s="78" t="s">
        <v>1098</v>
      </c>
      <c r="Z153" s="123">
        <f t="shared" si="2"/>
        <v>25788</v>
      </c>
      <c r="AA153" s="75">
        <v>953.0</v>
      </c>
      <c r="AB153" s="75">
        <v>10179.0</v>
      </c>
      <c r="AC153" s="75">
        <v>2052.0</v>
      </c>
      <c r="AD153" s="75"/>
      <c r="AE153" s="75">
        <v>15496.0</v>
      </c>
      <c r="AF153" s="75"/>
      <c r="AG153" s="83"/>
      <c r="AH153" s="75">
        <v>1007.0</v>
      </c>
      <c r="AI153" s="75">
        <v>11012.0</v>
      </c>
      <c r="AJ153" s="75">
        <v>1986.0</v>
      </c>
      <c r="AK153" s="75"/>
      <c r="AL153" s="75">
        <v>36154.0</v>
      </c>
      <c r="AM153" s="83"/>
      <c r="AN153" s="75"/>
      <c r="AO153" s="75"/>
      <c r="AP153" s="75"/>
      <c r="AQ153" s="75"/>
      <c r="AR153" s="75"/>
      <c r="AS153" s="75"/>
      <c r="AT153" s="75"/>
      <c r="AU153" s="75"/>
      <c r="AV153" s="75"/>
      <c r="AW153" s="75"/>
      <c r="AX153" s="75"/>
      <c r="AY153" s="75"/>
      <c r="AZ153" s="75"/>
      <c r="BA153" s="75"/>
      <c r="BB153" s="75"/>
      <c r="BC153" s="75"/>
      <c r="BD153" s="75"/>
      <c r="BE153" s="75"/>
      <c r="BF153" s="75"/>
      <c r="BG153" s="75"/>
    </row>
    <row r="154">
      <c r="A154" s="75"/>
      <c r="B154" s="3" t="s">
        <v>1133</v>
      </c>
      <c r="C154" s="76"/>
      <c r="D154" s="77" t="s">
        <v>1263</v>
      </c>
      <c r="E154" s="86"/>
      <c r="F154" s="80"/>
      <c r="G154" s="79"/>
      <c r="H154" s="79"/>
      <c r="I154" s="79"/>
      <c r="J154" s="79"/>
      <c r="K154" s="79"/>
      <c r="L154" s="79"/>
      <c r="M154" s="78"/>
      <c r="N154" s="41"/>
      <c r="O154" s="41"/>
      <c r="P154" s="41"/>
      <c r="Q154" s="75"/>
      <c r="R154" s="41"/>
      <c r="S154" s="41"/>
      <c r="T154" s="83"/>
      <c r="U154" s="3">
        <v>2023.0</v>
      </c>
      <c r="V154" s="41" t="s">
        <v>570</v>
      </c>
      <c r="W154" s="41" t="s">
        <v>570</v>
      </c>
      <c r="X154" s="41" t="s">
        <v>570</v>
      </c>
      <c r="Y154" s="78" t="s">
        <v>1264</v>
      </c>
      <c r="Z154" s="123" t="str">
        <f t="shared" si="2"/>
        <v>n.a</v>
      </c>
      <c r="AA154" s="75"/>
      <c r="AB154" s="75"/>
      <c r="AC154" s="75"/>
      <c r="AD154" s="75"/>
      <c r="AE154" s="75"/>
      <c r="AF154" s="75"/>
      <c r="AG154" s="83"/>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row>
    <row r="155">
      <c r="A155" s="75"/>
      <c r="B155" s="3" t="s">
        <v>598</v>
      </c>
      <c r="C155" s="76"/>
      <c r="D155" s="77" t="s">
        <v>599</v>
      </c>
      <c r="E155" s="86"/>
      <c r="F155" s="80"/>
      <c r="G155" s="79"/>
      <c r="H155" s="79"/>
      <c r="I155" s="79"/>
      <c r="J155" s="79"/>
      <c r="K155" s="79"/>
      <c r="L155" s="79"/>
      <c r="M155" s="78"/>
      <c r="N155" s="41">
        <v>86000.0</v>
      </c>
      <c r="O155" s="41">
        <v>61000.0</v>
      </c>
      <c r="P155" s="41">
        <v>10000.0</v>
      </c>
      <c r="Q155" s="41">
        <v>96000.0</v>
      </c>
      <c r="R155" s="41"/>
      <c r="S155" s="41"/>
      <c r="T155" s="83"/>
      <c r="U155" s="3">
        <v>2023.0</v>
      </c>
      <c r="V155" s="75">
        <f>Q155</f>
        <v>96000</v>
      </c>
      <c r="W155" s="41" t="s">
        <v>561</v>
      </c>
      <c r="X155" s="41" t="s">
        <v>570</v>
      </c>
      <c r="Y155" s="78" t="s">
        <v>602</v>
      </c>
      <c r="Z155" s="123">
        <f t="shared" si="2"/>
        <v>96000</v>
      </c>
      <c r="AA155" s="75"/>
      <c r="AB155" s="75"/>
      <c r="AC155" s="75"/>
      <c r="AD155" s="75"/>
      <c r="AE155" s="75"/>
      <c r="AF155" s="75"/>
      <c r="AG155" s="83"/>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row>
    <row r="156">
      <c r="A156" s="75"/>
      <c r="B156" s="3" t="s">
        <v>668</v>
      </c>
      <c r="C156" s="76"/>
      <c r="D156" s="77" t="s">
        <v>669</v>
      </c>
      <c r="E156" s="86"/>
      <c r="F156" s="80"/>
      <c r="G156" s="79"/>
      <c r="H156" s="79"/>
      <c r="I156" s="79"/>
      <c r="J156" s="79"/>
      <c r="K156" s="79"/>
      <c r="L156" s="79"/>
      <c r="M156" s="78"/>
      <c r="N156" s="41">
        <v>224.0</v>
      </c>
      <c r="O156" s="41">
        <v>848.0</v>
      </c>
      <c r="P156" s="41">
        <v>1027.0</v>
      </c>
      <c r="Q156" s="75"/>
      <c r="R156" s="41">
        <v>6083.0</v>
      </c>
      <c r="S156" s="41"/>
      <c r="T156" s="83"/>
      <c r="U156" s="3">
        <v>2023.0</v>
      </c>
      <c r="V156" s="75">
        <f t="shared" ref="V156:V158" si="48">N156+P156</f>
        <v>1251</v>
      </c>
      <c r="W156" s="41" t="s">
        <v>561</v>
      </c>
      <c r="X156" s="75">
        <f t="shared" ref="X156:X157" si="49">R156</f>
        <v>6083</v>
      </c>
      <c r="Y156" s="79" t="s">
        <v>671</v>
      </c>
      <c r="Z156" s="123">
        <f t="shared" si="2"/>
        <v>7334</v>
      </c>
      <c r="AA156" s="75"/>
      <c r="AB156" s="75"/>
      <c r="AC156" s="75"/>
      <c r="AD156" s="75"/>
      <c r="AE156" s="75"/>
      <c r="AF156" s="75"/>
      <c r="AG156" s="83"/>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row>
    <row r="157">
      <c r="A157" s="75"/>
      <c r="B157" s="3" t="s">
        <v>672</v>
      </c>
      <c r="C157" s="76"/>
      <c r="D157" s="77" t="s">
        <v>673</v>
      </c>
      <c r="E157" s="86"/>
      <c r="F157" s="80"/>
      <c r="G157" s="79"/>
      <c r="H157" s="79"/>
      <c r="I157" s="79"/>
      <c r="J157" s="79"/>
      <c r="K157" s="79"/>
      <c r="L157" s="79"/>
      <c r="M157" s="78"/>
      <c r="N157" s="41">
        <v>71.4</v>
      </c>
      <c r="O157" s="41"/>
      <c r="P157" s="41">
        <v>247.4</v>
      </c>
      <c r="Q157" s="75"/>
      <c r="R157" s="41">
        <v>2596.1</v>
      </c>
      <c r="S157" s="41">
        <v>2914.9</v>
      </c>
      <c r="T157" s="83"/>
      <c r="U157" s="3">
        <v>2023.0</v>
      </c>
      <c r="V157" s="75">
        <f t="shared" si="48"/>
        <v>318.8</v>
      </c>
      <c r="W157" s="41" t="s">
        <v>508</v>
      </c>
      <c r="X157" s="75">
        <f t="shared" si="49"/>
        <v>2596.1</v>
      </c>
      <c r="Y157" s="79" t="s">
        <v>675</v>
      </c>
      <c r="Z157" s="123">
        <f t="shared" si="2"/>
        <v>2914.9</v>
      </c>
      <c r="AA157" s="75"/>
      <c r="AB157" s="75"/>
      <c r="AC157" s="75"/>
      <c r="AD157" s="75"/>
      <c r="AE157" s="75"/>
      <c r="AF157" s="75"/>
      <c r="AG157" s="83"/>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row>
    <row r="158">
      <c r="A158" s="75"/>
      <c r="B158" s="3" t="s">
        <v>686</v>
      </c>
      <c r="C158" s="76"/>
      <c r="D158" s="77" t="s">
        <v>687</v>
      </c>
      <c r="E158" s="86"/>
      <c r="F158" s="80"/>
      <c r="G158" s="79"/>
      <c r="H158" s="79"/>
      <c r="I158" s="79"/>
      <c r="J158" s="79"/>
      <c r="K158" s="79"/>
      <c r="L158" s="79"/>
      <c r="M158" s="78"/>
      <c r="N158" s="41">
        <v>5.81</v>
      </c>
      <c r="O158" s="41"/>
      <c r="P158" s="41">
        <v>7.278</v>
      </c>
      <c r="Q158" s="75"/>
      <c r="R158" s="41" t="s">
        <v>690</v>
      </c>
      <c r="S158" s="41"/>
      <c r="T158" s="83"/>
      <c r="U158" s="3">
        <v>2023.0</v>
      </c>
      <c r="V158" s="75">
        <f t="shared" si="48"/>
        <v>13.088</v>
      </c>
      <c r="W158" s="41" t="s">
        <v>561</v>
      </c>
      <c r="X158" s="75">
        <f>49.325+0.436</f>
        <v>49.761</v>
      </c>
      <c r="Y158" s="79" t="s">
        <v>691</v>
      </c>
      <c r="Z158" s="123">
        <f t="shared" si="2"/>
        <v>62.849</v>
      </c>
      <c r="AA158" s="75"/>
      <c r="AB158" s="75"/>
      <c r="AC158" s="75"/>
      <c r="AD158" s="75"/>
      <c r="AE158" s="75"/>
      <c r="AF158" s="75"/>
      <c r="AG158" s="83"/>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row>
    <row r="159">
      <c r="A159" s="75"/>
      <c r="B159" s="3" t="s">
        <v>704</v>
      </c>
      <c r="C159" s="76"/>
      <c r="D159" s="77" t="s">
        <v>705</v>
      </c>
      <c r="E159" s="86"/>
      <c r="F159" s="80"/>
      <c r="G159" s="79"/>
      <c r="H159" s="79"/>
      <c r="I159" s="79"/>
      <c r="J159" s="79"/>
      <c r="K159" s="79"/>
      <c r="L159" s="79"/>
      <c r="M159" s="78"/>
      <c r="N159" s="41">
        <v>158.9</v>
      </c>
      <c r="O159" s="41">
        <v>11.6</v>
      </c>
      <c r="P159" s="41">
        <v>17.4</v>
      </c>
      <c r="Q159" s="41">
        <v>561.8</v>
      </c>
      <c r="R159" s="41">
        <v>385.6</v>
      </c>
      <c r="S159" s="41"/>
      <c r="T159" s="83"/>
      <c r="U159" s="3">
        <v>2023.0</v>
      </c>
      <c r="V159" s="75">
        <f>Q159</f>
        <v>561.8</v>
      </c>
      <c r="W159" s="41" t="s">
        <v>561</v>
      </c>
      <c r="X159" s="75">
        <f t="shared" ref="X159:X161" si="50">R159</f>
        <v>385.6</v>
      </c>
      <c r="Y159" s="79" t="s">
        <v>707</v>
      </c>
      <c r="Z159" s="123">
        <f t="shared" si="2"/>
        <v>947.4</v>
      </c>
      <c r="AA159" s="75"/>
      <c r="AB159" s="75"/>
      <c r="AC159" s="75"/>
      <c r="AD159" s="75"/>
      <c r="AE159" s="75"/>
      <c r="AF159" s="75"/>
      <c r="AG159" s="83"/>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row>
    <row r="160">
      <c r="A160" s="75"/>
      <c r="B160" s="3" t="s">
        <v>1144</v>
      </c>
      <c r="C160" s="76"/>
      <c r="D160" s="77" t="s">
        <v>729</v>
      </c>
      <c r="E160" s="86"/>
      <c r="F160" s="80"/>
      <c r="G160" s="79"/>
      <c r="H160" s="79"/>
      <c r="I160" s="79"/>
      <c r="J160" s="79"/>
      <c r="K160" s="79"/>
      <c r="L160" s="79"/>
      <c r="M160" s="78"/>
      <c r="N160" s="41">
        <v>495.0</v>
      </c>
      <c r="O160" s="41">
        <v>12791.0</v>
      </c>
      <c r="P160" s="41">
        <v>5118.0</v>
      </c>
      <c r="Q160" s="75"/>
      <c r="R160" s="41">
        <v>800.0</v>
      </c>
      <c r="S160" s="41"/>
      <c r="T160" s="83"/>
      <c r="U160" s="3">
        <v>2023.0</v>
      </c>
      <c r="V160" s="75">
        <f t="shared" ref="V160:V161" si="51">N160+P160</f>
        <v>5613</v>
      </c>
      <c r="W160" s="41" t="s">
        <v>561</v>
      </c>
      <c r="X160" s="75">
        <f t="shared" si="50"/>
        <v>800</v>
      </c>
      <c r="Y160" s="79" t="s">
        <v>1265</v>
      </c>
      <c r="Z160" s="123">
        <f t="shared" si="2"/>
        <v>6413</v>
      </c>
      <c r="AA160" s="75"/>
      <c r="AB160" s="75"/>
      <c r="AC160" s="75"/>
      <c r="AD160" s="75"/>
      <c r="AE160" s="75"/>
      <c r="AF160" s="75"/>
      <c r="AG160" s="83"/>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row>
    <row r="161">
      <c r="A161" s="75"/>
      <c r="B161" s="3" t="s">
        <v>1145</v>
      </c>
      <c r="C161" s="76"/>
      <c r="D161" s="77" t="s">
        <v>746</v>
      </c>
      <c r="E161" s="86"/>
      <c r="F161" s="80"/>
      <c r="G161" s="79"/>
      <c r="H161" s="79"/>
      <c r="I161" s="79"/>
      <c r="J161" s="79"/>
      <c r="K161" s="79"/>
      <c r="L161" s="79"/>
      <c r="M161" s="78"/>
      <c r="N161" s="41">
        <v>1443.0</v>
      </c>
      <c r="O161" s="41">
        <v>4418.0</v>
      </c>
      <c r="P161" s="41">
        <v>6952.0</v>
      </c>
      <c r="Q161" s="75"/>
      <c r="R161" s="41">
        <v>678707.0</v>
      </c>
      <c r="S161" s="41">
        <v>687102.0</v>
      </c>
      <c r="T161" s="83"/>
      <c r="U161" s="3">
        <v>2023.0</v>
      </c>
      <c r="V161" s="75">
        <f t="shared" si="51"/>
        <v>8395</v>
      </c>
      <c r="W161" s="41" t="s">
        <v>561</v>
      </c>
      <c r="X161" s="75">
        <f t="shared" si="50"/>
        <v>678707</v>
      </c>
      <c r="Y161" s="79" t="s">
        <v>1266</v>
      </c>
      <c r="Z161" s="123">
        <f t="shared" si="2"/>
        <v>687102</v>
      </c>
      <c r="AA161" s="75"/>
      <c r="AB161" s="75"/>
      <c r="AC161" s="75"/>
      <c r="AD161" s="75"/>
      <c r="AE161" s="75"/>
      <c r="AF161" s="75"/>
      <c r="AG161" s="83"/>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row>
    <row r="162">
      <c r="A162" s="75"/>
      <c r="B162" s="3" t="s">
        <v>1155</v>
      </c>
      <c r="C162" s="77" t="s">
        <v>838</v>
      </c>
      <c r="D162" s="79"/>
      <c r="E162" s="99" t="s">
        <v>839</v>
      </c>
      <c r="F162" s="80"/>
      <c r="G162" s="79"/>
      <c r="H162" s="79"/>
      <c r="I162" s="79"/>
      <c r="J162" s="79"/>
      <c r="K162" s="79"/>
      <c r="L162" s="79"/>
      <c r="M162" s="78"/>
      <c r="N162" s="41"/>
      <c r="O162" s="41"/>
      <c r="P162" s="41"/>
      <c r="Q162" s="75"/>
      <c r="R162" s="41"/>
      <c r="S162" s="41"/>
      <c r="T162" s="83"/>
      <c r="U162" s="3"/>
      <c r="V162" s="75"/>
      <c r="W162" s="41"/>
      <c r="X162" s="75"/>
      <c r="Y162" s="79"/>
      <c r="Z162" s="123">
        <f t="shared" si="2"/>
        <v>0</v>
      </c>
      <c r="AA162" s="41">
        <v>796081.0</v>
      </c>
      <c r="AB162" s="75"/>
      <c r="AC162" s="41">
        <v>119343.0</v>
      </c>
      <c r="AD162" s="75"/>
      <c r="AE162" s="41">
        <v>28192.0</v>
      </c>
      <c r="AF162" s="75"/>
      <c r="AG162" s="83"/>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row>
    <row r="163">
      <c r="A163" s="75"/>
      <c r="B163" s="3" t="s">
        <v>899</v>
      </c>
      <c r="C163" s="76"/>
      <c r="D163" s="77" t="s">
        <v>900</v>
      </c>
      <c r="E163" s="86"/>
      <c r="F163" s="80"/>
      <c r="G163" s="79"/>
      <c r="H163" s="79"/>
      <c r="I163" s="79"/>
      <c r="J163" s="79"/>
      <c r="K163" s="79"/>
      <c r="L163" s="79"/>
      <c r="M163" s="78"/>
      <c r="N163" s="41">
        <v>0.0</v>
      </c>
      <c r="O163" s="41">
        <v>343.5</v>
      </c>
      <c r="P163" s="41">
        <v>231.7</v>
      </c>
      <c r="Q163" s="75"/>
      <c r="R163" s="41">
        <v>1966.1</v>
      </c>
      <c r="S163" s="41">
        <v>2197.8</v>
      </c>
      <c r="T163" s="83"/>
      <c r="U163" s="3">
        <v>2023.0</v>
      </c>
      <c r="V163" s="75">
        <f t="shared" ref="V163:V165" si="52">N163+P163</f>
        <v>231.7</v>
      </c>
      <c r="W163" s="41" t="s">
        <v>561</v>
      </c>
      <c r="X163" s="75">
        <f t="shared" ref="X163:X165" si="53">R163</f>
        <v>1966.1</v>
      </c>
      <c r="Y163" s="79" t="s">
        <v>902</v>
      </c>
      <c r="Z163" s="123">
        <f t="shared" si="2"/>
        <v>2197.8</v>
      </c>
      <c r="AA163" s="75"/>
      <c r="AB163" s="75"/>
      <c r="AC163" s="75"/>
      <c r="AD163" s="75"/>
      <c r="AE163" s="75"/>
      <c r="AF163" s="75"/>
      <c r="AG163" s="83"/>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row>
    <row r="164">
      <c r="A164" s="75"/>
      <c r="B164" s="3" t="s">
        <v>915</v>
      </c>
      <c r="C164" s="76"/>
      <c r="D164" s="77" t="s">
        <v>916</v>
      </c>
      <c r="E164" s="78" t="s">
        <v>917</v>
      </c>
      <c r="F164" s="80"/>
      <c r="G164" s="79"/>
      <c r="H164" s="79"/>
      <c r="I164" s="79"/>
      <c r="J164" s="79"/>
      <c r="K164" s="79"/>
      <c r="L164" s="79"/>
      <c r="M164" s="78"/>
      <c r="N164" s="41">
        <v>2849.0</v>
      </c>
      <c r="O164" s="41"/>
      <c r="P164" s="41">
        <v>4096.0</v>
      </c>
      <c r="Q164" s="75"/>
      <c r="R164" s="41">
        <v>352433.0</v>
      </c>
      <c r="S164" s="41"/>
      <c r="T164" s="83"/>
      <c r="U164" s="3">
        <v>2023.0</v>
      </c>
      <c r="V164" s="75">
        <f t="shared" si="52"/>
        <v>6945</v>
      </c>
      <c r="W164" s="41" t="s">
        <v>508</v>
      </c>
      <c r="X164" s="75">
        <f t="shared" si="53"/>
        <v>352433</v>
      </c>
      <c r="Y164" s="79" t="s">
        <v>918</v>
      </c>
      <c r="Z164" s="123">
        <f t="shared" si="2"/>
        <v>359378</v>
      </c>
      <c r="AA164" s="75"/>
      <c r="AB164" s="75"/>
      <c r="AC164" s="75"/>
      <c r="AD164" s="75"/>
      <c r="AE164" s="75"/>
      <c r="AF164" s="75"/>
      <c r="AG164" s="83"/>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row>
    <row r="165">
      <c r="A165" s="75"/>
      <c r="B165" s="3" t="s">
        <v>968</v>
      </c>
      <c r="C165" s="76"/>
      <c r="D165" s="77" t="s">
        <v>969</v>
      </c>
      <c r="E165" s="78" t="s">
        <v>917</v>
      </c>
      <c r="F165" s="80"/>
      <c r="G165" s="79"/>
      <c r="H165" s="79"/>
      <c r="I165" s="79"/>
      <c r="J165" s="79"/>
      <c r="K165" s="79"/>
      <c r="L165" s="79"/>
      <c r="M165" s="78"/>
      <c r="N165" s="41">
        <v>1059.8</v>
      </c>
      <c r="O165" s="41"/>
      <c r="P165" s="41">
        <v>3585.3</v>
      </c>
      <c r="Q165" s="75"/>
      <c r="R165" s="41">
        <v>18766.3</v>
      </c>
      <c r="S165" s="41">
        <v>23411.3</v>
      </c>
      <c r="T165" s="83"/>
      <c r="U165" s="3">
        <v>2023.0</v>
      </c>
      <c r="V165" s="75">
        <f t="shared" si="52"/>
        <v>4645.1</v>
      </c>
      <c r="W165" s="41" t="s">
        <v>561</v>
      </c>
      <c r="X165" s="75">
        <f t="shared" si="53"/>
        <v>18766.3</v>
      </c>
      <c r="Y165" s="79" t="s">
        <v>970</v>
      </c>
      <c r="Z165" s="123">
        <f t="shared" si="2"/>
        <v>23411.4</v>
      </c>
      <c r="AA165" s="75"/>
      <c r="AB165" s="75"/>
      <c r="AC165" s="75"/>
      <c r="AD165" s="75"/>
      <c r="AE165" s="75"/>
      <c r="AF165" s="75"/>
      <c r="AG165" s="83"/>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row>
  </sheetData>
  <autoFilter ref="$A$2:$BQ$165">
    <sortState ref="A2:BQ165">
      <sortCondition ref="B2:B165"/>
      <sortCondition ref="U2:U165"/>
      <sortCondition descending="1" ref="Z2:Z165"/>
      <sortCondition descending="1" ref="V2:V165"/>
      <sortCondition descending="1" ref="X2:X165"/>
    </sortState>
  </autoFilter>
  <customSheetViews>
    <customSheetView guid="{EE4AC5AA-04FA-40A5-9627-27F853EF0CBB}" filter="1" showAutoFilter="1">
      <autoFilter ref="$B$1:$BQ$165"/>
    </customSheetView>
    <customSheetView guid="{EE4AC5AA-04FA-40A5-9627-27F853EF0CBB}" filter="1" showAutoFilter="1">
      <autoFilter ref="$B$1:$BG$165"/>
    </customSheetView>
  </customSheetViews>
  <mergeCells count="6">
    <mergeCell ref="C1:E1"/>
    <mergeCell ref="F1:M1"/>
    <mergeCell ref="N1:T1"/>
    <mergeCell ref="U1:Y1"/>
    <mergeCell ref="AA1:AG1"/>
    <mergeCell ref="AH1:AM1"/>
  </mergeCells>
  <hyperlinks>
    <hyperlink r:id="rId1" ref="D3"/>
    <hyperlink r:id="rId2" ref="D4"/>
    <hyperlink r:id="rId3" ref="D5"/>
    <hyperlink r:id="rId4" ref="C6"/>
    <hyperlink r:id="rId5" ref="D6"/>
    <hyperlink r:id="rId6" ref="C7"/>
    <hyperlink r:id="rId7" ref="D7"/>
    <hyperlink r:id="rId8" ref="D8"/>
    <hyperlink r:id="rId9" ref="D9"/>
    <hyperlink r:id="rId10" ref="D10"/>
    <hyperlink r:id="rId11" ref="D11"/>
    <hyperlink r:id="rId12" ref="D12"/>
    <hyperlink r:id="rId13" ref="E12"/>
    <hyperlink r:id="rId14" ref="D13"/>
    <hyperlink r:id="rId15" ref="D14"/>
    <hyperlink r:id="rId16" ref="D15"/>
    <hyperlink r:id="rId17" ref="D17"/>
    <hyperlink r:id="rId18" ref="D18"/>
    <hyperlink r:id="rId19" ref="D19"/>
    <hyperlink r:id="rId20" ref="D20"/>
    <hyperlink r:id="rId21" ref="D21"/>
    <hyperlink r:id="rId22" ref="D22"/>
    <hyperlink r:id="rId23" ref="C23"/>
    <hyperlink r:id="rId24" ref="D23"/>
    <hyperlink r:id="rId25" ref="D24"/>
    <hyperlink r:id="rId26" ref="D27"/>
    <hyperlink r:id="rId27" ref="E27"/>
    <hyperlink r:id="rId28" ref="D28"/>
    <hyperlink r:id="rId29" ref="D29"/>
    <hyperlink r:id="rId30" ref="D30"/>
    <hyperlink r:id="rId31" ref="E30"/>
    <hyperlink r:id="rId32" ref="D31"/>
    <hyperlink r:id="rId33" ref="D32"/>
    <hyperlink r:id="rId34" ref="E32"/>
    <hyperlink r:id="rId35" ref="D33"/>
    <hyperlink r:id="rId36" ref="E33"/>
    <hyperlink r:id="rId37" ref="D34"/>
    <hyperlink r:id="rId38" ref="E34"/>
    <hyperlink r:id="rId39" ref="D35"/>
    <hyperlink r:id="rId40" ref="D36"/>
    <hyperlink r:id="rId41" ref="C37"/>
    <hyperlink r:id="rId42" ref="E37"/>
    <hyperlink r:id="rId43" ref="D38"/>
    <hyperlink r:id="rId44" ref="D39"/>
    <hyperlink r:id="rId45" ref="D40"/>
    <hyperlink r:id="rId46" ref="D41"/>
    <hyperlink r:id="rId47" ref="D42"/>
    <hyperlink r:id="rId48" location="page=12" ref="D43"/>
    <hyperlink r:id="rId49" ref="D44"/>
    <hyperlink r:id="rId50" ref="D45"/>
    <hyperlink r:id="rId51" ref="D46"/>
    <hyperlink r:id="rId52" ref="D47"/>
    <hyperlink r:id="rId53" ref="E47"/>
    <hyperlink r:id="rId54" ref="D48"/>
    <hyperlink r:id="rId55" ref="D49"/>
    <hyperlink r:id="rId56" ref="E49"/>
    <hyperlink r:id="rId57" location="page=113" ref="D50"/>
    <hyperlink r:id="rId58" ref="D51"/>
    <hyperlink r:id="rId59" ref="D54"/>
    <hyperlink r:id="rId60" ref="D55"/>
    <hyperlink r:id="rId61" ref="D56"/>
    <hyperlink r:id="rId62" ref="D57"/>
    <hyperlink r:id="rId63" ref="D58"/>
    <hyperlink r:id="rId64" ref="D60"/>
    <hyperlink r:id="rId65" ref="D61"/>
    <hyperlink r:id="rId66" ref="D62"/>
    <hyperlink r:id="rId67" ref="D63"/>
    <hyperlink r:id="rId68" ref="D64"/>
    <hyperlink r:id="rId69" ref="D65"/>
    <hyperlink r:id="rId70" ref="D66"/>
    <hyperlink r:id="rId71" ref="D67"/>
    <hyperlink r:id="rId72" ref="D69"/>
    <hyperlink r:id="rId73" ref="D70"/>
    <hyperlink r:id="rId74" ref="D71"/>
    <hyperlink r:id="rId75" ref="D72"/>
    <hyperlink r:id="rId76" ref="D73"/>
    <hyperlink r:id="rId77" ref="D74"/>
    <hyperlink r:id="rId78" ref="D75"/>
    <hyperlink r:id="rId79" ref="C76"/>
    <hyperlink r:id="rId80" ref="D76"/>
    <hyperlink r:id="rId81" ref="D77"/>
    <hyperlink r:id="rId82" ref="D78"/>
    <hyperlink r:id="rId83" ref="D79"/>
    <hyperlink r:id="rId84" ref="D80"/>
    <hyperlink r:id="rId85" ref="D81"/>
    <hyperlink r:id="rId86" ref="D82"/>
    <hyperlink r:id="rId87" ref="D83"/>
    <hyperlink r:id="rId88" ref="C84"/>
    <hyperlink r:id="rId89" ref="D85"/>
    <hyperlink r:id="rId90" ref="D86"/>
    <hyperlink r:id="rId91" ref="D87"/>
    <hyperlink r:id="rId92" ref="D88"/>
    <hyperlink r:id="rId93" ref="D89"/>
    <hyperlink r:id="rId94" ref="D90"/>
    <hyperlink r:id="rId95" ref="D91"/>
    <hyperlink r:id="rId96" ref="D92"/>
    <hyperlink r:id="rId97" ref="C93"/>
    <hyperlink r:id="rId98" ref="D93"/>
    <hyperlink r:id="rId99" ref="D94"/>
    <hyperlink r:id="rId100" ref="D95"/>
    <hyperlink r:id="rId101" ref="D96"/>
    <hyperlink r:id="rId102" ref="D97"/>
    <hyperlink r:id="rId103" ref="D98"/>
    <hyperlink r:id="rId104" ref="C99"/>
    <hyperlink r:id="rId105" ref="D99"/>
    <hyperlink r:id="rId106" ref="D100"/>
    <hyperlink r:id="rId107" ref="D101"/>
    <hyperlink r:id="rId108" ref="D102"/>
    <hyperlink r:id="rId109" ref="D103"/>
    <hyperlink r:id="rId110" ref="D104"/>
    <hyperlink r:id="rId111" ref="D105"/>
    <hyperlink r:id="rId112" ref="D106"/>
    <hyperlink r:id="rId113" ref="D107"/>
    <hyperlink r:id="rId114" ref="D108"/>
    <hyperlink r:id="rId115" ref="D110"/>
    <hyperlink r:id="rId116" ref="D111"/>
    <hyperlink r:id="rId117" ref="D112"/>
    <hyperlink r:id="rId118" ref="D113"/>
    <hyperlink r:id="rId119" ref="C114"/>
    <hyperlink r:id="rId120" ref="D114"/>
    <hyperlink r:id="rId121" ref="D115"/>
    <hyperlink r:id="rId122" ref="C116"/>
    <hyperlink r:id="rId123" ref="D116"/>
    <hyperlink r:id="rId124" ref="C117"/>
    <hyperlink r:id="rId125" ref="D117"/>
    <hyperlink r:id="rId126" ref="C118"/>
    <hyperlink r:id="rId127" ref="D118"/>
    <hyperlink r:id="rId128" ref="D119"/>
    <hyperlink r:id="rId129" ref="D120"/>
    <hyperlink r:id="rId130" ref="D121"/>
    <hyperlink r:id="rId131" ref="D122"/>
    <hyperlink r:id="rId132" ref="D123"/>
    <hyperlink r:id="rId133" ref="D124"/>
    <hyperlink r:id="rId134" ref="D125"/>
    <hyperlink r:id="rId135" ref="D126"/>
    <hyperlink r:id="rId136" ref="D127"/>
    <hyperlink r:id="rId137" ref="D128"/>
    <hyperlink r:id="rId138" ref="D129"/>
    <hyperlink r:id="rId139" ref="D130"/>
    <hyperlink r:id="rId140" ref="D131"/>
    <hyperlink r:id="rId141" ref="D132"/>
    <hyperlink r:id="rId142" ref="D133"/>
    <hyperlink r:id="rId143" ref="D134"/>
    <hyperlink r:id="rId144" ref="D135"/>
    <hyperlink r:id="rId145" ref="D136"/>
    <hyperlink r:id="rId146" ref="D137"/>
    <hyperlink r:id="rId147" ref="D138"/>
    <hyperlink r:id="rId148" ref="D139"/>
    <hyperlink r:id="rId149" ref="D140"/>
    <hyperlink r:id="rId150" ref="D141"/>
    <hyperlink r:id="rId151" ref="D142"/>
    <hyperlink r:id="rId152" ref="C143"/>
    <hyperlink r:id="rId153" ref="D143"/>
    <hyperlink r:id="rId154" ref="D144"/>
    <hyperlink r:id="rId155" ref="E145"/>
    <hyperlink r:id="rId156" ref="D146"/>
    <hyperlink r:id="rId157" ref="D147"/>
    <hyperlink r:id="rId158" ref="D148"/>
    <hyperlink r:id="rId159" ref="D149"/>
    <hyperlink r:id="rId160" ref="D150"/>
    <hyperlink r:id="rId161" ref="D151"/>
    <hyperlink r:id="rId162" ref="D152"/>
    <hyperlink r:id="rId163" ref="D153"/>
    <hyperlink r:id="rId164" ref="D154"/>
    <hyperlink r:id="rId165" ref="D155"/>
    <hyperlink r:id="rId166" ref="D156"/>
    <hyperlink r:id="rId167" ref="D157"/>
    <hyperlink r:id="rId168" ref="D158"/>
    <hyperlink r:id="rId169" location="page=50" ref="D159"/>
    <hyperlink r:id="rId170" ref="D160"/>
    <hyperlink r:id="rId171" ref="D161"/>
    <hyperlink r:id="rId172" ref="C162"/>
    <hyperlink r:id="rId173" ref="E162"/>
    <hyperlink r:id="rId174" ref="D163"/>
    <hyperlink r:id="rId175" ref="D164"/>
    <hyperlink r:id="rId176" ref="D165"/>
  </hyperlinks>
  <drawing r:id="rId17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8.29"/>
    <col customWidth="1" min="4" max="4" width="76.0"/>
  </cols>
  <sheetData>
    <row r="1">
      <c r="A1" s="128" t="s">
        <v>1267</v>
      </c>
      <c r="D1" s="128"/>
    </row>
    <row r="2">
      <c r="A2" s="3" t="s">
        <v>1268</v>
      </c>
      <c r="B2" s="91">
        <f>COUNTA('Main 2.1'!A3:A164)</f>
        <v>150</v>
      </c>
    </row>
    <row r="3">
      <c r="A3" s="3" t="s">
        <v>1269</v>
      </c>
      <c r="B3" s="91">
        <f>COUNTIF('Main 2.1'!U3:U164, 2023)</f>
        <v>147</v>
      </c>
      <c r="C3" s="129">
        <f t="shared" ref="C3:C5" si="1">B3/$B$2</f>
        <v>0.98</v>
      </c>
      <c r="D3" s="129"/>
    </row>
    <row r="4">
      <c r="A4" s="3" t="s">
        <v>1270</v>
      </c>
      <c r="B4" s="91">
        <f>COUNTIF('Main 2.1'!U3:U164, 2022)</f>
        <v>3</v>
      </c>
      <c r="C4" s="129">
        <f t="shared" si="1"/>
        <v>0.02</v>
      </c>
      <c r="D4" s="3" t="s">
        <v>1271</v>
      </c>
    </row>
    <row r="5">
      <c r="A5" s="3" t="s">
        <v>1272</v>
      </c>
      <c r="B5" s="91">
        <f>COUNTIF('Main 2.1'!U3:U164, "22/23")</f>
        <v>0</v>
      </c>
      <c r="C5" s="129">
        <f t="shared" si="1"/>
        <v>0</v>
      </c>
      <c r="D5" s="129"/>
    </row>
    <row r="6">
      <c r="A6" s="3" t="s">
        <v>1273</v>
      </c>
      <c r="B6" s="91">
        <f>COUNTIFS('Main 2.1'!U3:U164, 2023, 'Main 2.1'!V3:V164, "&lt;&gt;n.a")</f>
        <v>140</v>
      </c>
      <c r="C6" s="129">
        <f t="shared" ref="C6:C8" si="2">B6/$B$3</f>
        <v>0.9523809524</v>
      </c>
      <c r="D6" s="129"/>
    </row>
    <row r="7">
      <c r="A7" s="3" t="s">
        <v>1274</v>
      </c>
      <c r="B7" s="91">
        <f>COUNTIFS('Main 2.1'!U3:U164, 2023, 'Main 2.1'!X3:X164, "&lt;&gt;n.a")</f>
        <v>125</v>
      </c>
      <c r="C7" s="129">
        <f t="shared" si="2"/>
        <v>0.8503401361</v>
      </c>
      <c r="D7" s="129"/>
    </row>
    <row r="8">
      <c r="A8" s="3" t="s">
        <v>1275</v>
      </c>
      <c r="B8" s="91">
        <f>COUNTIFS('Main 2.1'!U3:U164, 2023, 'Main 2.1'!X3:X164, "n.a")</f>
        <v>22</v>
      </c>
      <c r="C8" s="129">
        <f t="shared" si="2"/>
        <v>0.1496598639</v>
      </c>
      <c r="D8" s="129"/>
    </row>
    <row r="9">
      <c r="C9" s="129"/>
      <c r="D9" s="129"/>
    </row>
    <row r="10">
      <c r="C10" s="129"/>
      <c r="D10" s="129"/>
    </row>
    <row r="11">
      <c r="C11" s="129"/>
      <c r="D11" s="129"/>
    </row>
    <row r="13">
      <c r="A13" s="3" t="s">
        <v>1276</v>
      </c>
      <c r="B13" s="91">
        <f>COUNTA('Main 2.1'!T3:T164)</f>
        <v>21</v>
      </c>
    </row>
    <row r="14">
      <c r="A14" s="3" t="s">
        <v>1277</v>
      </c>
      <c r="B14" s="75">
        <f>SUMIF('Main 2.1'!U:U,"&lt;&gt;2022",'Main 2.1'!N:N)</f>
        <v>29503726.71</v>
      </c>
      <c r="C14" s="3" t="s">
        <v>1278</v>
      </c>
      <c r="D14" s="3"/>
    </row>
    <row r="15">
      <c r="A15" s="3" t="s">
        <v>1279</v>
      </c>
      <c r="B15" s="75">
        <f>SUMIF('Main 2.1'!U:U,"&lt;&gt;2022",'Main 2.1'!V:V)</f>
        <v>35591798.3</v>
      </c>
      <c r="C15" s="3" t="s">
        <v>1278</v>
      </c>
      <c r="D15" s="3"/>
    </row>
    <row r="16">
      <c r="A16" s="3" t="s">
        <v>1280</v>
      </c>
      <c r="B16" s="75">
        <f>SUMIF('Main 2.1'!U:U,"&lt;&gt;2022",'Main 2.1'!X:X)</f>
        <v>1369343540</v>
      </c>
      <c r="C16" s="3" t="s">
        <v>1278</v>
      </c>
    </row>
    <row r="17">
      <c r="A17" s="130" t="s">
        <v>1281</v>
      </c>
      <c r="B17" s="41">
        <f>SUMIF('Main 2.1'!U:U,"&lt;&gt;2022",'Main 2.1'!Z:Z)</f>
        <v>1404935338</v>
      </c>
      <c r="C17" s="3" t="s">
        <v>1278</v>
      </c>
    </row>
    <row r="18">
      <c r="A18" s="4" t="s">
        <v>1282</v>
      </c>
      <c r="B18" s="41">
        <v>4.525E7</v>
      </c>
      <c r="C18" s="3" t="s">
        <v>1278</v>
      </c>
    </row>
    <row r="19">
      <c r="A19" s="3" t="s">
        <v>1283</v>
      </c>
      <c r="B19" s="129">
        <f>AVERAGE('Main 2.1'!AA3:AA164)</f>
        <v>0.8391042103</v>
      </c>
      <c r="D19" s="131" t="s">
        <v>1284</v>
      </c>
    </row>
    <row r="21">
      <c r="A21" s="3" t="s">
        <v>1285</v>
      </c>
      <c r="B21" s="91">
        <f>COUNTIF('Main 2.1'!E:E, "Ja*")</f>
        <v>61</v>
      </c>
      <c r="C21" s="129">
        <f t="shared" ref="C21:C23" si="3">B21/($B$24)</f>
        <v>0.4295774648</v>
      </c>
    </row>
    <row r="22">
      <c r="A22" s="3" t="s">
        <v>1286</v>
      </c>
      <c r="B22" s="3">
        <f>COUNTIF('Main 2.1'!E:E, "Nja*")</f>
        <v>47</v>
      </c>
      <c r="C22" s="129">
        <f t="shared" si="3"/>
        <v>0.3309859155</v>
      </c>
    </row>
    <row r="23">
      <c r="A23" s="3" t="s">
        <v>1287</v>
      </c>
      <c r="B23" s="91">
        <f>COUNTIF('Main 2.1'!E:E, "Nej*")</f>
        <v>34</v>
      </c>
      <c r="C23" s="129">
        <f t="shared" si="3"/>
        <v>0.2394366197</v>
      </c>
    </row>
    <row r="24">
      <c r="A24" s="3" t="s">
        <v>1288</v>
      </c>
      <c r="B24" s="91">
        <f>SUM(B21:B23)</f>
        <v>142</v>
      </c>
    </row>
    <row r="26">
      <c r="A26" s="3" t="s">
        <v>1289</v>
      </c>
      <c r="B26" s="75">
        <f>sum('Main 2.1'!AB3:AB164)</f>
        <v>144888204.7</v>
      </c>
      <c r="C26" s="132">
        <f t="shared" ref="C26:C42" si="4">B26/$B$42</f>
        <v>0.1550038507</v>
      </c>
    </row>
    <row r="27">
      <c r="A27" s="3" t="s">
        <v>1290</v>
      </c>
      <c r="B27" s="75">
        <f>sum('Main 2.1'!AC3:AC164)</f>
        <v>1234375.703</v>
      </c>
      <c r="C27" s="132">
        <f t="shared" si="4"/>
        <v>0.001320555994</v>
      </c>
    </row>
    <row r="28">
      <c r="A28" s="3" t="s">
        <v>1291</v>
      </c>
      <c r="B28" s="75">
        <f>sum('Main 2.1'!AD3:AD164)</f>
        <v>5732793.635</v>
      </c>
      <c r="C28" s="132">
        <f t="shared" si="4"/>
        <v>0.006133039543</v>
      </c>
    </row>
    <row r="29">
      <c r="A29" s="3" t="s">
        <v>1292</v>
      </c>
      <c r="B29" s="75">
        <f>sum('Main 2.1'!AE3:AE164)</f>
        <v>6087204.373</v>
      </c>
      <c r="C29" s="132">
        <f t="shared" si="4"/>
        <v>0.006512194142</v>
      </c>
    </row>
    <row r="30">
      <c r="A30" s="3" t="s">
        <v>1293</v>
      </c>
      <c r="B30" s="75">
        <f>sum('Main 2.1'!AF3:AF164)</f>
        <v>251409.838</v>
      </c>
      <c r="C30" s="132">
        <f t="shared" si="4"/>
        <v>0.0002689624947</v>
      </c>
    </row>
    <row r="31">
      <c r="A31" s="3" t="s">
        <v>1294</v>
      </c>
      <c r="B31" s="75">
        <f>sum('Main 2.1'!AG3:AG164)</f>
        <v>727721.178</v>
      </c>
      <c r="C31" s="132">
        <f t="shared" si="4"/>
        <v>0.0007785284183</v>
      </c>
    </row>
    <row r="32">
      <c r="A32" s="3" t="s">
        <v>1295</v>
      </c>
      <c r="B32" s="75">
        <f>sum('Main 2.1'!AH3:AH164)</f>
        <v>904054.398</v>
      </c>
      <c r="C32" s="132">
        <f t="shared" si="4"/>
        <v>0.0009671726779</v>
      </c>
    </row>
    <row r="33">
      <c r="A33" s="3" t="s">
        <v>1296</v>
      </c>
      <c r="B33" s="75">
        <f>sum('Main 2.1'!AI3:AI164)</f>
        <v>36702.8</v>
      </c>
      <c r="C33" s="132">
        <f t="shared" si="4"/>
        <v>0.0000392652759</v>
      </c>
    </row>
    <row r="34">
      <c r="A34" s="3" t="s">
        <v>1297</v>
      </c>
      <c r="B34" s="75">
        <f>sum('Main 2.1'!AJ3:AJ164)</f>
        <v>3222783.7</v>
      </c>
      <c r="C34" s="132">
        <f t="shared" si="4"/>
        <v>0.003447788483</v>
      </c>
    </row>
    <row r="35">
      <c r="A35" s="3" t="s">
        <v>1298</v>
      </c>
      <c r="B35" s="75">
        <f>sum('Main 2.1'!AK3:AK164)</f>
        <v>4113249</v>
      </c>
      <c r="C35" s="132">
        <f t="shared" si="4"/>
        <v>0.004400423314</v>
      </c>
    </row>
    <row r="36">
      <c r="A36" s="3" t="s">
        <v>1299</v>
      </c>
      <c r="B36" s="75">
        <f>sum('Main 2.1'!AL3:AL164)</f>
        <v>688652908.9</v>
      </c>
      <c r="C36" s="132">
        <f t="shared" si="4"/>
        <v>0.7367325235</v>
      </c>
    </row>
    <row r="37">
      <c r="A37" s="3" t="s">
        <v>1300</v>
      </c>
      <c r="B37" s="75">
        <f>sum('Main 2.1'!AM3:AM164)</f>
        <v>5332484</v>
      </c>
      <c r="C37" s="132">
        <f t="shared" si="4"/>
        <v>0.005704781528</v>
      </c>
    </row>
    <row r="38">
      <c r="A38" s="3" t="s">
        <v>1301</v>
      </c>
      <c r="B38" s="75">
        <f>sum('Main 2.1'!AN3:AN164)</f>
        <v>1875394</v>
      </c>
      <c r="C38" s="132">
        <f t="shared" si="4"/>
        <v>0.002006328204</v>
      </c>
    </row>
    <row r="39">
      <c r="A39" s="3" t="s">
        <v>1302</v>
      </c>
      <c r="B39" s="75">
        <f>sum('Main 2.1'!AO3:AO164)</f>
        <v>936792</v>
      </c>
      <c r="C39" s="132">
        <f t="shared" si="4"/>
        <v>0.001002195918</v>
      </c>
    </row>
    <row r="40">
      <c r="A40" s="3" t="s">
        <v>1303</v>
      </c>
      <c r="B40" s="75">
        <f>sum('Main 2.1'!AP3:AP164)</f>
        <v>69417858</v>
      </c>
      <c r="C40" s="132">
        <f t="shared" si="4"/>
        <v>0.07426439799</v>
      </c>
    </row>
    <row r="41">
      <c r="A41" s="3" t="s">
        <v>1304</v>
      </c>
      <c r="B41" s="75">
        <f>sum('Main 2.1'!AQ3:AQ164)</f>
        <v>1325452.8</v>
      </c>
      <c r="C41" s="132">
        <f t="shared" si="4"/>
        <v>0.001417991812</v>
      </c>
    </row>
    <row r="42">
      <c r="A42" s="3" t="s">
        <v>1305</v>
      </c>
      <c r="B42" s="75">
        <f>sum('Main 2.1'!AB3:AQ164)</f>
        <v>934739389</v>
      </c>
      <c r="C42" s="132">
        <f t="shared" si="4"/>
        <v>1</v>
      </c>
    </row>
    <row r="44">
      <c r="A44" s="3" t="s">
        <v>1306</v>
      </c>
      <c r="B44" s="91">
        <f>COUNTIF(SBTiTargets!C3:C164, "Targets Set")</f>
        <v>68</v>
      </c>
      <c r="C44" s="129">
        <f>B44/B2</f>
        <v>0.4533333333</v>
      </c>
    </row>
    <row r="45">
      <c r="A45" s="3" t="s">
        <v>1307</v>
      </c>
      <c r="B45" s="91">
        <f>COUNTIF(SBTiTargets!C3:C164, "Committed")</f>
        <v>26</v>
      </c>
      <c r="C45" s="129">
        <f>B45/B2</f>
        <v>0.1733333333</v>
      </c>
    </row>
    <row r="46">
      <c r="A46" s="3" t="s">
        <v>1308</v>
      </c>
      <c r="B46" s="91">
        <f>COUNTIF(SBTiTargets!D3:D164, "Yes")</f>
        <v>53</v>
      </c>
      <c r="C46" s="129">
        <f>B46/B2</f>
        <v>0.3533333333</v>
      </c>
    </row>
  </sheetData>
  <mergeCells count="1">
    <mergeCell ref="A1:C1"/>
  </mergeCells>
  <hyperlinks>
    <hyperlink r:id="rId1" ref="A18"/>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3" width="24.71"/>
    <col customWidth="1" min="4" max="4" width="17.14"/>
    <col customWidth="1" min="5" max="5" width="12.0"/>
    <col customWidth="1" min="6" max="6" width="58.0"/>
    <col customWidth="1" min="7" max="7" width="16.43"/>
  </cols>
  <sheetData>
    <row r="1">
      <c r="A1" s="1" t="s">
        <v>1309</v>
      </c>
      <c r="B1" s="1" t="s">
        <v>1310</v>
      </c>
      <c r="C1" s="1" t="s">
        <v>1311</v>
      </c>
      <c r="D1" s="1" t="s">
        <v>1312</v>
      </c>
      <c r="E1" s="1" t="s">
        <v>1313</v>
      </c>
      <c r="F1" s="116" t="s">
        <v>1314</v>
      </c>
      <c r="G1" s="1" t="s">
        <v>1315</v>
      </c>
      <c r="H1" s="1" t="s">
        <v>1316</v>
      </c>
      <c r="I1" s="2"/>
      <c r="J1" s="2"/>
      <c r="K1" s="2"/>
      <c r="L1" s="2"/>
      <c r="M1" s="2"/>
      <c r="N1" s="2"/>
      <c r="O1" s="2"/>
      <c r="P1" s="2"/>
      <c r="Q1" s="2"/>
      <c r="R1" s="2"/>
      <c r="S1" s="2"/>
      <c r="T1" s="2"/>
      <c r="U1" s="2"/>
      <c r="V1" s="2"/>
      <c r="W1" s="2"/>
      <c r="X1" s="2"/>
      <c r="Y1" s="2"/>
      <c r="Z1" s="2"/>
      <c r="AA1" s="2"/>
      <c r="AB1" s="2"/>
    </row>
    <row r="2" hidden="1">
      <c r="C2" s="91" t="str">
        <f t="array" ref="C2:C3">IFERROR(VLOOKUP(B2:B152&amp;"*",'SBTi 09.05.24'!A:D,4,FALSE),"")</f>
        <v>#REF!</v>
      </c>
      <c r="D2" s="91" t="str">
        <f t="array" ref="D2:D152">IFERROR(VLOOKUP(B2:B152&amp;"*",'SBTi 09.05.24'!A:J,10,FALSE),"")</f>
        <v>Net-Zero Committed</v>
      </c>
      <c r="E2" s="91" t="str">
        <f t="array" ref="E2:E152">IFERROR(VLOOKUP(B2:B152&amp;"*",'SBTi 09.05.24'!A:K,11,FALSE),"")</f>
        <v>Net-Zero Year</v>
      </c>
      <c r="F2" s="90" t="str">
        <f t="array" ref="F2:F152">IFERROR(VLOOKUP(B2:B152&amp;"*",'SBTi 09.05.24'!A:S,19,FALSE),"")</f>
        <v>Target</v>
      </c>
      <c r="G2" s="91" t="str">
        <f t="array" ref="G2:G152">IFERROR((MID(F2:F152, FIND("base year", F2:F152) - 5, 4)),"")</f>
        <v/>
      </c>
    </row>
    <row r="3">
      <c r="A3" s="91" t="s">
        <v>42</v>
      </c>
      <c r="B3" s="91" t="s">
        <v>42</v>
      </c>
      <c r="C3" s="91" t="str">
        <f t="array" ref="C3:C152">IFERROR(VLOOKUP(B3:B152&amp;"*",'SBTi 09.05.24'!A:D,4,FALSE),"")</f>
        <v>Targets Set</v>
      </c>
      <c r="D3" s="91" t="s">
        <v>739</v>
      </c>
      <c r="E3" s="91"/>
      <c r="F3" s="90" t="s">
        <v>1317</v>
      </c>
      <c r="G3" s="91" t="s">
        <v>1318</v>
      </c>
    </row>
    <row r="4">
      <c r="A4" s="3" t="s">
        <v>1131</v>
      </c>
      <c r="B4" s="3" t="s">
        <v>1131</v>
      </c>
      <c r="C4" s="91" t="s">
        <v>1319</v>
      </c>
      <c r="D4" s="91" t="s">
        <v>1320</v>
      </c>
      <c r="E4" s="91"/>
      <c r="F4" s="90" t="s">
        <v>1321</v>
      </c>
      <c r="G4" s="91" t="s">
        <v>1318</v>
      </c>
    </row>
    <row r="5">
      <c r="A5" s="133" t="s">
        <v>1132</v>
      </c>
      <c r="B5" s="133" t="s">
        <v>564</v>
      </c>
      <c r="C5" s="91" t="s">
        <v>1319</v>
      </c>
      <c r="D5" s="91" t="s">
        <v>1320</v>
      </c>
      <c r="E5" s="91"/>
      <c r="F5" s="90" t="s">
        <v>1322</v>
      </c>
      <c r="G5" s="91" t="s">
        <v>1318</v>
      </c>
    </row>
    <row r="6">
      <c r="A6" s="91" t="s">
        <v>45</v>
      </c>
      <c r="B6" s="91" t="s">
        <v>45</v>
      </c>
      <c r="C6" s="91" t="s">
        <v>1125</v>
      </c>
      <c r="D6" s="91" t="s">
        <v>1125</v>
      </c>
      <c r="E6" s="91" t="s">
        <v>1125</v>
      </c>
      <c r="F6" s="90" t="s">
        <v>1125</v>
      </c>
      <c r="G6" s="91" t="s">
        <v>1125</v>
      </c>
      <c r="H6" s="3" t="s">
        <v>1323</v>
      </c>
    </row>
    <row r="7">
      <c r="A7" s="134" t="s">
        <v>1133</v>
      </c>
      <c r="B7" s="134" t="s">
        <v>1133</v>
      </c>
      <c r="C7" s="91" t="s">
        <v>1125</v>
      </c>
      <c r="D7" s="91" t="s">
        <v>1125</v>
      </c>
      <c r="E7" s="91" t="s">
        <v>1125</v>
      </c>
      <c r="F7" s="90" t="s">
        <v>1125</v>
      </c>
      <c r="G7" s="91" t="s">
        <v>1125</v>
      </c>
    </row>
    <row r="8">
      <c r="A8" s="91" t="s">
        <v>46</v>
      </c>
      <c r="B8" s="91" t="s">
        <v>46</v>
      </c>
      <c r="C8" s="91" t="s">
        <v>1324</v>
      </c>
      <c r="D8" s="91" t="s">
        <v>1320</v>
      </c>
      <c r="E8" s="91"/>
      <c r="F8" s="90"/>
      <c r="G8" s="91" t="s">
        <v>1125</v>
      </c>
      <c r="H8" s="3" t="s">
        <v>1325</v>
      </c>
    </row>
    <row r="9">
      <c r="A9" s="91" t="s">
        <v>47</v>
      </c>
      <c r="B9" s="91" t="s">
        <v>47</v>
      </c>
      <c r="C9" s="91" t="s">
        <v>1319</v>
      </c>
      <c r="D9" s="91" t="s">
        <v>1320</v>
      </c>
      <c r="E9" s="91"/>
      <c r="F9" s="90" t="s">
        <v>1326</v>
      </c>
      <c r="G9" s="91" t="s">
        <v>1318</v>
      </c>
    </row>
    <row r="10">
      <c r="A10" s="3" t="s">
        <v>186</v>
      </c>
      <c r="B10" s="3" t="s">
        <v>186</v>
      </c>
      <c r="C10" s="91" t="s">
        <v>1125</v>
      </c>
      <c r="D10" s="91" t="s">
        <v>1125</v>
      </c>
      <c r="E10" s="91" t="s">
        <v>1125</v>
      </c>
      <c r="F10" s="90" t="s">
        <v>1125</v>
      </c>
      <c r="G10" s="91" t="s">
        <v>1125</v>
      </c>
    </row>
    <row r="11">
      <c r="A11" s="3" t="s">
        <v>594</v>
      </c>
      <c r="B11" s="3" t="s">
        <v>594</v>
      </c>
      <c r="C11" s="91" t="s">
        <v>1319</v>
      </c>
      <c r="D11" s="91" t="s">
        <v>1320</v>
      </c>
      <c r="E11" s="91">
        <v>2050.0</v>
      </c>
      <c r="F11" s="90" t="s">
        <v>1327</v>
      </c>
      <c r="G11" s="91" t="s">
        <v>1328</v>
      </c>
    </row>
    <row r="12">
      <c r="A12" s="134" t="s">
        <v>598</v>
      </c>
      <c r="B12" s="134" t="s">
        <v>598</v>
      </c>
      <c r="C12" s="91" t="s">
        <v>1324</v>
      </c>
      <c r="D12" s="91" t="s">
        <v>1320</v>
      </c>
      <c r="E12" s="91"/>
      <c r="F12" s="90"/>
      <c r="G12" s="91" t="s">
        <v>1125</v>
      </c>
    </row>
    <row r="13">
      <c r="A13" s="3" t="s">
        <v>181</v>
      </c>
      <c r="B13" s="3" t="s">
        <v>181</v>
      </c>
      <c r="C13" s="91" t="s">
        <v>1319</v>
      </c>
      <c r="D13" s="91" t="s">
        <v>739</v>
      </c>
      <c r="E13" s="91"/>
      <c r="F13" s="90" t="s">
        <v>1329</v>
      </c>
      <c r="G13" s="91" t="s">
        <v>1328</v>
      </c>
    </row>
    <row r="14">
      <c r="A14" s="91" t="s">
        <v>49</v>
      </c>
      <c r="B14" s="91" t="s">
        <v>49</v>
      </c>
      <c r="C14" s="91" t="s">
        <v>1324</v>
      </c>
      <c r="D14" s="91" t="s">
        <v>1320</v>
      </c>
      <c r="E14" s="91"/>
      <c r="F14" s="90"/>
      <c r="G14" s="91" t="s">
        <v>1125</v>
      </c>
    </row>
    <row r="15">
      <c r="A15" s="91" t="s">
        <v>50</v>
      </c>
      <c r="B15" s="91" t="s">
        <v>50</v>
      </c>
      <c r="C15" s="91" t="s">
        <v>1319</v>
      </c>
      <c r="D15" s="91" t="s">
        <v>739</v>
      </c>
      <c r="E15" s="91"/>
      <c r="F15" s="90" t="s">
        <v>1330</v>
      </c>
      <c r="G15" s="91" t="s">
        <v>1331</v>
      </c>
    </row>
    <row r="16">
      <c r="A16" s="91" t="s">
        <v>51</v>
      </c>
      <c r="B16" s="91" t="s">
        <v>51</v>
      </c>
      <c r="C16" s="91" t="s">
        <v>1319</v>
      </c>
      <c r="D16" s="91" t="s">
        <v>739</v>
      </c>
      <c r="E16" s="91"/>
      <c r="F16" s="90" t="s">
        <v>1332</v>
      </c>
      <c r="G16" s="91" t="s">
        <v>1333</v>
      </c>
    </row>
    <row r="17">
      <c r="A17" s="3" t="s">
        <v>628</v>
      </c>
      <c r="B17" s="3" t="s">
        <v>628</v>
      </c>
      <c r="C17" s="91" t="s">
        <v>1319</v>
      </c>
      <c r="D17" s="91" t="s">
        <v>1320</v>
      </c>
      <c r="E17" s="91"/>
      <c r="F17" s="90" t="s">
        <v>1334</v>
      </c>
      <c r="G17" s="91" t="s">
        <v>1318</v>
      </c>
    </row>
    <row r="18">
      <c r="A18" s="133" t="s">
        <v>631</v>
      </c>
      <c r="B18" s="133" t="s">
        <v>1335</v>
      </c>
      <c r="C18" s="91" t="s">
        <v>1319</v>
      </c>
      <c r="D18" s="91" t="s">
        <v>1320</v>
      </c>
      <c r="E18" s="91" t="s">
        <v>1336</v>
      </c>
      <c r="F18" s="90" t="s">
        <v>1337</v>
      </c>
      <c r="G18" s="91" t="s">
        <v>1333</v>
      </c>
    </row>
    <row r="19">
      <c r="A19" s="3" t="s">
        <v>635</v>
      </c>
      <c r="B19" s="3" t="s">
        <v>635</v>
      </c>
      <c r="C19" s="91" t="s">
        <v>1319</v>
      </c>
      <c r="D19" s="91" t="s">
        <v>739</v>
      </c>
      <c r="E19" s="91"/>
      <c r="F19" s="90" t="s">
        <v>1338</v>
      </c>
      <c r="G19" s="91" t="s">
        <v>1318</v>
      </c>
    </row>
    <row r="20">
      <c r="A20" s="91" t="s">
        <v>55</v>
      </c>
      <c r="B20" s="91" t="s">
        <v>55</v>
      </c>
      <c r="C20" s="91" t="s">
        <v>1324</v>
      </c>
      <c r="D20" s="91" t="s">
        <v>1320</v>
      </c>
      <c r="E20" s="91"/>
      <c r="F20" s="90"/>
      <c r="G20" s="91" t="s">
        <v>1125</v>
      </c>
      <c r="H20" s="3" t="s">
        <v>1339</v>
      </c>
    </row>
    <row r="21">
      <c r="A21" s="3" t="s">
        <v>647</v>
      </c>
      <c r="B21" s="3" t="s">
        <v>647</v>
      </c>
      <c r="C21" s="91" t="s">
        <v>1319</v>
      </c>
      <c r="D21" s="91" t="s">
        <v>1320</v>
      </c>
      <c r="E21" s="91"/>
      <c r="F21" s="90" t="s">
        <v>1340</v>
      </c>
      <c r="G21" s="91" t="s">
        <v>1341</v>
      </c>
    </row>
    <row r="22">
      <c r="A22" s="91" t="s">
        <v>57</v>
      </c>
      <c r="B22" s="91" t="s">
        <v>57</v>
      </c>
      <c r="C22" s="91" t="s">
        <v>1319</v>
      </c>
      <c r="D22" s="91" t="s">
        <v>1320</v>
      </c>
      <c r="E22" s="91"/>
      <c r="F22" s="90" t="s">
        <v>1342</v>
      </c>
      <c r="G22" s="91" t="s">
        <v>1125</v>
      </c>
    </row>
    <row r="23">
      <c r="A23" s="91" t="s">
        <v>58</v>
      </c>
      <c r="B23" s="91" t="s">
        <v>58</v>
      </c>
      <c r="C23" s="91" t="s">
        <v>1343</v>
      </c>
      <c r="D23" s="91" t="s">
        <v>739</v>
      </c>
      <c r="E23" s="91"/>
      <c r="F23" s="90"/>
      <c r="G23" s="91" t="s">
        <v>1125</v>
      </c>
      <c r="H23" s="3" t="s">
        <v>1344</v>
      </c>
    </row>
    <row r="24">
      <c r="A24" s="91" t="s">
        <v>59</v>
      </c>
      <c r="B24" s="91" t="s">
        <v>59</v>
      </c>
      <c r="C24" s="91" t="s">
        <v>1319</v>
      </c>
      <c r="D24" s="91" t="s">
        <v>739</v>
      </c>
      <c r="E24" s="91"/>
      <c r="F24" s="90" t="s">
        <v>1345</v>
      </c>
      <c r="G24" s="91" t="s">
        <v>1331</v>
      </c>
    </row>
    <row r="25">
      <c r="A25" s="135" t="s">
        <v>668</v>
      </c>
      <c r="B25" s="135" t="s">
        <v>1346</v>
      </c>
      <c r="C25" s="91" t="s">
        <v>1319</v>
      </c>
      <c r="D25" s="91" t="s">
        <v>739</v>
      </c>
      <c r="E25" s="91"/>
      <c r="F25" s="90" t="s">
        <v>1347</v>
      </c>
      <c r="G25" s="91" t="s">
        <v>1318</v>
      </c>
    </row>
    <row r="26">
      <c r="A26" s="134" t="s">
        <v>672</v>
      </c>
      <c r="B26" s="134" t="s">
        <v>672</v>
      </c>
      <c r="C26" s="91" t="s">
        <v>1125</v>
      </c>
      <c r="D26" s="91" t="s">
        <v>1125</v>
      </c>
      <c r="E26" s="91" t="s">
        <v>1125</v>
      </c>
      <c r="F26" s="90" t="s">
        <v>1125</v>
      </c>
      <c r="G26" s="91" t="s">
        <v>1125</v>
      </c>
    </row>
    <row r="27">
      <c r="A27" s="91" t="s">
        <v>62</v>
      </c>
      <c r="B27" s="91" t="s">
        <v>62</v>
      </c>
      <c r="C27" s="91" t="s">
        <v>1125</v>
      </c>
      <c r="D27" s="91" t="s">
        <v>1125</v>
      </c>
      <c r="E27" s="91" t="s">
        <v>1125</v>
      </c>
      <c r="F27" s="90" t="s">
        <v>1125</v>
      </c>
      <c r="G27" s="91" t="s">
        <v>1125</v>
      </c>
    </row>
    <row r="28">
      <c r="A28" s="136" t="s">
        <v>63</v>
      </c>
      <c r="B28" s="133" t="s">
        <v>1348</v>
      </c>
      <c r="C28" s="91" t="s">
        <v>1319</v>
      </c>
      <c r="D28" s="91" t="s">
        <v>1320</v>
      </c>
      <c r="E28" s="91"/>
      <c r="F28" s="90" t="s">
        <v>1349</v>
      </c>
      <c r="G28" s="91" t="s">
        <v>1350</v>
      </c>
    </row>
    <row r="29">
      <c r="A29" s="134" t="s">
        <v>686</v>
      </c>
      <c r="B29" s="134" t="s">
        <v>686</v>
      </c>
      <c r="C29" s="91" t="s">
        <v>1125</v>
      </c>
      <c r="D29" s="91" t="s">
        <v>1125</v>
      </c>
      <c r="E29" s="91" t="s">
        <v>1125</v>
      </c>
      <c r="F29" s="90" t="s">
        <v>1125</v>
      </c>
      <c r="G29" s="91" t="s">
        <v>1125</v>
      </c>
    </row>
    <row r="30">
      <c r="A30" s="91" t="s">
        <v>64</v>
      </c>
      <c r="B30" s="91" t="s">
        <v>64</v>
      </c>
      <c r="C30" s="91" t="s">
        <v>1125</v>
      </c>
      <c r="D30" s="91" t="s">
        <v>1125</v>
      </c>
      <c r="E30" s="91" t="s">
        <v>1125</v>
      </c>
      <c r="F30" s="90" t="s">
        <v>1125</v>
      </c>
      <c r="G30" s="91" t="s">
        <v>1125</v>
      </c>
    </row>
    <row r="31">
      <c r="A31" s="3" t="s">
        <v>694</v>
      </c>
      <c r="B31" s="3" t="s">
        <v>694</v>
      </c>
      <c r="C31" s="91" t="s">
        <v>1319</v>
      </c>
      <c r="D31" s="91" t="s">
        <v>739</v>
      </c>
      <c r="E31" s="91"/>
      <c r="F31" s="90" t="s">
        <v>1351</v>
      </c>
      <c r="G31" s="91" t="s">
        <v>1331</v>
      </c>
    </row>
    <row r="32">
      <c r="A32" s="91" t="s">
        <v>67</v>
      </c>
      <c r="B32" s="91" t="s">
        <v>67</v>
      </c>
      <c r="C32" s="91" t="s">
        <v>1324</v>
      </c>
      <c r="D32" s="91" t="s">
        <v>1320</v>
      </c>
      <c r="E32" s="91"/>
      <c r="F32" s="90"/>
      <c r="G32" s="91" t="s">
        <v>1125</v>
      </c>
      <c r="I32" s="3" t="s">
        <v>1352</v>
      </c>
    </row>
    <row r="33">
      <c r="A33" s="91" t="s">
        <v>69</v>
      </c>
      <c r="B33" s="91" t="s">
        <v>69</v>
      </c>
      <c r="C33" s="91" t="s">
        <v>1125</v>
      </c>
      <c r="D33" s="91" t="s">
        <v>1125</v>
      </c>
      <c r="E33" s="91" t="s">
        <v>1125</v>
      </c>
      <c r="F33" s="90" t="s">
        <v>1125</v>
      </c>
      <c r="G33" s="91" t="s">
        <v>1125</v>
      </c>
      <c r="H33" s="3" t="s">
        <v>1353</v>
      </c>
    </row>
    <row r="34">
      <c r="A34" s="134" t="s">
        <v>704</v>
      </c>
      <c r="B34" s="134" t="s">
        <v>704</v>
      </c>
      <c r="C34" s="91" t="s">
        <v>1125</v>
      </c>
      <c r="D34" s="91" t="s">
        <v>1125</v>
      </c>
      <c r="E34" s="91" t="s">
        <v>1125</v>
      </c>
      <c r="F34" s="90" t="s">
        <v>1125</v>
      </c>
      <c r="G34" s="91" t="s">
        <v>1125</v>
      </c>
    </row>
    <row r="35">
      <c r="A35" s="91" t="s">
        <v>71</v>
      </c>
      <c r="B35" s="91" t="s">
        <v>71</v>
      </c>
      <c r="C35" s="91" t="s">
        <v>1319</v>
      </c>
      <c r="D35" s="91" t="s">
        <v>739</v>
      </c>
      <c r="E35" s="91"/>
      <c r="F35" s="90" t="s">
        <v>1354</v>
      </c>
      <c r="G35" s="91" t="s">
        <v>1355</v>
      </c>
    </row>
    <row r="36">
      <c r="A36" s="91" t="s">
        <v>72</v>
      </c>
      <c r="B36" s="91" t="s">
        <v>72</v>
      </c>
      <c r="C36" s="91" t="s">
        <v>1319</v>
      </c>
      <c r="D36" s="91" t="s">
        <v>739</v>
      </c>
      <c r="E36" s="91"/>
      <c r="F36" s="90" t="s">
        <v>1356</v>
      </c>
      <c r="G36" s="91" t="s">
        <v>1341</v>
      </c>
    </row>
    <row r="37">
      <c r="A37" s="137" t="s">
        <v>1357</v>
      </c>
      <c r="B37" s="136" t="s">
        <v>1358</v>
      </c>
      <c r="C37" s="91" t="s">
        <v>1319</v>
      </c>
      <c r="D37" s="91" t="s">
        <v>739</v>
      </c>
      <c r="E37" s="91"/>
      <c r="F37" s="90" t="s">
        <v>1359</v>
      </c>
      <c r="G37" s="91" t="s">
        <v>1318</v>
      </c>
    </row>
    <row r="38">
      <c r="A38" s="91" t="s">
        <v>74</v>
      </c>
      <c r="B38" s="91" t="s">
        <v>74</v>
      </c>
      <c r="C38" s="91" t="s">
        <v>1319</v>
      </c>
      <c r="D38" s="91" t="s">
        <v>1320</v>
      </c>
      <c r="E38" s="91">
        <v>2035.0</v>
      </c>
      <c r="F38" s="90" t="s">
        <v>1360</v>
      </c>
      <c r="G38" s="91" t="s">
        <v>1331</v>
      </c>
    </row>
    <row r="39">
      <c r="A39" s="91" t="s">
        <v>75</v>
      </c>
      <c r="B39" s="91" t="s">
        <v>75</v>
      </c>
      <c r="C39" s="91" t="s">
        <v>1125</v>
      </c>
      <c r="D39" s="91" t="s">
        <v>1125</v>
      </c>
      <c r="E39" s="91" t="s">
        <v>1125</v>
      </c>
      <c r="F39" s="90" t="s">
        <v>1125</v>
      </c>
      <c r="G39" s="91" t="s">
        <v>1125</v>
      </c>
    </row>
    <row r="40">
      <c r="A40" s="134" t="s">
        <v>1144</v>
      </c>
      <c r="B40" s="134" t="s">
        <v>1144</v>
      </c>
      <c r="C40" s="91" t="s">
        <v>1319</v>
      </c>
      <c r="D40" s="91" t="s">
        <v>739</v>
      </c>
      <c r="E40" s="91"/>
      <c r="F40" s="90" t="s">
        <v>1361</v>
      </c>
      <c r="G40" s="91" t="s">
        <v>1341</v>
      </c>
    </row>
    <row r="41">
      <c r="A41" s="91" t="s">
        <v>76</v>
      </c>
      <c r="B41" s="91" t="s">
        <v>76</v>
      </c>
      <c r="C41" s="91" t="s">
        <v>1125</v>
      </c>
      <c r="D41" s="91" t="s">
        <v>1125</v>
      </c>
      <c r="E41" s="91" t="s">
        <v>1125</v>
      </c>
      <c r="F41" s="90" t="s">
        <v>1125</v>
      </c>
      <c r="G41" s="91" t="s">
        <v>1125</v>
      </c>
    </row>
    <row r="42">
      <c r="A42" s="3" t="s">
        <v>1149</v>
      </c>
      <c r="B42" s="3" t="s">
        <v>1149</v>
      </c>
      <c r="C42" s="91" t="s">
        <v>1319</v>
      </c>
      <c r="D42" s="91" t="s">
        <v>1320</v>
      </c>
      <c r="E42" s="91">
        <v>2050.0</v>
      </c>
      <c r="F42" s="90" t="s">
        <v>1362</v>
      </c>
      <c r="G42" s="91" t="s">
        <v>1331</v>
      </c>
    </row>
    <row r="43">
      <c r="A43" s="91" t="s">
        <v>77</v>
      </c>
      <c r="B43" s="91" t="s">
        <v>77</v>
      </c>
      <c r="C43" s="91" t="s">
        <v>1319</v>
      </c>
      <c r="D43" s="91" t="s">
        <v>739</v>
      </c>
      <c r="E43" s="91"/>
      <c r="F43" s="90" t="s">
        <v>1363</v>
      </c>
      <c r="G43" s="91" t="s">
        <v>1318</v>
      </c>
    </row>
    <row r="44">
      <c r="A44" s="91" t="s">
        <v>79</v>
      </c>
      <c r="B44" s="91" t="s">
        <v>79</v>
      </c>
      <c r="C44" s="91" t="s">
        <v>1319</v>
      </c>
      <c r="D44" s="91" t="s">
        <v>739</v>
      </c>
      <c r="E44" s="91"/>
      <c r="F44" s="90" t="s">
        <v>1364</v>
      </c>
      <c r="G44" s="91" t="s">
        <v>1331</v>
      </c>
    </row>
    <row r="45">
      <c r="A45" s="134" t="s">
        <v>1145</v>
      </c>
      <c r="B45" s="134" t="s">
        <v>1145</v>
      </c>
      <c r="C45" s="91" t="s">
        <v>1319</v>
      </c>
      <c r="D45" s="91" t="s">
        <v>739</v>
      </c>
      <c r="E45" s="91"/>
      <c r="F45" s="90" t="s">
        <v>1365</v>
      </c>
      <c r="G45" s="91" t="s">
        <v>1331</v>
      </c>
    </row>
    <row r="46">
      <c r="A46" s="91" t="s">
        <v>80</v>
      </c>
      <c r="B46" s="91" t="s">
        <v>80</v>
      </c>
      <c r="C46" s="91" t="s">
        <v>1319</v>
      </c>
      <c r="D46" s="91" t="s">
        <v>739</v>
      </c>
      <c r="E46" s="91"/>
      <c r="F46" s="90" t="s">
        <v>1366</v>
      </c>
      <c r="G46" s="91" t="s">
        <v>1318</v>
      </c>
    </row>
    <row r="47">
      <c r="A47" s="91" t="s">
        <v>81</v>
      </c>
      <c r="B47" s="91" t="s">
        <v>81</v>
      </c>
      <c r="C47" s="91" t="s">
        <v>1319</v>
      </c>
      <c r="D47" s="91" t="s">
        <v>739</v>
      </c>
      <c r="E47" s="91"/>
      <c r="F47" s="90" t="s">
        <v>1367</v>
      </c>
      <c r="G47" s="91" t="s">
        <v>1318</v>
      </c>
    </row>
    <row r="48">
      <c r="A48" s="3" t="s">
        <v>759</v>
      </c>
      <c r="B48" s="3" t="s">
        <v>759</v>
      </c>
      <c r="C48" s="91" t="s">
        <v>1319</v>
      </c>
      <c r="D48" s="91" t="s">
        <v>1320</v>
      </c>
      <c r="E48" s="91"/>
      <c r="F48" s="90" t="s">
        <v>1368</v>
      </c>
      <c r="G48" s="91" t="s">
        <v>1350</v>
      </c>
    </row>
    <row r="49">
      <c r="A49" s="3" t="s">
        <v>1151</v>
      </c>
      <c r="B49" s="3" t="s">
        <v>1151</v>
      </c>
      <c r="C49" s="91" t="s">
        <v>1125</v>
      </c>
      <c r="D49" s="91" t="s">
        <v>1125</v>
      </c>
      <c r="E49" s="91" t="s">
        <v>1125</v>
      </c>
      <c r="F49" s="90" t="s">
        <v>1125</v>
      </c>
      <c r="G49" s="91" t="s">
        <v>1125</v>
      </c>
    </row>
    <row r="50">
      <c r="A50" s="91" t="s">
        <v>84</v>
      </c>
      <c r="B50" s="91" t="s">
        <v>84</v>
      </c>
      <c r="C50" s="91" t="s">
        <v>1319</v>
      </c>
      <c r="D50" s="91" t="s">
        <v>739</v>
      </c>
      <c r="E50" s="91"/>
      <c r="F50" s="90" t="s">
        <v>1369</v>
      </c>
      <c r="G50" s="91" t="s">
        <v>1341</v>
      </c>
    </row>
    <row r="51">
      <c r="A51" s="91" t="s">
        <v>85</v>
      </c>
      <c r="B51" s="91" t="s">
        <v>85</v>
      </c>
      <c r="C51" s="91" t="s">
        <v>1319</v>
      </c>
      <c r="D51" s="91" t="s">
        <v>1320</v>
      </c>
      <c r="E51" s="91">
        <v>2045.0</v>
      </c>
      <c r="F51" s="90" t="s">
        <v>1370</v>
      </c>
      <c r="G51" s="91" t="s">
        <v>1371</v>
      </c>
    </row>
    <row r="52">
      <c r="A52" s="91" t="s">
        <v>86</v>
      </c>
      <c r="B52" s="91" t="s">
        <v>86</v>
      </c>
      <c r="C52" s="91" t="s">
        <v>1319</v>
      </c>
      <c r="D52" s="91" t="s">
        <v>1320</v>
      </c>
      <c r="E52" s="91">
        <v>2045.0</v>
      </c>
      <c r="F52" s="90" t="s">
        <v>1372</v>
      </c>
      <c r="G52" s="91" t="s">
        <v>1331</v>
      </c>
    </row>
    <row r="53">
      <c r="A53" s="91" t="s">
        <v>87</v>
      </c>
      <c r="B53" s="91" t="s">
        <v>87</v>
      </c>
      <c r="C53" s="91" t="s">
        <v>1125</v>
      </c>
      <c r="D53" s="91" t="s">
        <v>1125</v>
      </c>
      <c r="E53" s="91" t="s">
        <v>1125</v>
      </c>
      <c r="F53" s="90" t="s">
        <v>1125</v>
      </c>
      <c r="G53" s="91" t="s">
        <v>1125</v>
      </c>
      <c r="H53" s="3" t="s">
        <v>1373</v>
      </c>
    </row>
    <row r="54">
      <c r="A54" s="91" t="s">
        <v>88</v>
      </c>
      <c r="B54" s="91" t="s">
        <v>88</v>
      </c>
      <c r="C54" s="91" t="s">
        <v>1125</v>
      </c>
      <c r="D54" s="91" t="s">
        <v>1125</v>
      </c>
      <c r="E54" s="91" t="s">
        <v>1125</v>
      </c>
      <c r="F54" s="90" t="s">
        <v>1125</v>
      </c>
      <c r="G54" s="91" t="s">
        <v>1125</v>
      </c>
    </row>
    <row r="55">
      <c r="A55" s="3" t="s">
        <v>779</v>
      </c>
      <c r="B55" s="3" t="s">
        <v>779</v>
      </c>
      <c r="C55" s="91" t="s">
        <v>1319</v>
      </c>
      <c r="D55" s="91" t="s">
        <v>1320</v>
      </c>
      <c r="E55" s="91">
        <v>2050.0</v>
      </c>
      <c r="F55" s="90" t="s">
        <v>1374</v>
      </c>
      <c r="G55" s="91" t="s">
        <v>1331</v>
      </c>
    </row>
    <row r="56">
      <c r="A56" s="3" t="s">
        <v>190</v>
      </c>
      <c r="B56" s="3" t="s">
        <v>190</v>
      </c>
      <c r="C56" s="91" t="s">
        <v>1125</v>
      </c>
      <c r="D56" s="91" t="s">
        <v>1125</v>
      </c>
      <c r="E56" s="91" t="s">
        <v>1125</v>
      </c>
      <c r="F56" s="90" t="s">
        <v>1125</v>
      </c>
      <c r="G56" s="91" t="s">
        <v>1125</v>
      </c>
    </row>
    <row r="57">
      <c r="A57" s="91" t="s">
        <v>90</v>
      </c>
      <c r="B57" s="91" t="s">
        <v>90</v>
      </c>
      <c r="C57" s="91" t="s">
        <v>1319</v>
      </c>
      <c r="D57" s="91" t="s">
        <v>1320</v>
      </c>
      <c r="E57" s="91">
        <v>2050.0</v>
      </c>
      <c r="F57" s="90" t="s">
        <v>1375</v>
      </c>
      <c r="G57" s="91" t="s">
        <v>1331</v>
      </c>
    </row>
    <row r="58">
      <c r="A58" s="41" t="s">
        <v>1143</v>
      </c>
      <c r="B58" s="133" t="s">
        <v>1376</v>
      </c>
      <c r="C58" s="91" t="s">
        <v>1319</v>
      </c>
      <c r="D58" s="91" t="s">
        <v>1320</v>
      </c>
      <c r="E58" s="91" t="s">
        <v>1377</v>
      </c>
      <c r="F58" s="90" t="s">
        <v>1378</v>
      </c>
      <c r="G58" s="91" t="s">
        <v>1318</v>
      </c>
    </row>
    <row r="59">
      <c r="A59" s="3" t="s">
        <v>799</v>
      </c>
      <c r="B59" s="3" t="s">
        <v>799</v>
      </c>
      <c r="C59" s="91" t="s">
        <v>1324</v>
      </c>
      <c r="D59" s="91" t="s">
        <v>1320</v>
      </c>
      <c r="E59" s="91"/>
      <c r="F59" s="90"/>
      <c r="G59" s="91" t="s">
        <v>1125</v>
      </c>
    </row>
    <row r="60">
      <c r="A60" s="91" t="s">
        <v>93</v>
      </c>
      <c r="B60" s="91" t="s">
        <v>93</v>
      </c>
      <c r="C60" s="91" t="s">
        <v>1324</v>
      </c>
      <c r="D60" s="91" t="s">
        <v>739</v>
      </c>
      <c r="E60" s="91"/>
      <c r="F60" s="90"/>
      <c r="G60" s="91" t="s">
        <v>1125</v>
      </c>
      <c r="H60" s="3" t="s">
        <v>1379</v>
      </c>
    </row>
    <row r="61">
      <c r="A61" s="91" t="s">
        <v>94</v>
      </c>
      <c r="B61" s="91" t="s">
        <v>94</v>
      </c>
      <c r="C61" s="91" t="s">
        <v>1324</v>
      </c>
      <c r="D61" s="91" t="s">
        <v>1320</v>
      </c>
      <c r="E61" s="91"/>
      <c r="F61" s="90"/>
      <c r="G61" s="91" t="s">
        <v>1125</v>
      </c>
    </row>
    <row r="62">
      <c r="A62" s="91" t="s">
        <v>95</v>
      </c>
      <c r="B62" s="91" t="s">
        <v>95</v>
      </c>
      <c r="C62" s="91" t="s">
        <v>1319</v>
      </c>
      <c r="D62" s="91" t="s">
        <v>1320</v>
      </c>
      <c r="E62" s="91"/>
      <c r="F62" s="90" t="s">
        <v>1380</v>
      </c>
      <c r="G62" s="91" t="s">
        <v>1318</v>
      </c>
    </row>
    <row r="63">
      <c r="A63" s="91" t="s">
        <v>96</v>
      </c>
      <c r="B63" s="91" t="s">
        <v>96</v>
      </c>
      <c r="C63" s="91" t="s">
        <v>1319</v>
      </c>
      <c r="D63" s="91" t="s">
        <v>739</v>
      </c>
      <c r="E63" s="91"/>
      <c r="F63" s="90" t="s">
        <v>1381</v>
      </c>
      <c r="G63" s="91" t="s">
        <v>1318</v>
      </c>
    </row>
    <row r="64">
      <c r="A64" s="91" t="s">
        <v>97</v>
      </c>
      <c r="B64" s="91" t="s">
        <v>97</v>
      </c>
      <c r="C64" s="91" t="s">
        <v>1319</v>
      </c>
      <c r="D64" s="91" t="s">
        <v>1320</v>
      </c>
      <c r="E64" s="91"/>
      <c r="F64" s="90" t="s">
        <v>1382</v>
      </c>
      <c r="G64" s="91" t="s">
        <v>1333</v>
      </c>
    </row>
    <row r="65">
      <c r="A65" s="3" t="s">
        <v>98</v>
      </c>
      <c r="B65" s="3" t="s">
        <v>98</v>
      </c>
      <c r="C65" s="91" t="s">
        <v>1319</v>
      </c>
      <c r="D65" s="91" t="s">
        <v>1320</v>
      </c>
      <c r="E65" s="91"/>
      <c r="F65" s="90" t="s">
        <v>1383</v>
      </c>
      <c r="G65" s="91" t="s">
        <v>1125</v>
      </c>
    </row>
    <row r="66">
      <c r="A66" s="3" t="s">
        <v>99</v>
      </c>
      <c r="B66" s="3" t="s">
        <v>99</v>
      </c>
      <c r="C66" s="91" t="s">
        <v>1319</v>
      </c>
      <c r="D66" s="91" t="s">
        <v>1320</v>
      </c>
      <c r="E66" s="91"/>
      <c r="F66" s="90" t="s">
        <v>1384</v>
      </c>
      <c r="G66" s="91" t="s">
        <v>1350</v>
      </c>
    </row>
    <row r="67">
      <c r="A67" s="91" t="s">
        <v>100</v>
      </c>
      <c r="B67" s="91" t="s">
        <v>100</v>
      </c>
      <c r="C67" s="91" t="s">
        <v>1125</v>
      </c>
      <c r="D67" s="91" t="s">
        <v>1125</v>
      </c>
      <c r="E67" s="91" t="s">
        <v>1125</v>
      </c>
      <c r="F67" s="90" t="s">
        <v>1125</v>
      </c>
      <c r="G67" s="91" t="s">
        <v>1125</v>
      </c>
    </row>
    <row r="68">
      <c r="A68" s="91" t="s">
        <v>101</v>
      </c>
      <c r="B68" s="91" t="s">
        <v>101</v>
      </c>
      <c r="C68" s="91" t="s">
        <v>1324</v>
      </c>
      <c r="D68" s="91" t="s">
        <v>1320</v>
      </c>
      <c r="E68" s="91"/>
      <c r="F68" s="90"/>
      <c r="G68" s="91" t="s">
        <v>1125</v>
      </c>
      <c r="H68" s="3" t="s">
        <v>1385</v>
      </c>
    </row>
    <row r="69">
      <c r="A69" s="3" t="s">
        <v>191</v>
      </c>
      <c r="B69" s="3" t="s">
        <v>191</v>
      </c>
      <c r="C69" s="91" t="s">
        <v>1125</v>
      </c>
      <c r="D69" s="91" t="s">
        <v>1125</v>
      </c>
      <c r="E69" s="91" t="s">
        <v>1125</v>
      </c>
      <c r="F69" s="90" t="s">
        <v>1125</v>
      </c>
      <c r="G69" s="91" t="s">
        <v>1125</v>
      </c>
    </row>
    <row r="70">
      <c r="A70" s="91" t="s">
        <v>102</v>
      </c>
      <c r="B70" s="91" t="s">
        <v>102</v>
      </c>
      <c r="C70" s="91" t="s">
        <v>1125</v>
      </c>
      <c r="D70" s="91" t="s">
        <v>1125</v>
      </c>
      <c r="E70" s="91" t="s">
        <v>1125</v>
      </c>
      <c r="F70" s="90" t="s">
        <v>1125</v>
      </c>
      <c r="G70" s="91" t="s">
        <v>1125</v>
      </c>
    </row>
    <row r="71">
      <c r="A71" s="134" t="s">
        <v>1155</v>
      </c>
      <c r="B71" s="134" t="s">
        <v>1155</v>
      </c>
      <c r="C71" s="91" t="s">
        <v>1125</v>
      </c>
      <c r="D71" s="91" t="s">
        <v>1125</v>
      </c>
      <c r="E71" s="91" t="s">
        <v>1125</v>
      </c>
      <c r="F71" s="90" t="s">
        <v>1125</v>
      </c>
      <c r="G71" s="91" t="s">
        <v>1125</v>
      </c>
    </row>
    <row r="72">
      <c r="A72" s="91" t="s">
        <v>103</v>
      </c>
      <c r="B72" s="91" t="s">
        <v>103</v>
      </c>
      <c r="C72" s="91" t="s">
        <v>1125</v>
      </c>
      <c r="D72" s="91" t="s">
        <v>1125</v>
      </c>
      <c r="E72" s="91" t="s">
        <v>1125</v>
      </c>
      <c r="F72" s="90" t="s">
        <v>1125</v>
      </c>
      <c r="G72" s="91" t="s">
        <v>1125</v>
      </c>
    </row>
    <row r="73">
      <c r="A73" s="91" t="s">
        <v>104</v>
      </c>
      <c r="B73" s="91" t="s">
        <v>104</v>
      </c>
      <c r="C73" s="91" t="s">
        <v>1125</v>
      </c>
      <c r="D73" s="91" t="s">
        <v>1125</v>
      </c>
      <c r="E73" s="91" t="s">
        <v>1125</v>
      </c>
      <c r="F73" s="90" t="s">
        <v>1125</v>
      </c>
      <c r="G73" s="91" t="s">
        <v>1125</v>
      </c>
      <c r="H73" s="3" t="s">
        <v>1386</v>
      </c>
    </row>
    <row r="74">
      <c r="A74" s="3" t="s">
        <v>845</v>
      </c>
      <c r="B74" s="3" t="s">
        <v>845</v>
      </c>
      <c r="C74" s="91" t="s">
        <v>1125</v>
      </c>
      <c r="D74" s="91" t="s">
        <v>1125</v>
      </c>
      <c r="E74" s="91" t="s">
        <v>1125</v>
      </c>
      <c r="F74" s="90" t="s">
        <v>1125</v>
      </c>
      <c r="G74" s="91" t="s">
        <v>1125</v>
      </c>
    </row>
    <row r="75">
      <c r="A75" s="91" t="s">
        <v>106</v>
      </c>
      <c r="B75" s="91" t="s">
        <v>106</v>
      </c>
      <c r="C75" s="91" t="s">
        <v>1319</v>
      </c>
      <c r="D75" s="91" t="s">
        <v>739</v>
      </c>
      <c r="E75" s="91"/>
      <c r="F75" s="90" t="s">
        <v>1387</v>
      </c>
      <c r="G75" s="91" t="s">
        <v>1371</v>
      </c>
    </row>
    <row r="76">
      <c r="A76" s="91" t="s">
        <v>109</v>
      </c>
      <c r="B76" s="91" t="s">
        <v>109</v>
      </c>
      <c r="C76" s="91" t="s">
        <v>1319</v>
      </c>
      <c r="D76" s="91" t="s">
        <v>1320</v>
      </c>
      <c r="E76" s="91"/>
      <c r="F76" s="90" t="s">
        <v>1388</v>
      </c>
      <c r="G76" s="91" t="s">
        <v>1318</v>
      </c>
    </row>
    <row r="77">
      <c r="A77" s="3" t="s">
        <v>854</v>
      </c>
      <c r="B77" s="3" t="s">
        <v>854</v>
      </c>
      <c r="C77" s="91" t="s">
        <v>1125</v>
      </c>
      <c r="D77" s="91" t="s">
        <v>1125</v>
      </c>
      <c r="E77" s="91" t="s">
        <v>1125</v>
      </c>
      <c r="F77" s="90" t="s">
        <v>1125</v>
      </c>
      <c r="G77" s="91" t="s">
        <v>1125</v>
      </c>
      <c r="H77" s="3" t="s">
        <v>1389</v>
      </c>
    </row>
    <row r="78">
      <c r="A78" s="91" t="s">
        <v>111</v>
      </c>
      <c r="B78" s="91" t="s">
        <v>111</v>
      </c>
      <c r="C78" s="91" t="s">
        <v>1125</v>
      </c>
      <c r="D78" s="91" t="s">
        <v>1125</v>
      </c>
      <c r="E78" s="91" t="s">
        <v>1125</v>
      </c>
      <c r="F78" s="90" t="s">
        <v>1125</v>
      </c>
      <c r="G78" s="91" t="s">
        <v>1125</v>
      </c>
    </row>
    <row r="79">
      <c r="A79" s="91" t="s">
        <v>112</v>
      </c>
      <c r="B79" s="91" t="s">
        <v>112</v>
      </c>
      <c r="C79" s="91" t="s">
        <v>1324</v>
      </c>
      <c r="D79" s="91" t="s">
        <v>739</v>
      </c>
      <c r="E79" s="91"/>
      <c r="F79" s="90"/>
      <c r="G79" s="91" t="s">
        <v>1125</v>
      </c>
    </row>
    <row r="80">
      <c r="A80" s="91" t="s">
        <v>113</v>
      </c>
      <c r="B80" s="91" t="s">
        <v>113</v>
      </c>
      <c r="C80" s="91" t="s">
        <v>1125</v>
      </c>
      <c r="D80" s="91" t="s">
        <v>1125</v>
      </c>
      <c r="E80" s="91" t="s">
        <v>1125</v>
      </c>
      <c r="F80" s="90" t="s">
        <v>1125</v>
      </c>
      <c r="G80" s="91" t="s">
        <v>1125</v>
      </c>
    </row>
    <row r="81">
      <c r="A81" s="91" t="s">
        <v>114</v>
      </c>
      <c r="B81" s="91" t="s">
        <v>114</v>
      </c>
      <c r="C81" s="91" t="s">
        <v>1324</v>
      </c>
      <c r="D81" s="91" t="s">
        <v>1320</v>
      </c>
      <c r="E81" s="91"/>
      <c r="F81" s="90"/>
      <c r="G81" s="91" t="s">
        <v>1125</v>
      </c>
    </row>
    <row r="82">
      <c r="A82" s="3" t="s">
        <v>178</v>
      </c>
      <c r="B82" s="3" t="s">
        <v>178</v>
      </c>
      <c r="C82" s="91" t="s">
        <v>1125</v>
      </c>
      <c r="D82" s="91" t="s">
        <v>1125</v>
      </c>
      <c r="E82" s="91" t="s">
        <v>1125</v>
      </c>
      <c r="F82" s="90" t="s">
        <v>1125</v>
      </c>
      <c r="G82" s="91" t="s">
        <v>1125</v>
      </c>
    </row>
    <row r="83">
      <c r="A83" s="91" t="s">
        <v>115</v>
      </c>
      <c r="B83" s="91" t="s">
        <v>115</v>
      </c>
      <c r="C83" s="91" t="s">
        <v>1125</v>
      </c>
      <c r="D83" s="91" t="s">
        <v>1125</v>
      </c>
      <c r="E83" s="91" t="s">
        <v>1125</v>
      </c>
      <c r="F83" s="90" t="s">
        <v>1125</v>
      </c>
      <c r="G83" s="91" t="s">
        <v>1125</v>
      </c>
    </row>
    <row r="84">
      <c r="A84" s="91" t="s">
        <v>116</v>
      </c>
      <c r="B84" s="91" t="s">
        <v>116</v>
      </c>
      <c r="C84" s="91" t="s">
        <v>1125</v>
      </c>
      <c r="D84" s="91" t="s">
        <v>1125</v>
      </c>
      <c r="E84" s="91" t="s">
        <v>1125</v>
      </c>
      <c r="F84" s="90" t="s">
        <v>1125</v>
      </c>
      <c r="G84" s="91" t="s">
        <v>1125</v>
      </c>
    </row>
    <row r="85">
      <c r="A85" s="75" t="s">
        <v>886</v>
      </c>
      <c r="B85" s="75" t="s">
        <v>886</v>
      </c>
      <c r="C85" s="91" t="s">
        <v>1125</v>
      </c>
      <c r="D85" s="91" t="s">
        <v>1125</v>
      </c>
      <c r="E85" s="91" t="s">
        <v>1125</v>
      </c>
      <c r="F85" s="90" t="s">
        <v>1125</v>
      </c>
      <c r="G85" s="91" t="s">
        <v>1125</v>
      </c>
      <c r="H85" s="3" t="s">
        <v>1390</v>
      </c>
    </row>
    <row r="86">
      <c r="A86" s="91" t="s">
        <v>118</v>
      </c>
      <c r="B86" s="91" t="s">
        <v>118</v>
      </c>
      <c r="C86" s="91" t="s">
        <v>1125</v>
      </c>
      <c r="D86" s="91" t="s">
        <v>1125</v>
      </c>
      <c r="E86" s="91" t="s">
        <v>1125</v>
      </c>
      <c r="F86" s="90" t="s">
        <v>1125</v>
      </c>
      <c r="G86" s="91" t="s">
        <v>1125</v>
      </c>
      <c r="H86" s="3" t="s">
        <v>1391</v>
      </c>
    </row>
    <row r="87">
      <c r="A87" s="91" t="s">
        <v>120</v>
      </c>
      <c r="B87" s="91" t="s">
        <v>120</v>
      </c>
      <c r="C87" s="91" t="s">
        <v>1125</v>
      </c>
      <c r="D87" s="91" t="s">
        <v>1125</v>
      </c>
      <c r="E87" s="91" t="s">
        <v>1125</v>
      </c>
      <c r="F87" s="90" t="s">
        <v>1125</v>
      </c>
      <c r="G87" s="91" t="s">
        <v>1125</v>
      </c>
      <c r="H87" s="3" t="s">
        <v>1392</v>
      </c>
    </row>
    <row r="88">
      <c r="A88" s="91" t="s">
        <v>121</v>
      </c>
      <c r="B88" s="91" t="s">
        <v>121</v>
      </c>
      <c r="C88" s="91" t="s">
        <v>1319</v>
      </c>
      <c r="D88" s="91" t="s">
        <v>1320</v>
      </c>
      <c r="E88" s="91"/>
      <c r="F88" s="90" t="s">
        <v>1393</v>
      </c>
      <c r="G88" s="91" t="s">
        <v>1328</v>
      </c>
      <c r="H88" s="3" t="s">
        <v>1394</v>
      </c>
    </row>
    <row r="89">
      <c r="A89" s="91" t="s">
        <v>122</v>
      </c>
      <c r="B89" s="91" t="s">
        <v>122</v>
      </c>
      <c r="C89" s="91" t="s">
        <v>1319</v>
      </c>
      <c r="D89" s="91" t="s">
        <v>739</v>
      </c>
      <c r="E89" s="91"/>
      <c r="F89" s="90" t="s">
        <v>1395</v>
      </c>
      <c r="G89" s="91" t="s">
        <v>1328</v>
      </c>
    </row>
    <row r="90">
      <c r="A90" s="134" t="s">
        <v>899</v>
      </c>
      <c r="B90" s="134" t="s">
        <v>899</v>
      </c>
      <c r="C90" s="91" t="s">
        <v>1125</v>
      </c>
      <c r="D90" s="91" t="s">
        <v>1125</v>
      </c>
      <c r="E90" s="91" t="s">
        <v>1125</v>
      </c>
      <c r="F90" s="90" t="s">
        <v>1125</v>
      </c>
      <c r="G90" s="91" t="s">
        <v>1125</v>
      </c>
    </row>
    <row r="91">
      <c r="A91" s="91" t="s">
        <v>123</v>
      </c>
      <c r="B91" s="91" t="s">
        <v>123</v>
      </c>
      <c r="C91" s="91" t="s">
        <v>1125</v>
      </c>
      <c r="D91" s="91" t="s">
        <v>1125</v>
      </c>
      <c r="E91" s="91" t="s">
        <v>1125</v>
      </c>
      <c r="F91" s="90" t="s">
        <v>1125</v>
      </c>
      <c r="G91" s="91" t="s">
        <v>1125</v>
      </c>
    </row>
    <row r="92">
      <c r="A92" s="91" t="s">
        <v>124</v>
      </c>
      <c r="B92" s="91" t="s">
        <v>124</v>
      </c>
      <c r="C92" s="91" t="s">
        <v>1324</v>
      </c>
      <c r="D92" s="91" t="s">
        <v>739</v>
      </c>
      <c r="E92" s="91"/>
      <c r="F92" s="90"/>
      <c r="G92" s="91" t="s">
        <v>1125</v>
      </c>
    </row>
    <row r="93">
      <c r="A93" s="91" t="s">
        <v>125</v>
      </c>
      <c r="B93" s="91" t="s">
        <v>125</v>
      </c>
      <c r="C93" s="91" t="s">
        <v>1125</v>
      </c>
      <c r="D93" s="91" t="s">
        <v>1125</v>
      </c>
      <c r="E93" s="91" t="s">
        <v>1125</v>
      </c>
      <c r="F93" s="90" t="s">
        <v>1125</v>
      </c>
      <c r="G93" s="91" t="s">
        <v>1125</v>
      </c>
    </row>
    <row r="94">
      <c r="A94" s="91" t="s">
        <v>10</v>
      </c>
      <c r="B94" s="91" t="s">
        <v>10</v>
      </c>
      <c r="C94" s="91" t="s">
        <v>1125</v>
      </c>
      <c r="D94" s="91" t="s">
        <v>1125</v>
      </c>
      <c r="E94" s="91" t="s">
        <v>1125</v>
      </c>
      <c r="F94" s="90" t="s">
        <v>1125</v>
      </c>
      <c r="G94" s="91" t="s">
        <v>1125</v>
      </c>
    </row>
    <row r="95">
      <c r="A95" s="134" t="s">
        <v>915</v>
      </c>
      <c r="B95" s="134" t="s">
        <v>915</v>
      </c>
      <c r="C95" s="91" t="s">
        <v>1125</v>
      </c>
      <c r="D95" s="91" t="s">
        <v>1125</v>
      </c>
      <c r="E95" s="91" t="s">
        <v>1125</v>
      </c>
      <c r="F95" s="90" t="s">
        <v>1125</v>
      </c>
      <c r="G95" s="91" t="s">
        <v>1125</v>
      </c>
    </row>
    <row r="96">
      <c r="A96" s="91" t="s">
        <v>126</v>
      </c>
      <c r="B96" s="91" t="s">
        <v>126</v>
      </c>
      <c r="C96" s="91" t="s">
        <v>1125</v>
      </c>
      <c r="D96" s="91" t="s">
        <v>1125</v>
      </c>
      <c r="E96" s="91" t="s">
        <v>1125</v>
      </c>
      <c r="F96" s="90" t="s">
        <v>1125</v>
      </c>
      <c r="G96" s="91" t="s">
        <v>1125</v>
      </c>
    </row>
    <row r="97">
      <c r="A97" s="91" t="s">
        <v>127</v>
      </c>
      <c r="B97" s="91" t="s">
        <v>127</v>
      </c>
      <c r="C97" s="91" t="s">
        <v>1324</v>
      </c>
      <c r="D97" s="91" t="s">
        <v>1320</v>
      </c>
      <c r="E97" s="91"/>
      <c r="F97" s="90"/>
      <c r="G97" s="91" t="s">
        <v>1125</v>
      </c>
      <c r="H97" s="3" t="s">
        <v>1396</v>
      </c>
    </row>
    <row r="98">
      <c r="A98" s="3" t="s">
        <v>926</v>
      </c>
      <c r="B98" s="3" t="s">
        <v>926</v>
      </c>
      <c r="C98" s="91" t="s">
        <v>1125</v>
      </c>
      <c r="D98" s="91" t="s">
        <v>1125</v>
      </c>
      <c r="E98" s="91" t="s">
        <v>1125</v>
      </c>
      <c r="F98" s="90" t="s">
        <v>1125</v>
      </c>
      <c r="G98" s="91" t="s">
        <v>1125</v>
      </c>
    </row>
    <row r="99">
      <c r="A99" s="91" t="s">
        <v>129</v>
      </c>
      <c r="B99" s="91" t="s">
        <v>129</v>
      </c>
      <c r="C99" s="91" t="s">
        <v>1125</v>
      </c>
      <c r="D99" s="91" t="s">
        <v>1125</v>
      </c>
      <c r="E99" s="91" t="s">
        <v>1125</v>
      </c>
      <c r="F99" s="90" t="s">
        <v>1125</v>
      </c>
      <c r="G99" s="91" t="s">
        <v>1125</v>
      </c>
    </row>
    <row r="100">
      <c r="A100" s="91" t="s">
        <v>130</v>
      </c>
      <c r="B100" s="91" t="s">
        <v>130</v>
      </c>
      <c r="C100" s="91" t="s">
        <v>1319</v>
      </c>
      <c r="D100" s="91" t="s">
        <v>1320</v>
      </c>
      <c r="E100" s="91">
        <v>2045.0</v>
      </c>
      <c r="F100" s="90" t="s">
        <v>1397</v>
      </c>
      <c r="G100" s="91" t="s">
        <v>1328</v>
      </c>
    </row>
    <row r="101">
      <c r="A101" s="91" t="s">
        <v>131</v>
      </c>
      <c r="B101" s="91" t="s">
        <v>131</v>
      </c>
      <c r="C101" s="91" t="s">
        <v>1125</v>
      </c>
      <c r="D101" s="91" t="s">
        <v>1125</v>
      </c>
      <c r="E101" s="91" t="s">
        <v>1125</v>
      </c>
      <c r="F101" s="90" t="s">
        <v>1125</v>
      </c>
      <c r="G101" s="91" t="s">
        <v>1125</v>
      </c>
    </row>
    <row r="102">
      <c r="A102" s="91" t="s">
        <v>132</v>
      </c>
      <c r="B102" s="91" t="s">
        <v>132</v>
      </c>
      <c r="C102" s="91" t="s">
        <v>1125</v>
      </c>
      <c r="D102" s="91" t="s">
        <v>1125</v>
      </c>
      <c r="E102" s="91" t="s">
        <v>1125</v>
      </c>
      <c r="F102" s="90" t="s">
        <v>1125</v>
      </c>
      <c r="G102" s="91" t="s">
        <v>1125</v>
      </c>
    </row>
    <row r="103">
      <c r="A103" s="91" t="s">
        <v>133</v>
      </c>
      <c r="B103" s="91" t="s">
        <v>133</v>
      </c>
      <c r="C103" s="91" t="s">
        <v>1319</v>
      </c>
      <c r="D103" s="91" t="s">
        <v>739</v>
      </c>
      <c r="E103" s="91"/>
      <c r="F103" s="90" t="s">
        <v>1398</v>
      </c>
      <c r="G103" s="91" t="s">
        <v>1371</v>
      </c>
    </row>
    <row r="104">
      <c r="A104" s="91" t="s">
        <v>134</v>
      </c>
      <c r="B104" s="91" t="s">
        <v>134</v>
      </c>
      <c r="C104" s="91" t="s">
        <v>1319</v>
      </c>
      <c r="D104" s="91" t="s">
        <v>739</v>
      </c>
      <c r="E104" s="91"/>
      <c r="F104" s="90" t="s">
        <v>1399</v>
      </c>
      <c r="G104" s="91" t="s">
        <v>1371</v>
      </c>
    </row>
    <row r="105">
      <c r="A105" s="91" t="s">
        <v>7</v>
      </c>
      <c r="B105" s="91" t="s">
        <v>7</v>
      </c>
      <c r="C105" s="91" t="s">
        <v>1125</v>
      </c>
      <c r="D105" s="91" t="s">
        <v>1125</v>
      </c>
      <c r="E105" s="91" t="s">
        <v>1125</v>
      </c>
      <c r="F105" s="90" t="s">
        <v>1125</v>
      </c>
      <c r="G105" s="91" t="s">
        <v>1125</v>
      </c>
    </row>
    <row r="106">
      <c r="A106" s="3" t="s">
        <v>179</v>
      </c>
      <c r="B106" s="3" t="s">
        <v>179</v>
      </c>
      <c r="C106" s="91" t="s">
        <v>1319</v>
      </c>
      <c r="D106" s="91" t="s">
        <v>739</v>
      </c>
      <c r="E106" s="91"/>
      <c r="F106" s="90" t="s">
        <v>1400</v>
      </c>
      <c r="G106" s="91" t="s">
        <v>1328</v>
      </c>
    </row>
    <row r="107">
      <c r="A107" s="91" t="s">
        <v>136</v>
      </c>
      <c r="B107" s="91" t="s">
        <v>136</v>
      </c>
      <c r="C107" s="91" t="s">
        <v>1125</v>
      </c>
      <c r="D107" s="91" t="s">
        <v>1125</v>
      </c>
      <c r="E107" s="91" t="s">
        <v>1125</v>
      </c>
      <c r="F107" s="90" t="s">
        <v>1125</v>
      </c>
      <c r="G107" s="91" t="s">
        <v>1125</v>
      </c>
    </row>
    <row r="108">
      <c r="A108" s="91" t="s">
        <v>137</v>
      </c>
      <c r="B108" s="91" t="s">
        <v>137</v>
      </c>
      <c r="C108" s="91" t="s">
        <v>1319</v>
      </c>
      <c r="D108" s="91" t="s">
        <v>1320</v>
      </c>
      <c r="E108" s="91"/>
      <c r="F108" s="90" t="s">
        <v>1401</v>
      </c>
      <c r="G108" s="91" t="s">
        <v>1328</v>
      </c>
    </row>
    <row r="109">
      <c r="A109" s="91" t="s">
        <v>138</v>
      </c>
      <c r="B109" s="91" t="s">
        <v>138</v>
      </c>
      <c r="C109" s="91" t="s">
        <v>1125</v>
      </c>
      <c r="D109" s="91" t="s">
        <v>1125</v>
      </c>
      <c r="E109" s="91" t="s">
        <v>1125</v>
      </c>
      <c r="F109" s="90" t="s">
        <v>1125</v>
      </c>
      <c r="G109" s="91" t="s">
        <v>1125</v>
      </c>
    </row>
    <row r="110">
      <c r="A110" s="3" t="s">
        <v>184</v>
      </c>
      <c r="B110" s="3" t="s">
        <v>184</v>
      </c>
      <c r="C110" s="91" t="s">
        <v>1324</v>
      </c>
      <c r="D110" s="91" t="s">
        <v>739</v>
      </c>
      <c r="E110" s="91"/>
      <c r="F110" s="90"/>
      <c r="G110" s="91" t="s">
        <v>1125</v>
      </c>
    </row>
    <row r="111">
      <c r="A111" s="3" t="s">
        <v>1156</v>
      </c>
      <c r="B111" s="3" t="s">
        <v>1156</v>
      </c>
      <c r="C111" s="91" t="s">
        <v>1319</v>
      </c>
      <c r="D111" s="91" t="s">
        <v>739</v>
      </c>
      <c r="E111" s="91"/>
      <c r="F111" s="90" t="s">
        <v>1402</v>
      </c>
      <c r="G111" s="91" t="s">
        <v>1328</v>
      </c>
    </row>
    <row r="112">
      <c r="A112" s="134" t="s">
        <v>968</v>
      </c>
      <c r="B112" s="134" t="s">
        <v>968</v>
      </c>
      <c r="C112" s="91" t="s">
        <v>1324</v>
      </c>
      <c r="D112" s="91" t="s">
        <v>739</v>
      </c>
      <c r="E112" s="91"/>
      <c r="F112" s="90"/>
      <c r="G112" s="91" t="s">
        <v>1125</v>
      </c>
    </row>
    <row r="113">
      <c r="A113" s="3" t="s">
        <v>971</v>
      </c>
      <c r="B113" s="3" t="s">
        <v>971</v>
      </c>
      <c r="C113" s="91" t="s">
        <v>1319</v>
      </c>
      <c r="D113" s="91" t="s">
        <v>1320</v>
      </c>
      <c r="E113" s="91">
        <v>2050.0</v>
      </c>
      <c r="F113" s="90" t="s">
        <v>1403</v>
      </c>
      <c r="G113" s="91" t="s">
        <v>1318</v>
      </c>
    </row>
    <row r="114">
      <c r="A114" s="91" t="s">
        <v>141</v>
      </c>
      <c r="B114" s="91" t="s">
        <v>141</v>
      </c>
      <c r="C114" s="91" t="s">
        <v>1319</v>
      </c>
      <c r="D114" s="91" t="s">
        <v>1320</v>
      </c>
      <c r="E114" s="91">
        <v>2050.0</v>
      </c>
      <c r="F114" s="90" t="s">
        <v>1404</v>
      </c>
      <c r="G114" s="91" t="s">
        <v>1341</v>
      </c>
    </row>
    <row r="115">
      <c r="A115" s="3" t="s">
        <v>189</v>
      </c>
      <c r="B115" s="3" t="s">
        <v>189</v>
      </c>
      <c r="C115" s="91" t="s">
        <v>1324</v>
      </c>
      <c r="D115" s="91" t="s">
        <v>739</v>
      </c>
      <c r="E115" s="91"/>
      <c r="F115" s="90"/>
      <c r="G115" s="91" t="s">
        <v>1125</v>
      </c>
    </row>
    <row r="116">
      <c r="A116" s="3" t="s">
        <v>990</v>
      </c>
      <c r="B116" s="3" t="s">
        <v>990</v>
      </c>
      <c r="C116" s="91" t="s">
        <v>1324</v>
      </c>
      <c r="D116" s="91" t="s">
        <v>1320</v>
      </c>
      <c r="E116" s="91"/>
      <c r="F116" s="90"/>
      <c r="G116" s="91" t="s">
        <v>1125</v>
      </c>
    </row>
    <row r="117">
      <c r="A117" s="3" t="s">
        <v>994</v>
      </c>
      <c r="B117" s="3" t="s">
        <v>994</v>
      </c>
      <c r="C117" s="91" t="s">
        <v>1125</v>
      </c>
      <c r="D117" s="91" t="s">
        <v>1125</v>
      </c>
      <c r="E117" s="91" t="s">
        <v>1125</v>
      </c>
      <c r="F117" s="90" t="s">
        <v>1125</v>
      </c>
      <c r="G117" s="91" t="s">
        <v>1125</v>
      </c>
    </row>
    <row r="118">
      <c r="A118" s="91" t="s">
        <v>145</v>
      </c>
      <c r="B118" s="91" t="s">
        <v>145</v>
      </c>
      <c r="C118" s="91" t="s">
        <v>1125</v>
      </c>
      <c r="D118" s="91" t="s">
        <v>1125</v>
      </c>
      <c r="E118" s="91" t="s">
        <v>1125</v>
      </c>
      <c r="F118" s="90" t="s">
        <v>1125</v>
      </c>
      <c r="G118" s="91" t="s">
        <v>1125</v>
      </c>
    </row>
    <row r="119">
      <c r="A119" s="91" t="s">
        <v>146</v>
      </c>
      <c r="B119" s="91" t="s">
        <v>146</v>
      </c>
      <c r="C119" s="91" t="s">
        <v>1319</v>
      </c>
      <c r="D119" s="91" t="s">
        <v>739</v>
      </c>
      <c r="E119" s="91"/>
      <c r="F119" s="90" t="s">
        <v>1405</v>
      </c>
      <c r="G119" s="91" t="s">
        <v>1371</v>
      </c>
    </row>
    <row r="120">
      <c r="A120" s="3" t="s">
        <v>1005</v>
      </c>
      <c r="B120" s="3" t="s">
        <v>1005</v>
      </c>
      <c r="C120" s="91" t="s">
        <v>1324</v>
      </c>
      <c r="D120" s="91" t="s">
        <v>1320</v>
      </c>
      <c r="E120" s="91"/>
      <c r="F120" s="90"/>
      <c r="G120" s="91" t="s">
        <v>1125</v>
      </c>
    </row>
    <row r="121">
      <c r="A121" s="3" t="s">
        <v>183</v>
      </c>
      <c r="B121" s="3" t="s">
        <v>183</v>
      </c>
      <c r="C121" s="91" t="s">
        <v>1125</v>
      </c>
      <c r="D121" s="91" t="s">
        <v>1125</v>
      </c>
      <c r="E121" s="91" t="s">
        <v>1125</v>
      </c>
      <c r="F121" s="90" t="s">
        <v>1125</v>
      </c>
      <c r="G121" s="91" t="s">
        <v>1125</v>
      </c>
    </row>
    <row r="122">
      <c r="A122" s="91" t="s">
        <v>148</v>
      </c>
      <c r="B122" s="91" t="s">
        <v>148</v>
      </c>
      <c r="C122" s="91" t="s">
        <v>1319</v>
      </c>
      <c r="D122" s="91" t="s">
        <v>739</v>
      </c>
      <c r="E122" s="91"/>
      <c r="F122" s="90" t="s">
        <v>1406</v>
      </c>
      <c r="G122" s="91" t="s">
        <v>1333</v>
      </c>
    </row>
    <row r="123">
      <c r="A123" s="91" t="s">
        <v>149</v>
      </c>
      <c r="B123" s="91" t="s">
        <v>149</v>
      </c>
      <c r="C123" s="91" t="s">
        <v>1125</v>
      </c>
      <c r="D123" s="91" t="s">
        <v>1125</v>
      </c>
      <c r="E123" s="91" t="s">
        <v>1125</v>
      </c>
      <c r="F123" s="90" t="s">
        <v>1125</v>
      </c>
      <c r="G123" s="91" t="s">
        <v>1125</v>
      </c>
    </row>
    <row r="124">
      <c r="A124" s="91" t="s">
        <v>150</v>
      </c>
      <c r="B124" s="91" t="s">
        <v>150</v>
      </c>
      <c r="C124" s="91" t="s">
        <v>1319</v>
      </c>
      <c r="D124" s="91" t="s">
        <v>1320</v>
      </c>
      <c r="E124" s="91"/>
      <c r="F124" s="90" t="s">
        <v>1407</v>
      </c>
      <c r="G124" s="91" t="s">
        <v>1408</v>
      </c>
    </row>
    <row r="125">
      <c r="A125" s="91" t="s">
        <v>151</v>
      </c>
      <c r="B125" s="91" t="s">
        <v>151</v>
      </c>
      <c r="C125" s="91" t="s">
        <v>1319</v>
      </c>
      <c r="D125" s="91" t="s">
        <v>1320</v>
      </c>
      <c r="E125" s="91"/>
      <c r="F125" s="90" t="s">
        <v>1409</v>
      </c>
      <c r="G125" s="91" t="s">
        <v>1341</v>
      </c>
    </row>
    <row r="126">
      <c r="A126" s="91" t="s">
        <v>153</v>
      </c>
      <c r="B126" s="91" t="s">
        <v>153</v>
      </c>
      <c r="C126" s="91" t="s">
        <v>1319</v>
      </c>
      <c r="D126" s="91" t="s">
        <v>739</v>
      </c>
      <c r="E126" s="91"/>
      <c r="F126" s="90" t="s">
        <v>1410</v>
      </c>
      <c r="G126" s="91" t="s">
        <v>1318</v>
      </c>
    </row>
    <row r="127">
      <c r="A127" s="91" t="s">
        <v>154</v>
      </c>
      <c r="B127" s="91" t="s">
        <v>154</v>
      </c>
      <c r="C127" s="91" t="s">
        <v>1324</v>
      </c>
      <c r="D127" s="91" t="s">
        <v>1320</v>
      </c>
      <c r="E127" s="91"/>
      <c r="F127" s="90"/>
      <c r="G127" s="91" t="s">
        <v>1125</v>
      </c>
    </row>
    <row r="128">
      <c r="A128" s="3" t="s">
        <v>185</v>
      </c>
      <c r="B128" s="3" t="s">
        <v>185</v>
      </c>
      <c r="C128" s="91" t="s">
        <v>1324</v>
      </c>
      <c r="D128" s="91" t="s">
        <v>1320</v>
      </c>
      <c r="E128" s="91"/>
      <c r="F128" s="90"/>
      <c r="G128" s="91" t="s">
        <v>1125</v>
      </c>
    </row>
    <row r="129">
      <c r="A129" s="3" t="s">
        <v>1153</v>
      </c>
      <c r="B129" s="3" t="s">
        <v>1153</v>
      </c>
      <c r="C129" s="91" t="s">
        <v>1324</v>
      </c>
      <c r="D129" s="91" t="s">
        <v>1320</v>
      </c>
      <c r="E129" s="91"/>
      <c r="F129" s="90"/>
      <c r="G129" s="91" t="s">
        <v>1125</v>
      </c>
    </row>
    <row r="130">
      <c r="A130" s="3" t="s">
        <v>187</v>
      </c>
      <c r="B130" s="3" t="s">
        <v>187</v>
      </c>
      <c r="C130" s="91" t="s">
        <v>1324</v>
      </c>
      <c r="D130" s="91" t="s">
        <v>739</v>
      </c>
      <c r="E130" s="91"/>
      <c r="F130" s="90"/>
      <c r="G130" s="91" t="s">
        <v>1125</v>
      </c>
    </row>
    <row r="131">
      <c r="A131" s="3" t="s">
        <v>182</v>
      </c>
      <c r="B131" s="3" t="s">
        <v>182</v>
      </c>
      <c r="C131" s="91" t="s">
        <v>1125</v>
      </c>
      <c r="D131" s="91" t="s">
        <v>1125</v>
      </c>
      <c r="E131" s="91" t="s">
        <v>1125</v>
      </c>
      <c r="F131" s="90" t="s">
        <v>1125</v>
      </c>
      <c r="G131" s="91" t="s">
        <v>1125</v>
      </c>
    </row>
    <row r="132">
      <c r="A132" s="91" t="s">
        <v>156</v>
      </c>
      <c r="B132" s="91" t="s">
        <v>156</v>
      </c>
      <c r="C132" s="91" t="s">
        <v>1324</v>
      </c>
      <c r="D132" s="91" t="s">
        <v>739</v>
      </c>
      <c r="E132" s="91"/>
      <c r="F132" s="90"/>
      <c r="G132" s="91" t="s">
        <v>1125</v>
      </c>
    </row>
    <row r="133">
      <c r="A133" s="3" t="s">
        <v>188</v>
      </c>
      <c r="B133" s="3" t="s">
        <v>188</v>
      </c>
      <c r="C133" s="91" t="s">
        <v>1125</v>
      </c>
      <c r="D133" s="91" t="s">
        <v>1125</v>
      </c>
      <c r="E133" s="91" t="s">
        <v>1125</v>
      </c>
      <c r="F133" s="90" t="s">
        <v>1125</v>
      </c>
      <c r="G133" s="91" t="s">
        <v>1125</v>
      </c>
    </row>
    <row r="134">
      <c r="A134" s="3" t="s">
        <v>1032</v>
      </c>
      <c r="B134" s="3" t="s">
        <v>1032</v>
      </c>
      <c r="C134" s="91" t="s">
        <v>1324</v>
      </c>
      <c r="D134" s="91" t="s">
        <v>1320</v>
      </c>
      <c r="E134" s="91"/>
      <c r="F134" s="90"/>
      <c r="G134" s="91" t="s">
        <v>1125</v>
      </c>
    </row>
    <row r="135">
      <c r="A135" s="91" t="s">
        <v>159</v>
      </c>
      <c r="B135" s="91" t="s">
        <v>159</v>
      </c>
      <c r="C135" s="91" t="s">
        <v>1125</v>
      </c>
      <c r="D135" s="91" t="s">
        <v>1125</v>
      </c>
      <c r="E135" s="91" t="s">
        <v>1125</v>
      </c>
      <c r="F135" s="90" t="s">
        <v>1125</v>
      </c>
      <c r="G135" s="91" t="s">
        <v>1125</v>
      </c>
    </row>
    <row r="136">
      <c r="A136" s="91" t="s">
        <v>160</v>
      </c>
      <c r="B136" s="91" t="s">
        <v>160</v>
      </c>
      <c r="C136" s="91" t="s">
        <v>1324</v>
      </c>
      <c r="D136" s="91" t="s">
        <v>1320</v>
      </c>
      <c r="E136" s="91"/>
      <c r="F136" s="90"/>
      <c r="G136" s="91" t="s">
        <v>1125</v>
      </c>
    </row>
    <row r="137">
      <c r="A137" s="3" t="s">
        <v>180</v>
      </c>
      <c r="B137" s="3" t="s">
        <v>180</v>
      </c>
      <c r="C137" s="91" t="s">
        <v>1319</v>
      </c>
      <c r="D137" s="91" t="s">
        <v>1320</v>
      </c>
      <c r="E137" s="91">
        <v>2045.0</v>
      </c>
      <c r="F137" s="90" t="s">
        <v>1411</v>
      </c>
      <c r="G137" s="91" t="s">
        <v>1318</v>
      </c>
    </row>
    <row r="138">
      <c r="A138" s="3" t="s">
        <v>1045</v>
      </c>
      <c r="B138" s="3" t="s">
        <v>1045</v>
      </c>
      <c r="C138" s="91" t="s">
        <v>1319</v>
      </c>
      <c r="D138" s="91" t="s">
        <v>1320</v>
      </c>
      <c r="E138" s="91">
        <v>2035.0</v>
      </c>
      <c r="F138" s="90" t="s">
        <v>1412</v>
      </c>
      <c r="G138" s="91" t="s">
        <v>1318</v>
      </c>
    </row>
    <row r="139">
      <c r="A139" s="133" t="s">
        <v>1154</v>
      </c>
      <c r="B139" s="133" t="s">
        <v>1413</v>
      </c>
      <c r="C139" s="91" t="s">
        <v>1319</v>
      </c>
      <c r="D139" s="91" t="s">
        <v>1320</v>
      </c>
      <c r="E139" s="91" t="s">
        <v>1377</v>
      </c>
      <c r="F139" s="90" t="s">
        <v>1414</v>
      </c>
      <c r="G139" s="91" t="s">
        <v>1328</v>
      </c>
    </row>
    <row r="140">
      <c r="A140" s="3" t="s">
        <v>1049</v>
      </c>
      <c r="B140" s="3" t="s">
        <v>1049</v>
      </c>
      <c r="C140" s="91" t="s">
        <v>1319</v>
      </c>
      <c r="D140" s="91" t="s">
        <v>1320</v>
      </c>
      <c r="E140" s="91">
        <v>2040.0</v>
      </c>
      <c r="F140" s="90" t="s">
        <v>1415</v>
      </c>
      <c r="G140" s="91" t="s">
        <v>1341</v>
      </c>
    </row>
    <row r="141">
      <c r="A141" s="91" t="s">
        <v>164</v>
      </c>
      <c r="B141" s="91" t="s">
        <v>164</v>
      </c>
      <c r="C141" s="91" t="s">
        <v>1319</v>
      </c>
      <c r="D141" s="91" t="s">
        <v>1320</v>
      </c>
      <c r="E141" s="91">
        <v>2050.0</v>
      </c>
      <c r="F141" s="90" t="s">
        <v>1416</v>
      </c>
      <c r="G141" s="91" t="s">
        <v>1318</v>
      </c>
    </row>
    <row r="142">
      <c r="A142" s="91" t="s">
        <v>165</v>
      </c>
      <c r="B142" s="91" t="s">
        <v>165</v>
      </c>
      <c r="C142" s="91" t="s">
        <v>1319</v>
      </c>
      <c r="D142" s="91" t="s">
        <v>739</v>
      </c>
      <c r="E142" s="91"/>
      <c r="F142" s="90" t="s">
        <v>1417</v>
      </c>
      <c r="G142" s="91" t="s">
        <v>1328</v>
      </c>
    </row>
    <row r="143">
      <c r="A143" s="91" t="s">
        <v>166</v>
      </c>
      <c r="B143" s="91" t="s">
        <v>166</v>
      </c>
      <c r="C143" s="91" t="s">
        <v>1125</v>
      </c>
      <c r="D143" s="91" t="s">
        <v>1125</v>
      </c>
      <c r="E143" s="91" t="s">
        <v>1125</v>
      </c>
      <c r="F143" s="90" t="s">
        <v>1125</v>
      </c>
      <c r="G143" s="91" t="s">
        <v>1125</v>
      </c>
    </row>
    <row r="144">
      <c r="A144" s="91" t="s">
        <v>167</v>
      </c>
      <c r="B144" s="91" t="s">
        <v>167</v>
      </c>
      <c r="C144" s="91" t="s">
        <v>1319</v>
      </c>
      <c r="D144" s="91" t="s">
        <v>1320</v>
      </c>
      <c r="E144" s="91"/>
      <c r="F144" s="90" t="s">
        <v>1418</v>
      </c>
      <c r="G144" s="91" t="s">
        <v>1331</v>
      </c>
    </row>
    <row r="145">
      <c r="A145" s="91" t="s">
        <v>168</v>
      </c>
      <c r="B145" s="91" t="s">
        <v>168</v>
      </c>
      <c r="C145" s="91" t="s">
        <v>1125</v>
      </c>
      <c r="D145" s="91" t="s">
        <v>1125</v>
      </c>
      <c r="E145" s="91" t="s">
        <v>1125</v>
      </c>
      <c r="F145" s="90" t="s">
        <v>1125</v>
      </c>
      <c r="G145" s="91" t="s">
        <v>1125</v>
      </c>
    </row>
    <row r="146">
      <c r="A146" s="91" t="s">
        <v>169</v>
      </c>
      <c r="B146" s="91" t="s">
        <v>169</v>
      </c>
      <c r="C146" s="91" t="s">
        <v>1125</v>
      </c>
      <c r="D146" s="91" t="s">
        <v>1125</v>
      </c>
      <c r="E146" s="91" t="s">
        <v>1125</v>
      </c>
      <c r="F146" s="90" t="s">
        <v>1125</v>
      </c>
      <c r="G146" s="91" t="s">
        <v>1125</v>
      </c>
    </row>
    <row r="147">
      <c r="A147" s="3" t="s">
        <v>177</v>
      </c>
      <c r="B147" s="3" t="s">
        <v>177</v>
      </c>
      <c r="C147" s="91" t="s">
        <v>1319</v>
      </c>
      <c r="D147" s="91" t="s">
        <v>1320</v>
      </c>
      <c r="E147" s="91">
        <v>2040.0</v>
      </c>
      <c r="F147" s="90" t="s">
        <v>1419</v>
      </c>
      <c r="G147" s="91" t="s">
        <v>1355</v>
      </c>
    </row>
    <row r="148">
      <c r="A148" s="91" t="s">
        <v>171</v>
      </c>
      <c r="B148" s="91" t="s">
        <v>171</v>
      </c>
      <c r="C148" s="91" t="s">
        <v>1125</v>
      </c>
      <c r="D148" s="91" t="s">
        <v>1125</v>
      </c>
      <c r="E148" s="91" t="s">
        <v>1125</v>
      </c>
      <c r="F148" s="90" t="s">
        <v>1125</v>
      </c>
      <c r="G148" s="91" t="s">
        <v>1125</v>
      </c>
    </row>
    <row r="149">
      <c r="A149" s="91" t="s">
        <v>172</v>
      </c>
      <c r="B149" s="91" t="s">
        <v>172</v>
      </c>
      <c r="C149" s="91" t="s">
        <v>1324</v>
      </c>
      <c r="D149" s="91" t="s">
        <v>739</v>
      </c>
      <c r="E149" s="91"/>
      <c r="F149" s="90"/>
      <c r="G149" s="91" t="s">
        <v>1125</v>
      </c>
    </row>
    <row r="150">
      <c r="A150" s="136" t="s">
        <v>174</v>
      </c>
      <c r="B150" s="133" t="s">
        <v>1420</v>
      </c>
      <c r="C150" s="91" t="s">
        <v>1319</v>
      </c>
      <c r="D150" s="91" t="s">
        <v>739</v>
      </c>
      <c r="E150" s="91"/>
      <c r="F150" s="90" t="s">
        <v>1421</v>
      </c>
      <c r="G150" s="91" t="s">
        <v>1318</v>
      </c>
    </row>
    <row r="151">
      <c r="A151" s="91" t="s">
        <v>175</v>
      </c>
      <c r="B151" s="91" t="s">
        <v>175</v>
      </c>
      <c r="C151" s="91" t="s">
        <v>1319</v>
      </c>
      <c r="D151" s="91" t="s">
        <v>739</v>
      </c>
      <c r="E151" s="91"/>
      <c r="F151" s="90" t="s">
        <v>1422</v>
      </c>
      <c r="G151" s="91" t="s">
        <v>1341</v>
      </c>
    </row>
    <row r="152">
      <c r="A152" s="91" t="s">
        <v>176</v>
      </c>
      <c r="B152" s="91" t="s">
        <v>176</v>
      </c>
      <c r="C152" s="91" t="s">
        <v>1319</v>
      </c>
      <c r="D152" s="91" t="s">
        <v>739</v>
      </c>
      <c r="E152" s="91"/>
      <c r="F152" s="90" t="s">
        <v>1423</v>
      </c>
      <c r="G152" s="91" t="s">
        <v>1341</v>
      </c>
    </row>
  </sheetData>
  <autoFilter ref="$B$1:$B$152">
    <sortState ref="B1:B152">
      <sortCondition ref="B1:B152"/>
    </sortState>
  </autoFil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2.43"/>
  </cols>
  <sheetData>
    <row r="1">
      <c r="A1" s="138" t="s">
        <v>1424</v>
      </c>
    </row>
    <row r="2">
      <c r="A2" s="139" t="s">
        <v>1425</v>
      </c>
    </row>
    <row r="3">
      <c r="A3" s="139" t="s">
        <v>1426</v>
      </c>
    </row>
    <row r="4">
      <c r="A4" s="139" t="s">
        <v>1427</v>
      </c>
    </row>
    <row r="5">
      <c r="A5" s="139" t="s">
        <v>1428</v>
      </c>
    </row>
    <row r="6">
      <c r="A6" s="139" t="s">
        <v>1429</v>
      </c>
    </row>
    <row r="7">
      <c r="A7" s="139" t="s">
        <v>1430</v>
      </c>
    </row>
    <row r="8">
      <c r="A8" s="139" t="s">
        <v>1431</v>
      </c>
    </row>
    <row r="9">
      <c r="A9" s="139" t="s">
        <v>1432</v>
      </c>
    </row>
    <row r="10">
      <c r="A10" s="139" t="s">
        <v>1433</v>
      </c>
    </row>
    <row r="11">
      <c r="A11" s="139" t="s">
        <v>1434</v>
      </c>
    </row>
    <row r="12">
      <c r="A12" s="139" t="s">
        <v>1435</v>
      </c>
    </row>
    <row r="13">
      <c r="A13" s="139" t="s">
        <v>1436</v>
      </c>
    </row>
    <row r="14">
      <c r="A14" s="139" t="s">
        <v>1437</v>
      </c>
    </row>
    <row r="15">
      <c r="A15" s="139" t="s">
        <v>1438</v>
      </c>
    </row>
    <row r="16">
      <c r="A16" s="139" t="s">
        <v>1439</v>
      </c>
    </row>
    <row r="17">
      <c r="A17" s="139" t="s">
        <v>1440</v>
      </c>
    </row>
    <row r="18">
      <c r="A18" s="139" t="s">
        <v>1441</v>
      </c>
    </row>
    <row r="19">
      <c r="A19" s="139" t="s">
        <v>1442</v>
      </c>
    </row>
    <row r="20">
      <c r="A20" s="139" t="s">
        <v>1443</v>
      </c>
    </row>
    <row r="21">
      <c r="A21" s="139" t="s">
        <v>1444</v>
      </c>
    </row>
    <row r="22">
      <c r="A22" s="139" t="s">
        <v>1445</v>
      </c>
    </row>
    <row r="23">
      <c r="A23" s="139" t="s">
        <v>1446</v>
      </c>
    </row>
    <row r="24">
      <c r="A24" s="139" t="s">
        <v>1447</v>
      </c>
    </row>
    <row r="25">
      <c r="A25" s="139" t="s">
        <v>1448</v>
      </c>
    </row>
    <row r="26">
      <c r="A26" s="139" t="s">
        <v>1449</v>
      </c>
    </row>
    <row r="27">
      <c r="A27" s="139" t="s">
        <v>1450</v>
      </c>
    </row>
    <row r="28">
      <c r="A28" s="139" t="s">
        <v>1451</v>
      </c>
    </row>
    <row r="29">
      <c r="A29" s="139" t="s">
        <v>1452</v>
      </c>
    </row>
    <row r="30">
      <c r="A30" s="139" t="s">
        <v>1453</v>
      </c>
    </row>
    <row r="31">
      <c r="A31" s="139" t="s">
        <v>1454</v>
      </c>
    </row>
    <row r="32">
      <c r="A32" s="139" t="s">
        <v>1455</v>
      </c>
    </row>
    <row r="33">
      <c r="A33" s="139" t="s">
        <v>1456</v>
      </c>
    </row>
    <row r="34">
      <c r="A34" s="139" t="s">
        <v>1457</v>
      </c>
    </row>
    <row r="35">
      <c r="A35" s="139" t="s">
        <v>1458</v>
      </c>
    </row>
    <row r="36">
      <c r="A36" s="139" t="s">
        <v>1459</v>
      </c>
    </row>
    <row r="37">
      <c r="A37" s="139" t="s">
        <v>1460</v>
      </c>
    </row>
    <row r="38">
      <c r="A38" s="139" t="s">
        <v>1461</v>
      </c>
    </row>
    <row r="39">
      <c r="A39" s="139" t="s">
        <v>1462</v>
      </c>
    </row>
    <row r="40">
      <c r="A40" s="139" t="s">
        <v>1463</v>
      </c>
    </row>
    <row r="41">
      <c r="A41" s="139" t="s">
        <v>1464</v>
      </c>
    </row>
    <row r="42">
      <c r="A42" s="139" t="s">
        <v>1465</v>
      </c>
    </row>
    <row r="43">
      <c r="A43" s="139" t="s">
        <v>1466</v>
      </c>
    </row>
    <row r="44">
      <c r="A44" s="139" t="s">
        <v>1467</v>
      </c>
    </row>
    <row r="45">
      <c r="A45" s="139" t="s">
        <v>1468</v>
      </c>
    </row>
    <row r="46">
      <c r="A46" s="139" t="s">
        <v>1469</v>
      </c>
    </row>
    <row r="47">
      <c r="A47" s="139" t="s">
        <v>1470</v>
      </c>
    </row>
    <row r="48">
      <c r="A48" s="139" t="s">
        <v>1471</v>
      </c>
    </row>
    <row r="49">
      <c r="A49" s="139" t="s">
        <v>1472</v>
      </c>
    </row>
    <row r="50">
      <c r="A50" s="139" t="s">
        <v>1473</v>
      </c>
    </row>
    <row r="51">
      <c r="A51" s="139" t="s">
        <v>1474</v>
      </c>
    </row>
    <row r="52">
      <c r="A52" s="139" t="s">
        <v>1475</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0"/>
  </cols>
  <sheetData>
    <row r="1">
      <c r="A1" s="1" t="s">
        <v>1476</v>
      </c>
    </row>
    <row r="2" hidden="1">
      <c r="A2" s="91" t="b">
        <f t="array" ref="A2:A153">TRANSPOSE(IF(MAIN!$C$4:$EX$4="", MAIN!$C$1:$EX$1))</f>
        <v>0</v>
      </c>
    </row>
    <row r="3" hidden="1">
      <c r="A3" s="91" t="b">
        <v>0</v>
      </c>
    </row>
    <row r="4" hidden="1">
      <c r="A4" s="91" t="b">
        <v>0</v>
      </c>
    </row>
    <row r="5" hidden="1">
      <c r="A5" s="91" t="b">
        <v>0</v>
      </c>
    </row>
    <row r="6" hidden="1">
      <c r="A6" s="91" t="b">
        <v>0</v>
      </c>
    </row>
    <row r="7" hidden="1">
      <c r="A7" s="91" t="b">
        <v>0</v>
      </c>
    </row>
    <row r="8">
      <c r="A8" s="91" t="b">
        <v>0</v>
      </c>
    </row>
    <row r="9">
      <c r="A9" s="91" t="b">
        <v>0</v>
      </c>
    </row>
    <row r="10">
      <c r="A10" s="91" t="b">
        <v>0</v>
      </c>
    </row>
    <row r="11">
      <c r="A11" s="91" t="b">
        <v>0</v>
      </c>
    </row>
    <row r="12">
      <c r="A12" s="91" t="b">
        <v>0</v>
      </c>
    </row>
    <row r="13" hidden="1">
      <c r="A13" s="91" t="b">
        <v>0</v>
      </c>
    </row>
    <row r="14">
      <c r="A14" s="91" t="b">
        <v>0</v>
      </c>
    </row>
    <row r="15">
      <c r="A15" s="91" t="b">
        <v>0</v>
      </c>
    </row>
    <row r="16">
      <c r="A16" s="91" t="b">
        <v>0</v>
      </c>
    </row>
    <row r="17">
      <c r="A17" s="91" t="b">
        <v>0</v>
      </c>
    </row>
    <row r="18">
      <c r="A18" s="91" t="b">
        <v>0</v>
      </c>
    </row>
    <row r="19">
      <c r="A19" s="91" t="b">
        <v>0</v>
      </c>
    </row>
    <row r="20">
      <c r="A20" s="91" t="b">
        <v>0</v>
      </c>
    </row>
    <row r="21">
      <c r="A21" s="91" t="b">
        <v>0</v>
      </c>
    </row>
    <row r="22">
      <c r="A22" s="91" t="b">
        <v>0</v>
      </c>
    </row>
    <row r="23" hidden="1">
      <c r="A23" s="91" t="b">
        <v>0</v>
      </c>
    </row>
    <row r="24">
      <c r="A24" s="91" t="b">
        <v>0</v>
      </c>
    </row>
    <row r="25">
      <c r="A25" s="91" t="b">
        <v>0</v>
      </c>
    </row>
    <row r="26">
      <c r="A26" s="91" t="b">
        <v>0</v>
      </c>
    </row>
    <row r="27">
      <c r="A27" s="91" t="b">
        <v>0</v>
      </c>
    </row>
    <row r="28">
      <c r="A28" s="91" t="b">
        <v>0</v>
      </c>
    </row>
    <row r="29">
      <c r="A29" s="91" t="b">
        <v>0</v>
      </c>
    </row>
    <row r="30">
      <c r="A30" s="91" t="b">
        <v>0</v>
      </c>
    </row>
    <row r="31" hidden="1">
      <c r="A31" s="91" t="b">
        <v>0</v>
      </c>
    </row>
    <row r="32" hidden="1">
      <c r="A32" s="91" t="b">
        <v>0</v>
      </c>
    </row>
    <row r="33" hidden="1">
      <c r="A33" s="91" t="b">
        <v>0</v>
      </c>
    </row>
    <row r="34" hidden="1">
      <c r="A34" s="91" t="b">
        <v>0</v>
      </c>
    </row>
    <row r="35" hidden="1">
      <c r="A35" s="91" t="b">
        <v>0</v>
      </c>
    </row>
    <row r="36" hidden="1">
      <c r="A36" s="91" t="b">
        <v>0</v>
      </c>
    </row>
    <row r="37" hidden="1">
      <c r="A37" s="91" t="b">
        <v>0</v>
      </c>
    </row>
    <row r="38" hidden="1">
      <c r="A38" s="91" t="b">
        <v>0</v>
      </c>
    </row>
    <row r="39">
      <c r="A39" s="91" t="b">
        <v>0</v>
      </c>
    </row>
    <row r="40" hidden="1">
      <c r="A40" s="91" t="b">
        <v>0</v>
      </c>
    </row>
    <row r="41">
      <c r="A41" s="91" t="b">
        <v>0</v>
      </c>
    </row>
    <row r="42" hidden="1">
      <c r="A42" s="91" t="b">
        <v>0</v>
      </c>
    </row>
    <row r="43">
      <c r="A43" s="91" t="b">
        <v>0</v>
      </c>
    </row>
    <row r="44">
      <c r="A44" s="91" t="b">
        <v>0</v>
      </c>
    </row>
    <row r="45">
      <c r="A45" s="91" t="b">
        <v>0</v>
      </c>
    </row>
    <row r="46">
      <c r="A46" s="91" t="b">
        <v>0</v>
      </c>
    </row>
    <row r="47">
      <c r="A47" s="91" t="b">
        <v>0</v>
      </c>
    </row>
    <row r="48">
      <c r="A48" s="91" t="b">
        <v>0</v>
      </c>
    </row>
    <row r="49">
      <c r="A49" s="91" t="b">
        <v>0</v>
      </c>
    </row>
    <row r="50" hidden="1">
      <c r="A50" s="91" t="b">
        <v>0</v>
      </c>
    </row>
    <row r="51" hidden="1">
      <c r="A51" s="91" t="b">
        <v>0</v>
      </c>
    </row>
    <row r="52" hidden="1">
      <c r="A52" s="91" t="b">
        <v>0</v>
      </c>
    </row>
    <row r="53" hidden="1">
      <c r="A53" s="91" t="b">
        <v>0</v>
      </c>
    </row>
    <row r="54" hidden="1">
      <c r="A54" s="91" t="b">
        <v>0</v>
      </c>
    </row>
    <row r="55" hidden="1">
      <c r="A55" s="91" t="b">
        <v>0</v>
      </c>
    </row>
    <row r="56" hidden="1">
      <c r="A56" s="91" t="b">
        <v>0</v>
      </c>
    </row>
    <row r="57">
      <c r="A57" s="91" t="b">
        <v>0</v>
      </c>
    </row>
    <row r="58">
      <c r="A58" s="91" t="b">
        <v>0</v>
      </c>
    </row>
    <row r="59">
      <c r="A59" s="91" t="b">
        <v>0</v>
      </c>
    </row>
    <row r="60">
      <c r="A60" s="91" t="b">
        <v>0</v>
      </c>
    </row>
    <row r="61">
      <c r="A61" s="91" t="b">
        <v>0</v>
      </c>
    </row>
    <row r="62">
      <c r="A62" s="91" t="b">
        <v>0</v>
      </c>
    </row>
    <row r="63">
      <c r="A63" s="91" t="b">
        <v>0</v>
      </c>
    </row>
    <row r="64">
      <c r="A64" s="91" t="b">
        <v>0</v>
      </c>
    </row>
    <row r="65">
      <c r="A65" s="91" t="b">
        <v>0</v>
      </c>
    </row>
    <row r="66">
      <c r="A66" s="91" t="b">
        <v>0</v>
      </c>
    </row>
    <row r="67">
      <c r="A67" s="91" t="b">
        <v>0</v>
      </c>
    </row>
    <row r="68">
      <c r="A68" s="91" t="b">
        <v>0</v>
      </c>
    </row>
    <row r="69">
      <c r="A69" s="91" t="b">
        <v>0</v>
      </c>
    </row>
    <row r="70">
      <c r="A70" s="91" t="b">
        <v>0</v>
      </c>
    </row>
    <row r="71">
      <c r="A71" s="91" t="b">
        <v>0</v>
      </c>
    </row>
    <row r="72">
      <c r="A72" s="91" t="b">
        <v>0</v>
      </c>
    </row>
    <row r="73">
      <c r="A73" s="91" t="b">
        <v>0</v>
      </c>
    </row>
    <row r="74">
      <c r="A74" s="91" t="b">
        <v>0</v>
      </c>
    </row>
    <row r="75">
      <c r="A75" s="91" t="b">
        <v>0</v>
      </c>
    </row>
    <row r="76">
      <c r="A76" s="91" t="b">
        <v>0</v>
      </c>
    </row>
    <row r="77">
      <c r="A77" s="91" t="b">
        <v>0</v>
      </c>
    </row>
    <row r="78">
      <c r="A78" s="91" t="b">
        <v>0</v>
      </c>
    </row>
    <row r="79">
      <c r="A79" s="91" t="s">
        <v>119</v>
      </c>
    </row>
    <row r="80">
      <c r="A80" s="91" t="b">
        <v>0</v>
      </c>
    </row>
    <row r="81">
      <c r="A81" s="91" t="b">
        <v>0</v>
      </c>
    </row>
    <row r="82">
      <c r="A82" s="91" t="b">
        <v>0</v>
      </c>
    </row>
    <row r="83">
      <c r="A83" s="91" t="b">
        <v>0</v>
      </c>
    </row>
    <row r="84">
      <c r="A84" s="91" t="b">
        <v>0</v>
      </c>
    </row>
    <row r="85">
      <c r="A85" s="91" t="b">
        <v>0</v>
      </c>
    </row>
    <row r="86">
      <c r="A86" s="91" t="b">
        <v>0</v>
      </c>
    </row>
    <row r="87">
      <c r="A87" s="91" t="b">
        <v>0</v>
      </c>
    </row>
    <row r="88">
      <c r="A88" s="91" t="s">
        <v>127</v>
      </c>
    </row>
    <row r="89">
      <c r="A89" s="91" t="b">
        <v>0</v>
      </c>
    </row>
    <row r="90">
      <c r="A90" s="91" t="b">
        <v>0</v>
      </c>
    </row>
    <row r="91">
      <c r="A91" s="91" t="b">
        <v>0</v>
      </c>
    </row>
    <row r="92">
      <c r="A92" s="91" t="b">
        <v>0</v>
      </c>
    </row>
    <row r="93">
      <c r="A93" s="91" t="b">
        <v>0</v>
      </c>
    </row>
    <row r="94">
      <c r="A94" s="91" t="b">
        <v>0</v>
      </c>
    </row>
    <row r="95">
      <c r="A95" s="91" t="b">
        <v>0</v>
      </c>
    </row>
    <row r="96">
      <c r="A96" s="91" t="b">
        <v>0</v>
      </c>
    </row>
    <row r="97">
      <c r="A97" s="91" t="b">
        <v>0</v>
      </c>
    </row>
    <row r="98">
      <c r="A98" s="91" t="b">
        <v>0</v>
      </c>
    </row>
    <row r="99" hidden="1">
      <c r="A99" s="91" t="b">
        <v>0</v>
      </c>
    </row>
    <row r="100" hidden="1">
      <c r="A100" s="91" t="b">
        <v>0</v>
      </c>
    </row>
    <row r="101" hidden="1">
      <c r="A101" s="91" t="b">
        <v>0</v>
      </c>
    </row>
    <row r="102" hidden="1">
      <c r="A102" s="91" t="b">
        <v>0</v>
      </c>
    </row>
    <row r="103" hidden="1">
      <c r="A103" s="91" t="b">
        <v>0</v>
      </c>
    </row>
    <row r="104">
      <c r="A104" s="91" t="b">
        <v>0</v>
      </c>
    </row>
    <row r="105">
      <c r="A105" s="91" t="b">
        <v>0</v>
      </c>
    </row>
    <row r="106">
      <c r="A106" s="91" t="b">
        <v>0</v>
      </c>
    </row>
    <row r="107">
      <c r="A107" s="91" t="b">
        <v>0</v>
      </c>
    </row>
    <row r="108">
      <c r="A108" s="91" t="b">
        <v>0</v>
      </c>
    </row>
    <row r="109">
      <c r="A109" s="91" t="b">
        <v>0</v>
      </c>
    </row>
    <row r="110" hidden="1">
      <c r="A110" s="91" t="b">
        <v>0</v>
      </c>
    </row>
    <row r="111">
      <c r="A111" s="91" t="b">
        <v>0</v>
      </c>
    </row>
    <row r="112">
      <c r="A112" s="91" t="b">
        <v>0</v>
      </c>
    </row>
    <row r="113">
      <c r="A113" s="91" t="b">
        <v>0</v>
      </c>
    </row>
    <row r="114">
      <c r="A114" s="91" t="b">
        <v>0</v>
      </c>
    </row>
    <row r="115">
      <c r="A115" s="91" t="b">
        <v>0</v>
      </c>
    </row>
    <row r="116">
      <c r="A116" s="91" t="b">
        <v>0</v>
      </c>
    </row>
    <row r="117">
      <c r="A117" s="91" t="b">
        <v>0</v>
      </c>
    </row>
    <row r="118">
      <c r="A118" s="91" t="b">
        <v>0</v>
      </c>
    </row>
    <row r="119">
      <c r="A119" s="91" t="b">
        <v>0</v>
      </c>
    </row>
    <row r="120">
      <c r="A120" s="91" t="b">
        <v>0</v>
      </c>
    </row>
    <row r="121">
      <c r="A121" s="91" t="b">
        <v>0</v>
      </c>
    </row>
    <row r="122">
      <c r="A122" s="91" t="b">
        <v>0</v>
      </c>
    </row>
    <row r="123">
      <c r="A123" s="91" t="b">
        <v>0</v>
      </c>
    </row>
    <row r="124" hidden="1">
      <c r="A124" s="91" t="b">
        <v>0</v>
      </c>
    </row>
    <row r="125">
      <c r="A125" s="91" t="b">
        <v>0</v>
      </c>
    </row>
    <row r="126">
      <c r="A126" s="91" t="b">
        <v>0</v>
      </c>
    </row>
    <row r="127">
      <c r="A127" s="91" t="b">
        <v>0</v>
      </c>
    </row>
    <row r="128">
      <c r="A128" s="91" t="b">
        <v>0</v>
      </c>
    </row>
    <row r="129" hidden="1">
      <c r="A129" s="91" t="b">
        <v>0</v>
      </c>
    </row>
    <row r="130" hidden="1">
      <c r="A130" s="91" t="b">
        <v>0</v>
      </c>
    </row>
    <row r="131" hidden="1">
      <c r="A131" s="91" t="b">
        <v>0</v>
      </c>
    </row>
    <row r="132" hidden="1">
      <c r="A132" s="91" t="b">
        <v>0</v>
      </c>
    </row>
    <row r="133" hidden="1">
      <c r="A133" s="91" t="b">
        <v>0</v>
      </c>
    </row>
    <row r="134" hidden="1">
      <c r="A134" s="91" t="b">
        <v>0</v>
      </c>
    </row>
    <row r="135" hidden="1">
      <c r="A135" s="91" t="b">
        <v>0</v>
      </c>
    </row>
    <row r="136" hidden="1">
      <c r="A136" s="91" t="b">
        <v>0</v>
      </c>
    </row>
    <row r="137" hidden="1">
      <c r="A137" s="91" t="b">
        <v>0</v>
      </c>
    </row>
    <row r="138" hidden="1">
      <c r="A138" s="91" t="b">
        <v>0</v>
      </c>
    </row>
    <row r="139">
      <c r="A139" s="91" t="b">
        <v>0</v>
      </c>
    </row>
    <row r="140">
      <c r="A140" s="91" t="b">
        <v>0</v>
      </c>
    </row>
    <row r="141">
      <c r="A141" s="91" t="b">
        <v>0</v>
      </c>
    </row>
    <row r="142">
      <c r="A142" s="91" t="b">
        <v>0</v>
      </c>
    </row>
    <row r="143">
      <c r="A143" s="91" t="b">
        <v>0</v>
      </c>
    </row>
    <row r="144">
      <c r="A144" s="91" t="b">
        <v>0</v>
      </c>
    </row>
    <row r="145">
      <c r="A145" s="91" t="b">
        <v>0</v>
      </c>
    </row>
    <row r="146">
      <c r="A146" s="91" t="b">
        <v>0</v>
      </c>
    </row>
    <row r="147">
      <c r="A147" s="91" t="b">
        <v>0</v>
      </c>
    </row>
    <row r="148">
      <c r="A148" s="91" t="b">
        <v>0</v>
      </c>
    </row>
    <row r="149">
      <c r="A149" s="91" t="b">
        <v>0</v>
      </c>
    </row>
    <row r="150">
      <c r="A150" s="91" t="b">
        <v>0</v>
      </c>
    </row>
    <row r="151">
      <c r="A151" s="91" t="b">
        <v>0</v>
      </c>
    </row>
    <row r="152">
      <c r="A152" s="91" t="b">
        <v>0</v>
      </c>
    </row>
    <row r="153">
      <c r="A153" s="91" t="b">
        <v>0</v>
      </c>
    </row>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sheetData>
  <autoFilter ref="$A$1:$A$1001">
    <filterColumn colId="0">
      <filters>
        <filter val="Nolato"/>
        <filter val="Manel"/>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4.43" defaultRowHeight="15.75"/>
  <sheetData>
    <row r="1">
      <c r="A1" s="64" t="str">
        <f>'Main 2.1'!A2</f>
        <v>Company</v>
      </c>
      <c r="B1" s="64" t="str">
        <f>'Main 2.1'!C2</f>
        <v>URL 2023</v>
      </c>
      <c r="C1" s="2" t="str">
        <f>'Main 2.1'!U2</f>
        <v>År</v>
      </c>
      <c r="D1" s="64" t="str">
        <f>'Main 2.1'!V2</f>
        <v>Scope 1+2</v>
      </c>
      <c r="E1" s="64" t="str">
        <f>'Main 2.1'!W2</f>
        <v>MB/LB</v>
      </c>
      <c r="F1" s="64" t="str">
        <f>'Main 2.1'!X2</f>
        <v>Scope 3 (total)</v>
      </c>
      <c r="G1" s="64" t="str">
        <f>'Main 2.1'!Y2</f>
        <v>Alex kommentar</v>
      </c>
      <c r="H1" s="2"/>
      <c r="I1" s="2"/>
      <c r="J1" s="2"/>
      <c r="K1" s="2"/>
      <c r="L1" s="2"/>
      <c r="M1" s="2"/>
      <c r="N1" s="2"/>
      <c r="O1" s="2"/>
      <c r="P1" s="2"/>
      <c r="Q1" s="2"/>
      <c r="R1" s="2"/>
      <c r="S1" s="2"/>
      <c r="T1" s="2"/>
      <c r="U1" s="2"/>
      <c r="V1" s="2"/>
      <c r="W1" s="2"/>
      <c r="X1" s="2"/>
      <c r="Y1" s="2"/>
      <c r="Z1" s="2"/>
      <c r="AA1" s="2"/>
      <c r="AB1" s="2"/>
    </row>
    <row r="2">
      <c r="A2" s="75" t="str">
        <f>'Main 2.1'!A3</f>
        <v>AAK</v>
      </c>
      <c r="B2" s="140" t="str">
        <f>'Main 2.1'!C3</f>
        <v>https://storage.mfn.se/1d69c9c1-7fe6-48fb-a87c-647046b7aa8d/aak-sustainability-report-2023.pdf</v>
      </c>
      <c r="C2" s="91">
        <f>'Main 2.1'!U3</f>
        <v>2023</v>
      </c>
      <c r="D2" s="75">
        <f>'Main 2.1'!V3</f>
        <v>315941</v>
      </c>
      <c r="E2" s="75" t="str">
        <f>'Main 2.1'!W3</f>
        <v>MB</v>
      </c>
      <c r="F2" s="75">
        <f>'Main 2.1'!X3</f>
        <v>6817620</v>
      </c>
      <c r="G2" s="75" t="str">
        <f>'Main 2.1'!Y3</f>
        <v>AAK rapporterar Scope 3 uppdelat på utsläpp från FLAG (Forestry, Land use &amp; Agriculture) och övrigt. Det anges inte vad som ingår eller vilka kategorier i Scope 3 som täcks. Det finns olika värden i löptext och i grafik.</v>
      </c>
    </row>
    <row r="3">
      <c r="A3" s="75" t="str">
        <f>'Main 2.1'!A4</f>
        <v>ABB</v>
      </c>
      <c r="B3" s="140" t="str">
        <f>'Main 2.1'!C4</f>
        <v>https://library.e.abb.com/public/4790c4296c5146e6ab4420c7d58f8088/ABB%20Sustainability%20Report%202023.pdf?x-sign=J8XORiFwReXhGJscjFPNbWWlXyHIp0NR9tblxaUjv5E3HVcIhN1s51ECDCZZrStU</v>
      </c>
      <c r="C3" s="91">
        <f>'Main 2.1'!U4</f>
        <v>2023</v>
      </c>
      <c r="D3" s="75">
        <f>'Main 2.1'!V4</f>
        <v>151000</v>
      </c>
      <c r="E3" s="75" t="str">
        <f>'Main 2.1'!W4</f>
        <v>MB</v>
      </c>
      <c r="F3" s="75">
        <f>'Main 2.1'!X4</f>
        <v>436346000</v>
      </c>
      <c r="G3" s="75" t="str">
        <f>'Main 2.1'!Y4</f>
        <v>ABB rapporterar på alla relevanta kategorier i Scope 3. Totalen visar ett strikt scenario, se rapport för mer information.</v>
      </c>
    </row>
    <row r="4">
      <c r="A4" s="75" t="str">
        <f>'Main 2.1'!A5</f>
        <v>Addlife</v>
      </c>
      <c r="B4" s="140" t="str">
        <f>'Main 2.1'!C5</f>
        <v>https://www.add.life/media/nwepx4r4/addlife-annual-report-2023.pdf</v>
      </c>
      <c r="C4" s="91">
        <f>'Main 2.1'!U5</f>
        <v>2023</v>
      </c>
      <c r="D4" s="75">
        <f>'Main 2.1'!V5</f>
        <v>10337</v>
      </c>
      <c r="E4" s="75" t="str">
        <f>'Main 2.1'!W5</f>
        <v>MB</v>
      </c>
      <c r="F4" s="75">
        <f>'Main 2.1'!X5</f>
        <v>16244</v>
      </c>
      <c r="G4" s="75" t="str">
        <f>'Main 2.1'!Y5</f>
        <v>Addlife redovisar redovisar utsläpp i Scope 3 från kategorierna Bränsle- och energirelaterade aktiviteter (3), Avfall genererat i verksamheten (5) och Affärsresor (6).</v>
      </c>
    </row>
    <row r="5">
      <c r="A5" s="91" t="str">
        <f>'Main 2.1'!A6</f>
        <v>Addnode Group</v>
      </c>
      <c r="B5" s="140" t="str">
        <f>'Main 2.1'!C6</f>
        <v>https://www.addnodegroup.com/wp-content/uploads/Addnode-Group_2023_ENG.pdf</v>
      </c>
      <c r="C5" s="91">
        <f>'Main 2.1'!U6</f>
        <v>2023</v>
      </c>
      <c r="D5" s="75" t="str">
        <f>'Main 2.1'!V6</f>
        <v>n.a</v>
      </c>
      <c r="E5" s="75" t="str">
        <f>'Main 2.1'!W6</f>
        <v>n.a</v>
      </c>
      <c r="F5" s="75" t="str">
        <f>'Main 2.1'!X6</f>
        <v>n.a</v>
      </c>
      <c r="G5" s="75" t="str">
        <f>'Main 2.1'!Y6</f>
        <v>Addnode Group rapporterar inte utsläpp av växthusgaser.</v>
      </c>
    </row>
    <row r="6">
      <c r="A6" s="75" t="str">
        <f>'Main 2.1'!A7</f>
        <v>Addtech</v>
      </c>
      <c r="B6" s="140" t="str">
        <f>'Main 2.1'!C7</f>
        <v>https://www.addtech.se/fileadmin/user_upload/Arsredovisningar/Addtech-Arsredovisning-22-23.pdf</v>
      </c>
      <c r="C6" s="91">
        <f>'Main 2.1'!U7</f>
        <v>2023</v>
      </c>
      <c r="D6" s="75">
        <f>'Main 2.1'!V7</f>
        <v>6719</v>
      </c>
      <c r="E6" s="75" t="str">
        <f>'Main 2.1'!W7</f>
        <v>MB</v>
      </c>
      <c r="F6" s="75">
        <f>'Main 2.1'!X7</f>
        <v>34103</v>
      </c>
      <c r="G6" s="75" t="str">
        <f>'Main 2.1'!Y7</f>
        <v>Addtech redovisar utsläpp i Scope 3 från Bränsle- och energirelaterade aktiviteter (3), Uppströms och Nedströms transport och distribution (4,9), samt Tjänsteresor (6). Addtech tillämpar brutet räkenskapsår och utsläppen är beräknade för perioden 2022/2023. </v>
      </c>
    </row>
    <row r="7">
      <c r="A7" s="75" t="str">
        <f>'Main 2.1'!A8</f>
        <v>AFRY</v>
      </c>
      <c r="B7" s="140" t="str">
        <f>'Main 2.1'!C8</f>
        <v>https://afry.com/sites/default/files/2024-03/%C3%85rs-%20och%20h%C3%A5llbarhetsredovisning%202023.pdf</v>
      </c>
      <c r="C7" s="91">
        <f>'Main 2.1'!U8</f>
        <v>2023</v>
      </c>
      <c r="D7" s="75">
        <f>'Main 2.1'!V8</f>
        <v>3554</v>
      </c>
      <c r="E7" s="75" t="str">
        <f>'Main 2.1'!W8</f>
        <v>MB</v>
      </c>
      <c r="F7" s="75">
        <f>'Main 2.1'!X8</f>
        <v>10999</v>
      </c>
      <c r="G7" s="75" t="str">
        <f>'Main 2.1'!Y8</f>
        <v>AFRY redovisar endast kategorin Affärsresor (6) i Scope 3. </v>
      </c>
    </row>
    <row r="8">
      <c r="A8" s="75" t="str">
        <f>'Main 2.1'!A9</f>
        <v>Akademiska hus</v>
      </c>
      <c r="B8" s="140" t="str">
        <f>'Main 2.1'!C9</f>
        <v>https://www.akademiskahus.se/globalassets/dokument/ekonomi/ekonomiska-rapporter/akademiska-hus-arsredovisning-2023-sve.pdf</v>
      </c>
      <c r="C8" s="91">
        <f>'Main 2.1'!U9</f>
        <v>2023</v>
      </c>
      <c r="D8" s="75">
        <f>'Main 2.1'!V9</f>
        <v>7237</v>
      </c>
      <c r="E8" s="75" t="str">
        <f>'Main 2.1'!W9</f>
        <v>MB</v>
      </c>
      <c r="F8" s="75">
        <f>'Main 2.1'!X9</f>
        <v>24699</v>
      </c>
      <c r="G8" s="75" t="str">
        <f>'Main 2.1'!Y9</f>
        <v>Akademiska hus redovisar utsläpp från alla relevanta kategorier i Scope 3.</v>
      </c>
    </row>
    <row r="9">
      <c r="A9" s="75" t="str">
        <f>'Main 2.1'!A10</f>
        <v>Alfa Laval</v>
      </c>
      <c r="B9" s="140" t="str">
        <f>'Main 2.1'!C10</f>
        <v>https://www.alfalaval.com/globalassets/documents/investors/english/annual-reports/2023/sustainability-notes-2023.pdf</v>
      </c>
      <c r="C9" s="91">
        <f>'Main 2.1'!U10</f>
        <v>2023</v>
      </c>
      <c r="D9" s="75">
        <f>'Main 2.1'!V10</f>
        <v>21364</v>
      </c>
      <c r="E9" s="75" t="str">
        <f>'Main 2.1'!W10</f>
        <v>MB</v>
      </c>
      <c r="F9" s="75">
        <f>'Main 2.1'!X10</f>
        <v>44554244</v>
      </c>
      <c r="G9" s="75" t="str">
        <f>'Main 2.1'!Y10</f>
        <v>Alfa Laval redovisar alla relevanta kategorier i Scope 3.</v>
      </c>
    </row>
    <row r="10">
      <c r="A10" s="91" t="str">
        <f>'Main 2.1'!A11</f>
        <v>Alleima</v>
      </c>
      <c r="B10" s="140" t="str">
        <f>'Main 2.1'!C11</f>
        <v>https://www.alleima.com/siteassets/documents/ir/ar-2023/alleima-annual-report-2023.pdf</v>
      </c>
      <c r="C10" s="91">
        <f>'Main 2.1'!U11</f>
        <v>2023</v>
      </c>
      <c r="D10" s="75">
        <f>'Main 2.1'!V11</f>
        <v>96000</v>
      </c>
      <c r="E10" s="75" t="str">
        <f>'Main 2.1'!W11</f>
        <v>MB</v>
      </c>
      <c r="F10" s="75" t="str">
        <f>'Main 2.1'!X11</f>
        <v>n.a</v>
      </c>
      <c r="G10" s="75" t="str">
        <f>'Main 2.1'!Y11</f>
        <v>Alleima redovisar inga utsläpp i Scope 3. </v>
      </c>
    </row>
    <row r="11">
      <c r="A11" s="91" t="str">
        <f>'Main 2.1'!A12</f>
        <v>Apoteket</v>
      </c>
      <c r="B11" s="141" t="str">
        <f>'Main 2.1'!C12</f>
        <v>https://www.apoteket.se/globalassets/om-apoteket/ekonomiska-rapporter/apoteket-ab-ars--och-hallbarhetsredovisning-2023.pdf</v>
      </c>
      <c r="C11" s="91">
        <f>'Main 2.1'!U12</f>
        <v>2023</v>
      </c>
      <c r="D11" s="75">
        <f>'Main 2.1'!V12</f>
        <v>921</v>
      </c>
      <c r="E11" s="75" t="str">
        <f>'Main 2.1'!W12</f>
        <v>MB</v>
      </c>
      <c r="F11" s="75">
        <f>'Main 2.1'!X12</f>
        <v>426793</v>
      </c>
      <c r="G11" s="75" t="str">
        <f>'Main 2.1'!Y12</f>
        <v>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v>
      </c>
    </row>
    <row r="12">
      <c r="A12" s="75" t="str">
        <f>'Main 2.1'!A13</f>
        <v>Arion Bank</v>
      </c>
      <c r="B12" s="141" t="str">
        <f>'Main 2.1'!C13</f>
        <v>https://arsskyrsla.arionbanki.is/library/Files/Sjalfbaerniskyrslur/2023/Umhverfis%c3%be%c3%a6ttir-EN.pdf</v>
      </c>
      <c r="C12" s="91">
        <f>'Main 2.1'!U13</f>
        <v>2023</v>
      </c>
      <c r="D12" s="75">
        <f>'Main 2.1'!V13</f>
        <v>44.6</v>
      </c>
      <c r="E12" s="75" t="str">
        <f>'Main 2.1'!W13</f>
        <v>LB</v>
      </c>
      <c r="F12" s="75">
        <f>'Main 2.1'!X13</f>
        <v>301576.6</v>
      </c>
      <c r="G12" s="75" t="str">
        <f>'Main 2.1'!Y13</f>
        <v>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v>
      </c>
    </row>
    <row r="13">
      <c r="A13" s="75" t="str">
        <f>'Main 2.1'!A14</f>
        <v>Arjo</v>
      </c>
      <c r="B13" s="140" t="str">
        <f>'Main 2.1'!C14</f>
        <v>https://www.arjo.com/siteassets/06_investors/annual-report-2023/arjo_ahr23_eng_final.pdf</v>
      </c>
      <c r="C13" s="91">
        <f>'Main 2.1'!U14</f>
        <v>2023</v>
      </c>
      <c r="D13" s="75">
        <f>'Main 2.1'!V14</f>
        <v>24138</v>
      </c>
      <c r="E13" s="75" t="str">
        <f>'Main 2.1'!W14</f>
        <v>MB</v>
      </c>
      <c r="F13" s="75">
        <f>'Main 2.1'!X14</f>
        <v>213126</v>
      </c>
      <c r="G13" s="75" t="str">
        <f>'Main 2.1'!Y14</f>
        <v>Arjo redovisar utsläpp i Scope 3 från kategorierna Inköpta varor och tjänster (1), Uppströms transport och distribution (4), och Användning av sålda produkter (11). </v>
      </c>
    </row>
    <row r="14">
      <c r="A14" s="75" t="str">
        <f>'Main 2.1'!A15</f>
        <v>Arla</v>
      </c>
      <c r="B14" s="141" t="str">
        <f>'Main 2.1'!C15</f>
        <v>https://www.arla.com/493552/globalassets/arla-global/company---overview/investor/annual-reports/2023/arla_annual-report-2023_se_v2.pdf</v>
      </c>
      <c r="C14" s="91">
        <f>'Main 2.1'!U15</f>
        <v>2023</v>
      </c>
      <c r="D14" s="75">
        <f>'Main 2.1'!V15</f>
        <v>660000</v>
      </c>
      <c r="E14" s="75" t="str">
        <f>'Main 2.1'!W15</f>
        <v>MB</v>
      </c>
      <c r="F14" s="75">
        <f>'Main 2.1'!X15</f>
        <v>18141000</v>
      </c>
      <c r="G14" s="75" t="str">
        <f>'Main 2.1'!Y15</f>
        <v>Arla rapporterar utsläpp i Scope 3 från kategorierna Inköpta varor och tjänster (1), Bränsle- och energirelaterade aktiviteter (3), Uppströms transport och distribution (4) och Avfall genererat i verksamheten (5). </v>
      </c>
    </row>
    <row r="15">
      <c r="A15" s="75" t="str">
        <f>'Main 2.1'!A16</f>
        <v>Assa Abloy</v>
      </c>
      <c r="B15" s="141" t="str">
        <f>'Main 2.1'!C16</f>
        <v>https://www.assaabloy.com/group/en/documents/sustainability/sustainability-reports/Sustainability%20Report%202023.pdf</v>
      </c>
      <c r="C15" s="91">
        <f>'Main 2.1'!U16</f>
        <v>2023</v>
      </c>
      <c r="D15" s="75">
        <f>'Main 2.1'!V16</f>
        <v>300236</v>
      </c>
      <c r="E15" s="75" t="str">
        <f>'Main 2.1'!W16</f>
        <v>LB</v>
      </c>
      <c r="F15" s="75">
        <f>'Main 2.1'!X16</f>
        <v>16629181</v>
      </c>
      <c r="G15" s="75" t="str">
        <f>'Main 2.1'!Y16</f>
        <v>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v>
      </c>
    </row>
    <row r="16">
      <c r="A16" s="75" t="str">
        <f>'Main 2.1'!A17</f>
        <v>Astra Zeneca</v>
      </c>
      <c r="B16" s="140" t="str">
        <f>'Main 2.1'!C17</f>
        <v>https://www.astrazeneca.se/content/dam/az-se/dokument/hallbarhet/Sustainability-Report-2023.pdf</v>
      </c>
      <c r="C16" s="91">
        <f>'Main 2.1'!U17</f>
        <v>2023</v>
      </c>
      <c r="D16" s="75">
        <f>'Main 2.1'!V17</f>
        <v>200838</v>
      </c>
      <c r="E16" s="75" t="str">
        <f>'Main 2.1'!W17</f>
        <v>MB</v>
      </c>
      <c r="F16" s="75">
        <f>'Main 2.1'!X17</f>
        <v>6736878</v>
      </c>
      <c r="G16" s="75" t="str">
        <f>'Main 2.1'!Y17</f>
        <v>Astra Zeneca rapporterar utsläpp i Scope 3 från alla relevanta kategorier.</v>
      </c>
    </row>
    <row r="17">
      <c r="A17" s="75" t="str">
        <f>'Main 2.1'!A18</f>
        <v>Atlas Copco</v>
      </c>
      <c r="B17" s="140" t="str">
        <f>'Main 2.1'!C18</f>
        <v>https://www.atlascopcogroup.com/content/dam/atlas-copco/group/documents/investors/financial-publications/swedish/20240321-kopia-av-den-officella-arsredovisningen-i-ESEF-format-inkl-hallbarhetsredovisning-och-rapport-om-koncernens-styrning-2023.pdf</v>
      </c>
      <c r="C17" s="91">
        <f>'Main 2.1'!U18</f>
        <v>2023</v>
      </c>
      <c r="D17" s="75">
        <f>'Main 2.1'!V18</f>
        <v>112000</v>
      </c>
      <c r="E17" s="75" t="str">
        <f>'Main 2.1'!W18</f>
        <v>MB</v>
      </c>
      <c r="F17" s="75">
        <f>'Main 2.1'!X18</f>
        <v>250528000</v>
      </c>
      <c r="G17" s="75" t="str">
        <f>'Main 2.1'!Y18</f>
        <v>Atlas Copco rapporterar utsläpp från Scope 3 i kategorierna Inköpta varor och tjänster (1), Användning av sålda produkter (11), Nedströms leasade tillgångar (13) och "övriga kategorier", ej angivet vilka.</v>
      </c>
    </row>
    <row r="18">
      <c r="A18" s="75" t="str">
        <f>'Main 2.1'!A19</f>
        <v>Atrium Ljungberg</v>
      </c>
      <c r="B18" s="141" t="str">
        <f>'Main 2.1'!C19</f>
        <v>https://mb.cision.com/Main/1145/3939304/2641233.pdf</v>
      </c>
      <c r="C18" s="91">
        <f>'Main 2.1'!U19</f>
        <v>2023</v>
      </c>
      <c r="D18" s="75">
        <f>'Main 2.1'!V19</f>
        <v>1939</v>
      </c>
      <c r="E18" s="75" t="str">
        <f>'Main 2.1'!W19</f>
        <v>MB</v>
      </c>
      <c r="F18" s="75">
        <f>'Main 2.1'!X19</f>
        <v>9813</v>
      </c>
      <c r="G18" s="75" t="str">
        <f>'Main 2.1'!Y19</f>
        <v>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v>
      </c>
    </row>
    <row r="19">
      <c r="A19" s="75" t="str">
        <f>'Main 2.1'!A20</f>
        <v>Autoliv</v>
      </c>
      <c r="B19" s="141" t="str">
        <f>'Main 2.1'!C20</f>
        <v>https://www.autoliv.com/sites/default/files/2024-02/Autoliv_Annual_Sustainability_Report_10K_2023.pdf</v>
      </c>
      <c r="C19" s="91">
        <f>'Main 2.1'!U20</f>
        <v>2023</v>
      </c>
      <c r="D19" s="75">
        <f>'Main 2.1'!V20</f>
        <v>358000</v>
      </c>
      <c r="E19" s="75" t="str">
        <f>'Main 2.1'!W20</f>
        <v>MB</v>
      </c>
      <c r="F19" s="75">
        <f>'Main 2.1'!X20</f>
        <v>3770000</v>
      </c>
      <c r="G19" s="75" t="str">
        <f>'Main 2.1'!Y20</f>
        <v>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v>
      </c>
    </row>
    <row r="20">
      <c r="A20" s="75" t="str">
        <f>'Main 2.1'!A21</f>
        <v>Avanza Bank</v>
      </c>
      <c r="B20" s="141" t="str">
        <f>'Main 2.1'!C21</f>
        <v>https://investors.avanza.se/files/mfn/1e72c222-f835-4d13-b161-d697334bdeab/avanza-bank-holding-ab-arsredovisning-och-hallbarhetsrapport-2023-pdf-a4-utskriftsformat.pdf</v>
      </c>
      <c r="C20" s="91">
        <f>'Main 2.1'!U21</f>
        <v>2023</v>
      </c>
      <c r="D20" s="75">
        <f>'Main 2.1'!V21</f>
        <v>27</v>
      </c>
      <c r="E20" s="75" t="str">
        <f>'Main 2.1'!W21</f>
        <v>MB</v>
      </c>
      <c r="F20" s="75">
        <f>'Main 2.1'!X21</f>
        <v>463</v>
      </c>
      <c r="G20" s="75" t="str">
        <f>'Main 2.1'!Y21</f>
        <v>Avanza Bank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v>
      </c>
    </row>
    <row r="21">
      <c r="A21" s="75" t="str">
        <f>'Main 2.1'!A22</f>
        <v>Axfood</v>
      </c>
      <c r="B21" s="141" t="str">
        <f>'Main 2.1'!C22</f>
        <v>https://www.axfood.se/globalassets/startsida/investerare/rapporter-och-presentationer/2023/axfood-ars--och-hallbarhetsredovisning-2023.pdf</v>
      </c>
      <c r="C21" s="91">
        <f>'Main 2.1'!U22</f>
        <v>2023</v>
      </c>
      <c r="D21" s="75">
        <f>'Main 2.1'!V22</f>
        <v>14420</v>
      </c>
      <c r="E21" s="75" t="str">
        <f>'Main 2.1'!W22</f>
        <v>MB</v>
      </c>
      <c r="F21" s="75">
        <f>'Main 2.1'!X22</f>
        <v>2705502</v>
      </c>
      <c r="G21" s="75" t="str">
        <f>'Main 2.1'!Y22</f>
        <v>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v>
      </c>
    </row>
    <row r="22">
      <c r="A22" s="75" t="str">
        <f>'Main 2.1'!A23</f>
        <v>Balder</v>
      </c>
      <c r="B22" s="140" t="str">
        <f>'Main 2.1'!C23</f>
        <v>https://www.balder.se/sites/balder/files/ars-_och_hallbarhetsredovisning_2023.pdf</v>
      </c>
      <c r="C22" s="91">
        <f>'Main 2.1'!U23</f>
        <v>2023</v>
      </c>
      <c r="D22" s="75">
        <f>'Main 2.1'!V23</f>
        <v>59016</v>
      </c>
      <c r="E22" s="75" t="str">
        <f>'Main 2.1'!W23</f>
        <v>MB</v>
      </c>
      <c r="F22" s="75">
        <f>'Main 2.1'!X23</f>
        <v>182361</v>
      </c>
      <c r="G22" s="75" t="str">
        <f>'Main 2.1'!Y23</f>
        <v>Balder rapporterar utsläpp i alla relevanta kategorier i Scope 3.</v>
      </c>
    </row>
    <row r="23">
      <c r="A23" s="75" t="str">
        <f>'Main 2.1'!A24</f>
        <v>Beijer Ref</v>
      </c>
      <c r="B23" s="140" t="str">
        <f>'Main 2.1'!C24</f>
        <v>https://mb.cision.com/Main/1860/3953485/2700544.pdf</v>
      </c>
      <c r="C23" s="91">
        <f>'Main 2.1'!U24</f>
        <v>2023</v>
      </c>
      <c r="D23" s="75">
        <f>'Main 2.1'!V24</f>
        <v>16224</v>
      </c>
      <c r="E23" s="75" t="str">
        <f>'Main 2.1'!W24</f>
        <v>MB</v>
      </c>
      <c r="F23" s="75">
        <f>'Main 2.1'!X24</f>
        <v>10722442</v>
      </c>
      <c r="G23" s="75" t="str">
        <f>'Main 2.1'!Y24</f>
        <v>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v>
      </c>
    </row>
    <row r="24">
      <c r="A24" s="91" t="str">
        <f>'Main 2.1'!A25</f>
        <v>Betsson</v>
      </c>
      <c r="B24" s="140" t="str">
        <f>'Main 2.1'!C25</f>
        <v>https://www.betssonab.com/sites/default/files/pr/202404035951-1.pdf</v>
      </c>
      <c r="C24" s="91">
        <f>'Main 2.1'!U25</f>
        <v>2023</v>
      </c>
      <c r="D24" s="75">
        <f>'Main 2.1'!V25</f>
        <v>1251</v>
      </c>
      <c r="E24" s="75" t="str">
        <f>'Main 2.1'!W25</f>
        <v>MB</v>
      </c>
      <c r="F24" s="75">
        <f>'Main 2.1'!X25</f>
        <v>6083</v>
      </c>
      <c r="G24" s="75" t="str">
        <f>'Main 2.1'!Y25</f>
        <v>Betsson rapporterar alla relevanta utsläpp i scope 3. </v>
      </c>
    </row>
    <row r="25">
      <c r="A25" s="91" t="str">
        <f>'Main 2.1'!A26</f>
        <v>Better Collective</v>
      </c>
      <c r="B25" s="140" t="str">
        <f>'Main 2.1'!C26</f>
        <v>https://storage.mfn.se/28882872-33ec-4750-9726-fc91ed1fad94/sustainability-report-2023.pdf</v>
      </c>
      <c r="C25" s="91">
        <f>'Main 2.1'!U26</f>
        <v>2023</v>
      </c>
      <c r="D25" s="75">
        <f>'Main 2.1'!V26</f>
        <v>318.8</v>
      </c>
      <c r="E25" s="75" t="str">
        <f>'Main 2.1'!W26</f>
        <v>?</v>
      </c>
      <c r="F25" s="75">
        <f>'Main 2.1'!X26</f>
        <v>2596.1</v>
      </c>
      <c r="G25" s="75" t="str">
        <f>'Main 2.1'!Y26</f>
        <v>Better Collective redovisar utsläpp i Scope 3 från kategorierna Bränsle- och energirelaterade aktiviteter (3), Affärsresor (6) och Anställdas pendling (7). Better Collective anger inte om det är marknadsbaserad eller platsbaserad beräkningsmetod som används.</v>
      </c>
    </row>
    <row r="26">
      <c r="A26" s="75" t="str">
        <f>'Main 2.1'!A27</f>
        <v>Bilia</v>
      </c>
      <c r="B26" s="141" t="str">
        <f>'Main 2.1'!C27</f>
        <v>https://storage.mfn.se/79405e0e-77bf-477e-af17-3d83fdd1b911/bilia-arsredovisning-2023.pdf</v>
      </c>
      <c r="C26" s="91">
        <f>'Main 2.1'!U27</f>
        <v>2023</v>
      </c>
      <c r="D26" s="75">
        <f>'Main 2.1'!V27</f>
        <v>9015</v>
      </c>
      <c r="E26" s="75" t="str">
        <f>'Main 2.1'!W27</f>
        <v>MB</v>
      </c>
      <c r="F26" s="75">
        <f>'Main 2.1'!X27</f>
        <v>833976</v>
      </c>
      <c r="G26" s="75" t="str">
        <f>'Main 2.1'!Y27</f>
        <v>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v>
      </c>
    </row>
    <row r="27">
      <c r="A27" s="75" t="str">
        <f>'Main 2.1'!A28</f>
        <v>Billerud</v>
      </c>
      <c r="B27" s="140" t="str">
        <f>'Main 2.1'!C28</f>
        <v>https://www.billerud.se/globalassets/billerud/investors/financial-reports/2023/billerud_ar2023_sve.pdf</v>
      </c>
      <c r="C27" s="91">
        <f>'Main 2.1'!U28</f>
        <v>2023</v>
      </c>
      <c r="D27" s="75">
        <f>'Main 2.1'!V28</f>
        <v>867298</v>
      </c>
      <c r="E27" s="75" t="str">
        <f>'Main 2.1'!W28</f>
        <v>MB</v>
      </c>
      <c r="F27" s="75">
        <f>'Main 2.1'!X28</f>
        <v>3006061</v>
      </c>
      <c r="G27" s="75" t="str">
        <f>'Main 2.1'!Y28</f>
        <v>Billerud rapporterar utsläpp i alla relevanta kategorier i Scope 3.</v>
      </c>
    </row>
    <row r="28">
      <c r="A28" s="91" t="str">
        <f>'Main 2.1'!A29</f>
        <v>BioArctic</v>
      </c>
      <c r="B28" s="140" t="str">
        <f>'Main 2.1'!C29</f>
        <v>https://www.bioarctic.se/en/wp-content/uploads/sites/2/2021/10/wkr0006-58.pdf</v>
      </c>
      <c r="C28" s="91">
        <f>'Main 2.1'!U29</f>
        <v>2023</v>
      </c>
      <c r="D28" s="75">
        <f>'Main 2.1'!V29</f>
        <v>13.088</v>
      </c>
      <c r="E28" s="75" t="str">
        <f>'Main 2.1'!W29</f>
        <v>MB</v>
      </c>
      <c r="F28" s="75">
        <f>'Main 2.1'!X29</f>
        <v>49.761</v>
      </c>
      <c r="G28" s="75" t="str">
        <f>'Main 2.1'!Y29</f>
        <v>BioArctic redovisar utsläpp i Scope 3 från kategorierna Affärsresor (6) och Anställdas pendling (7). Beräkningen är inte komplett.</v>
      </c>
    </row>
    <row r="29">
      <c r="A29" s="75" t="str">
        <f>'Main 2.1'!A30</f>
        <v>Biotage</v>
      </c>
      <c r="B29" s="140" t="str">
        <f>'Main 2.1'!C30</f>
        <v>https://storage.mfn.se/371b0d79-86e0-4acd-b624-5723d9261980/cs3-5-eng-biotage-annual-report-2023.pdf</v>
      </c>
      <c r="C29" s="91">
        <f>'Main 2.1'!U30</f>
        <v>2023</v>
      </c>
      <c r="D29" s="75" t="str">
        <f>'Main 2.1'!V30</f>
        <v>n.a</v>
      </c>
      <c r="E29" s="75" t="str">
        <f>'Main 2.1'!W30</f>
        <v>n.a</v>
      </c>
      <c r="F29" s="75" t="str">
        <f>'Main 2.1'!X30</f>
        <v>n.a</v>
      </c>
      <c r="G29" s="75" t="str">
        <f>'Main 2.1'!Y30</f>
        <v>Biotage rapporterar inte utsläpp av växthusgaser.</v>
      </c>
    </row>
    <row r="30">
      <c r="A30" s="75" t="str">
        <f>'Main 2.1'!A31</f>
        <v>Boliden</v>
      </c>
      <c r="B30" s="141" t="str">
        <f>'Main 2.1'!C31</f>
        <v>https://investors.boliden.com/sites/boliden-ir/files/pr/202403050636-1.pdf</v>
      </c>
      <c r="C30" s="91">
        <f>'Main 2.1'!U31</f>
        <v>2023</v>
      </c>
      <c r="D30" s="75">
        <f>'Main 2.1'!V31</f>
        <v>842000</v>
      </c>
      <c r="E30" s="75" t="str">
        <f>'Main 2.1'!W31</f>
        <v>?</v>
      </c>
      <c r="F30" s="75" t="str">
        <f>'Main 2.1'!X31</f>
        <v>n.a</v>
      </c>
      <c r="G30" s="75" t="str">
        <f>'Main 2.1'!Y31</f>
        <v>Det är oklart om Boliden använder marknadsbaserad eller platsbaserad beräkningsmetod för Scope 2. Siffror för utsläpp inom scope 3 kommer att redovisas från och med 2024.</v>
      </c>
    </row>
    <row r="31">
      <c r="A31" s="75" t="str">
        <f>'Main 2.1'!A32</f>
        <v>Bravida Holding</v>
      </c>
      <c r="B31" s="140" t="str">
        <f>'Main 2.1'!C32</f>
        <v>https://investors.bravida.com/~/media/Files/B/Bravida-IR-V3/Annual%20Reports/bravida-annual-and-sustainability-report-2023.pdf</v>
      </c>
      <c r="C31" s="91">
        <f>'Main 2.1'!U32</f>
        <v>2023</v>
      </c>
      <c r="D31" s="75">
        <f>'Main 2.1'!V32</f>
        <v>20898</v>
      </c>
      <c r="E31" s="75" t="str">
        <f>'Main 2.1'!W32</f>
        <v>MB</v>
      </c>
      <c r="F31" s="75">
        <f>'Main 2.1'!X32</f>
        <v>541152</v>
      </c>
      <c r="G31" s="75" t="str">
        <f>'Main 2.1'!Y32</f>
        <v>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v>
      </c>
    </row>
    <row r="32">
      <c r="A32" s="75" t="str">
        <f>'Main 2.1'!A33</f>
        <v>Bure Equity</v>
      </c>
      <c r="B32" s="140" t="str">
        <f>'Main 2.1'!C33</f>
        <v>https://storage.mfn.se/b63abbba-9e45-4417-8c42-53e61ff5b517/annual-report-2023.pdf</v>
      </c>
      <c r="C32" s="91">
        <f>'Main 2.1'!U33</f>
        <v>2023</v>
      </c>
      <c r="D32" s="98">
        <f>'Main 2.1'!V33</f>
        <v>0.9</v>
      </c>
      <c r="E32" s="75" t="str">
        <f>'Main 2.1'!W33</f>
        <v>MB</v>
      </c>
      <c r="F32" s="75">
        <f>'Main 2.1'!X33</f>
        <v>2089</v>
      </c>
      <c r="G32" s="75" t="str">
        <f>'Main 2.1'!Y33</f>
        <v>Bure Equity rapporterar Scope 3 uppdelat på "internt genererade utsläpp" (oklart vilka kategorier som täcks) och på utsläpp från portföljbolagens Scope 1 och 2 som faller under kategorin Investeringar (15).</v>
      </c>
    </row>
    <row r="33">
      <c r="A33" s="91" t="str">
        <f>'Main 2.1'!A34</f>
        <v>Camurus</v>
      </c>
      <c r="B33" s="140" t="str">
        <f>'Main 2.1'!C34</f>
        <v>https://www.camurus.com/files/Main/13456/3952728/camurus-arsredovisning-2023.pdf#page=50</v>
      </c>
      <c r="C33" s="91">
        <f>'Main 2.1'!U34</f>
        <v>2023</v>
      </c>
      <c r="D33" s="75">
        <f>'Main 2.1'!V34</f>
        <v>561.8</v>
      </c>
      <c r="E33" s="75" t="str">
        <f>'Main 2.1'!W34</f>
        <v>MB</v>
      </c>
      <c r="F33" s="75">
        <f>'Main 2.1'!X34</f>
        <v>385.6</v>
      </c>
      <c r="G33" s="75" t="str">
        <f>'Main 2.1'!Y34</f>
        <v>Camurus redovisar utsläpp i Scope 3 från kategorierna Inköpta varor och tjänster (1), Bränsle- och energirelaterade aktiviteter (3), Avfall genererat i verksamheten (5) och Nedströms transport och distribution (9).</v>
      </c>
    </row>
    <row r="34">
      <c r="A34" s="75" t="str">
        <f>'Main 2.1'!A35</f>
        <v>Castellum</v>
      </c>
      <c r="B34" s="140" t="str">
        <f>'Main 2.1'!C35</f>
        <v>https://storage.mfn.se/03f8b3d5-e9d7-4de4-a363-27c6ba9b8d35/castellum-arsredovisning-2023.pdf</v>
      </c>
      <c r="C34" s="91">
        <f>'Main 2.1'!U35</f>
        <v>2023</v>
      </c>
      <c r="D34" s="75">
        <f>'Main 2.1'!V35</f>
        <v>10553</v>
      </c>
      <c r="E34" s="75" t="str">
        <f>'Main 2.1'!W35</f>
        <v>MB</v>
      </c>
      <c r="F34" s="75">
        <f>'Main 2.1'!X35</f>
        <v>75697</v>
      </c>
      <c r="G34" s="75" t="str">
        <f>'Main 2.1'!Y35</f>
        <v>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v>
      </c>
    </row>
    <row r="35">
      <c r="A35" s="75" t="str">
        <f>'Main 2.1'!A36</f>
        <v>Catena</v>
      </c>
      <c r="B35" s="140" t="str">
        <f>'Main 2.1'!C36</f>
        <v>https://www.catena.se/media/rmycbdld/h%C3%A5llbarhetsrapport-2023-sv-catena.pdf</v>
      </c>
      <c r="C35" s="91">
        <f>'Main 2.1'!U36</f>
        <v>2023</v>
      </c>
      <c r="D35" s="75">
        <f>'Main 2.1'!V36</f>
        <v>607</v>
      </c>
      <c r="E35" s="75" t="str">
        <f>'Main 2.1'!W36</f>
        <v>MB</v>
      </c>
      <c r="F35" s="75">
        <f>'Main 2.1'!X36</f>
        <v>23422</v>
      </c>
      <c r="G35" s="75" t="str">
        <f>'Main 2.1'!Y36</f>
        <v>Catena rapporterar i Scope 3 utsläpp från kategorierna Kapitalvaror (2), Affärsresor (6), Anställdas pendling (7) och Nedströms leaseade tillgångar (13). Flertalet andra kategorier saknar data.</v>
      </c>
    </row>
    <row r="36">
      <c r="A36" s="75" t="str">
        <f>'Main 2.1'!A37</f>
        <v>Coop i Sverige</v>
      </c>
      <c r="B36" s="75" t="str">
        <f>'Main 2.1'!C37</f>
        <v/>
      </c>
      <c r="C36" s="91">
        <f>'Main 2.1'!U37</f>
        <v>2022</v>
      </c>
      <c r="D36" s="75">
        <f>'Main 2.1'!V37</f>
        <v>12653</v>
      </c>
      <c r="E36" s="75" t="str">
        <f>'Main 2.1'!W37</f>
        <v>?</v>
      </c>
      <c r="F36" s="75">
        <f>'Main 2.1'!X37</f>
        <v>39032</v>
      </c>
      <c r="G36" s="75" t="str">
        <f>'Main 2.1'!Y37</f>
        <v>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v>
      </c>
    </row>
    <row r="37">
      <c r="A37" s="75" t="str">
        <f>'Main 2.1'!A38</f>
        <v>Corem Property Group</v>
      </c>
      <c r="B37" s="140" t="str">
        <f>'Main 2.1'!C38</f>
        <v>https://mb.cision.com/Main/9683/3953689/2701094.pdf</v>
      </c>
      <c r="C37" s="91">
        <f>'Main 2.1'!U38</f>
        <v>2023</v>
      </c>
      <c r="D37" s="75">
        <f>'Main 2.1'!V38</f>
        <v>4554</v>
      </c>
      <c r="E37" s="75" t="str">
        <f>'Main 2.1'!W38</f>
        <v>MB</v>
      </c>
      <c r="F37" s="75">
        <f>'Main 2.1'!X38</f>
        <v>62722</v>
      </c>
      <c r="G37" s="75" t="str">
        <f>'Main 2.1'!Y38</f>
        <v>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v>
      </c>
    </row>
    <row r="38">
      <c r="A38" s="75" t="str">
        <f>'Main 2.1'!A39</f>
        <v>Creades</v>
      </c>
      <c r="B38" s="140" t="str">
        <f>'Main 2.1'!C39</f>
        <v>https://www.creades.se/media/qlmf5oux/creades_ar_2023_12mars_locked.pdf</v>
      </c>
      <c r="C38" s="91">
        <f>'Main 2.1'!U39</f>
        <v>2023</v>
      </c>
      <c r="D38" s="75" t="str">
        <f>'Main 2.1'!V39</f>
        <v>n.a</v>
      </c>
      <c r="E38" s="75" t="str">
        <f>'Main 2.1'!W39</f>
        <v>n.a</v>
      </c>
      <c r="F38" s="75" t="str">
        <f>'Main 2.1'!X39</f>
        <v>n.a</v>
      </c>
      <c r="G38" s="75" t="str">
        <f>'Main 2.1'!Y39</f>
        <v>Creades rapporterar inte utsläpp av växthusgaser.</v>
      </c>
    </row>
    <row r="39">
      <c r="A39" s="91" t="str">
        <f>'Main 2.1'!A40</f>
        <v>Diös Fastigheter</v>
      </c>
      <c r="B39" s="140" t="str">
        <f>'Main 2.1'!C40</f>
        <v>https://s26.q4cdn.com/531398092/files/doc_financials/2023/ar/dio%CC%88s_a%CC%8Arsredovisning-2023.pdf</v>
      </c>
      <c r="C39" s="91">
        <f>'Main 2.1'!U40</f>
        <v>2023</v>
      </c>
      <c r="D39" s="75">
        <f>'Main 2.1'!V40</f>
        <v>5613</v>
      </c>
      <c r="E39" s="75" t="str">
        <f>'Main 2.1'!W40</f>
        <v>MB</v>
      </c>
      <c r="F39" s="75">
        <f>'Main 2.1'!X40</f>
        <v>800</v>
      </c>
      <c r="G39" s="75" t="str">
        <f>'Main 2.1'!Y40</f>
        <v>Diös Fastigheter redovisar utsläpp i Scope 3 från kategorierna Bränsle- och energirelaterade aktiviteter (3) och Affärsresor (6).</v>
      </c>
    </row>
    <row r="40">
      <c r="A40" s="75" t="str">
        <f>'Main 2.1'!A41</f>
        <v>Dometic Group</v>
      </c>
      <c r="B40" s="140" t="str">
        <f>'Main 2.1'!C41</f>
        <v>https://www.dometicgroup.com/globalassets/4-dometicgroup/corporate-governance/2024/sustainability_eng_dometic23.pdf?ref=DAA8C5579A</v>
      </c>
      <c r="C40" s="91">
        <f>'Main 2.1'!U41</f>
        <v>2023</v>
      </c>
      <c r="D40" s="75">
        <f>'Main 2.1'!V41</f>
        <v>19270</v>
      </c>
      <c r="E40" s="75" t="str">
        <f>'Main 2.1'!W41</f>
        <v>MB</v>
      </c>
      <c r="F40" s="75">
        <f>'Main 2.1'!X41</f>
        <v>13630</v>
      </c>
      <c r="G40" s="75" t="str">
        <f>'Main 2.1'!Y41</f>
        <v>Dometic Group rapporterar endast utsläpp från kategorin Nedströms transport och distribution (13) i Scope 3. Beräkningarna är därmed inte heltäckande.</v>
      </c>
    </row>
    <row r="41">
      <c r="A41" s="75" t="str">
        <f>'Main 2.1'!A42</f>
        <v>Electrolux</v>
      </c>
      <c r="B41" s="140" t="str">
        <f>'Main 2.1'!C42</f>
        <v>https://www.electroluxgroup.com/wp-content/uploads/sites/2/2024/03/sustainability-report-2023.pdf</v>
      </c>
      <c r="C41" s="91">
        <f>'Main 2.1'!U42</f>
        <v>2023</v>
      </c>
      <c r="D41" s="75">
        <f>'Main 2.1'!V42</f>
        <v>69000</v>
      </c>
      <c r="E41" s="75" t="str">
        <f>'Main 2.1'!W42</f>
        <v>?</v>
      </c>
      <c r="F41" s="75" t="str">
        <f>'Main 2.1'!X42</f>
        <v>n.a</v>
      </c>
      <c r="G41" s="75" t="str">
        <f>'Main 2.1'!Y42</f>
        <v>Electrolux anger inte om det är marknadsbaserad eller platsbaserad beräkningsmetod som används i Scope 2. Gällande Scope 3 görs en referens till utsläpp i kategorin Användning av sålda produkter (11), men inga värden publiceras i hållbarhetsrapporten.</v>
      </c>
    </row>
    <row r="42">
      <c r="A42" s="75" t="str">
        <f>'Main 2.1'!A43</f>
        <v>Electrolux Professional</v>
      </c>
      <c r="B42" s="140" t="str">
        <f>'Main 2.1'!C43</f>
        <v>https://www.electroluxprofessional.com/corporate/wp-content/uploads/2019/11/wkr0006-307.pdf</v>
      </c>
      <c r="C42" s="91">
        <f>'Main 2.1'!U43</f>
        <v>2023</v>
      </c>
      <c r="D42" s="75">
        <f>'Main 2.1'!V43</f>
        <v>4250</v>
      </c>
      <c r="E42" s="75" t="str">
        <f>'Main 2.1'!W43</f>
        <v>?</v>
      </c>
      <c r="F42" s="75" t="str">
        <f>'Main 2.1'!X43</f>
        <v>n.a</v>
      </c>
      <c r="G42" s="75" t="str">
        <f>'Main 2.1'!Y43</f>
        <v>Electrolux Professional anger inte om det är marknadsbaserad eller platsbaserad beräkningsmetod som används i Scope 2. Utsläpp från Scope 3 har inte publicerats ännu för år 2023.</v>
      </c>
    </row>
    <row r="43">
      <c r="A43" s="75" t="str">
        <f>'Main 2.1'!A44</f>
        <v>Elekta</v>
      </c>
      <c r="B43" s="140" t="str">
        <f>'Main 2.1'!C44</f>
        <v>https://ir.elekta.com/files/mfn/55a85860-261b-494b-9197-5b90db7930d5/elekta-annual-report-2022-23-links.pdf#page=12</v>
      </c>
      <c r="C43" s="91">
        <f>'Main 2.1'!U44</f>
        <v>2023</v>
      </c>
      <c r="D43" s="75">
        <f>'Main 2.1'!V44</f>
        <v>7789</v>
      </c>
      <c r="E43" s="75" t="str">
        <f>'Main 2.1'!W44</f>
        <v>MB</v>
      </c>
      <c r="F43" s="75">
        <f>'Main 2.1'!X44</f>
        <v>500240</v>
      </c>
      <c r="G43" s="75" t="str">
        <f>'Main 2.1'!Y44</f>
        <v>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v>
      </c>
    </row>
    <row r="44">
      <c r="A44" s="91" t="str">
        <f>'Main 2.1'!A45</f>
        <v>Embracer Group</v>
      </c>
      <c r="B44" s="140" t="str">
        <f>'Main 2.1'!C45</f>
        <v>https://embracer.com/wp-content/uploads/2023/06/Embracer-Group-publishes-Annual-Report-202223-230621.pdf</v>
      </c>
      <c r="C44" s="91">
        <f>'Main 2.1'!U45</f>
        <v>2023</v>
      </c>
      <c r="D44" s="75">
        <f>'Main 2.1'!V45</f>
        <v>8395</v>
      </c>
      <c r="E44" s="75" t="str">
        <f>'Main 2.1'!W45</f>
        <v>MB</v>
      </c>
      <c r="F44" s="75">
        <f>'Main 2.1'!X45</f>
        <v>678707</v>
      </c>
      <c r="G44" s="75" t="str">
        <f>'Main 2.1'!Y45</f>
        <v>Embracer Group redovisar inte utsläppen i Scope 3 uppdelat i kategorier.</v>
      </c>
    </row>
    <row r="45">
      <c r="A45" s="75" t="str">
        <f>'Main 2.1'!A46</f>
        <v>Epiroc</v>
      </c>
      <c r="B45" s="140" t="str">
        <f>'Main 2.1'!C46</f>
        <v>https://www.epirocgroup.com/content/dam/epiroc/corporate/documents/investors/annual-report/new-2024/Epiroc%20Annual%20and%20Sustainability%20Report%202023.pdf</v>
      </c>
      <c r="C45" s="91">
        <f>'Main 2.1'!U46</f>
        <v>2023</v>
      </c>
      <c r="D45" s="75">
        <f>'Main 2.1'!V46</f>
        <v>28000</v>
      </c>
      <c r="E45" s="75" t="str">
        <f>'Main 2.1'!W46</f>
        <v>MB</v>
      </c>
      <c r="F45" s="75">
        <f>'Main 2.1'!X46</f>
        <v>5753000</v>
      </c>
      <c r="G45" s="75" t="str">
        <f>'Main 2.1'!Y46</f>
        <v>Epiroc rapporterar utsläpp i Scope 3 relaterade till Uppströms och nedströms transport och distribution (4, 9) och Användning av sålda produkter (11).</v>
      </c>
    </row>
    <row r="46">
      <c r="A46" s="75" t="str">
        <f>'Main 2.1'!A47</f>
        <v>EQT</v>
      </c>
      <c r="B46" s="140" t="str">
        <f>'Main 2.1'!C47</f>
        <v>https://cdn.sanity.io/files/30p7so6x/eqt-web-prod/1d1605be62ef28d3fee3100c57a597db09e126e1.pdf?dl=wkr0006.pdf</v>
      </c>
      <c r="C46" s="91">
        <f>'Main 2.1'!U47</f>
        <v>2023</v>
      </c>
      <c r="D46" s="75">
        <f>'Main 2.1'!V47</f>
        <v>433</v>
      </c>
      <c r="E46" s="75" t="str">
        <f>'Main 2.1'!W47</f>
        <v>MB</v>
      </c>
      <c r="F46" s="75">
        <f>'Main 2.1'!X47</f>
        <v>5925771</v>
      </c>
      <c r="G46" s="75" t="str">
        <f>'Main 2.1'!Y47</f>
        <v>EQT redovisar i Scope 3 utsläpp från Affärsresor (6). Rapporten innehåller även utsläppsdata från finansierade utsläpp genom Investeringar (15), denna data gäller 2022. </v>
      </c>
    </row>
    <row r="47">
      <c r="A47" s="75" t="str">
        <f>'Main 2.1'!A48</f>
        <v>Ericsson</v>
      </c>
      <c r="B47" s="140" t="str">
        <f>'Main 2.1'!C48</f>
        <v>https://www.ericsson.com/4933e6/assets/local/investors/documents/2023/sustainability-and-corporate-responsibility-report-2023-en.pdf</v>
      </c>
      <c r="C47" s="91">
        <f>'Main 2.1'!U48</f>
        <v>2023</v>
      </c>
      <c r="D47" s="75">
        <f>'Main 2.1'!V48</f>
        <v>69280</v>
      </c>
      <c r="E47" s="75" t="str">
        <f>'Main 2.1'!W48</f>
        <v>MB</v>
      </c>
      <c r="F47" s="75">
        <f>'Main 2.1'!X48</f>
        <v>37182157</v>
      </c>
      <c r="G47" s="75" t="str">
        <f>'Main 2.1'!Y48</f>
        <v>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48">
      <c r="A48" s="75" t="str">
        <f>'Main 2.1'!A49</f>
        <v>Essity</v>
      </c>
      <c r="B48" s="140" t="str">
        <f>'Main 2.1'!C49</f>
        <v>https://masdpstatic.azureedge.net/essity/Essity_AR_ENG_2023.pdf</v>
      </c>
      <c r="C48" s="91">
        <f>'Main 2.1'!U49</f>
        <v>2023</v>
      </c>
      <c r="D48" s="75">
        <f>'Main 2.1'!V49</f>
        <v>2245000</v>
      </c>
      <c r="E48" s="75" t="str">
        <f>'Main 2.1'!W49</f>
        <v>LB</v>
      </c>
      <c r="F48" s="75" t="str">
        <f>'Main 2.1'!X49</f>
        <v>n.a</v>
      </c>
      <c r="G48" s="75" t="str">
        <f>'Main 2.1'!Y49</f>
        <v>Essity redovisar inte utsläpp i Scope 3 för år 2023. Utsläppen i Scope 2 redovisas med platsbaserad beräkningsmetod.</v>
      </c>
    </row>
    <row r="49">
      <c r="A49" s="75" t="str">
        <f>'Main 2.1'!A50</f>
        <v>Evolution</v>
      </c>
      <c r="B49" s="140" t="str">
        <f>'Main 2.1'!C50</f>
        <v>https://www.evolution.com/wp-content/uploads/2024/04/Evolution_Annual_Report_2023.pdf</v>
      </c>
      <c r="C49" s="91">
        <f>'Main 2.1'!U50</f>
        <v>2023</v>
      </c>
      <c r="D49" s="75">
        <f>'Main 2.1'!V50</f>
        <v>5037</v>
      </c>
      <c r="E49" s="75" t="str">
        <f>'Main 2.1'!W50</f>
        <v>?</v>
      </c>
      <c r="F49" s="75">
        <f>'Main 2.1'!X50</f>
        <v>2342</v>
      </c>
      <c r="G49" s="75" t="str">
        <f>'Main 2.1'!Y50</f>
        <v>Evolution anger inte om det är marknadsbaserad eller platsbaserad beräkningsmetod som används för Scope 2. I Scope 3 redovisas utsläpp från kategorierna Uppströms transport och distribution (4) och Affärsresor (6). </v>
      </c>
    </row>
    <row r="50">
      <c r="A50" s="75" t="str">
        <f>'Main 2.1'!A51</f>
        <v>Fabege</v>
      </c>
      <c r="B50" s="141" t="str">
        <f>'Main 2.1'!C51</f>
        <v>https://mb.cision.com/Main/1568/3944244/2662694.pdf</v>
      </c>
      <c r="C50" s="91">
        <f>'Main 2.1'!U51</f>
        <v>2023</v>
      </c>
      <c r="D50" s="75">
        <f>'Main 2.1'!V51</f>
        <v>1711</v>
      </c>
      <c r="E50" s="75" t="str">
        <f>'Main 2.1'!W51</f>
        <v>MB</v>
      </c>
      <c r="F50" s="75">
        <f>'Main 2.1'!X51</f>
        <v>13258</v>
      </c>
      <c r="G50" s="75" t="str">
        <f>'Main 2.1'!Y51</f>
        <v>Fabege rapporterar inte utsläpp i Scope 3 helt i enlighet med GHG-protokollet. Kategorierna som används är Avfallshantering, Leasingbilar och personalens bilar i tjänst, Flygresor, Fastighetsutveckling, Fastighetsenergi, Pendlingsresor, och Elförbrukning hyresgäster.</v>
      </c>
    </row>
    <row r="51">
      <c r="A51" s="75" t="str">
        <f>'Main 2.1'!A52</f>
        <v>Fastpartner</v>
      </c>
      <c r="B51" s="140" t="str">
        <f>'Main 2.1'!C52</f>
        <v>https://mb.cision.com/Main/878/3953792/2701384.pdf#page=113</v>
      </c>
      <c r="C51" s="91">
        <f>'Main 2.1'!U52</f>
        <v>2023</v>
      </c>
      <c r="D51" s="75">
        <f>'Main 2.1'!V52</f>
        <v>1147</v>
      </c>
      <c r="E51" s="75" t="str">
        <f>'Main 2.1'!W52</f>
        <v>MB</v>
      </c>
      <c r="F51" s="75">
        <f>'Main 2.1'!X52</f>
        <v>13507</v>
      </c>
      <c r="G51" s="75" t="str">
        <f>'Main 2.1'!Y52</f>
        <v>Fastpartner rapporterar inte utsläppen från Scope 3 uppdelat på kategorier.</v>
      </c>
    </row>
    <row r="52">
      <c r="A52" s="75" t="str">
        <f>'Main 2.1'!A53</f>
        <v>Fenix Outdoor Int.</v>
      </c>
      <c r="B52" s="140" t="str">
        <f>'Main 2.1'!C53</f>
        <v>https://www.fenixoutdoor.com/wp-content/uploads/2024/03/CSR_2023.pdf</v>
      </c>
      <c r="C52" s="91">
        <f>'Main 2.1'!U53</f>
        <v>2023</v>
      </c>
      <c r="D52" s="75">
        <f>'Main 2.1'!V53</f>
        <v>1853</v>
      </c>
      <c r="E52" s="75" t="str">
        <f>'Main 2.1'!W53</f>
        <v>MB</v>
      </c>
      <c r="F52" s="75">
        <f>'Main 2.1'!X53</f>
        <v>96122</v>
      </c>
      <c r="G52" s="75" t="str">
        <f>'Main 2.1'!Y53</f>
        <v>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v>
      </c>
    </row>
    <row r="53">
      <c r="A53" s="75" t="str">
        <f>'Main 2.1'!A54</f>
        <v>Fortnox</v>
      </c>
      <c r="B53" s="140" t="str">
        <f>'Main 2.1'!C54</f>
        <v>https://mb.cision.com/Main/15293/3947623/2677237.pdf</v>
      </c>
      <c r="C53" s="91">
        <f>'Main 2.1'!U54</f>
        <v>2023</v>
      </c>
      <c r="D53" s="75">
        <f>'Main 2.1'!V54</f>
        <v>27</v>
      </c>
      <c r="E53" s="75" t="str">
        <f>'Main 2.1'!W54</f>
        <v>MB</v>
      </c>
      <c r="F53" s="75">
        <f>'Main 2.1'!X54</f>
        <v>2419</v>
      </c>
      <c r="G53" s="75" t="str">
        <f>'Main 2.1'!Y54</f>
        <v>Fortnox rapporterar utsläpp i Scope 3 från kategorierna Inköpta varor och tjänster (1), Kapitalvaror (2), Bränsle- och energirelaterade aktiviteter (3), Uppströms transport och distribution (4), Affärsresor (6) och Anställdas pendling (7).</v>
      </c>
    </row>
    <row r="54">
      <c r="A54" s="75" t="str">
        <f>'Main 2.1'!A55</f>
        <v>Getinge</v>
      </c>
      <c r="B54" s="140" t="str">
        <f>'Main 2.1'!C55</f>
        <v>https://www.getinge.com/dam/corporate/documents/investors/annual-reports/english/getinge-annual-report-2023-en-global.pdf</v>
      </c>
      <c r="C54" s="91">
        <f>'Main 2.1'!U55</f>
        <v>2023</v>
      </c>
      <c r="D54" s="75">
        <f>'Main 2.1'!V55</f>
        <v>4509</v>
      </c>
      <c r="E54" s="75" t="str">
        <f>'Main 2.1'!W55</f>
        <v>MB</v>
      </c>
      <c r="F54" s="75" t="str">
        <f>'Main 2.1'!X55</f>
        <v>n.a</v>
      </c>
      <c r="G54" s="75" t="str">
        <f>'Main 2.1'!Y55</f>
        <v>Getinge redovisar inte utsläpp i Scope 3 i sin hållbarhetsrapport. Dessa har beräknats och kommer publiceras på hemsidan under 2024, enligt källan.</v>
      </c>
    </row>
    <row r="55">
      <c r="A55" s="75" t="str">
        <f>'Main 2.1'!A56</f>
        <v>Green Cargo</v>
      </c>
      <c r="B55" s="140" t="str">
        <f>'Main 2.1'!C56</f>
        <v>https://www.greencargo.com/download/18.4ae4bf8818e5f8e8143d024/1711607772145/Green%20Cargo%20%C3%85rs-%20och%20h%C3%A5llbarhetsredovisning%202023.pdf</v>
      </c>
      <c r="C55" s="91">
        <f>'Main 2.1'!U56</f>
        <v>2023</v>
      </c>
      <c r="D55" s="75">
        <f>'Main 2.1'!V56</f>
        <v>22896</v>
      </c>
      <c r="E55" s="75" t="str">
        <f>'Main 2.1'!W56</f>
        <v>LB</v>
      </c>
      <c r="F55" s="75">
        <f>'Main 2.1'!X56</f>
        <v>493</v>
      </c>
      <c r="G55" s="75" t="str">
        <f>'Main 2.1'!Y56</f>
        <v>Green Cargo redovisar utsläpp i Scope 3 kopplat till Nedströms Transport och Distribution (9). Det klargörs att Scope 3 inte är en fullständig redovisning. Utsläppen i Scope 2 redovisas med platsbaserad beräkningsmetod.</v>
      </c>
    </row>
    <row r="56">
      <c r="A56" s="75" t="str">
        <f>'Main 2.1'!A57</f>
        <v>H&amp;M</v>
      </c>
      <c r="B56" s="140" t="str">
        <f>'Main 2.1'!C57</f>
        <v>https://hmgroup.com/wp-content/uploads/2024/03/HM-Group-Sustainability-Disclosure-2023.pdf</v>
      </c>
      <c r="C56" s="91">
        <f>'Main 2.1'!U57</f>
        <v>2023</v>
      </c>
      <c r="D56" s="75">
        <f>'Main 2.1'!V57</f>
        <v>54805</v>
      </c>
      <c r="E56" s="75" t="str">
        <f>'Main 2.1'!W57</f>
        <v>MB</v>
      </c>
      <c r="F56" s="75">
        <f>'Main 2.1'!X57</f>
        <v>8532000</v>
      </c>
      <c r="G56" s="75" t="str">
        <f>'Main 2.1'!Y57</f>
        <v>H&amp;M anger i sin rapport att de inte inkluderar följande kategorier, eftersom de inte har betydande utsläpp från dem: Kapitalvaror (2), Uppströms leasade tillgångar (8), Bearbetning av sålda produkter (10) och Nedströms leasade tillgångar (13).</v>
      </c>
    </row>
    <row r="57">
      <c r="A57" s="75" t="str">
        <f>'Main 2.1'!A58</f>
        <v>Handelsbanken</v>
      </c>
      <c r="B57" s="141" t="str">
        <f>'Main 2.1'!C58</f>
        <v>https://www.handelsbanken.com/tron/xgpu/info/contents/v1/document/76-169033</v>
      </c>
      <c r="C57" s="91">
        <f>'Main 2.1'!U58</f>
        <v>2023</v>
      </c>
      <c r="D57" s="75">
        <f>'Main 2.1'!V58</f>
        <v>2449</v>
      </c>
      <c r="E57" s="75" t="str">
        <f>'Main 2.1'!W58</f>
        <v>MB</v>
      </c>
      <c r="F57" s="75">
        <f>'Main 2.1'!X58</f>
        <v>845278</v>
      </c>
      <c r="G57" s="75" t="str">
        <f>'Main 2.1'!Y58</f>
        <v>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v>
      </c>
    </row>
    <row r="58">
      <c r="A58" s="75" t="str">
        <f>'Main 2.1'!A59</f>
        <v>Hemnet Group</v>
      </c>
      <c r="B58" s="140" t="str">
        <f>'Main 2.1'!C59</f>
        <v>https://www.hemnetgroup.se/files/PDF/Annual-reports/2023/Hemnet_AB_AnnualReport_2023.pdf</v>
      </c>
      <c r="C58" s="91">
        <f>'Main 2.1'!U59</f>
        <v>2023</v>
      </c>
      <c r="D58" s="91">
        <f>'Main 2.1'!V59</f>
        <v>0.31</v>
      </c>
      <c r="E58" s="91" t="str">
        <f>'Main 2.1'!W59</f>
        <v>MB</v>
      </c>
      <c r="F58" s="100">
        <f>'Main 2.1'!X59</f>
        <v>1884.818</v>
      </c>
      <c r="G58" s="91" t="str">
        <f>'Main 2.1'!Y59</f>
        <v>Hemnet Group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v>
      </c>
    </row>
    <row r="59">
      <c r="A59" s="75" t="str">
        <f>'Main 2.1'!A60</f>
        <v>Hexagon</v>
      </c>
      <c r="B59" s="140" t="str">
        <f>'Main 2.1'!C60</f>
        <v>https://bynder.hexagon.com/m/58ee0a6a069c9e30/original/2023-Sustainability-Report.pdf</v>
      </c>
      <c r="C59" s="91">
        <f>'Main 2.1'!U60</f>
        <v>2023</v>
      </c>
      <c r="D59" s="75">
        <f>'Main 2.1'!V60</f>
        <v>47304</v>
      </c>
      <c r="E59" s="75" t="str">
        <f>'Main 2.1'!W60</f>
        <v>MB</v>
      </c>
      <c r="F59" s="75">
        <f>'Main 2.1'!X60</f>
        <v>362351</v>
      </c>
      <c r="G59" s="75" t="str">
        <f>'Main 2.1'!Y60</f>
        <v>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0">
      <c r="A60" s="75" t="str">
        <f>'Main 2.1'!A61</f>
        <v>Hexpol</v>
      </c>
      <c r="B60" s="140" t="str">
        <f>'Main 2.1'!C61</f>
        <v>https://vp300.alertir.com/afw/files/press/hexpol/202403262143-1.pdf</v>
      </c>
      <c r="C60" s="91">
        <f>'Main 2.1'!U61</f>
        <v>2023</v>
      </c>
      <c r="D60" s="75">
        <f>'Main 2.1'!V61</f>
        <v>90400</v>
      </c>
      <c r="E60" s="75" t="str">
        <f>'Main 2.1'!W61</f>
        <v>MB</v>
      </c>
      <c r="F60" s="75">
        <f>'Main 2.1'!X61</f>
        <v>123400</v>
      </c>
      <c r="G60" s="75" t="str">
        <f>'Main 2.1'!Y61</f>
        <v>Hexpol anger att Scope 3 inte är komplett redovisat. De redovisade utsläppen i Scope 3 är inte uppdelade per kategori.</v>
      </c>
    </row>
    <row r="61">
      <c r="A61" s="75" t="str">
        <f>'Main 2.1'!A62</f>
        <v>HMS Networks</v>
      </c>
      <c r="B61" s="140" t="str">
        <f>'Main 2.1'!C62</f>
        <v>https://www.hms-networks.com/docs/librariesprovider6/annual-reports/annual-reports-(english)/hms-networks-annual-report-2023---klickbar.pdf?sfvrsn=84496d7_5</v>
      </c>
      <c r="C61" s="91">
        <f>'Main 2.1'!U62</f>
        <v>2023</v>
      </c>
      <c r="D61" s="75">
        <f>'Main 2.1'!V62</f>
        <v>607</v>
      </c>
      <c r="E61" s="75" t="str">
        <f>'Main 2.1'!W62</f>
        <v>MB</v>
      </c>
      <c r="F61" s="75">
        <f>'Main 2.1'!X62</f>
        <v>82378</v>
      </c>
      <c r="G61" s="75" t="str">
        <f>'Main 2.1'!Y62</f>
        <v>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2">
      <c r="A62" s="75" t="str">
        <f>'Main 2.1'!A63</f>
        <v>Holmen</v>
      </c>
      <c r="B62" s="140" t="str">
        <f>'Main 2.1'!C63</f>
        <v>http://investors.holmen.com/afw/files/press/holmen/202403061245-1.pdf</v>
      </c>
      <c r="C62" s="91">
        <f>'Main 2.1'!U63</f>
        <v>2023</v>
      </c>
      <c r="D62" s="75">
        <f>'Main 2.1'!V63</f>
        <v>66000</v>
      </c>
      <c r="E62" s="75" t="str">
        <f>'Main 2.1'!W63</f>
        <v>MB</v>
      </c>
      <c r="F62" s="75">
        <f>'Main 2.1'!X63</f>
        <v>609000</v>
      </c>
      <c r="G62" s="75" t="str">
        <f>'Main 2.1'!Y63</f>
        <v>Holmen rapporterar utsläpp i Scope 3 från kategorierna Inköpta varor och tjänster (1), Kapitalvaror (2), Bränsle- och energirelaterade aktiviteter (3), Uppströms transport och distribution (4), Affärsresor (6), Anställdas pendling (7), och Nedströms transport och distribution (9).</v>
      </c>
    </row>
    <row r="63">
      <c r="A63" s="75" t="str">
        <f>'Main 2.1'!A64</f>
        <v>Hufvudstaden</v>
      </c>
      <c r="B63" s="140" t="str">
        <f>'Main 2.1'!C64</f>
        <v>https://hufvudstaden.se/contentassets/c0590cba1eea4ba2b462650410bb3371/hufvudstadens-ars--och-hallbarhetsredovisning-2023</v>
      </c>
      <c r="C63" s="91">
        <f>'Main 2.1'!U64</f>
        <v>2023</v>
      </c>
      <c r="D63" s="75">
        <f>'Main 2.1'!V64</f>
        <v>959</v>
      </c>
      <c r="E63" s="75" t="str">
        <f>'Main 2.1'!W64</f>
        <v>MB</v>
      </c>
      <c r="F63" s="75">
        <f>'Main 2.1'!X64</f>
        <v>4617</v>
      </c>
      <c r="G63" s="75" t="str">
        <f>'Main 2.1'!Y64</f>
        <v>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v>
      </c>
    </row>
    <row r="64">
      <c r="A64" s="75" t="str">
        <f>'Main 2.1'!A65</f>
        <v>Husqvarna</v>
      </c>
      <c r="B64" s="140" t="str">
        <f>'Main 2.1'!C65</f>
        <v>https://husqvarna-v2.prod-mid-euw3.investis.com/sites/husqvarna/files/2024-03/Husqvarna_Annual_and_Sustainability_Report_2023.pdf</v>
      </c>
      <c r="C64" s="91">
        <f>'Main 2.1'!U65</f>
        <v>2023</v>
      </c>
      <c r="D64" s="75">
        <f>'Main 2.1'!V65</f>
        <v>31239</v>
      </c>
      <c r="E64" s="75" t="str">
        <f>'Main 2.1'!W65</f>
        <v>MB</v>
      </c>
      <c r="F64" s="75">
        <f>'Main 2.1'!X65</f>
        <v>3771770</v>
      </c>
      <c r="G64" s="75" t="str">
        <f>'Main 2.1'!Y65</f>
        <v>Husqvarna rapporterar utsläpp i Scope 3 i kategorier som är liknande GHG-protokollet. Kategorierna som anges är Affärsresor, Transport, Leverantörer, och Användning av sålda produkter. </v>
      </c>
    </row>
    <row r="65">
      <c r="A65" s="75" t="str">
        <f>'Main 2.1'!A66</f>
        <v>ICA Gruppen</v>
      </c>
      <c r="B65" s="140" t="str">
        <f>'Main 2.1'!C66</f>
        <v>https://report.icagruppen.se/media/g2ep3qxq/ica-gruppen-a-rsredovisning-2023.pdf</v>
      </c>
      <c r="C65" s="91">
        <f>'Main 2.1'!U66</f>
        <v>2023</v>
      </c>
      <c r="D65" s="75">
        <f>'Main 2.1'!V66</f>
        <v>12456</v>
      </c>
      <c r="E65" s="75" t="str">
        <f>'Main 2.1'!W66</f>
        <v>?</v>
      </c>
      <c r="F65" s="75">
        <f>'Main 2.1'!X66</f>
        <v>80431</v>
      </c>
      <c r="G65" s="75" t="str">
        <f>'Main 2.1'!Y66</f>
        <v>ICA Gruppen anger inte om det är marknadsbaserad eller platsbaserad beräkningsmetod som används för Scope 2. I Scope 3 rapporteras utsläpp från kategorierna Uppströms transport och distribution (4), Affärsresor (6) och Franchiser (14).</v>
      </c>
    </row>
    <row r="66">
      <c r="A66" s="75" t="str">
        <f>'Main 2.1'!A67</f>
        <v>IKEA</v>
      </c>
      <c r="B66" s="140" t="str">
        <f>'Main 2.1'!C67</f>
        <v>https://www.ikea.com/global/en/images/IKEA_CLIMATE_Report_FY_23_20240125_a5a1535f4e.pdf</v>
      </c>
      <c r="C66" s="91">
        <f>'Main 2.1'!U67</f>
        <v>2023</v>
      </c>
      <c r="D66" s="75">
        <f>'Main 2.1'!V67</f>
        <v>79088</v>
      </c>
      <c r="E66" s="75" t="str">
        <f>'Main 2.1'!W67</f>
        <v>MB</v>
      </c>
      <c r="F66" s="75">
        <f>'Main 2.1'!X67</f>
        <v>23329091</v>
      </c>
      <c r="G66" s="75" t="str">
        <f>'Main 2.1'!Y67</f>
        <v>IKEA redovisar utsläpp från alla relevanta kategorier i Scope 3. </v>
      </c>
    </row>
    <row r="67">
      <c r="A67" s="75" t="str">
        <f>'Main 2.1'!A68</f>
        <v>Industrivärden</v>
      </c>
      <c r="B67" s="141" t="str">
        <f>'Main 2.1'!C68</f>
        <v>https://www.industrivarden.se/globalassets/hallbarhetsrapporter/svenska/hallbarhetsrapport_2023.pdf</v>
      </c>
      <c r="C67" s="91">
        <f>'Main 2.1'!U68</f>
        <v>2023</v>
      </c>
      <c r="D67" s="75">
        <f>'Main 2.1'!V68</f>
        <v>22</v>
      </c>
      <c r="E67" s="75" t="str">
        <f>'Main 2.1'!W68</f>
        <v>MB</v>
      </c>
      <c r="F67" s="75">
        <f>'Main 2.1'!X68</f>
        <v>16</v>
      </c>
      <c r="G67" s="75" t="str">
        <f>'Main 2.1'!Y68</f>
        <v>Industrivärden rapporterar utsläpp i Scope 3 från "tjänsteresor, publikationer m m". Utsläpp från portföljbolagen som faller under Investeringar (15) visas endast i en graf, vilket gör att ett exakt värde inte kan avläsas. </v>
      </c>
    </row>
    <row r="68">
      <c r="A68" s="75" t="str">
        <f>'Main 2.1'!A69</f>
        <v>Indutrade</v>
      </c>
      <c r="B68" s="140" t="str">
        <f>'Main 2.1'!C69</f>
        <v>https://www.indutrade.com/contentassets/01748e414d174273911c3ba75aeed4c5/indutrades-annual-report-and-sustainability-report-2023.pdf</v>
      </c>
      <c r="C68" s="91">
        <f>'Main 2.1'!U69</f>
        <v>2023</v>
      </c>
      <c r="D68" s="75">
        <f>'Main 2.1'!V69</f>
        <v>17737</v>
      </c>
      <c r="E68" s="75" t="str">
        <f>'Main 2.1'!W69</f>
        <v>MB</v>
      </c>
      <c r="F68" s="75">
        <f>'Main 2.1'!X69</f>
        <v>34842</v>
      </c>
      <c r="G68" s="75" t="str">
        <f>'Main 2.1'!Y69</f>
        <v>Indutrade redovisar utsläpp i Scope 3 från kategorierna Bränsle- och energirelaterade aktiviteter (3), Uppströms transport och distribution (4) samt Affärsresor (6) från flyg.</v>
      </c>
    </row>
    <row r="69">
      <c r="A69" s="75" t="str">
        <f>'Main 2.1'!A70</f>
        <v>Infranord</v>
      </c>
      <c r="B69" s="140" t="str">
        <f>'Main 2.1'!C70</f>
        <v>https://www.infranord.se/media/5zpoa0yg/infranord_a-r23.pdf</v>
      </c>
      <c r="C69" s="91">
        <f>'Main 2.1'!U70</f>
        <v>2023</v>
      </c>
      <c r="D69" s="75">
        <f>'Main 2.1'!V70</f>
        <v>7890</v>
      </c>
      <c r="E69" s="75" t="str">
        <f>'Main 2.1'!W70</f>
        <v>MB</v>
      </c>
      <c r="F69" s="75" t="str">
        <f>'Main 2.1'!X70</f>
        <v>n.a</v>
      </c>
      <c r="G69" s="75" t="str">
        <f>'Main 2.1'!Y70</f>
        <v>Infranord redovisar inga utsläpp i Scope 3. </v>
      </c>
    </row>
    <row r="70">
      <c r="A70" s="75" t="str">
        <f>'Main 2.1'!A71</f>
        <v>Instalco</v>
      </c>
      <c r="B70" s="140" t="str">
        <f>'Main 2.1'!C71</f>
        <v>https://instalco.se/media/2labqz2y/eng-hallbarhetsrapport_2023.pdf</v>
      </c>
      <c r="C70" s="91">
        <f>'Main 2.1'!U71</f>
        <v>2023</v>
      </c>
      <c r="D70" s="75" t="str">
        <f>'Main 2.1'!V71</f>
        <v>n.a</v>
      </c>
      <c r="E70" s="75" t="str">
        <f>'Main 2.1'!W71</f>
        <v>n.a</v>
      </c>
      <c r="F70" s="75" t="str">
        <f>'Main 2.1'!X71</f>
        <v>n.a</v>
      </c>
      <c r="G70" s="75" t="str">
        <f>'Main 2.1'!Y71</f>
        <v>Instalco rapporterar inte utsläpp av växthusgaser.</v>
      </c>
    </row>
    <row r="71">
      <c r="A71" s="91" t="str">
        <f>'Main 2.1'!A72</f>
        <v>International Petroleum Corp.</v>
      </c>
      <c r="B71" s="75" t="str">
        <f>'Main 2.1'!C72</f>
        <v/>
      </c>
      <c r="C71" s="91">
        <f>'Main 2.1'!U72</f>
        <v>2022</v>
      </c>
      <c r="D71" s="75">
        <f>'Main 2.1'!V72</f>
        <v>915424</v>
      </c>
      <c r="E71" s="75" t="str">
        <f>'Main 2.1'!W72</f>
        <v>MB</v>
      </c>
      <c r="F71" s="75">
        <f>'Main 2.1'!X72</f>
        <v>28192</v>
      </c>
      <c r="G71" s="75" t="str">
        <f>'Main 2.1'!Y72</f>
        <v>International Petroleum Corporation redovisar utsläpp i scope 3 från utsläppskällorna 'Drilling activities', 'Offshore travel and logistics', 'Trucks' och 'Business travel by air'. Värdet är från 2022.</v>
      </c>
    </row>
    <row r="72">
      <c r="A72" s="75" t="str">
        <f>'Main 2.1'!A73</f>
        <v>Intrum</v>
      </c>
      <c r="B72" s="140" t="str">
        <f>'Main 2.1'!C73</f>
        <v>https://www.intrum.com/media/bt4l5crg/intrum-asr23.pdf</v>
      </c>
      <c r="C72" s="91">
        <f>'Main 2.1'!U73</f>
        <v>2023</v>
      </c>
      <c r="D72" s="75">
        <f>'Main 2.1'!V73</f>
        <v>2336</v>
      </c>
      <c r="E72" s="75" t="str">
        <f>'Main 2.1'!W73</f>
        <v>MB</v>
      </c>
      <c r="F72" s="75">
        <f>'Main 2.1'!X73</f>
        <v>12220</v>
      </c>
      <c r="G72" s="75" t="str">
        <f>'Main 2.1'!Y73</f>
        <v>Intrum rapporterar utsläpp i Scope 3 från kategorierna Inköpta varor och tjänster (1), Bränsle- och energirelaterade aktiviteter (3), Affärsresor (6) och Anställdas pendling (7).</v>
      </c>
    </row>
    <row r="73">
      <c r="A73" s="75" t="str">
        <f>'Main 2.1'!A74</f>
        <v>Investor</v>
      </c>
      <c r="B73" s="140" t="str">
        <f>'Main 2.1'!C74</f>
        <v>https://vp053.alertir.com/afw/files/press/investor/202403273148-1.pdf</v>
      </c>
      <c r="C73" s="91">
        <f>'Main 2.1'!U74</f>
        <v>2023</v>
      </c>
      <c r="D73" s="75">
        <f>'Main 2.1'!V74</f>
        <v>22</v>
      </c>
      <c r="E73" s="75" t="str">
        <f>'Main 2.1'!W74</f>
        <v>MB</v>
      </c>
      <c r="F73" s="75">
        <f>'Main 2.1'!X74</f>
        <v>191335</v>
      </c>
      <c r="G73" s="75" t="str">
        <f>'Main 2.1'!Y74</f>
        <v>Investor rapporterar utsläpp i Scope 3 från kategorierna Inköpta varor och tjänster (1), Kapitalvaror (2), Bränsle- och energirelaterade aktiviteter (3), Affärsresor (6), Anställdas pendling (7), och Investeringar (15).</v>
      </c>
    </row>
    <row r="74">
      <c r="A74" s="75" t="str">
        <f>'Main 2.1'!A75</f>
        <v>JM</v>
      </c>
      <c r="B74" s="140" t="str">
        <f>'Main 2.1'!C75</f>
        <v>https://www.jm.se/externalfiles/cision/5E4C4DFE7720B70B/wkr0006.pdf</v>
      </c>
      <c r="C74" s="91">
        <f>'Main 2.1'!U75</f>
        <v>2023</v>
      </c>
      <c r="D74" s="75">
        <f>'Main 2.1'!V75</f>
        <v>3706</v>
      </c>
      <c r="E74" s="75" t="str">
        <f>'Main 2.1'!W75</f>
        <v>MB</v>
      </c>
      <c r="F74" s="75">
        <f>'Main 2.1'!X75</f>
        <v>66399</v>
      </c>
      <c r="G74" s="75" t="str">
        <f>'Main 2.1'!Y75</f>
        <v>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v>
      </c>
    </row>
    <row r="75">
      <c r="A75" s="75" t="str">
        <f>'Main 2.1'!A76</f>
        <v>Kindred Group</v>
      </c>
      <c r="B75" s="140" t="str">
        <f>'Main 2.1'!C76</f>
        <v>https://www.kindredgroup.com/globalassets/documents/investor-relations-related-documents/financial-reports/2023/asr/kindred-group-annual-and-sustainability-report-2023.pdf</v>
      </c>
      <c r="C75" s="91">
        <f>'Main 2.1'!U76</f>
        <v>2023</v>
      </c>
      <c r="D75" s="75">
        <f>'Main 2.1'!V76</f>
        <v>551.1</v>
      </c>
      <c r="E75" s="75" t="str">
        <f>'Main 2.1'!W76</f>
        <v>MB</v>
      </c>
      <c r="F75" s="75">
        <f>'Main 2.1'!X76</f>
        <v>4487.8</v>
      </c>
      <c r="G75" s="75" t="str">
        <f>'Main 2.1'!Y76</f>
        <v>Kindred Group redovisar utsläpp i Scope 3 från kategorierna Avfall genererat i verksamheten (5), Affärsresor (6) och Anställdas pendling (7), samt från "Upphandling". </v>
      </c>
    </row>
    <row r="76">
      <c r="A76" s="75" t="str">
        <f>'Main 2.1'!A77</f>
        <v>Kinnevik</v>
      </c>
      <c r="B76" s="140" t="str">
        <f>'Main 2.1'!C77</f>
        <v>https://www.kinnevik.com/files/mfn/c534f5b4-c274-46a1-a7a5-61da9da7be9c/annual-sustainability-report-2023.pdf</v>
      </c>
      <c r="C76" s="91">
        <f>'Main 2.1'!U77</f>
        <v>2023</v>
      </c>
      <c r="D76" s="75">
        <f>'Main 2.1'!V77</f>
        <v>9</v>
      </c>
      <c r="E76" s="75" t="str">
        <f>'Main 2.1'!W77</f>
        <v>MB</v>
      </c>
      <c r="F76" s="75">
        <f>'Main 2.1'!X77</f>
        <v>8468</v>
      </c>
      <c r="G76" s="75" t="str">
        <f>'Main 2.1'!Y77</f>
        <v>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v>
      </c>
    </row>
    <row r="77">
      <c r="A77" s="75" t="str">
        <f>'Main 2.1'!A78</f>
        <v>Lagercrantz Group</v>
      </c>
      <c r="B77" s="140" t="str">
        <f>'Main 2.1'!C78</f>
        <v>https://www.lagercrantz.com/sites/lagercrantz/files/files/Lagercrantz%20Group%20H%C3%A5llbarhetsrapport%202022_23_1.pdf</v>
      </c>
      <c r="C77" s="91">
        <f>'Main 2.1'!U78</f>
        <v>2023</v>
      </c>
      <c r="D77" s="75">
        <f>'Main 2.1'!V78</f>
        <v>5159</v>
      </c>
      <c r="E77" s="75" t="str">
        <f>'Main 2.1'!W78</f>
        <v>MB</v>
      </c>
      <c r="F77" s="75">
        <f>'Main 2.1'!X78</f>
        <v>15812</v>
      </c>
      <c r="G77" s="75" t="str">
        <f>'Main 2.1'!Y78</f>
        <v>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v>
      </c>
    </row>
    <row r="78">
      <c r="A78" s="75" t="str">
        <f>'Main 2.1'!A79</f>
        <v>Lantmännen</v>
      </c>
      <c r="B78" s="141" t="str">
        <f>'Main 2.1'!C79</f>
        <v>https://www.lantmannen.se/siteassets/documents/01-om-lantmannen/press-och-nyheter/publikationer/arsredovisningar/ars-och-hallbarhetsredovisning-2023.pdf</v>
      </c>
      <c r="C78" s="91">
        <f>'Main 2.1'!U79</f>
        <v>2023</v>
      </c>
      <c r="D78" s="75">
        <f>'Main 2.1'!V79</f>
        <v>79100</v>
      </c>
      <c r="E78" s="75" t="str">
        <f>'Main 2.1'!W79</f>
        <v>MB</v>
      </c>
      <c r="F78" s="75">
        <f>'Main 2.1'!X79</f>
        <v>166500</v>
      </c>
      <c r="G78" s="75" t="str">
        <f>'Main 2.1'!Y79</f>
        <v>Lantmännen redovisar utsläpp i Scope 3 från kategorierna Bränsle- och energirelaterade aktiviteter (3), Uppströms transport och distribution (4), och Affärsresor (6). </v>
      </c>
    </row>
    <row r="79">
      <c r="A79" s="75" t="str">
        <f>'Main 2.1'!A80</f>
        <v>Latour</v>
      </c>
      <c r="B79" s="140" t="str">
        <f>'Main 2.1'!C80</f>
        <v>https://vp302.alertir.com/afw/files/press/latour/202403219568-1.pdf</v>
      </c>
      <c r="C79" s="91">
        <f>'Main 2.1'!U80</f>
        <v>2023</v>
      </c>
      <c r="D79" s="75">
        <f>'Main 2.1'!V80</f>
        <v>19029</v>
      </c>
      <c r="E79" s="75" t="str">
        <f>'Main 2.1'!W80</f>
        <v>MB</v>
      </c>
      <c r="F79" s="75">
        <f>'Main 2.1'!X80</f>
        <v>58477.22</v>
      </c>
      <c r="G79" s="75" t="str">
        <f>'Main 2.1'!Y80</f>
        <v>Utsläppen i Scope 1 och Scope 2 inkluderar moderbolaget Investment AB Latour och industrirörelsen (helägda bolag). I Scope 3 redovisas utsläpp från moderbolaget Investment AB Latour från kategorierna Inköpta varor och tjänster (1), Tjänsteresor (6), Anställdas pendling (7) samt Investeringar (15). Rapporten anger Investeringars utsläpp från 2022, här visas ett senare sammanställt värde för 2023.</v>
      </c>
    </row>
    <row r="80">
      <c r="A80" s="75" t="str">
        <f>'Main 2.1'!A81</f>
        <v>Lifco</v>
      </c>
      <c r="B80" s="140" t="str">
        <f>'Main 2.1'!C81</f>
        <v>https://network.s-z.se/app/uploads/sites/16/lifco_annual_report_2023.pdf</v>
      </c>
      <c r="C80" s="91">
        <f>'Main 2.1'!U81</f>
        <v>2023</v>
      </c>
      <c r="D80" s="75">
        <f>'Main 2.1'!V81</f>
        <v>16033</v>
      </c>
      <c r="E80" s="75" t="str">
        <f>'Main 2.1'!W81</f>
        <v>?</v>
      </c>
      <c r="F80" s="75">
        <f>'Main 2.1'!X81</f>
        <v>13251</v>
      </c>
      <c r="G80" s="75" t="str">
        <f>'Main 2.1'!Y81</f>
        <v>Lifco anger inte om det är marknadsbaserad eller platsbaserad beräkningsmetod som används för Scope 2. I Scope 3 rapporteras utsläpp från kategorierna Bränsle- och energirelaterade aktiviteter (3), Affärsresor (6) och Anställdas pendling (7).</v>
      </c>
    </row>
    <row r="81">
      <c r="A81" s="75" t="str">
        <f>'Main 2.1'!A82</f>
        <v>Lindab International</v>
      </c>
      <c r="B81" s="140" t="str">
        <f>'Main 2.1'!C82</f>
        <v>https://www.lindabgroup.com/globalassets/media/group/documents/sustainability/hallbarhetsrapport_2023.pdf?epslanguage=sv</v>
      </c>
      <c r="C81" s="91">
        <f>'Main 2.1'!U82</f>
        <v>2023</v>
      </c>
      <c r="D81" s="75">
        <f>'Main 2.1'!V82</f>
        <v>21918</v>
      </c>
      <c r="E81" s="75" t="str">
        <f>'Main 2.1'!W82</f>
        <v>MB</v>
      </c>
      <c r="F81" s="75">
        <f>'Main 2.1'!X82</f>
        <v>1137193</v>
      </c>
      <c r="G81" s="75" t="str">
        <f>'Main 2.1'!Y82</f>
        <v>Lindab redovisar inte utsläppen i Scope 3 uppdelat per kategori.</v>
      </c>
    </row>
    <row r="82">
      <c r="A82" s="91" t="str">
        <f>'Main 2.1'!A83</f>
        <v>LKAB</v>
      </c>
      <c r="B82" s="140" t="str">
        <f>'Main 2.1'!C83</f>
        <v>https://lkab.com/wp-content/uploads/2024/03/LKAB_2023_ars-och-hallbarhetsredovisning.pdf</v>
      </c>
      <c r="C82" s="91">
        <f>'Main 2.1'!U83</f>
        <v>2023</v>
      </c>
      <c r="D82" s="75">
        <f>'Main 2.1'!V83</f>
        <v>645300</v>
      </c>
      <c r="E82" s="75" t="str">
        <f>'Main 2.1'!W83</f>
        <v>MB</v>
      </c>
      <c r="F82" s="75" t="str">
        <f>'Main 2.1'!X83</f>
        <v>n.a</v>
      </c>
      <c r="G82" s="75" t="str">
        <f>'Main 2.1'!Y83</f>
        <v>LKAB redovisar inte utsläpp i Scope 3.</v>
      </c>
    </row>
    <row r="83">
      <c r="A83" s="75" t="str">
        <f>'Main 2.1'!A84</f>
        <v>Loomis</v>
      </c>
      <c r="B83" s="140" t="str">
        <f>'Main 2.1'!C84</f>
        <v>https://www.loomis.com/sites/loomis-corp/files/documents/Loomis_%C3%85rs_och_h%C3%A5llbarhetsredovisning_2023.pdf</v>
      </c>
      <c r="C83" s="91">
        <f>'Main 2.1'!U84</f>
        <v>2023</v>
      </c>
      <c r="D83" s="75">
        <f>'Main 2.1'!V84</f>
        <v>155225</v>
      </c>
      <c r="E83" s="75" t="str">
        <f>'Main 2.1'!W84</f>
        <v>MB</v>
      </c>
      <c r="F83" s="75" t="str">
        <f>'Main 2.1'!X84</f>
        <v>n.a</v>
      </c>
      <c r="G83" s="75" t="str">
        <f>'Main 2.1'!Y84</f>
        <v>Loomis redovisar inte utsläpp i Scope 3.</v>
      </c>
    </row>
    <row r="84">
      <c r="A84" s="75" t="str">
        <f>'Main 2.1'!A85</f>
        <v>Lundbergföretagen (koncern)</v>
      </c>
      <c r="B84" s="140" t="str">
        <f>'Main 2.1'!C85</f>
        <v>https://www.lundbergforetagen.se/sites/default/files/files/Lundbergs_ha%CC%8Allbarhetsrapport_2023webb.pdf</v>
      </c>
      <c r="C84" s="91">
        <f>'Main 2.1'!U85</f>
        <v>2023</v>
      </c>
      <c r="D84" s="75">
        <f>'Main 2.1'!V85</f>
        <v>73122</v>
      </c>
      <c r="E84" s="75" t="str">
        <f>'Main 2.1'!W85</f>
        <v>MB</v>
      </c>
      <c r="F84" s="75">
        <f>'Main 2.1'!X85</f>
        <v>629592</v>
      </c>
      <c r="G84" s="75" t="str">
        <f>'Main 2.1'!Y85</f>
        <v>Lundbergsföretagen redovisar inte utsläppen i Scope 3 uppdelade per kategori. För detaljerad information, se respektive företags redovisning.</v>
      </c>
    </row>
    <row r="85">
      <c r="A85" s="75" t="str">
        <f>'Main 2.1'!A86</f>
        <v>Lundbergs</v>
      </c>
      <c r="B85" s="140" t="str">
        <f>'Main 2.1'!C86</f>
        <v>https://www.lundbergforetagen.se/sites/default/files/files/Lundbergs_ha%CC%8Allbarhetsrapport_2023webb.pdf</v>
      </c>
      <c r="C85" s="91">
        <f>'Main 2.1'!U86</f>
        <v>2023</v>
      </c>
      <c r="D85" s="75">
        <f>'Main 2.1'!V86</f>
        <v>6144</v>
      </c>
      <c r="E85" s="75" t="str">
        <f>'Main 2.1'!W86</f>
        <v>MB</v>
      </c>
      <c r="F85" s="75">
        <f>'Main 2.1'!X86</f>
        <v>15787</v>
      </c>
      <c r="G85" s="75" t="str">
        <f>'Main 2.1'!Y86</f>
        <v>Lundbergs redovisar inte utsläppen i Scope 3 uppdelade per kategori. </v>
      </c>
    </row>
    <row r="86">
      <c r="A86" s="75" t="str">
        <f>'Main 2.1'!A87</f>
        <v>Lundin Mining Corp.</v>
      </c>
      <c r="B86" s="75" t="str">
        <f>'Main 2.1'!C87</f>
        <v/>
      </c>
      <c r="C86" s="91">
        <f>'Main 2.1'!U87</f>
        <v>2022</v>
      </c>
      <c r="D86" s="75">
        <f>'Main 2.1'!V87</f>
        <v>858117</v>
      </c>
      <c r="E86" s="75" t="str">
        <f>'Main 2.1'!W87</f>
        <v>MB</v>
      </c>
      <c r="F86" s="75" t="str">
        <f>'Main 2.1'!X87</f>
        <v>n.a</v>
      </c>
      <c r="G86" s="75" t="str">
        <f>'Main 2.1'!Y87</f>
        <v>Lundin mining redovisar inte utsläpp i Scope 3. Värdet är från 2022.</v>
      </c>
    </row>
    <row r="87">
      <c r="A87" s="75" t="str">
        <f>'Main 2.1'!A88</f>
        <v>Medicover</v>
      </c>
      <c r="B87" s="140" t="str">
        <f>'Main 2.1'!C88</f>
        <v>https://vp260.alertir.com/afw/files/press/medicover/202403263088-1.pdf</v>
      </c>
      <c r="C87" s="91">
        <f>'Main 2.1'!U88</f>
        <v>2023</v>
      </c>
      <c r="D87" s="75">
        <f>'Main 2.1'!V88</f>
        <v>74789</v>
      </c>
      <c r="E87" s="75" t="str">
        <f>'Main 2.1'!W88</f>
        <v>MB</v>
      </c>
      <c r="F87" s="75">
        <f>'Main 2.1'!X88</f>
        <v>360036</v>
      </c>
      <c r="G87" s="75" t="str">
        <f>'Main 2.1'!Y88</f>
        <v>Medicover redovisar utsläpp i Scope 3 från kategorierna Inköpta varor och tjänster (1), Kapitalvaror (2), och Uppströms transport och distribution (4). Verksamheten i Belarus är exkluderad från Scope 1 och Scope 2.</v>
      </c>
    </row>
    <row r="88">
      <c r="A88" s="75" t="str">
        <f>'Main 2.1'!A89</f>
        <v>Millicom Int. Cellular</v>
      </c>
      <c r="B88" s="140" t="str">
        <f>'Main 2.1'!C89</f>
        <v>https://www.millicom.com/media/5769/ar-2023-w-mic-sa.pdf</v>
      </c>
      <c r="C88" s="91">
        <f>'Main 2.1'!U89</f>
        <v>2023</v>
      </c>
      <c r="D88" s="75">
        <f>'Main 2.1'!V89</f>
        <v>177197</v>
      </c>
      <c r="E88" s="75" t="str">
        <f>'Main 2.1'!W89</f>
        <v>MB</v>
      </c>
      <c r="F88" s="75">
        <f>'Main 2.1'!X89</f>
        <v>1386091</v>
      </c>
      <c r="G88" s="75" t="str">
        <f>'Main 2.1'!Y89</f>
        <v>Millicom redovisar utsläpp från alla relevanta kategorier i Scope 3. Utsläppen redovisas inte uppdelat per kategori.</v>
      </c>
    </row>
    <row r="89">
      <c r="A89" s="75" t="str">
        <f>'Main 2.1'!A90</f>
        <v>Mips</v>
      </c>
      <c r="B89" s="140" t="str">
        <f>'Main 2.1'!C90</f>
        <v>https://mipscorp.com/files/uploads/2024/03/mips-annual-and-sustainability-report-2023.pdf</v>
      </c>
      <c r="C89" s="91">
        <f>'Main 2.1'!U90</f>
        <v>2023</v>
      </c>
      <c r="D89" s="75">
        <f>'Main 2.1'!V90</f>
        <v>113</v>
      </c>
      <c r="E89" s="75" t="str">
        <f>'Main 2.1'!W90</f>
        <v>MB</v>
      </c>
      <c r="F89" s="75">
        <f>'Main 2.1'!X90</f>
        <v>4321</v>
      </c>
      <c r="G89" s="75" t="str">
        <f>'Main 2.1'!Y90</f>
        <v>Mips redovisar inte utsläppen i Scope 3 uppdelade per kategori. </v>
      </c>
    </row>
    <row r="90">
      <c r="A90" s="91" t="str">
        <f>'Main 2.1'!A91</f>
        <v>MTG</v>
      </c>
      <c r="B90" s="140" t="str">
        <f>'Main 2.1'!C91</f>
        <v>https://mb.cision.com/Main/56/3956401/2710900.pdf</v>
      </c>
      <c r="C90" s="91">
        <f>'Main 2.1'!U91</f>
        <v>2023</v>
      </c>
      <c r="D90" s="75">
        <f>'Main 2.1'!V91</f>
        <v>231.7</v>
      </c>
      <c r="E90" s="75" t="str">
        <f>'Main 2.1'!W91</f>
        <v>MB</v>
      </c>
      <c r="F90" s="75">
        <f>'Main 2.1'!X91</f>
        <v>1966.1</v>
      </c>
      <c r="G90" s="75" t="str">
        <f>'Main 2.1'!Y91</f>
        <v>MTG redovisar utsläpp i Scope 3 från kategorierna Inköpta varor och tjänster (1), Bränsle- och energirelaterade aktiviteter (3), Avfall genererat i verksamheten (5), Affärsresor (6), Anställdas pendling (7) och Uppströms leasade tillgångar (8).</v>
      </c>
    </row>
    <row r="91">
      <c r="A91" s="75" t="str">
        <f>'Main 2.1'!A92</f>
        <v>Munters Group</v>
      </c>
      <c r="B91" s="140" t="str">
        <f>'Main 2.1'!C92</f>
        <v>https://www.munters.com/globalassets/ir/annual-reports/new-folder/new-folder/munters-annual-and-sustainability-report-2023.pdf</v>
      </c>
      <c r="C91" s="91">
        <f>'Main 2.1'!U92</f>
        <v>2023</v>
      </c>
      <c r="D91" s="75">
        <f>'Main 2.1'!V92</f>
        <v>12980</v>
      </c>
      <c r="E91" s="75" t="str">
        <f>'Main 2.1'!W92</f>
        <v>MB</v>
      </c>
      <c r="F91" s="75">
        <f>'Main 2.1'!X92</f>
        <v>6479968</v>
      </c>
      <c r="G91" s="91" t="str">
        <f>'Main 2.1'!Y92</f>
        <v>Munters Group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v>
      </c>
    </row>
    <row r="92">
      <c r="A92" s="75" t="str">
        <f>'Main 2.1'!A93</f>
        <v>Mycronic</v>
      </c>
      <c r="B92" s="140" t="str">
        <f>'Main 2.1'!C93</f>
        <v>https://storage.mfn.se/13cdbaea-e787-4cb7-99cf-bb350135e30b/annual-and-sustainability-report-2023.pdf</v>
      </c>
      <c r="C92" s="91">
        <f>'Main 2.1'!U93</f>
        <v>2023</v>
      </c>
      <c r="D92" s="75">
        <f>'Main 2.1'!V93</f>
        <v>3335</v>
      </c>
      <c r="E92" s="75" t="str">
        <f>'Main 2.1'!W93</f>
        <v>MB</v>
      </c>
      <c r="F92" s="75">
        <f>'Main 2.1'!X93</f>
        <v>185633</v>
      </c>
      <c r="G92" s="75" t="str">
        <f>'Main 2.1'!Y93</f>
        <v>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v>
      </c>
    </row>
    <row r="93">
      <c r="A93" s="75" t="str">
        <f>'Main 2.1'!A94</f>
        <v>NCAB Group</v>
      </c>
      <c r="B93" s="140" t="str">
        <f>'Main 2.1'!C94</f>
        <v>https://investors.ncabgroup.com/en/wp-content/uploads/sites/2/2024/04/ncab-annual-and-sustainability-report-2023-240410.pdf</v>
      </c>
      <c r="C93" s="91">
        <f>'Main 2.1'!U94</f>
        <v>2023</v>
      </c>
      <c r="D93" s="75">
        <f>'Main 2.1'!V94</f>
        <v>563</v>
      </c>
      <c r="E93" s="75" t="str">
        <f>'Main 2.1'!W94</f>
        <v>MB</v>
      </c>
      <c r="F93" s="75">
        <f>'Main 2.1'!X94</f>
        <v>115751</v>
      </c>
      <c r="G93" s="75" t="str">
        <f>'Main 2.1'!Y94</f>
        <v>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v>
      </c>
    </row>
    <row r="94">
      <c r="A94" s="75" t="str">
        <f>'Main 2.1'!A95</f>
        <v>NCC</v>
      </c>
      <c r="B94" s="140" t="str">
        <f>'Main 2.1'!C95</f>
        <v>https://www.ncc.se/globalassets/ir/annualreport/ncc-ars--och-hallbarhetsredovisning-2023-utan-bokmarken.pdf</v>
      </c>
      <c r="C94" s="91">
        <f>'Main 2.1'!U95</f>
        <v>2023</v>
      </c>
      <c r="D94" s="75">
        <f>'Main 2.1'!V95</f>
        <v>130000</v>
      </c>
      <c r="E94" s="75" t="str">
        <f>'Main 2.1'!W95</f>
        <v>MB</v>
      </c>
      <c r="F94" s="75">
        <f>'Main 2.1'!X95</f>
        <v>385000</v>
      </c>
      <c r="G94" s="75" t="str">
        <f>'Main 2.1'!Y95</f>
        <v>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v>
      </c>
    </row>
    <row r="95">
      <c r="A95" s="91" t="str">
        <f>'Main 2.1'!A96</f>
        <v>New Wave Group</v>
      </c>
      <c r="B95" s="140" t="str">
        <f>'Main 2.1'!C96</f>
        <v>https://www.nwg.se/globalassets/reports/arsredovisningar/en/2023/nwg__sustainability_2023_april_2_en_hq.pdf</v>
      </c>
      <c r="C95" s="91">
        <f>'Main 2.1'!U96</f>
        <v>2023</v>
      </c>
      <c r="D95" s="75">
        <f>'Main 2.1'!V96</f>
        <v>6945</v>
      </c>
      <c r="E95" s="75" t="str">
        <f>'Main 2.1'!W96</f>
        <v>?</v>
      </c>
      <c r="F95" s="75">
        <f>'Main 2.1'!X96</f>
        <v>352433</v>
      </c>
      <c r="G95" s="75" t="str">
        <f>'Main 2.1'!Y96</f>
        <v>New Wave Group redovisar utsläpp i Scope 3 från kategorierna Inköpta varor och tjänster (1), Affärsresor (6) samt 'Transport och distribution'. New Wave Group anger inte om det är marknadsbaserad eller platsbaserad beräkningsmetod som används.</v>
      </c>
    </row>
    <row r="96">
      <c r="A96" s="75" t="str">
        <f>'Main 2.1'!A97</f>
        <v>Nibe Industrier</v>
      </c>
      <c r="B96" s="140" t="str">
        <f>'Main 2.1'!C97</f>
        <v>https://www.nibe.com/download/18.73ecfa7d18e33e4c98d29a5/1712924240073/NIBE%20Industrier%202023%20report_sv.pdf</v>
      </c>
      <c r="C96" s="91">
        <f>'Main 2.1'!U97</f>
        <v>2023</v>
      </c>
      <c r="D96" s="75">
        <f>'Main 2.1'!V97</f>
        <v>34161</v>
      </c>
      <c r="E96" s="75" t="str">
        <f>'Main 2.1'!W97</f>
        <v>MB</v>
      </c>
      <c r="F96" s="75">
        <f>'Main 2.1'!X97</f>
        <v>42020907</v>
      </c>
      <c r="G96" s="75" t="str">
        <f>'Main 2.1'!Y97</f>
        <v>Nibe Industrier redovisar utsläpp i Scope 3 från kategorierna Inköpta varor och tjänster (1), Användning av sålda produkter (11) samt 'Övriga kategorier'. </v>
      </c>
    </row>
    <row r="97">
      <c r="A97" s="75" t="str">
        <f>'Main 2.1'!A98</f>
        <v>Nolato</v>
      </c>
      <c r="B97" s="140" t="str">
        <f>'Main 2.1'!C98</f>
        <v>https://storage.mfn.se/f0a7412d-0a33-4c73-837c-cb62c9dc6ac0/nolato-arsredovisning-2023.pdf?</v>
      </c>
      <c r="C97" s="91">
        <f>'Main 2.1'!U98</f>
        <v>2023</v>
      </c>
      <c r="D97" s="75">
        <f>'Main 2.1'!V98</f>
        <v>34161</v>
      </c>
      <c r="E97" s="75" t="str">
        <f>'Main 2.1'!W98</f>
        <v>MB</v>
      </c>
      <c r="F97" s="75">
        <f>'Main 2.1'!X98</f>
        <v>315799</v>
      </c>
      <c r="G97" s="75" t="str">
        <f>'Main 2.1'!Y98</f>
        <v>Nolato redovisar utsläpp i alla relevanta kategorier i Scope 3. </v>
      </c>
    </row>
    <row r="98">
      <c r="A98" s="75" t="str">
        <f>'Main 2.1'!A99</f>
        <v>Nordea Bank</v>
      </c>
      <c r="B98" s="140" t="str">
        <f>'Main 2.1'!C99</f>
        <v>https://www.nordea.com/en/doc/annual-report-nordea-bank-abp-2023.pdf</v>
      </c>
      <c r="C98" s="91">
        <f>'Main 2.1'!U99</f>
        <v>2023</v>
      </c>
      <c r="D98" s="75">
        <f>'Main 2.1'!V99</f>
        <v>4258</v>
      </c>
      <c r="E98" s="75" t="str">
        <f>'Main 2.1'!W99</f>
        <v>MB</v>
      </c>
      <c r="F98" s="75">
        <f>'Main 2.1'!X99</f>
        <v>25006555</v>
      </c>
      <c r="G98" s="75" t="str">
        <f>'Main 2.1'!Y99</f>
        <v>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v>
      </c>
    </row>
    <row r="99">
      <c r="A99" s="75" t="str">
        <f>'Main 2.1'!A100</f>
        <v>Nordnet</v>
      </c>
      <c r="B99" s="140" t="str">
        <f>'Main 2.1'!C100</f>
        <v>https://mb.cision.com/Main/116/3946197/2671469.pdf</v>
      </c>
      <c r="C99" s="91">
        <f>'Main 2.1'!U100</f>
        <v>2023</v>
      </c>
      <c r="D99" s="75">
        <f>'Main 2.1'!V100</f>
        <v>58</v>
      </c>
      <c r="E99" s="75" t="str">
        <f>'Main 2.1'!W100</f>
        <v>MB</v>
      </c>
      <c r="F99" s="75">
        <f>'Main 2.1'!X100</f>
        <v>645</v>
      </c>
      <c r="G99" s="75" t="str">
        <f>'Main 2.1'!Y100</f>
        <v>Nordnet redovisar utsläpp i Scope 3 från kategorierna Inköpta varor och tjänster (1), Bränsle- och energirelaterade aktiviteter (3), Uppströms transport och distribution (4),  Affärsresor (6) och Anställdas pendling (7).</v>
      </c>
    </row>
    <row r="100">
      <c r="A100" s="75" t="str">
        <f>'Main 2.1'!A101</f>
        <v>NP3 Fastigheter</v>
      </c>
      <c r="B100" s="140" t="str">
        <f>'Main 2.1'!C101</f>
        <v>https://storage.mfn.se/f979d883-1e3e-400a-8fd9-61b9fded7fed/arsredovisning-2023.pdf</v>
      </c>
      <c r="C100" s="91">
        <f>'Main 2.1'!U101</f>
        <v>2023</v>
      </c>
      <c r="D100" s="75">
        <f>'Main 2.1'!V101</f>
        <v>5234</v>
      </c>
      <c r="E100" s="75" t="str">
        <f>'Main 2.1'!W101</f>
        <v>MB</v>
      </c>
      <c r="F100" s="75">
        <f>'Main 2.1'!X101</f>
        <v>6380</v>
      </c>
      <c r="G100" s="75" t="str">
        <f>'Main 2.1'!Y101</f>
        <v>NP3 Fastigheter redovisar utsläpp i Scope 3 från kategorierna Inköpta varor och tjänster (1), Kapitalvaror (2), Bränsle- och energirelaterade aktiviteter (3) och Affärsresor (6).</v>
      </c>
    </row>
    <row r="101">
      <c r="A101" s="75" t="str">
        <f>'Main 2.1'!A102</f>
        <v>Nyfosa</v>
      </c>
      <c r="B101" s="140" t="str">
        <f>'Main 2.1'!C102</f>
        <v>https://nyfosa.se/sv/wp-content/uploads/sites/3/2024/04/Arsredovisning-2023-240325.pdf</v>
      </c>
      <c r="C101" s="91">
        <f>'Main 2.1'!U102</f>
        <v>2023</v>
      </c>
      <c r="D101" s="75">
        <f>'Main 2.1'!V102</f>
        <v>9616</v>
      </c>
      <c r="E101" s="75" t="str">
        <f>'Main 2.1'!W102</f>
        <v>MB</v>
      </c>
      <c r="F101" s="75">
        <f>'Main 2.1'!X102</f>
        <v>1197</v>
      </c>
      <c r="G101" s="75" t="str">
        <f>'Main 2.1'!Y102</f>
        <v>Nyfosa redovisar utsläpp i Scope 3 från kategorierna Bränsle- och energirelaterade aktiviteter (3) och Affärsresor (6).</v>
      </c>
    </row>
    <row r="102">
      <c r="A102" s="75" t="str">
        <f>'Main 2.1'!A103</f>
        <v>OKQ8 Scandinavia</v>
      </c>
      <c r="B102" s="140" t="str">
        <f>'Main 2.1'!C103</f>
        <v>https://www.okq8.se/~/media/miljo_csr/dokument/hallbarhetsrapporter/hr202223/okq8--hallbarhetsredovisning-2022-23-pdf-svensk.pdf</v>
      </c>
      <c r="C102" s="91">
        <f>'Main 2.1'!U103</f>
        <v>2023</v>
      </c>
      <c r="D102" s="75">
        <f>'Main 2.1'!V103</f>
        <v>1765</v>
      </c>
      <c r="E102" s="75" t="str">
        <f>'Main 2.1'!W103</f>
        <v>MB</v>
      </c>
      <c r="F102" s="75">
        <f>'Main 2.1'!X103</f>
        <v>8670250</v>
      </c>
      <c r="G102" s="75" t="str">
        <f>'Main 2.1'!Y103</f>
        <v>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v>
      </c>
    </row>
    <row r="103">
      <c r="A103" s="75" t="str">
        <f>'Main 2.1'!A104</f>
        <v>OX2</v>
      </c>
      <c r="B103" s="140" t="str">
        <f>'Main 2.1'!C104</f>
        <v>https://www.ox2.com/files/mfn/1e9b96e7-d05f-4833-8f1b-d0d6d1032edf/ox2-annual-and-sustainability-report-2023.pdf</v>
      </c>
      <c r="C103" s="91">
        <f>'Main 2.1'!U104</f>
        <v>2023</v>
      </c>
      <c r="D103" s="75">
        <f>'Main 2.1'!V104</f>
        <v>164</v>
      </c>
      <c r="E103" s="75" t="str">
        <f>'Main 2.1'!W104</f>
        <v>MB</v>
      </c>
      <c r="F103" s="75">
        <f>'Main 2.1'!X104</f>
        <v>504395</v>
      </c>
      <c r="G103" s="75" t="str">
        <f>'Main 2.1'!Y104</f>
        <v>OX2 redovisar utsläpp i Scope 3 från kategorierna Inköpta varor och tjänster (1), Bränsle- och energirelaterade aktiviteter (3), Avfall genererat i verksamheten (5), Affärsresor (6), Anställdas pendling (7) och Användning av sålda produkter (11).</v>
      </c>
    </row>
    <row r="104">
      <c r="A104" s="75" t="str">
        <f>'Main 2.1'!A105</f>
        <v>Pandox</v>
      </c>
      <c r="B104" s="140" t="str">
        <f>'Main 2.1'!C105</f>
        <v>https://www.pandox.se/files/reports-presentations/2023/PANDOX_AR23_EN.pdf</v>
      </c>
      <c r="C104" s="91">
        <f>'Main 2.1'!U105</f>
        <v>2023</v>
      </c>
      <c r="D104" s="75">
        <f>'Main 2.1'!V105</f>
        <v>9981</v>
      </c>
      <c r="E104" s="75" t="str">
        <f>'Main 2.1'!W105</f>
        <v>MB</v>
      </c>
      <c r="F104" s="75">
        <f>'Main 2.1'!X105</f>
        <v>95116</v>
      </c>
      <c r="G104" s="75" t="str">
        <f>'Main 2.1'!Y105</f>
        <v>Pandox redovisar utsläpp i Scope 3 från kategorierna Inköpta varor och tjänster (1), Bränsle- och energirelaterade aktiviteter (3) och Nedströms leasade tillgångar (13).</v>
      </c>
    </row>
    <row r="105">
      <c r="A105" s="75" t="str">
        <f>'Main 2.1'!A106</f>
        <v>Peab</v>
      </c>
      <c r="B105" s="140" t="str">
        <f>'Main 2.1'!C106</f>
        <v>https://peab.se/globalassets/cision/documents/swedish/peab_-_ars-_och_hallbarhetsredovisning_2023.pdf</v>
      </c>
      <c r="C105" s="91">
        <f>'Main 2.1'!U106</f>
        <v>2023</v>
      </c>
      <c r="D105" s="75">
        <f>'Main 2.1'!V106</f>
        <v>188000</v>
      </c>
      <c r="E105" s="75" t="str">
        <f>'Main 2.1'!W106</f>
        <v>MB</v>
      </c>
      <c r="F105" s="75">
        <f>'Main 2.1'!X106</f>
        <v>950000</v>
      </c>
      <c r="G105" s="75" t="str">
        <f>'Main 2.1'!Y106</f>
        <v>Peab redovisar inte utsläppen i Scope 3 uppdelade per kategori. </v>
      </c>
    </row>
    <row r="106">
      <c r="A106" s="91" t="str">
        <f>'Main 2.1'!A107</f>
        <v>PostNord</v>
      </c>
      <c r="B106" s="141" t="str">
        <f>'Main 2.1'!C107</f>
        <v>https://www.postnord.com/siteassets/documents/investor-relations/finansiell-rapportering/ars--och-hallbarhetsredovisningar/postnord_2023_annualreport_se.pdf</v>
      </c>
      <c r="C106" s="91">
        <f>'Main 2.1'!U107</f>
        <v>2023</v>
      </c>
      <c r="D106" s="75">
        <f>'Main 2.1'!V107</f>
        <v>37680</v>
      </c>
      <c r="E106" s="75" t="str">
        <f>'Main 2.1'!W107</f>
        <v>MB</v>
      </c>
      <c r="F106" s="75">
        <f>'Main 2.1'!X107</f>
        <v>447101</v>
      </c>
      <c r="G106" s="75" t="str">
        <f>'Main 2.1'!Y107</f>
        <v>PostNord redovisar utsläpp i Scope 3 från kategorierna Inköpta varor och tjänster (1), Kapitalvaror (2), Bränsle- och energirelaterade aktiviteter (3), Uppströms transport och distribution (4), Affärsresor (6), och Anställdas pendling (7).</v>
      </c>
    </row>
    <row r="107">
      <c r="A107" s="75" t="str">
        <f>'Main 2.1'!A108</f>
        <v>Ratos</v>
      </c>
      <c r="B107" s="140" t="str">
        <f>'Main 2.1'!C108</f>
        <v>https://www.ratos.com/493418/globalassets/reports-and-presentation/2023/swedish/2023_ar.pdf</v>
      </c>
      <c r="C107" s="91">
        <f>'Main 2.1'!U108</f>
        <v>2023</v>
      </c>
      <c r="D107" s="75">
        <f>'Main 2.1'!V108</f>
        <v>1396235</v>
      </c>
      <c r="E107" s="75" t="str">
        <f>'Main 2.1'!W108</f>
        <v>MB</v>
      </c>
      <c r="F107" s="75" t="str">
        <f>'Main 2.1'!X108</f>
        <v>n.a</v>
      </c>
      <c r="G107" s="75" t="str">
        <f>'Main 2.1'!Y108</f>
        <v>Ratos redovisar inte utsläpp i Scope 3.</v>
      </c>
    </row>
    <row r="108">
      <c r="A108" s="75" t="str">
        <f>'Main 2.1'!A109</f>
        <v>Saab</v>
      </c>
      <c r="B108" s="140" t="str">
        <f>'Main 2.1'!C109</f>
        <v>https://www.saab.com/globalassets/corporate/investor-relations/pdf/saab-annual-and-sustainability-report-2023.pdf</v>
      </c>
      <c r="C108" s="91">
        <f>'Main 2.1'!U109</f>
        <v>2023</v>
      </c>
      <c r="D108" s="75">
        <f>'Main 2.1'!V109</f>
        <v>21933</v>
      </c>
      <c r="E108" s="75" t="str">
        <f>'Main 2.1'!W109</f>
        <v>MB</v>
      </c>
      <c r="F108" s="75">
        <f>'Main 2.1'!X109</f>
        <v>645894</v>
      </c>
      <c r="G108" s="75" t="str">
        <f>'Main 2.1'!Y109</f>
        <v>Saab redovisar utsläpp i Scope 3 från kategorierna Inköpta varor och tjänster (1), Kapitalvaror (2), Uppströms transport och distribution (4), Affärsresor (6) och Användning av sålda produkter (11).</v>
      </c>
    </row>
    <row r="109">
      <c r="A109" s="75" t="str">
        <f>'Main 2.1'!A110</f>
        <v>Sagax</v>
      </c>
      <c r="B109" s="140" t="str">
        <f>'Main 2.1'!C110</f>
        <v>https://www.sagax.se/sites/default/files/pr/202404151665-1.pdf</v>
      </c>
      <c r="C109" s="91">
        <f>'Main 2.1'!U110</f>
        <v>2023</v>
      </c>
      <c r="D109" s="75">
        <f>'Main 2.1'!V110</f>
        <v>48</v>
      </c>
      <c r="E109" s="75" t="str">
        <f>'Main 2.1'!W110</f>
        <v>MB</v>
      </c>
      <c r="F109" s="75">
        <f>'Main 2.1'!X110</f>
        <v>49498</v>
      </c>
      <c r="G109" s="75" t="str">
        <f>'Main 2.1'!Y110</f>
        <v>Sagax redovisar utsläpp i Scope 3 från kategorierna Inköpta varor och tjänster (1), Uppströms transport och distribution (4), Avfall genererat i verksamheten (5), Affärsresor (6),  Nedströms leasade tillgångar (13) samt 'Produktion av energibärare'.</v>
      </c>
    </row>
    <row r="110">
      <c r="A110" s="75" t="str">
        <f>'Main 2.1'!A111</f>
        <v>Samhall</v>
      </c>
      <c r="B110" s="140" t="str">
        <f>'Main 2.1'!C111</f>
        <v>https://samhall.se/wp-content/uploads/2024/03/Samhall_Arsredovisning_2023.pdf</v>
      </c>
      <c r="C110" s="91">
        <f>'Main 2.1'!U111</f>
        <v>2023</v>
      </c>
      <c r="D110" s="75">
        <f>'Main 2.1'!V111</f>
        <v>4256</v>
      </c>
      <c r="E110" s="75" t="str">
        <f>'Main 2.1'!W111</f>
        <v>MB</v>
      </c>
      <c r="F110" s="75">
        <f>'Main 2.1'!X111</f>
        <v>88831</v>
      </c>
      <c r="G110" s="75" t="str">
        <f>'Main 2.1'!Y111</f>
        <v>Samhall redovisar utsläpp i Scope 3 från kategorierna Inköpta varor och tjänster (1), Kapitalvaror (2), Bränsle- och energirelaterade aktiviteter (3), Uppströms transport och distribution (4), Avfall genererat i verksamheten (5), Affärsresor (6), Anställdas pendling (7) och Investeringar (15).</v>
      </c>
    </row>
    <row r="111">
      <c r="A111" s="91" t="str">
        <f>'Main 2.1'!A112</f>
        <v>Sampo</v>
      </c>
      <c r="B111" s="140" t="str">
        <f>'Main 2.1'!C112</f>
        <v>https://www.sampo.com/globalassets/year2023/group/sampo2023_sustainability_report.pdf</v>
      </c>
      <c r="C111" s="91">
        <f>'Main 2.1'!U112</f>
        <v>2023</v>
      </c>
      <c r="D111" s="75">
        <f>'Main 2.1'!V112</f>
        <v>4645.1</v>
      </c>
      <c r="E111" s="75" t="str">
        <f>'Main 2.1'!W112</f>
        <v>MB</v>
      </c>
      <c r="F111" s="75">
        <f>'Main 2.1'!X112</f>
        <v>18766.3</v>
      </c>
      <c r="G111" s="75" t="str">
        <f>'Main 2.1'!Y112</f>
        <v>Sampo redovisar utsläpp i Scope 3 från kategorierna Inköpta varor och tjänster (1), Kapitalvaror (2), Bränsle- och energirelaterade aktiviteter (3), Avfall genererat i verksamheten (5), Affärsresor (6), Anställdas pendling (7) och 'Övrigt'. </v>
      </c>
    </row>
    <row r="112">
      <c r="A112" s="75" t="str">
        <f>'Main 2.1'!A113</f>
        <v>Sandvik</v>
      </c>
      <c r="B112" s="140" t="str">
        <f>'Main 2.1'!C113</f>
        <v>https://mb.cision.com/Main/208/3943609/2664675.pdf</v>
      </c>
      <c r="C112" s="91">
        <f>'Main 2.1'!U113</f>
        <v>2023</v>
      </c>
      <c r="D112" s="75">
        <f>'Main 2.1'!V113</f>
        <v>141000</v>
      </c>
      <c r="E112" s="75" t="str">
        <f>'Main 2.1'!W113</f>
        <v>MB</v>
      </c>
      <c r="F112" s="75" t="str">
        <f>'Main 2.1'!X113</f>
        <v>n.a</v>
      </c>
      <c r="G112" s="75" t="str">
        <f>'Main 2.1'!Y113</f>
        <v>Sandvik redovisar utsläpp i Scope 3 med ett års lagg, endast 2022 års data är tillgänglig. </v>
      </c>
    </row>
    <row r="113">
      <c r="A113" s="75" t="str">
        <f>'Main 2.1'!A114</f>
        <v>SAS</v>
      </c>
      <c r="B113" s="140" t="str">
        <f>'Main 2.1'!C114</f>
        <v>https://mb.cision.com/Main/290/3923241/2586471.pdf</v>
      </c>
      <c r="C113" s="91">
        <f>'Main 2.1'!U114</f>
        <v>2023</v>
      </c>
      <c r="D113" s="75">
        <f>'Main 2.1'!V114</f>
        <v>3098100</v>
      </c>
      <c r="E113" s="75" t="str">
        <f>'Main 2.1'!W114</f>
        <v>MB</v>
      </c>
      <c r="F113" s="75" t="str">
        <f>'Main 2.1'!X114</f>
        <v>n.a</v>
      </c>
      <c r="G113" s="75" t="str">
        <f>'Main 2.1'!Y114</f>
        <v>SAS redovisar inte utsläpp i Scope 3. SAS tillämpar brutet räkenskapsår och utsläppen är beräknade för perioden 2022/2023. </v>
      </c>
    </row>
    <row r="114">
      <c r="A114" s="75" t="str">
        <f>'Main 2.1'!A115</f>
        <v>SBAB</v>
      </c>
      <c r="B114" s="141" t="str">
        <f>'Main 2.1'!C115</f>
        <v>https://www.sbab.se/download/18.476dd96218dc44a3ffe1c77/1710767561052/SBAB%20Climate%20Report%202023.pdf</v>
      </c>
      <c r="C114" s="91">
        <f>'Main 2.1'!U115</f>
        <v>2023</v>
      </c>
      <c r="D114" s="75">
        <f>'Main 2.1'!V115</f>
        <v>39.3</v>
      </c>
      <c r="E114" s="75" t="str">
        <f>'Main 2.1'!W115</f>
        <v>MB</v>
      </c>
      <c r="F114" s="75">
        <f>'Main 2.1'!X115</f>
        <v>485.6</v>
      </c>
      <c r="G114" s="75" t="str">
        <f>'Main 2.1'!Y115</f>
        <v>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v>
      </c>
    </row>
    <row r="115">
      <c r="A115" s="75" t="str">
        <f>'Main 2.1'!A116</f>
        <v>SBB</v>
      </c>
      <c r="B115" s="140" t="str">
        <f>'Main 2.1'!C116</f>
        <v>https://corporate.sbbnorden.se/sv/wp-content/uploads/sites/3/2020/04/sbb-hallbarhetsrapport-2023.pdf</v>
      </c>
      <c r="C115" s="91">
        <f>'Main 2.1'!U116</f>
        <v>2023</v>
      </c>
      <c r="D115" s="75">
        <f>'Main 2.1'!V116</f>
        <v>10456</v>
      </c>
      <c r="E115" s="75" t="str">
        <f>'Main 2.1'!W116</f>
        <v>MB</v>
      </c>
      <c r="F115" s="75">
        <f>'Main 2.1'!X116</f>
        <v>31719</v>
      </c>
      <c r="G115" s="75" t="str">
        <f>'Main 2.1'!Y116</f>
        <v>SBB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v>
      </c>
    </row>
    <row r="116">
      <c r="A116" s="75" t="str">
        <f>'Main 2.1'!A117</f>
        <v>SCA</v>
      </c>
      <c r="B116" s="140" t="str">
        <f>'Main 2.1'!C117</f>
        <v>https://www.sca.com/siteassets/media/press-releases-and-reports/documents/2024/20240229-sca-publicerar-arsredovisning-for-2023-sv-0-4762608.pdf</v>
      </c>
      <c r="C116" s="91">
        <f>'Main 2.1'!U117</f>
        <v>2023</v>
      </c>
      <c r="D116" s="75">
        <f>'Main 2.1'!V117</f>
        <v>318000</v>
      </c>
      <c r="E116" s="75" t="str">
        <f>'Main 2.1'!W117</f>
        <v>MB</v>
      </c>
      <c r="F116" s="75">
        <f>'Main 2.1'!X117</f>
        <v>521000</v>
      </c>
      <c r="G116" s="75" t="str">
        <f>'Main 2.1'!Y117</f>
        <v>SCA redovisar utsläpp i Scope 3 från kategorierna Inköpta varor och tjänster (1), Bränsle- och energirelaterade aktiviteter (3), Uppströms transport och distribution (4), Avfall genererat i verksamheten (5), och Affärsresor (6).</v>
      </c>
    </row>
    <row r="117">
      <c r="A117" s="75" t="str">
        <f>'Main 2.1'!A118</f>
        <v>SEB</v>
      </c>
      <c r="B117" s="140" t="str">
        <f>'Main 2.1'!C118</f>
        <v>https://sebgroup.com/siteassets/cision/documents/2024/20240227-seb-publicerar-ars-och-hallbarhetsredovisning-2023-sv-1-3410354-4760762.pdf</v>
      </c>
      <c r="C117" s="91">
        <f>'Main 2.1'!U118</f>
        <v>2023</v>
      </c>
      <c r="D117" s="75">
        <f>'Main 2.1'!V118</f>
        <v>1573</v>
      </c>
      <c r="E117" s="75" t="str">
        <f>'Main 2.1'!W118</f>
        <v>MB</v>
      </c>
      <c r="F117" s="75">
        <f>'Main 2.1'!X118</f>
        <v>30111678</v>
      </c>
      <c r="G117" s="75" t="str">
        <f>'Main 2.1'!Y118</f>
        <v>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v>
      </c>
    </row>
    <row r="118">
      <c r="A118" s="75" t="str">
        <f>'Main 2.1'!A119</f>
        <v>Sectra</v>
      </c>
      <c r="B118" s="140" t="str">
        <f>'Main 2.1'!C119</f>
        <v>https://sectraprodstorage01.blob.core.windows.net/investor-uploads/sites/2/2023/07/sectra-ar2223-eng-interaktiv.pdf</v>
      </c>
      <c r="C118" s="91">
        <f>'Main 2.1'!U119</f>
        <v>2023</v>
      </c>
      <c r="D118" s="75">
        <f>'Main 2.1'!V119</f>
        <v>391</v>
      </c>
      <c r="E118" s="75" t="str">
        <f>'Main 2.1'!W119</f>
        <v>?</v>
      </c>
      <c r="F118" s="75">
        <f>'Main 2.1'!X119</f>
        <v>135</v>
      </c>
      <c r="G118" s="75" t="str">
        <f>'Main 2.1'!Y119</f>
        <v>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v>
      </c>
    </row>
    <row r="119">
      <c r="A119" s="75" t="str">
        <f>'Main 2.1'!A120</f>
        <v>Securitas</v>
      </c>
      <c r="B119" s="140" t="str">
        <f>'Main 2.1'!C120</f>
        <v>https://www.securitas.se/globalassets/sweden/pdf/securitas_ars_och_hallbarhetsredovisning_2023_24.pdf</v>
      </c>
      <c r="C119" s="91">
        <f>'Main 2.1'!U120</f>
        <v>2023</v>
      </c>
      <c r="D119" s="75">
        <f>'Main 2.1'!V120</f>
        <v>147906</v>
      </c>
      <c r="E119" s="75" t="str">
        <f>'Main 2.1'!W120</f>
        <v>MB</v>
      </c>
      <c r="F119" s="75">
        <f>'Main 2.1'!X120</f>
        <v>1768814</v>
      </c>
      <c r="G119" s="75" t="str">
        <f>'Main 2.1'!Y120</f>
        <v>Securitas redovisar inte utsläppen i Scope 3 uppdelade per kategori. </v>
      </c>
    </row>
    <row r="120">
      <c r="A120" s="75" t="str">
        <f>'Main 2.1'!A121</f>
        <v>Sinch</v>
      </c>
      <c r="B120" s="140" t="str">
        <f>'Main 2.1'!C121</f>
        <v>https://investors.sinch.com/static-files/d0badccf-6fa7-4eac-a3c8-2887257d5817</v>
      </c>
      <c r="C120" s="91">
        <f>'Main 2.1'!U121</f>
        <v>2023</v>
      </c>
      <c r="D120" s="75">
        <f>'Main 2.1'!V121</f>
        <v>8001</v>
      </c>
      <c r="E120" s="75" t="str">
        <f>'Main 2.1'!W121</f>
        <v>MB</v>
      </c>
      <c r="F120" s="75">
        <f>'Main 2.1'!X121</f>
        <v>134124</v>
      </c>
      <c r="G120" s="75" t="str">
        <f>'Main 2.1'!Y121</f>
        <v>Sinch redovisar utsläpp i Scope 3 från kategorierna Inköpta varor och tjänster (1), Kapitalvaror (2), Affärsresor (6) och Anställdas pendling (7).</v>
      </c>
    </row>
    <row r="121">
      <c r="A121" s="91" t="str">
        <f>'Main 2.1'!A122</f>
        <v>SJ</v>
      </c>
      <c r="B121" s="140" t="str">
        <f>'Main 2.1'!C122</f>
        <v>https://www.sj.se/content/dam/externt/dokument/finansiell-info/sjab-ars-och-hallbarhetsredovisning-2023.pdf</v>
      </c>
      <c r="C121" s="91">
        <f>'Main 2.1'!U122</f>
        <v>2023</v>
      </c>
      <c r="D121" s="75" t="str">
        <f>'Main 2.1'!V122</f>
        <v>n.a</v>
      </c>
      <c r="E121" s="75" t="str">
        <f>'Main 2.1'!W122</f>
        <v>n.a</v>
      </c>
      <c r="F121" s="75" t="str">
        <f>'Main 2.1'!X122</f>
        <v>n.a</v>
      </c>
      <c r="G121" s="75" t="str">
        <f>'Main 2.1'!Y122</f>
        <v>SJ rapporterar inte utsläpp av växthusgaser.</v>
      </c>
    </row>
    <row r="122">
      <c r="A122" s="75" t="str">
        <f>'Main 2.1'!A123</f>
        <v>Skanska</v>
      </c>
      <c r="B122" s="140" t="str">
        <f>'Main 2.1'!C123</f>
        <v>https://mb.cision.com/Main/95/3941596/2651322.pdf</v>
      </c>
      <c r="C122" s="91">
        <f>'Main 2.1'!U123</f>
        <v>2023</v>
      </c>
      <c r="D122" s="75">
        <f>'Main 2.1'!V123</f>
        <v>162000</v>
      </c>
      <c r="E122" s="75" t="str">
        <f>'Main 2.1'!W123</f>
        <v>MB</v>
      </c>
      <c r="F122" s="75">
        <f>'Main 2.1'!X123</f>
        <v>1014000</v>
      </c>
      <c r="G122" s="75" t="str">
        <f>'Main 2.1'!Y123</f>
        <v>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v>
      </c>
    </row>
    <row r="123">
      <c r="A123" s="75" t="str">
        <f>'Main 2.1'!A124</f>
        <v>SKF</v>
      </c>
      <c r="B123" s="140" t="str">
        <f>'Main 2.1'!C124</f>
        <v>https://investors.skf.com/sites/skf-ir/files/library/H%C3%A5llbarhetsrapport%202023.pdf</v>
      </c>
      <c r="C123" s="91">
        <f>'Main 2.1'!U124</f>
        <v>2023</v>
      </c>
      <c r="D123" s="75">
        <f>'Main 2.1'!V124</f>
        <v>253740</v>
      </c>
      <c r="E123" s="75" t="str">
        <f>'Main 2.1'!W124</f>
        <v>MB</v>
      </c>
      <c r="F123" s="75">
        <f>'Main 2.1'!X124</f>
        <v>1788833</v>
      </c>
      <c r="G123" s="75" t="str">
        <f>'Main 2.1'!Y124</f>
        <v>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v>
      </c>
    </row>
    <row r="124">
      <c r="A124" s="75" t="str">
        <f>'Main 2.1'!A125</f>
        <v>Södra Skogsägarna</v>
      </c>
      <c r="B124" s="140" t="str">
        <f>'Main 2.1'!C125</f>
        <v>https://www.sodra.com/_download/sp/ars-_och_hallbarhetsredovisning_2023.pdf</v>
      </c>
      <c r="C124" s="91">
        <f>'Main 2.1'!U125</f>
        <v>2023</v>
      </c>
      <c r="D124" s="75">
        <f>'Main 2.1'!V125</f>
        <v>94700</v>
      </c>
      <c r="E124" s="75" t="str">
        <f>'Main 2.1'!W125</f>
        <v>MB</v>
      </c>
      <c r="F124" s="75">
        <f>'Main 2.1'!X125</f>
        <v>2245000</v>
      </c>
      <c r="G124" s="75" t="str">
        <f>'Main 2.1'!Y125</f>
        <v>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v>
      </c>
    </row>
    <row r="125">
      <c r="A125" s="75" t="str">
        <f>'Main 2.1'!A126</f>
        <v>SSAB</v>
      </c>
      <c r="B125" s="141" t="str">
        <f>'Main 2.1'!C126</f>
        <v>https://mb.cision.com/Public/980/3947344/99d2b4a9f24f12eb.pdf</v>
      </c>
      <c r="C125" s="91">
        <f>'Main 2.1'!U126</f>
        <v>2023</v>
      </c>
      <c r="D125" s="75">
        <f>'Main 2.1'!V126</f>
        <v>11072000</v>
      </c>
      <c r="E125" s="75" t="str">
        <f>'Main 2.1'!W126</f>
        <v>MB</v>
      </c>
      <c r="F125" s="75">
        <f>'Main 2.1'!X126</f>
        <v>11352000</v>
      </c>
      <c r="G125" s="75" t="str">
        <f>'Main 2.1'!Y126</f>
        <v>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v>
      </c>
    </row>
    <row r="126">
      <c r="A126" s="75" t="str">
        <f>'Main 2.1'!A127</f>
        <v>Stora Enso</v>
      </c>
      <c r="B126" s="141" t="str">
        <f>'Main 2.1'!C127</f>
        <v>https://www.storaenso.com/-/media/documents/download-center/documents/annual-reports/2023/storaenso_annual_report_2023.pdf</v>
      </c>
      <c r="C126" s="91">
        <f>'Main 2.1'!U127</f>
        <v>2023</v>
      </c>
      <c r="D126" s="75">
        <f>'Main 2.1'!V127</f>
        <v>1520000</v>
      </c>
      <c r="E126" s="75" t="str">
        <f>'Main 2.1'!W127</f>
        <v>MB</v>
      </c>
      <c r="F126" s="75">
        <f>'Main 2.1'!X127</f>
        <v>4950000</v>
      </c>
      <c r="G126" s="75" t="str">
        <f>'Main 2.1'!Y127</f>
        <v>Stora Enso redovisar inte utsläppen i Scope 3 uppdelat per kategori.</v>
      </c>
    </row>
    <row r="127">
      <c r="A127" s="75" t="str">
        <f>'Main 2.1'!A128</f>
        <v>Storskogen Group</v>
      </c>
      <c r="B127" s="140" t="str">
        <f>'Main 2.1'!C128</f>
        <v>https://www.storskogen.com/files/Main/20705/3956347/storskogen-annual-and-sustainability-report-2023.pdf</v>
      </c>
      <c r="C127" s="91">
        <f>'Main 2.1'!U128</f>
        <v>2023</v>
      </c>
      <c r="D127" s="75">
        <f>'Main 2.1'!V128</f>
        <v>43838</v>
      </c>
      <c r="E127" s="75" t="str">
        <f>'Main 2.1'!W128</f>
        <v>MB</v>
      </c>
      <c r="F127" s="75" t="str">
        <f>'Main 2.1'!X128</f>
        <v>n.a</v>
      </c>
      <c r="G127" s="75" t="str">
        <f>'Main 2.1'!Y128</f>
        <v>Storskogen Group redovisar inte utsläpp i Scope 3 i hållbarhetsrapporten. </v>
      </c>
    </row>
    <row r="128">
      <c r="A128" s="75" t="str">
        <f>'Main 2.1'!A129</f>
        <v>Sveaskog</v>
      </c>
      <c r="B128" s="141" t="str">
        <f>'Main 2.1'!C129</f>
        <v>https://www.sveaskog.se/globalassets/trycksaker/finansiella-rapporter/ars-och-hallbarhetsredovisning-2023-.pdf</v>
      </c>
      <c r="C128" s="91">
        <f>'Main 2.1'!U129</f>
        <v>2023</v>
      </c>
      <c r="D128" s="75">
        <f>'Main 2.1'!V129</f>
        <v>10240</v>
      </c>
      <c r="E128" s="75" t="str">
        <f>'Main 2.1'!W129</f>
        <v>MB</v>
      </c>
      <c r="F128" s="75">
        <f>'Main 2.1'!X129</f>
        <v>249900</v>
      </c>
      <c r="G128" s="75" t="str">
        <f>'Main 2.1'!Y129</f>
        <v>Sveaskog redovisar utsläpp från alla relevanta kategorier i Scope 3, utom Nedströms transport och distribution (9). Utsläppen presenteras inte uppdelade per scope.</v>
      </c>
    </row>
    <row r="129">
      <c r="A129" s="75" t="str">
        <f>'Main 2.1'!A130</f>
        <v>Svenska spel</v>
      </c>
      <c r="B129" s="141" t="str">
        <f>'Main 2.1'!C130</f>
        <v>https://om.svenskaspel.se/wp-content/uploads/2024/03/svenska-spels-ars-och-hallbarhetsredovisning-2023.pdf</v>
      </c>
      <c r="C129" s="91">
        <f>'Main 2.1'!U130</f>
        <v>2023</v>
      </c>
      <c r="D129" s="75">
        <f>'Main 2.1'!V130</f>
        <v>526</v>
      </c>
      <c r="E129" s="75" t="str">
        <f>'Main 2.1'!W130</f>
        <v>MB</v>
      </c>
      <c r="F129" s="75">
        <f>'Main 2.1'!X130</f>
        <v>15888</v>
      </c>
      <c r="G129" s="75" t="str">
        <f>'Main 2.1'!Y130</f>
        <v>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v>
      </c>
    </row>
    <row r="130">
      <c r="A130" s="91" t="str">
        <f>'Main 2.1'!A131</f>
        <v>Svevia</v>
      </c>
      <c r="B130" s="141" t="str">
        <f>'Main 2.1'!C131</f>
        <v>https://www.svevia.se/download/18.6f4179a318df2ab854261bb1/1710483925180/%C3%85rs%20och%20h%C3%A5llbarhetsredovisning%202023%20Svevia.pdf</v>
      </c>
      <c r="C130" s="91">
        <f>'Main 2.1'!U131</f>
        <v>2023</v>
      </c>
      <c r="D130" s="75">
        <f>'Main 2.1'!V131</f>
        <v>26056</v>
      </c>
      <c r="E130" s="75" t="str">
        <f>'Main 2.1'!W131</f>
        <v>MB</v>
      </c>
      <c r="F130" s="75">
        <f>'Main 2.1'!X131</f>
        <v>5022</v>
      </c>
      <c r="G130" s="75" t="str">
        <f>'Main 2.1'!Y131</f>
        <v>Svevia redovisar utsläpp i Scope 3 från kategorierna Avfall genererat i verksamheten (5) och Affärsresor (6). Utsläppen presenteras inte uppdelade per kategori.</v>
      </c>
    </row>
    <row r="131">
      <c r="A131" s="75" t="str">
        <f>'Main 2.1'!A132</f>
        <v>Sweco</v>
      </c>
      <c r="B131" s="140" t="str">
        <f>'Main 2.1'!C132</f>
        <v>https://www.swecogroup.com/wp-content/uploads/sites/2/2024/03/2701489.pdf</v>
      </c>
      <c r="C131" s="91">
        <f>'Main 2.1'!U132</f>
        <v>2023</v>
      </c>
      <c r="D131" s="75">
        <f>'Main 2.1'!V132</f>
        <v>15133</v>
      </c>
      <c r="E131" s="75" t="str">
        <f>'Main 2.1'!W132</f>
        <v>MB</v>
      </c>
      <c r="F131" s="75">
        <f>'Main 2.1'!X132</f>
        <v>51317</v>
      </c>
      <c r="G131" s="75" t="str">
        <f>'Main 2.1'!Y132</f>
        <v>Sweco redovisar utsläpp i Scope 3 från kategorierna Inköpta varor och tjänster (1), Kapitalvaror (2), Bränsle- och energirelaterade aktiviteter (3), Avfall genererat i verksamheten (5), Affärsresor (6) och  Anställdas pendling (7).</v>
      </c>
    </row>
    <row r="132">
      <c r="A132" s="75" t="str">
        <f>'Main 2.1'!A133</f>
        <v>Swedavia</v>
      </c>
      <c r="B132" s="141" t="str">
        <f>'Main 2.1'!C133</f>
        <v>https://www.swedavia.se/globalassets/ahr/2024/swedavia-ars--och-hallbarhetsrapport-2023.pdf</v>
      </c>
      <c r="C132" s="91">
        <f>'Main 2.1'!U133</f>
        <v>2023</v>
      </c>
      <c r="D132" s="75" t="str">
        <f>'Main 2.1'!V133</f>
        <v>n.a</v>
      </c>
      <c r="E132" s="75" t="str">
        <f>'Main 2.1'!W133</f>
        <v>n.a</v>
      </c>
      <c r="F132" s="75" t="str">
        <f>'Main 2.1'!X133</f>
        <v>n.a</v>
      </c>
      <c r="G132" s="75" t="str">
        <f>'Main 2.1'!Y133</f>
        <v>Swedavia redovisar inte utsläpp av växthusgaser i linje med GHG-protokollet. I stället rapporteras CO2 per flygplats. </v>
      </c>
    </row>
    <row r="133">
      <c r="A133" s="75" t="str">
        <f>'Main 2.1'!A134</f>
        <v>Swedbank</v>
      </c>
      <c r="B133" s="141" t="str">
        <f>'Main 2.1'!C134</f>
        <v>https://internetbank.swedbank.se/ConditionsEarchive/download?bankid=1111&amp;id=WEBDOC-PRODE175406128</v>
      </c>
      <c r="C133" s="91">
        <f>'Main 2.1'!U134</f>
        <v>2023</v>
      </c>
      <c r="D133" s="75">
        <f>'Main 2.1'!V134</f>
        <v>4370</v>
      </c>
      <c r="E133" s="75" t="str">
        <f>'Main 2.1'!W134</f>
        <v>MB</v>
      </c>
      <c r="F133" s="75">
        <f>'Main 2.1'!X134</f>
        <v>7524052</v>
      </c>
      <c r="G133" s="75" t="str">
        <f>'Main 2.1'!Y134</f>
        <v>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samt Kapitalförvaltning och Leasing av bilar (data från 2023).</v>
      </c>
    </row>
    <row r="134">
      <c r="A134" s="75" t="str">
        <f>'Main 2.1'!A135</f>
        <v>Swedish Orphan Biovitrum</v>
      </c>
      <c r="B134" s="140" t="str">
        <f>'Main 2.1'!C135</f>
        <v>https://www.sobi.com/sites/default/files/pr/202403273912-1.pdf</v>
      </c>
      <c r="C134" s="91">
        <f>'Main 2.1'!U135</f>
        <v>2023</v>
      </c>
      <c r="D134" s="75">
        <f>'Main 2.1'!V135</f>
        <v>1551</v>
      </c>
      <c r="E134" s="75" t="str">
        <f>'Main 2.1'!W135</f>
        <v>MB</v>
      </c>
      <c r="F134" s="75">
        <f>'Main 2.1'!X135</f>
        <v>124565</v>
      </c>
      <c r="G134" s="75" t="str">
        <f>'Main 2.1'!Y135</f>
        <v>Swedish Orphan Biovitrum (Sobi) redovisar utsläpp i alla relevanta kategorier utom Användning av sålda produkter (11).</v>
      </c>
    </row>
    <row r="135">
      <c r="A135" s="75" t="str">
        <f>'Main 2.1'!A136</f>
        <v>Systemair</v>
      </c>
      <c r="B135" s="141" t="str">
        <f>'Main 2.1'!C136</f>
        <v>https://group.systemair.com/files/Main/22134/3814814/01s_sysair_ar22-23sve.pdf</v>
      </c>
      <c r="C135" s="91">
        <f>'Main 2.1'!U136</f>
        <v>2023</v>
      </c>
      <c r="D135" s="75">
        <f>'Main 2.1'!V136</f>
        <v>17801</v>
      </c>
      <c r="E135" s="75" t="str">
        <f>'Main 2.1'!W136</f>
        <v>MB</v>
      </c>
      <c r="F135" s="75">
        <f>'Main 2.1'!X136</f>
        <v>1401706</v>
      </c>
      <c r="G135" s="75" t="str">
        <f>'Main 2.1'!Y136</f>
        <v>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v>
      </c>
    </row>
    <row r="136">
      <c r="A136" s="91" t="str">
        <f>'Main 2.1'!A137</f>
        <v>Systembolaget</v>
      </c>
      <c r="B136" s="140" t="str">
        <f>'Main 2.1'!C137</f>
        <v>https://www.omsystembolaget.se/globalassets/pdf/ansvarsredovisning/ansvarsredovisning-2023.pdf</v>
      </c>
      <c r="C136" s="91">
        <f>'Main 2.1'!U137</f>
        <v>2023</v>
      </c>
      <c r="D136" s="75">
        <f>'Main 2.1'!V137</f>
        <v>2761</v>
      </c>
      <c r="E136" s="75" t="str">
        <f>'Main 2.1'!W137</f>
        <v>MB</v>
      </c>
      <c r="F136" s="75">
        <f>'Main 2.1'!X137</f>
        <v>177870</v>
      </c>
      <c r="G136" s="75" t="str">
        <f>'Main 2.1'!Y137</f>
        <v>Systembolaget redovisar inte utsläpp i Scope 3 uppdelar på GHG-protokollets kategorier. De utsläppskällor som anges är Förpackningar, Distribution, Tjänsteresor, Lokaler och Avfallshantering.</v>
      </c>
    </row>
    <row r="137">
      <c r="A137" s="75" t="str">
        <f>'Main 2.1'!A138</f>
        <v>Tele2</v>
      </c>
      <c r="B137" s="140" t="str">
        <f>'Main 2.1'!C138</f>
        <v>https://www.tele2.com/files/Main/3372/3954298/annual-and-sustainability-report-2023.pdf</v>
      </c>
      <c r="C137" s="91">
        <f>'Main 2.1'!U138</f>
        <v>2023</v>
      </c>
      <c r="D137" s="75">
        <f>'Main 2.1'!V138</f>
        <v>1514</v>
      </c>
      <c r="E137" s="75" t="str">
        <f>'Main 2.1'!W138</f>
        <v>MB</v>
      </c>
      <c r="F137" s="75">
        <f>'Main 2.1'!X138</f>
        <v>273217</v>
      </c>
      <c r="G137" s="75" t="str">
        <f>'Main 2.1'!Y138</f>
        <v>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138">
      <c r="A138" s="75" t="str">
        <f>'Main 2.1'!A139</f>
        <v>Telia Company</v>
      </c>
      <c r="B138" s="141" t="str">
        <f>'Main 2.1'!C139</f>
        <v>https://www.teliacompany.com/assets/u5c1v3pt22v8/sdSKIw4u0YrvJ6N6vxNQ7/be433e3cafff2977019af4ee67908e72/telia-company-ars-och-hallbarhetsredovisning-2023.pdf</v>
      </c>
      <c r="C138" s="91">
        <f>'Main 2.1'!U139</f>
        <v>2023</v>
      </c>
      <c r="D138" s="75">
        <f>'Main 2.1'!V139</f>
        <v>8627</v>
      </c>
      <c r="E138" s="75" t="str">
        <f>'Main 2.1'!W139</f>
        <v>MB</v>
      </c>
      <c r="F138" s="75" t="str">
        <f>'Main 2.1'!X139</f>
        <v>n.a</v>
      </c>
      <c r="G138" s="75" t="str">
        <f>'Main 2.1'!Y139</f>
        <v>Telia Company redovisar inte utsläpp i Scope 3 för 2023.</v>
      </c>
    </row>
    <row r="139">
      <c r="A139" s="75" t="str">
        <f>'Main 2.1'!A140</f>
        <v>Thule Group</v>
      </c>
      <c r="B139" s="140" t="str">
        <f>'Main 2.1'!C140</f>
        <v>https://www.thulegroup.com/sites/default/files/pr/20240405-1b0268b5-627a-42f2-94e5-b26d485a5ed5-1.pdf</v>
      </c>
      <c r="C139" s="91">
        <f>'Main 2.1'!U140</f>
        <v>2023</v>
      </c>
      <c r="D139" s="75">
        <f>'Main 2.1'!V140</f>
        <v>3388</v>
      </c>
      <c r="E139" s="75" t="str">
        <f>'Main 2.1'!W140</f>
        <v>MB</v>
      </c>
      <c r="F139" s="75">
        <f>'Main 2.1'!X140</f>
        <v>169931</v>
      </c>
      <c r="G139" s="75" t="str">
        <f>'Main 2.1'!Y140</f>
        <v>Thule Group redovisar inte utsläpp i Scope 3 helt i linje med GHG-protokollets kategorier. Angedda utsläppskällor är logistik, affärsresor, inköpt värme/kyla och elektricitet, inköpta material och varor, inklusive kapitalvaror. Redovisningen är inte uppdelad per kategori.</v>
      </c>
    </row>
    <row r="140">
      <c r="A140" s="75" t="str">
        <f>'Main 2.1'!A141</f>
        <v>Tietoevry</v>
      </c>
      <c r="B140" s="141" t="str">
        <f>'Main 2.1'!C141</f>
        <v>https://ar2023.tietoevry.com/siteassets/tietoevry_sustainability_report-2023.pdf</v>
      </c>
      <c r="C140" s="91">
        <f>'Main 2.1'!U141</f>
        <v>2023</v>
      </c>
      <c r="D140" s="75">
        <f>'Main 2.1'!V141</f>
        <v>1601</v>
      </c>
      <c r="E140" s="75" t="str">
        <f>'Main 2.1'!W141</f>
        <v>MB</v>
      </c>
      <c r="F140" s="75">
        <f>'Main 2.1'!X141</f>
        <v>205417</v>
      </c>
      <c r="G140" s="75" t="str">
        <f>'Main 2.1'!Y141</f>
        <v>Tietoevry redovisar utsläpp i Scope 3 från kategorierna Inköpta varor och tjänster (1), Bränsle- och energirelaterade aktiviteter (3), Avfall genererat i verksamheten (5), Affärsresor (6), Anställdas pendling (7), Uppströms leasade tillgångar (8) och Användning av sålda produkter (11).</v>
      </c>
    </row>
    <row r="141">
      <c r="A141" s="75" t="str">
        <f>'Main 2.1'!A142</f>
        <v>Traton</v>
      </c>
      <c r="B141" s="140" t="str">
        <f>'Main 2.1'!C142</f>
        <v>https://annualreport.traton.com/2023/assets/downloads/traton-annual-report-2023.pdf</v>
      </c>
      <c r="C141" s="91">
        <f>'Main 2.1'!U142</f>
        <v>2023</v>
      </c>
      <c r="D141" s="75" t="str">
        <f>'Main 2.1'!V142</f>
        <v>n.a</v>
      </c>
      <c r="E141" s="75" t="str">
        <f>'Main 2.1'!W142</f>
        <v>n.a</v>
      </c>
      <c r="F141" s="75" t="str">
        <f>'Main 2.1'!X142</f>
        <v>n.a</v>
      </c>
      <c r="G141" s="75" t="str">
        <f>'Main 2.1'!Y142</f>
        <v>Traton rapporterar inte utsläpp av växthusgaser.</v>
      </c>
    </row>
    <row r="142">
      <c r="A142" s="75" t="str">
        <f>'Main 2.1'!A143</f>
        <v>Trelleborg</v>
      </c>
      <c r="B142" s="140" t="str">
        <f>'Main 2.1'!C143</f>
        <v>https://www.trelleborg.com/-/media/group/about-us/agm/2024/en/annual-report-2023.pdf</v>
      </c>
      <c r="C142" s="91">
        <f>'Main 2.1'!U143</f>
        <v>2023</v>
      </c>
      <c r="D142" s="75">
        <f>'Main 2.1'!V143</f>
        <v>37235</v>
      </c>
      <c r="E142" s="75" t="str">
        <f>'Main 2.1'!W143</f>
        <v>?</v>
      </c>
      <c r="F142" s="75" t="str">
        <f>'Main 2.1'!X143</f>
        <v>n.a</v>
      </c>
      <c r="G142" s="75" t="str">
        <f>'Main 2.1'!Y143</f>
        <v>Trelleborg redovisar inte utsläpp i linje med GHG-protokollet, utan anger bara direkta och indirekta utsläpp. Vi antar att detta är Scope 1 och Scope 2. Trelleborg anger inte om det är marknadsbaserad eller platsbaserad beräkningsmetod som används.</v>
      </c>
    </row>
    <row r="143">
      <c r="A143" s="75" t="str">
        <f>'Main 2.1'!A144</f>
        <v>Troax Group</v>
      </c>
      <c r="B143" s="140" t="str">
        <f>'Main 2.1'!C144</f>
        <v>https://www.troaxgroup.org/media/2023/TROAX_Sustanability_Report_2023_en_240403a_web-A.pdf</v>
      </c>
      <c r="C143" s="91">
        <f>'Main 2.1'!U144</f>
        <v>2023</v>
      </c>
      <c r="D143" s="75">
        <f>'Main 2.1'!V144</f>
        <v>4869</v>
      </c>
      <c r="E143" s="75" t="str">
        <f>'Main 2.1'!W144</f>
        <v>MB</v>
      </c>
      <c r="F143" s="75">
        <f>'Main 2.1'!X144</f>
        <v>94409</v>
      </c>
      <c r="G143" s="75" t="str">
        <f>'Main 2.1'!Y144</f>
        <v>Troax redovisar inte utsläpp i Scope 3 helt i linje med GHG-protokollets kategorier. Angedda utsläppskällor är inköp av material, utgående transport och andra utsläpp. Utsläppen gäller Troax Group globala verksamhet.</v>
      </c>
    </row>
    <row r="144">
      <c r="A144" s="75" t="str">
        <f>'Main 2.1'!A145</f>
        <v>Truecaller</v>
      </c>
      <c r="B144" s="140" t="str">
        <f>'Main 2.1'!C145</f>
        <v>https://mb.cision.com/Main/20429/3969154/2764375.pdf</v>
      </c>
      <c r="C144" s="91">
        <f>'Main 2.1'!U145</f>
        <v>2023</v>
      </c>
      <c r="D144" s="75">
        <f>'Main 2.1'!V145</f>
        <v>2518</v>
      </c>
      <c r="E144" s="75" t="str">
        <f>'Main 2.1'!W145</f>
        <v>?</v>
      </c>
      <c r="F144" s="75">
        <f>'Main 2.1'!X145</f>
        <v>1594</v>
      </c>
      <c r="G144" s="75" t="str">
        <f>'Main 2.1'!Y145</f>
        <v>Truecaller redovisar utsläpp i Scope 3 från kategorierna Bränsle- och energirelaterade aktiviteter (3), Affärsresor (6) och Anställdas pendling (7). Truecaller anger inte om det är marknadsbaserad eller platsbaserad beräkningsmetod som används.</v>
      </c>
    </row>
    <row r="145">
      <c r="A145" s="91" t="str">
        <f>'Main 2.1'!A146</f>
        <v>Vattenfall</v>
      </c>
      <c r="B145" s="141" t="str">
        <f>'Main 2.1'!C146</f>
        <v>https://group.vattenfall.com/globalassets/corporate/who-we-are/sustainability/vattenfall-annual-and-sustainability-report-2023.pdf</v>
      </c>
      <c r="C145" s="91">
        <f>'Main 2.1'!U146</f>
        <v>2023</v>
      </c>
      <c r="D145" s="75">
        <f>'Main 2.1'!V146</f>
        <v>7990000</v>
      </c>
      <c r="E145" s="75" t="str">
        <f>'Main 2.1'!W146</f>
        <v>MB</v>
      </c>
      <c r="F145" s="75">
        <f>'Main 2.1'!X146</f>
        <v>15000000</v>
      </c>
      <c r="G145" s="75" t="str">
        <f>'Main 2.1'!Y146</f>
        <v>Vattenfall redovisar utsläpp i Scope 3 från kategorierna Inköpta varor och tjänster (1), Kapitalvaror (2), Bränsle- och energirelaterade aktiviteter (3), Avfall genererat i verksamheten (5), Affärsresor (6) och Användning av sålda produkter (11).</v>
      </c>
    </row>
    <row r="146">
      <c r="A146" s="75" t="str">
        <f>'Main 2.1'!A147</f>
        <v>Vitec Software Group</v>
      </c>
      <c r="B146" s="140" t="str">
        <f>'Main 2.1'!C147</f>
        <v>https://storage.mfn.se/f896ca92-2940-4c02-b700-fad5640c714c/vitec-software-group-arsredovisning-2023.pdf</v>
      </c>
      <c r="C146" s="91">
        <f>'Main 2.1'!U147</f>
        <v>2023</v>
      </c>
      <c r="D146" s="75">
        <f>'Main 2.1'!V147</f>
        <v>338.6</v>
      </c>
      <c r="E146" s="75" t="str">
        <f>'Main 2.1'!W147</f>
        <v>MB</v>
      </c>
      <c r="F146" s="98">
        <f>'Main 2.1'!X147</f>
        <v>921.1</v>
      </c>
      <c r="G146" s="75" t="str">
        <f>'Main 2.1'!Y147</f>
        <v>Vitec Software Group redovisar utsläpp i Scope 3 från kategorierna Inköpta varor och tjänster (1), Kapitalvaror (2), Avfall genererat i verksamheten (5) och Affärsresor (6).</v>
      </c>
    </row>
    <row r="147">
      <c r="A147" s="75" t="str">
        <f>'Main 2.1'!A148</f>
        <v>Vitrolife</v>
      </c>
      <c r="B147" s="140" t="str">
        <f>'Main 2.1'!C148</f>
        <v>https://airtools-vitrolife.prod-mid-euw3.investis.com/sites/airtools-vitrolife/files/pr/202403262421-1.pdf?ts=1711526587</v>
      </c>
      <c r="C147" s="91">
        <f>'Main 2.1'!U148</f>
        <v>2023</v>
      </c>
      <c r="D147" s="75">
        <f>'Main 2.1'!V148</f>
        <v>2087</v>
      </c>
      <c r="E147" s="75" t="str">
        <f>'Main 2.1'!W148</f>
        <v>MB</v>
      </c>
      <c r="F147" s="75">
        <f>'Main 2.1'!X148</f>
        <v>19667</v>
      </c>
      <c r="G147" s="75" t="str">
        <f>'Main 2.1'!Y148</f>
        <v>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v>
      </c>
    </row>
    <row r="148">
      <c r="A148" s="75" t="str">
        <f>'Main 2.1'!A149</f>
        <v>Volvo AB</v>
      </c>
      <c r="B148" s="140" t="str">
        <f>'Main 2.1'!C149</f>
        <v>https://www.volvogroup.com/content/dam/volvo-group/markets/master/events/2024/feb/annual-report-2023/AB-Volvo-Annual-Report-2023.pdf</v>
      </c>
      <c r="C148" s="91">
        <f>'Main 2.1'!U149</f>
        <v>2023</v>
      </c>
      <c r="D148" s="75">
        <f>'Main 2.1'!V149</f>
        <v>294000</v>
      </c>
      <c r="E148" s="75" t="str">
        <f>'Main 2.1'!W149</f>
        <v>MB</v>
      </c>
      <c r="F148" s="75">
        <f>'Main 2.1'!X149</f>
        <v>266000000</v>
      </c>
      <c r="G148" s="75" t="str">
        <f>'Main 2.1'!Y149</f>
        <v>Volvo AB rapporterar endast kategorin Användning av sålda produkter (11), i Scope 3. Övriga kategorier saknar fortfarande underlag men uppskattas till 4%. </v>
      </c>
    </row>
    <row r="149">
      <c r="A149" s="75" t="str">
        <f>'Main 2.1'!A150</f>
        <v>Volvo Cars</v>
      </c>
      <c r="B149" s="140" t="str">
        <f>'Main 2.1'!C150</f>
        <v>https://vp272.alertir.com/afw/files/press/volvocar/202403050374-1.pdf</v>
      </c>
      <c r="C149" s="91">
        <f>'Main 2.1'!U150</f>
        <v>2023</v>
      </c>
      <c r="D149" s="75">
        <f>'Main 2.1'!V150</f>
        <v>80000</v>
      </c>
      <c r="E149" s="75" t="str">
        <f>'Main 2.1'!W150</f>
        <v>MB</v>
      </c>
      <c r="F149" s="75">
        <f>'Main 2.1'!X150</f>
        <v>42979000</v>
      </c>
      <c r="G149" s="75" t="str">
        <f>'Main 2.1'!Y150</f>
        <v>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v>
      </c>
    </row>
    <row r="150">
      <c r="A150" s="75" t="str">
        <f>'Main 2.1'!A151</f>
        <v>Wallenstam</v>
      </c>
      <c r="B150" s="140" t="str">
        <f>'Main 2.1'!C151</f>
        <v>https://www.wallenstam.se/globalassets/dokument/wallenstam/hallbarhetsredovisning/sustainability-report-2023.pdf</v>
      </c>
      <c r="C150" s="91">
        <f>'Main 2.1'!U151</f>
        <v>2023</v>
      </c>
      <c r="D150" s="75">
        <f>'Main 2.1'!V151</f>
        <v>4332</v>
      </c>
      <c r="E150" s="75" t="str">
        <f>'Main 2.1'!W151</f>
        <v>MB</v>
      </c>
      <c r="F150" s="75">
        <f>'Main 2.1'!X151</f>
        <v>11560</v>
      </c>
      <c r="G150" s="75" t="str">
        <f>'Main 2.1'!Y151</f>
        <v>Wallenstam redovisar utsläpp i Scope 3 från kategorierna Inköpta varor och tjänster (1), Bränsle- och energirelaterade aktiviteter (3), Affärsresor (6) och Nedströms leasade tillgångar (13).</v>
      </c>
    </row>
    <row r="151">
      <c r="A151" s="75" t="str">
        <f>'Main 2.1'!A152</f>
        <v>Wihlborgs Fastigheter</v>
      </c>
      <c r="B151" s="140" t="str">
        <f>'Main 2.1'!C152</f>
        <v>https://www.wihlborgs.se/globalassets/investor-relations/rapporter/2024/20240327-wihlborgs-publishes-annual-and-sustainability-report-2023-ded27cf2-335e-492b-991e-ae0888c40b7e.pdf</v>
      </c>
      <c r="C151" s="91">
        <f>'Main 2.1'!U152</f>
        <v>2023</v>
      </c>
      <c r="D151" s="75">
        <f>'Main 2.1'!V152</f>
        <v>2911</v>
      </c>
      <c r="E151" s="75" t="str">
        <f>'Main 2.1'!W152</f>
        <v>MB</v>
      </c>
      <c r="F151" s="75">
        <f>'Main 2.1'!X152</f>
        <v>22877</v>
      </c>
      <c r="G151" s="75" t="str">
        <f>'Main 2.1'!Y152</f>
        <v>Wihlborgs Fastigheter redovisar utsläpp i Scope 3 från kategorierna Inköpta varor och tjänster (1), Kapitalvaror (2), Bränsle- och energirelaterade aktiviteter (3), Affärsresor (6) och Nedströms leasade tillgångar (13).</v>
      </c>
    </row>
    <row r="152">
      <c r="A152" s="91" t="str">
        <f>'Main 2.1'!A153</f>
        <v/>
      </c>
      <c r="B152" s="91" t="str">
        <f>'Main 2.1'!C153</f>
        <v/>
      </c>
      <c r="C152" s="91" t="str">
        <f>'Main 2.1'!U153</f>
        <v/>
      </c>
      <c r="D152" s="91" t="str">
        <f>'Main 2.1'!V153</f>
        <v/>
      </c>
      <c r="G152" s="91" t="str">
        <f>'Main 2.1'!Y153</f>
        <v/>
      </c>
    </row>
    <row r="153">
      <c r="A153" s="91" t="str">
        <f>'Main 2.1'!A154</f>
        <v/>
      </c>
      <c r="B153" s="91" t="str">
        <f>'Main 2.1'!C154</f>
        <v/>
      </c>
      <c r="C153" s="91" t="str">
        <f>'Main 2.1'!U154</f>
        <v/>
      </c>
      <c r="D153" s="91" t="str">
        <f>'Main 2.1'!V154</f>
        <v/>
      </c>
      <c r="G153" s="91" t="str">
        <f>'Main 2.1'!Y154</f>
        <v/>
      </c>
    </row>
    <row r="154">
      <c r="A154" s="91" t="str">
        <f>'Main 2.1'!A155</f>
        <v/>
      </c>
      <c r="B154" s="91" t="str">
        <f>'Main 2.1'!C155</f>
        <v/>
      </c>
      <c r="C154" s="91" t="str">
        <f>'Main 2.1'!U155</f>
        <v/>
      </c>
      <c r="D154" s="91" t="str">
        <f>'Main 2.1'!V155</f>
        <v/>
      </c>
      <c r="G154" s="91" t="str">
        <f>'Main 2.1'!Y155</f>
        <v/>
      </c>
    </row>
    <row r="155">
      <c r="A155" s="91" t="str">
        <f>'Main 2.1'!A156</f>
        <v/>
      </c>
      <c r="B155" s="91" t="str">
        <f>'Main 2.1'!C156</f>
        <v/>
      </c>
      <c r="C155" s="91" t="str">
        <f>'Main 2.1'!U156</f>
        <v/>
      </c>
      <c r="D155" s="91" t="str">
        <f>'Main 2.1'!V156</f>
        <v/>
      </c>
      <c r="G155" s="91" t="str">
        <f>'Main 2.1'!Y156</f>
        <v/>
      </c>
    </row>
    <row r="156">
      <c r="A156" s="91" t="str">
        <f>'Main 2.1'!A157</f>
        <v/>
      </c>
      <c r="B156" s="91" t="str">
        <f>'Main 2.1'!C157</f>
        <v/>
      </c>
      <c r="C156" s="91" t="str">
        <f>'Main 2.1'!U157</f>
        <v/>
      </c>
      <c r="D156" s="91" t="str">
        <f>'Main 2.1'!V157</f>
        <v/>
      </c>
      <c r="G156" s="91" t="str">
        <f>'Main 2.1'!Y157</f>
        <v/>
      </c>
    </row>
    <row r="157">
      <c r="A157" s="91" t="str">
        <f>'Main 2.1'!A158</f>
        <v/>
      </c>
      <c r="B157" s="91" t="str">
        <f>'Main 2.1'!C158</f>
        <v/>
      </c>
      <c r="C157" s="91" t="str">
        <f>'Main 2.1'!U158</f>
        <v/>
      </c>
      <c r="D157" s="91" t="str">
        <f>'Main 2.1'!V158</f>
        <v/>
      </c>
      <c r="G157" s="91" t="str">
        <f>'Main 2.1'!Y158</f>
        <v/>
      </c>
    </row>
    <row r="158">
      <c r="A158" s="91" t="str">
        <f>'Main 2.1'!A159</f>
        <v/>
      </c>
      <c r="B158" s="91" t="str">
        <f>'Main 2.1'!C159</f>
        <v/>
      </c>
      <c r="C158" s="91" t="str">
        <f>'Main 2.1'!U159</f>
        <v/>
      </c>
      <c r="D158" s="91" t="str">
        <f>'Main 2.1'!V159</f>
        <v/>
      </c>
      <c r="G158" s="91" t="str">
        <f>'Main 2.1'!Y159</f>
        <v/>
      </c>
    </row>
    <row r="159">
      <c r="A159" s="91" t="str">
        <f>'Main 2.1'!A160</f>
        <v/>
      </c>
      <c r="B159" s="91" t="str">
        <f>'Main 2.1'!C160</f>
        <v/>
      </c>
      <c r="C159" s="91" t="str">
        <f>'Main 2.1'!U160</f>
        <v/>
      </c>
      <c r="D159" s="91" t="str">
        <f>'Main 2.1'!V160</f>
        <v/>
      </c>
      <c r="G159" s="91" t="str">
        <f>'Main 2.1'!Y160</f>
        <v/>
      </c>
    </row>
    <row r="160">
      <c r="A160" s="91" t="str">
        <f>'Main 2.1'!A161</f>
        <v/>
      </c>
      <c r="B160" s="91" t="str">
        <f>'Main 2.1'!C161</f>
        <v/>
      </c>
      <c r="C160" s="91" t="str">
        <f>'Main 2.1'!U161</f>
        <v/>
      </c>
      <c r="D160" s="91" t="str">
        <f>'Main 2.1'!V161</f>
        <v/>
      </c>
    </row>
    <row r="161">
      <c r="A161" s="91" t="str">
        <f>'Main 2.1'!A162</f>
        <v/>
      </c>
      <c r="B161" s="91" t="str">
        <f>'Main 2.1'!C162</f>
        <v/>
      </c>
      <c r="C161" s="91" t="str">
        <f>'Main 2.1'!U162</f>
        <v/>
      </c>
      <c r="D161" s="91" t="str">
        <f>'Main 2.1'!V162</f>
        <v/>
      </c>
    </row>
    <row r="162">
      <c r="A162" s="91" t="str">
        <f>'Main 2.1'!A163</f>
        <v/>
      </c>
      <c r="B162" s="91" t="str">
        <f>'Main 2.1'!C163</f>
        <v/>
      </c>
      <c r="C162" s="91" t="str">
        <f>'Main 2.1'!U163</f>
        <v/>
      </c>
      <c r="D162" s="91" t="str">
        <f>'Main 2.1'!V163</f>
        <v/>
      </c>
    </row>
    <row r="163">
      <c r="A163" s="91" t="str">
        <f>'Main 2.1'!A164</f>
        <v/>
      </c>
      <c r="B163" s="91" t="str">
        <f>'Main 2.1'!C164</f>
        <v/>
      </c>
      <c r="C163" s="91" t="str">
        <f>'Main 2.1'!U164</f>
        <v/>
      </c>
      <c r="D163" s="91" t="str">
        <f>'Main 2.1'!V164</f>
        <v/>
      </c>
    </row>
    <row r="164">
      <c r="A164" s="91" t="str">
        <f>'Main 2.1'!A165</f>
        <v/>
      </c>
      <c r="B164" s="91" t="str">
        <f>'Main 2.1'!C165</f>
        <v/>
      </c>
      <c r="C164" s="91" t="str">
        <f>'Main 2.1'!U165</f>
        <v/>
      </c>
      <c r="D164" s="91" t="str">
        <f>'Main 2.1'!V165</f>
        <v/>
      </c>
    </row>
    <row r="165">
      <c r="A165" s="91" t="str">
        <f>'Main 2.1'!A166</f>
        <v/>
      </c>
      <c r="B165" s="91" t="str">
        <f>'Main 2.1'!C166</f>
        <v/>
      </c>
      <c r="C165" s="91" t="str">
        <f>'Main 2.1'!U166</f>
        <v/>
      </c>
      <c r="D165" s="91" t="str">
        <f>'Main 2.1'!V166</f>
        <v/>
      </c>
    </row>
    <row r="166">
      <c r="A166" s="91" t="str">
        <f>'Main 2.1'!A167</f>
        <v/>
      </c>
      <c r="B166" s="91" t="str">
        <f>'Main 2.1'!C167</f>
        <v/>
      </c>
      <c r="C166" s="91" t="str">
        <f>'Main 2.1'!U167</f>
        <v/>
      </c>
      <c r="D166" s="91" t="str">
        <f>'Main 2.1'!V167</f>
        <v/>
      </c>
    </row>
    <row r="167">
      <c r="A167" s="91" t="str">
        <f>'Main 2.1'!A168</f>
        <v/>
      </c>
      <c r="B167" s="91" t="str">
        <f>'Main 2.1'!C168</f>
        <v/>
      </c>
      <c r="C167" s="91" t="str">
        <f>'Main 2.1'!U168</f>
        <v/>
      </c>
    </row>
    <row r="168">
      <c r="A168" s="91" t="str">
        <f>'Main 2.1'!A169</f>
        <v/>
      </c>
      <c r="B168" s="91" t="str">
        <f>'Main 2.1'!C169</f>
        <v/>
      </c>
      <c r="C168" s="91" t="str">
        <f>'Main 2.1'!U169</f>
        <v/>
      </c>
    </row>
    <row r="169">
      <c r="A169" s="91" t="str">
        <f>'Main 2.1'!A170</f>
        <v/>
      </c>
      <c r="C169" s="91" t="str">
        <f>'Main 2.1'!U170</f>
        <v/>
      </c>
    </row>
    <row r="170">
      <c r="A170" s="91" t="str">
        <f>'Main 2.1'!A171</f>
        <v/>
      </c>
      <c r="C170" s="91" t="str">
        <f>'Main 2.1'!U171</f>
        <v/>
      </c>
    </row>
    <row r="171">
      <c r="A171" s="91" t="str">
        <f>'Main 2.1'!A172</f>
        <v/>
      </c>
      <c r="C171" s="91" t="str">
        <f>'Main 2.1'!U172</f>
        <v/>
      </c>
    </row>
    <row r="172">
      <c r="A172" s="91" t="str">
        <f>'Main 2.1'!A173</f>
        <v/>
      </c>
      <c r="C172" s="91" t="str">
        <f>'Main 2.1'!U173</f>
        <v/>
      </c>
    </row>
    <row r="173">
      <c r="A173" s="91" t="str">
        <f>'Main 2.1'!A174</f>
        <v/>
      </c>
      <c r="C173" s="91" t="str">
        <f>'Main 2.1'!U174</f>
        <v/>
      </c>
    </row>
    <row r="174">
      <c r="A174" s="91" t="str">
        <f>'Main 2.1'!A175</f>
        <v/>
      </c>
      <c r="C174" s="91" t="str">
        <f>'Main 2.1'!U175</f>
        <v/>
      </c>
    </row>
    <row r="175">
      <c r="A175" s="91" t="str">
        <f>'Main 2.1'!A176</f>
        <v/>
      </c>
      <c r="C175" s="91" t="str">
        <f>'Main 2.1'!U176</f>
        <v/>
      </c>
    </row>
    <row r="176">
      <c r="C176" s="91" t="str">
        <f>'Main 2.1'!U177</f>
        <v/>
      </c>
    </row>
    <row r="177">
      <c r="C177" s="91" t="str">
        <f>'Main 2.1'!U178</f>
        <v/>
      </c>
    </row>
    <row r="178">
      <c r="C178" s="91" t="str">
        <f>'Main 2.1'!U179</f>
        <v/>
      </c>
    </row>
    <row r="179">
      <c r="C179" s="91" t="str">
        <f>'Main 2.1'!U180</f>
        <v/>
      </c>
    </row>
    <row r="180">
      <c r="C180" s="91" t="str">
        <f>'Main 2.1'!U181</f>
        <v/>
      </c>
    </row>
    <row r="181">
      <c r="C181" s="91" t="str">
        <f>'Main 2.1'!U182</f>
        <v/>
      </c>
    </row>
    <row r="182">
      <c r="C182" s="91" t="str">
        <f>'Main 2.1'!U183</f>
        <v/>
      </c>
    </row>
    <row r="183">
      <c r="C183" s="91" t="str">
        <f>'Main 2.1'!U184</f>
        <v/>
      </c>
    </row>
    <row r="184">
      <c r="C184" s="91" t="str">
        <f>'Main 2.1'!U185</f>
        <v/>
      </c>
    </row>
    <row r="185">
      <c r="C185" s="91" t="str">
        <f>'Main 2.1'!U186</f>
        <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29"/>
  </cols>
  <sheetData>
    <row r="1">
      <c r="A1" s="1" t="s">
        <v>1477</v>
      </c>
      <c r="B1" s="1" t="s">
        <v>1478</v>
      </c>
      <c r="C1" s="1" t="s">
        <v>1479</v>
      </c>
      <c r="D1" s="1" t="s">
        <v>0</v>
      </c>
      <c r="E1" s="1" t="s">
        <v>1480</v>
      </c>
      <c r="F1" s="1" t="s">
        <v>1481</v>
      </c>
      <c r="G1" s="2"/>
      <c r="H1" s="2"/>
      <c r="I1" s="2"/>
      <c r="J1" s="2"/>
      <c r="K1" s="2"/>
      <c r="L1" s="2"/>
      <c r="M1" s="2"/>
      <c r="N1" s="2"/>
      <c r="O1" s="2"/>
      <c r="P1" s="2"/>
      <c r="Q1" s="2"/>
      <c r="R1" s="2"/>
      <c r="S1" s="2"/>
      <c r="T1" s="2"/>
      <c r="U1" s="2"/>
      <c r="V1" s="2"/>
      <c r="W1" s="2"/>
      <c r="X1" s="2"/>
      <c r="Y1" s="2"/>
      <c r="Z1" s="2"/>
    </row>
    <row r="2">
      <c r="B2" s="142" t="s">
        <v>99</v>
      </c>
      <c r="E2" s="3" t="s">
        <v>1482</v>
      </c>
    </row>
    <row r="3">
      <c r="B3" s="142" t="s">
        <v>825</v>
      </c>
    </row>
    <row r="4">
      <c r="B4" s="3" t="s">
        <v>1483</v>
      </c>
    </row>
    <row r="5">
      <c r="B5" s="3" t="s">
        <v>1484</v>
      </c>
    </row>
    <row r="6">
      <c r="B6" s="143" t="s">
        <v>1485</v>
      </c>
    </row>
    <row r="7">
      <c r="B7" s="3" t="s">
        <v>17</v>
      </c>
    </row>
    <row r="8">
      <c r="B8" s="3" t="s">
        <v>1486</v>
      </c>
    </row>
    <row r="17">
      <c r="B17" s="143"/>
      <c r="C17" s="14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6.71"/>
  </cols>
  <sheetData>
    <row r="1">
      <c r="A1" s="1" t="s">
        <v>1478</v>
      </c>
      <c r="B1" s="1" t="s">
        <v>1487</v>
      </c>
      <c r="C1" s="1" t="s">
        <v>1479</v>
      </c>
      <c r="D1" s="2"/>
      <c r="E1" s="2"/>
      <c r="F1" s="2"/>
      <c r="G1" s="2"/>
      <c r="H1" s="2"/>
      <c r="I1" s="2"/>
      <c r="J1" s="2"/>
      <c r="K1" s="2"/>
      <c r="L1" s="2"/>
      <c r="M1" s="2"/>
      <c r="N1" s="2"/>
      <c r="O1" s="2"/>
      <c r="P1" s="2"/>
      <c r="Q1" s="2"/>
      <c r="R1" s="2"/>
      <c r="S1" s="2"/>
      <c r="T1" s="2"/>
      <c r="U1" s="2"/>
      <c r="V1" s="2"/>
      <c r="W1" s="2"/>
      <c r="X1" s="2"/>
      <c r="Y1" s="2"/>
      <c r="Z1" s="2"/>
    </row>
    <row r="2">
      <c r="A2" s="142" t="s">
        <v>1488</v>
      </c>
      <c r="B2" s="142" t="s">
        <v>1489</v>
      </c>
      <c r="C2" s="142" t="s">
        <v>1490</v>
      </c>
    </row>
    <row r="3">
      <c r="A3" s="142" t="s">
        <v>1491</v>
      </c>
      <c r="B3" s="142" t="s">
        <v>1492</v>
      </c>
      <c r="C3" s="142" t="s">
        <v>1493</v>
      </c>
    </row>
    <row r="4">
      <c r="A4" s="142" t="s">
        <v>1494</v>
      </c>
      <c r="B4" s="142" t="s">
        <v>1495</v>
      </c>
      <c r="C4" s="142" t="s">
        <v>1496</v>
      </c>
      <c r="D4" s="3" t="s">
        <v>1497</v>
      </c>
    </row>
    <row r="5">
      <c r="A5" s="142" t="s">
        <v>1498</v>
      </c>
      <c r="B5" s="142" t="s">
        <v>1499</v>
      </c>
      <c r="C5" s="142" t="s">
        <v>1500</v>
      </c>
    </row>
    <row r="6">
      <c r="A6" s="142" t="s">
        <v>1501</v>
      </c>
      <c r="B6" s="142" t="s">
        <v>1502</v>
      </c>
      <c r="C6" s="142" t="s">
        <v>1503</v>
      </c>
    </row>
    <row r="7">
      <c r="A7" s="3" t="s">
        <v>1504</v>
      </c>
      <c r="B7" s="3" t="s">
        <v>1505</v>
      </c>
      <c r="C7" s="3" t="s">
        <v>1506</v>
      </c>
    </row>
    <row r="8">
      <c r="A8" s="3" t="s">
        <v>1507</v>
      </c>
      <c r="B8" s="3" t="s">
        <v>1508</v>
      </c>
      <c r="C8" s="3" t="s">
        <v>1509</v>
      </c>
    </row>
    <row r="9">
      <c r="A9" s="3" t="s">
        <v>1510</v>
      </c>
      <c r="B9" s="3">
        <v>619.0</v>
      </c>
      <c r="C9" s="3" t="s">
        <v>1511</v>
      </c>
    </row>
    <row r="10">
      <c r="A10" s="3" t="s">
        <v>1512</v>
      </c>
      <c r="B10" s="3">
        <v>232.0</v>
      </c>
      <c r="C10" s="3" t="s">
        <v>1513</v>
      </c>
      <c r="F10" s="4" t="s">
        <v>1514</v>
      </c>
    </row>
    <row r="11">
      <c r="A11" s="3" t="s">
        <v>1515</v>
      </c>
      <c r="B11" s="3">
        <v>44.0</v>
      </c>
      <c r="C11" s="3" t="s">
        <v>1516</v>
      </c>
    </row>
    <row r="12">
      <c r="A12" s="3" t="s">
        <v>1517</v>
      </c>
      <c r="B12" s="3">
        <v>15.0</v>
      </c>
      <c r="C12" s="3" t="s">
        <v>1518</v>
      </c>
    </row>
    <row r="13">
      <c r="A13" s="3" t="s">
        <v>1519</v>
      </c>
      <c r="B13" s="3">
        <v>135.0</v>
      </c>
      <c r="C13" s="3" t="s">
        <v>1520</v>
      </c>
    </row>
    <row r="14">
      <c r="A14" s="3" t="s">
        <v>1521</v>
      </c>
      <c r="B14" s="3">
        <v>171.0</v>
      </c>
      <c r="C14" s="3" t="s">
        <v>1522</v>
      </c>
    </row>
    <row r="15">
      <c r="A15" s="3" t="s">
        <v>1523</v>
      </c>
      <c r="B15" s="3">
        <v>536.0</v>
      </c>
      <c r="C15" s="3" t="s">
        <v>1524</v>
      </c>
    </row>
    <row r="16">
      <c r="A16" s="3" t="s">
        <v>1525</v>
      </c>
      <c r="B16" s="3">
        <v>473.0</v>
      </c>
      <c r="C16" s="3" t="s">
        <v>1526</v>
      </c>
    </row>
    <row r="17">
      <c r="A17" s="3" t="s">
        <v>1527</v>
      </c>
      <c r="B17" s="3">
        <v>25.0</v>
      </c>
      <c r="C17" s="3" t="s">
        <v>1528</v>
      </c>
    </row>
    <row r="18">
      <c r="A18" s="3" t="s">
        <v>1529</v>
      </c>
      <c r="B18" s="3">
        <v>13.0</v>
      </c>
      <c r="C18" s="3" t="s">
        <v>1530</v>
      </c>
    </row>
    <row r="19">
      <c r="A19" s="3" t="s">
        <v>1531</v>
      </c>
      <c r="B19" s="3">
        <v>134.0</v>
      </c>
      <c r="C19" s="3" t="s">
        <v>1532</v>
      </c>
    </row>
    <row r="20">
      <c r="A20" s="3" t="s">
        <v>1533</v>
      </c>
      <c r="B20" s="3">
        <v>869.0</v>
      </c>
      <c r="C20" s="3" t="s">
        <v>1534</v>
      </c>
    </row>
    <row r="21">
      <c r="A21" s="3" t="s">
        <v>1535</v>
      </c>
      <c r="B21" s="3">
        <v>225.0</v>
      </c>
      <c r="C21" s="3" t="s">
        <v>1536</v>
      </c>
    </row>
    <row r="22">
      <c r="A22" s="3" t="s">
        <v>1537</v>
      </c>
      <c r="B22" s="3">
        <v>68.0</v>
      </c>
      <c r="C22" s="3" t="s">
        <v>1538</v>
      </c>
    </row>
    <row r="23">
      <c r="A23" s="3" t="s">
        <v>1539</v>
      </c>
      <c r="B23" s="3">
        <v>38.0</v>
      </c>
      <c r="C23" s="3" t="s">
        <v>1540</v>
      </c>
    </row>
    <row r="24">
      <c r="A24" s="3" t="s">
        <v>1541</v>
      </c>
      <c r="B24" s="3">
        <v>818.0</v>
      </c>
      <c r="C24" s="3" t="s">
        <v>1542</v>
      </c>
    </row>
    <row r="25">
      <c r="A25" s="3" t="s">
        <v>1543</v>
      </c>
      <c r="B25" s="3">
        <v>34.0</v>
      </c>
      <c r="C25" s="3" t="s">
        <v>1544</v>
      </c>
    </row>
    <row r="26">
      <c r="A26" s="3" t="s">
        <v>1545</v>
      </c>
      <c r="B26" s="3">
        <v>54.0</v>
      </c>
    </row>
    <row r="27">
      <c r="A27" s="3" t="s">
        <v>1546</v>
      </c>
      <c r="B27" s="3">
        <v>141.0</v>
      </c>
    </row>
    <row r="28">
      <c r="A28" s="3" t="s">
        <v>1547</v>
      </c>
      <c r="B28" s="3">
        <v>43.0</v>
      </c>
    </row>
    <row r="29">
      <c r="A29" s="3" t="s">
        <v>1548</v>
      </c>
      <c r="B29" s="3">
        <v>41.0</v>
      </c>
    </row>
    <row r="30">
      <c r="A30" s="3" t="s">
        <v>1549</v>
      </c>
      <c r="B30" s="3">
        <v>145.0</v>
      </c>
    </row>
    <row r="31">
      <c r="A31" s="3" t="s">
        <v>1550</v>
      </c>
      <c r="B31" s="3">
        <v>16.0</v>
      </c>
    </row>
    <row r="32">
      <c r="A32" s="3" t="s">
        <v>1551</v>
      </c>
      <c r="B32" s="3">
        <v>54.0</v>
      </c>
    </row>
    <row r="33">
      <c r="A33" s="3" t="s">
        <v>1552</v>
      </c>
      <c r="B33" s="3">
        <v>52.0</v>
      </c>
    </row>
    <row r="34">
      <c r="A34" s="3" t="s">
        <v>1553</v>
      </c>
      <c r="B34" s="3">
        <v>12.0</v>
      </c>
    </row>
    <row r="35">
      <c r="A35" s="3" t="s">
        <v>1554</v>
      </c>
      <c r="B35" s="3">
        <v>956.0</v>
      </c>
    </row>
  </sheetData>
  <hyperlinks>
    <hyperlink r:id="rId1" ref="F1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1478</v>
      </c>
      <c r="B1" s="1" t="s">
        <v>1479</v>
      </c>
      <c r="C1" s="1" t="s">
        <v>0</v>
      </c>
      <c r="D1" s="1" t="s">
        <v>1481</v>
      </c>
    </row>
    <row r="2">
      <c r="A2" s="145" t="s">
        <v>177</v>
      </c>
    </row>
    <row r="3">
      <c r="A3" s="145" t="s">
        <v>178</v>
      </c>
    </row>
    <row r="4">
      <c r="A4" s="145" t="s">
        <v>179</v>
      </c>
    </row>
    <row r="5">
      <c r="A5" s="145" t="s">
        <v>180</v>
      </c>
    </row>
    <row r="6">
      <c r="A6" s="145" t="s">
        <v>181</v>
      </c>
    </row>
    <row r="7">
      <c r="A7" s="145" t="s">
        <v>182</v>
      </c>
    </row>
    <row r="8">
      <c r="A8" s="145" t="s">
        <v>183</v>
      </c>
    </row>
    <row r="9">
      <c r="A9" s="145" t="s">
        <v>184</v>
      </c>
    </row>
    <row r="10">
      <c r="A10" s="145" t="s">
        <v>185</v>
      </c>
    </row>
    <row r="11">
      <c r="A11" s="145" t="s">
        <v>186</v>
      </c>
    </row>
    <row r="12">
      <c r="A12" s="145" t="s">
        <v>187</v>
      </c>
    </row>
    <row r="13">
      <c r="A13" s="145" t="s">
        <v>188</v>
      </c>
    </row>
    <row r="14">
      <c r="A14" s="145" t="s">
        <v>189</v>
      </c>
    </row>
    <row r="15">
      <c r="A15" s="145" t="s">
        <v>190</v>
      </c>
    </row>
    <row r="16">
      <c r="A16" s="145" t="s">
        <v>191</v>
      </c>
    </row>
    <row r="17">
      <c r="A17" s="14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7.71"/>
  </cols>
  <sheetData>
    <row r="1">
      <c r="A1" s="1" t="s">
        <v>1478</v>
      </c>
      <c r="B1" s="1" t="s">
        <v>1555</v>
      </c>
      <c r="C1" s="2"/>
      <c r="D1" s="2"/>
      <c r="E1" s="2"/>
      <c r="F1" s="2"/>
      <c r="G1" s="2"/>
      <c r="H1" s="2"/>
      <c r="I1" s="2"/>
      <c r="J1" s="2"/>
      <c r="K1" s="2"/>
      <c r="L1" s="2"/>
      <c r="M1" s="2"/>
      <c r="N1" s="2"/>
      <c r="O1" s="2"/>
      <c r="P1" s="2"/>
      <c r="Q1" s="2"/>
      <c r="R1" s="2"/>
      <c r="S1" s="2"/>
      <c r="T1" s="2"/>
      <c r="U1" s="2"/>
      <c r="V1" s="2"/>
      <c r="W1" s="2"/>
      <c r="X1" s="2"/>
      <c r="Y1" s="2"/>
      <c r="Z1" s="2"/>
    </row>
    <row r="2">
      <c r="A2" s="147" t="s">
        <v>1335</v>
      </c>
      <c r="B2" s="3">
        <v>2162.0</v>
      </c>
    </row>
    <row r="3">
      <c r="A3" s="3" t="s">
        <v>564</v>
      </c>
      <c r="B3" s="3">
        <v>846.0</v>
      </c>
    </row>
    <row r="4">
      <c r="A4" s="3" t="s">
        <v>635</v>
      </c>
      <c r="B4" s="3">
        <v>816.0</v>
      </c>
    </row>
    <row r="5">
      <c r="A5" s="3" t="s">
        <v>845</v>
      </c>
      <c r="B5" s="3">
        <v>755.0</v>
      </c>
      <c r="E5" s="4" t="s">
        <v>1556</v>
      </c>
    </row>
    <row r="6">
      <c r="A6" s="3" t="s">
        <v>1557</v>
      </c>
      <c r="B6" s="3">
        <v>509.0</v>
      </c>
    </row>
    <row r="7">
      <c r="A7" s="3" t="s">
        <v>926</v>
      </c>
      <c r="B7" s="3">
        <v>458.0</v>
      </c>
    </row>
    <row r="8">
      <c r="A8" s="3" t="s">
        <v>81</v>
      </c>
      <c r="B8" s="3">
        <v>348.0</v>
      </c>
    </row>
    <row r="9">
      <c r="A9" s="3" t="s">
        <v>628</v>
      </c>
      <c r="B9" s="3">
        <v>320.0</v>
      </c>
    </row>
    <row r="10">
      <c r="A10" s="3" t="s">
        <v>994</v>
      </c>
      <c r="B10" s="3">
        <v>319.0</v>
      </c>
    </row>
    <row r="11">
      <c r="A11" s="3" t="s">
        <v>799</v>
      </c>
      <c r="B11" s="3">
        <v>307.0</v>
      </c>
    </row>
    <row r="12">
      <c r="A12" s="147" t="s">
        <v>1558</v>
      </c>
      <c r="B12" s="147">
        <v>277.0</v>
      </c>
    </row>
    <row r="13">
      <c r="A13" s="147" t="s">
        <v>761</v>
      </c>
      <c r="B13" s="148">
        <v>263.0</v>
      </c>
    </row>
    <row r="14">
      <c r="A14" s="147" t="s">
        <v>785</v>
      </c>
      <c r="B14" s="148">
        <v>245.0</v>
      </c>
    </row>
    <row r="15">
      <c r="A15" s="147" t="s">
        <v>1032</v>
      </c>
      <c r="B15" s="148">
        <v>241.0</v>
      </c>
    </row>
    <row r="16">
      <c r="A16" s="147" t="s">
        <v>789</v>
      </c>
      <c r="B16" s="148">
        <v>224.0</v>
      </c>
    </row>
    <row r="17">
      <c r="A17" s="147" t="s">
        <v>1559</v>
      </c>
      <c r="B17" s="148">
        <v>220.0</v>
      </c>
    </row>
    <row r="18">
      <c r="A18" s="147" t="s">
        <v>1560</v>
      </c>
      <c r="B18" s="148">
        <v>214.0</v>
      </c>
    </row>
    <row r="19">
      <c r="A19" s="147" t="s">
        <v>80</v>
      </c>
      <c r="B19" s="147">
        <v>198.0</v>
      </c>
    </row>
    <row r="20">
      <c r="A20" s="147" t="s">
        <v>756</v>
      </c>
      <c r="B20" s="147">
        <v>192.0</v>
      </c>
    </row>
    <row r="21">
      <c r="A21" s="147" t="s">
        <v>759</v>
      </c>
      <c r="B21" s="147">
        <v>171.0</v>
      </c>
    </row>
    <row r="22">
      <c r="A22" s="147" t="s">
        <v>1561</v>
      </c>
      <c r="B22" s="147">
        <v>169.0</v>
      </c>
    </row>
    <row r="23">
      <c r="A23" s="147" t="s">
        <v>1562</v>
      </c>
      <c r="B23" s="147">
        <v>159.0</v>
      </c>
    </row>
    <row r="24">
      <c r="A24" s="147" t="s">
        <v>1563</v>
      </c>
      <c r="B24" s="147">
        <v>143.0</v>
      </c>
    </row>
    <row r="25">
      <c r="A25" s="147" t="s">
        <v>116</v>
      </c>
      <c r="B25" s="147">
        <v>135.0</v>
      </c>
    </row>
    <row r="26">
      <c r="A26" s="147" t="s">
        <v>1564</v>
      </c>
      <c r="B26" s="147">
        <v>128.0</v>
      </c>
    </row>
    <row r="27">
      <c r="A27" s="147" t="s">
        <v>1565</v>
      </c>
      <c r="B27" s="147">
        <v>126.0</v>
      </c>
    </row>
    <row r="28">
      <c r="A28" s="147" t="s">
        <v>113</v>
      </c>
      <c r="B28" s="147">
        <v>115.0</v>
      </c>
    </row>
    <row r="29">
      <c r="A29" s="147" t="s">
        <v>1566</v>
      </c>
      <c r="B29" s="147">
        <v>106.0</v>
      </c>
    </row>
    <row r="30">
      <c r="A30" s="147" t="s">
        <v>153</v>
      </c>
      <c r="B30" s="147">
        <v>105.0</v>
      </c>
    </row>
    <row r="31">
      <c r="A31" s="147" t="s">
        <v>113</v>
      </c>
      <c r="B31" s="147">
        <v>104.0</v>
      </c>
    </row>
    <row r="32">
      <c r="A32" s="3"/>
      <c r="B32" s="3"/>
    </row>
  </sheetData>
  <hyperlinks>
    <hyperlink r:id="rId1" ref="E5"/>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9" t="s">
        <v>42</v>
      </c>
    </row>
    <row r="2">
      <c r="A2" s="149" t="s">
        <v>44</v>
      </c>
    </row>
    <row r="3">
      <c r="A3" s="149" t="s">
        <v>46</v>
      </c>
    </row>
    <row r="4">
      <c r="A4" s="149" t="s">
        <v>45</v>
      </c>
    </row>
    <row r="5">
      <c r="A5" s="149" t="s">
        <v>47</v>
      </c>
      <c r="D5" s="4" t="s">
        <v>1567</v>
      </c>
    </row>
    <row r="6">
      <c r="A6" s="149" t="s">
        <v>48</v>
      </c>
    </row>
    <row r="7">
      <c r="A7" s="149" t="s">
        <v>49</v>
      </c>
    </row>
    <row r="8">
      <c r="A8" s="149" t="s">
        <v>50</v>
      </c>
    </row>
    <row r="9">
      <c r="A9" s="149" t="s">
        <v>52</v>
      </c>
    </row>
    <row r="10">
      <c r="A10" s="149" t="s">
        <v>53</v>
      </c>
    </row>
    <row r="11">
      <c r="A11" s="149" t="s">
        <v>54</v>
      </c>
    </row>
    <row r="12">
      <c r="A12" s="150" t="s">
        <v>55</v>
      </c>
    </row>
    <row r="13">
      <c r="A13" s="149" t="s">
        <v>56</v>
      </c>
    </row>
    <row r="14">
      <c r="A14" s="150" t="s">
        <v>57</v>
      </c>
    </row>
    <row r="15">
      <c r="A15" s="149" t="s">
        <v>58</v>
      </c>
    </row>
    <row r="16">
      <c r="A16" s="150" t="s">
        <v>85</v>
      </c>
    </row>
    <row r="17">
      <c r="A17" s="149" t="s">
        <v>59</v>
      </c>
    </row>
    <row r="18">
      <c r="A18" s="149" t="s">
        <v>60</v>
      </c>
    </row>
    <row r="19">
      <c r="A19" s="149" t="s">
        <v>61</v>
      </c>
    </row>
    <row r="20">
      <c r="A20" s="149" t="s">
        <v>62</v>
      </c>
    </row>
    <row r="21">
      <c r="A21" s="149" t="s">
        <v>63</v>
      </c>
    </row>
    <row r="22">
      <c r="A22" s="149" t="s">
        <v>64</v>
      </c>
    </row>
    <row r="23">
      <c r="A23" s="149" t="s">
        <v>65</v>
      </c>
    </row>
    <row r="24">
      <c r="A24" s="149" t="s">
        <v>66</v>
      </c>
      <c r="F24" s="143"/>
    </row>
    <row r="25">
      <c r="A25" s="149" t="s">
        <v>67</v>
      </c>
    </row>
    <row r="26">
      <c r="A26" s="149" t="s">
        <v>68</v>
      </c>
    </row>
    <row r="27">
      <c r="A27" s="149" t="s">
        <v>69</v>
      </c>
    </row>
    <row r="28">
      <c r="A28" s="150" t="s">
        <v>70</v>
      </c>
    </row>
    <row r="29">
      <c r="A29" s="149" t="s">
        <v>71</v>
      </c>
    </row>
    <row r="30">
      <c r="A30" s="149" t="s">
        <v>72</v>
      </c>
    </row>
    <row r="31">
      <c r="A31" s="149" t="s">
        <v>73</v>
      </c>
    </row>
    <row r="32">
      <c r="A32" s="150" t="s">
        <v>74</v>
      </c>
    </row>
    <row r="33">
      <c r="A33" s="149" t="s">
        <v>75</v>
      </c>
    </row>
    <row r="34">
      <c r="A34" s="149" t="s">
        <v>76</v>
      </c>
    </row>
    <row r="35">
      <c r="A35" s="149" t="s">
        <v>78</v>
      </c>
    </row>
    <row r="36">
      <c r="A36" s="150" t="s">
        <v>77</v>
      </c>
    </row>
    <row r="37">
      <c r="A37" s="149" t="s">
        <v>79</v>
      </c>
    </row>
    <row r="38">
      <c r="A38" s="149" t="s">
        <v>80</v>
      </c>
    </row>
    <row r="39">
      <c r="A39" s="149" t="s">
        <v>81</v>
      </c>
    </row>
    <row r="40">
      <c r="A40" s="150" t="s">
        <v>162</v>
      </c>
    </row>
    <row r="41">
      <c r="A41" s="149" t="s">
        <v>82</v>
      </c>
    </row>
    <row r="42">
      <c r="A42" s="150" t="s">
        <v>83</v>
      </c>
    </row>
    <row r="43">
      <c r="A43" s="149" t="s">
        <v>84</v>
      </c>
    </row>
    <row r="44">
      <c r="A44" s="149" t="s">
        <v>86</v>
      </c>
    </row>
    <row r="45">
      <c r="A45" s="149" t="s">
        <v>87</v>
      </c>
    </row>
    <row r="46">
      <c r="A46" s="149" t="s">
        <v>88</v>
      </c>
    </row>
    <row r="47">
      <c r="A47" s="149" t="s">
        <v>89</v>
      </c>
    </row>
    <row r="48">
      <c r="A48" s="149" t="s">
        <v>90</v>
      </c>
    </row>
    <row r="49">
      <c r="A49" s="150" t="s">
        <v>91</v>
      </c>
    </row>
    <row r="50">
      <c r="A50" s="150" t="s">
        <v>155</v>
      </c>
    </row>
    <row r="51">
      <c r="A51" s="149" t="s">
        <v>92</v>
      </c>
    </row>
    <row r="52">
      <c r="A52" s="149" t="s">
        <v>93</v>
      </c>
    </row>
    <row r="53">
      <c r="A53" s="149" t="s">
        <v>94</v>
      </c>
    </row>
    <row r="54">
      <c r="A54" s="149" t="s">
        <v>95</v>
      </c>
    </row>
    <row r="55">
      <c r="A55" s="149" t="s">
        <v>96</v>
      </c>
    </row>
    <row r="56">
      <c r="A56" s="149" t="s">
        <v>97</v>
      </c>
    </row>
    <row r="57">
      <c r="A57" s="149" t="s">
        <v>100</v>
      </c>
    </row>
    <row r="58">
      <c r="A58" s="149" t="s">
        <v>101</v>
      </c>
    </row>
    <row r="59">
      <c r="A59" s="149" t="s">
        <v>102</v>
      </c>
    </row>
    <row r="60">
      <c r="A60" s="149" t="s">
        <v>103</v>
      </c>
    </row>
    <row r="61">
      <c r="A61" s="149" t="s">
        <v>105</v>
      </c>
    </row>
    <row r="62">
      <c r="A62" s="149" t="s">
        <v>106</v>
      </c>
    </row>
    <row r="63">
      <c r="A63" s="149" t="s">
        <v>107</v>
      </c>
    </row>
    <row r="64">
      <c r="A64" s="149" t="s">
        <v>109</v>
      </c>
    </row>
    <row r="65">
      <c r="A65" s="149" t="s">
        <v>110</v>
      </c>
    </row>
    <row r="66">
      <c r="A66" s="150" t="s">
        <v>111</v>
      </c>
    </row>
    <row r="67">
      <c r="A67" s="150" t="s">
        <v>104</v>
      </c>
    </row>
    <row r="68">
      <c r="A68" s="149" t="s">
        <v>113</v>
      </c>
    </row>
    <row r="69">
      <c r="A69" s="149" t="s">
        <v>114</v>
      </c>
    </row>
    <row r="70">
      <c r="A70" s="149" t="s">
        <v>115</v>
      </c>
    </row>
    <row r="71">
      <c r="A71" s="150" t="s">
        <v>116</v>
      </c>
    </row>
    <row r="72">
      <c r="A72" s="149" t="s">
        <v>117</v>
      </c>
    </row>
    <row r="73">
      <c r="A73" s="150" t="s">
        <v>118</v>
      </c>
    </row>
    <row r="74">
      <c r="A74" s="149" t="s">
        <v>120</v>
      </c>
    </row>
    <row r="75">
      <c r="A75" s="150" t="s">
        <v>121</v>
      </c>
    </row>
    <row r="76">
      <c r="A76" s="149" t="s">
        <v>122</v>
      </c>
    </row>
    <row r="77">
      <c r="A77" s="149" t="s">
        <v>123</v>
      </c>
    </row>
    <row r="78">
      <c r="A78" s="149" t="s">
        <v>124</v>
      </c>
    </row>
    <row r="79">
      <c r="A79" s="149" t="s">
        <v>125</v>
      </c>
    </row>
    <row r="80">
      <c r="A80" s="149" t="s">
        <v>10</v>
      </c>
    </row>
    <row r="81">
      <c r="A81" s="149" t="s">
        <v>126</v>
      </c>
    </row>
    <row r="82">
      <c r="A82" s="149" t="s">
        <v>127</v>
      </c>
    </row>
    <row r="83">
      <c r="A83" s="149" t="s">
        <v>128</v>
      </c>
    </row>
    <row r="84">
      <c r="A84" s="149" t="s">
        <v>129</v>
      </c>
    </row>
    <row r="85">
      <c r="A85" s="149" t="s">
        <v>130</v>
      </c>
    </row>
    <row r="86">
      <c r="A86" s="149" t="s">
        <v>131</v>
      </c>
    </row>
    <row r="87">
      <c r="A87" s="149" t="s">
        <v>133</v>
      </c>
    </row>
    <row r="88">
      <c r="A88" s="149" t="s">
        <v>134</v>
      </c>
    </row>
    <row r="89">
      <c r="A89" s="149" t="s">
        <v>7</v>
      </c>
    </row>
    <row r="90">
      <c r="A90" s="150" t="s">
        <v>135</v>
      </c>
    </row>
    <row r="91">
      <c r="A91" s="149" t="s">
        <v>136</v>
      </c>
    </row>
    <row r="92">
      <c r="A92" s="149" t="s">
        <v>137</v>
      </c>
    </row>
    <row r="93">
      <c r="A93" s="149" t="s">
        <v>138</v>
      </c>
    </row>
    <row r="94">
      <c r="A94" s="149" t="s">
        <v>140</v>
      </c>
    </row>
    <row r="95">
      <c r="A95" s="149" t="s">
        <v>141</v>
      </c>
    </row>
    <row r="96">
      <c r="A96" s="150" t="s">
        <v>139</v>
      </c>
    </row>
    <row r="97">
      <c r="A97" s="149" t="s">
        <v>142</v>
      </c>
    </row>
    <row r="98">
      <c r="A98" s="149" t="s">
        <v>143</v>
      </c>
    </row>
    <row r="99">
      <c r="A99" s="149" t="s">
        <v>144</v>
      </c>
    </row>
    <row r="100">
      <c r="A100" s="149" t="s">
        <v>145</v>
      </c>
    </row>
    <row r="101">
      <c r="A101" s="149" t="s">
        <v>146</v>
      </c>
    </row>
    <row r="102">
      <c r="A102" s="149" t="s">
        <v>147</v>
      </c>
    </row>
    <row r="103">
      <c r="A103" s="149" t="s">
        <v>148</v>
      </c>
    </row>
    <row r="104">
      <c r="A104" s="149" t="s">
        <v>149</v>
      </c>
    </row>
    <row r="105">
      <c r="A105" s="149" t="s">
        <v>151</v>
      </c>
    </row>
    <row r="106">
      <c r="A106" s="149" t="s">
        <v>152</v>
      </c>
    </row>
    <row r="107">
      <c r="A107" s="149" t="s">
        <v>153</v>
      </c>
    </row>
    <row r="108">
      <c r="A108" s="150" t="s">
        <v>154</v>
      </c>
    </row>
    <row r="109">
      <c r="A109" s="149" t="s">
        <v>156</v>
      </c>
    </row>
    <row r="110">
      <c r="A110" s="149" t="s">
        <v>157</v>
      </c>
    </row>
    <row r="111">
      <c r="A111" s="149" t="s">
        <v>158</v>
      </c>
    </row>
    <row r="112">
      <c r="A112" s="150" t="s">
        <v>159</v>
      </c>
    </row>
    <row r="113">
      <c r="A113" s="149" t="s">
        <v>160</v>
      </c>
    </row>
    <row r="114">
      <c r="A114" s="149" t="s">
        <v>161</v>
      </c>
    </row>
    <row r="115">
      <c r="A115" s="149" t="s">
        <v>163</v>
      </c>
    </row>
    <row r="116">
      <c r="A116" s="149" t="s">
        <v>164</v>
      </c>
    </row>
    <row r="117">
      <c r="A117" s="149" t="s">
        <v>165</v>
      </c>
    </row>
    <row r="118">
      <c r="A118" s="149" t="s">
        <v>166</v>
      </c>
    </row>
    <row r="119">
      <c r="A119" s="149" t="s">
        <v>167</v>
      </c>
    </row>
    <row r="120">
      <c r="A120" s="149" t="s">
        <v>168</v>
      </c>
    </row>
    <row r="121">
      <c r="A121" s="149" t="s">
        <v>169</v>
      </c>
    </row>
    <row r="122">
      <c r="A122" s="149" t="s">
        <v>170</v>
      </c>
    </row>
    <row r="123">
      <c r="A123" s="150" t="s">
        <v>171</v>
      </c>
    </row>
    <row r="124">
      <c r="A124" s="149" t="s">
        <v>172</v>
      </c>
    </row>
    <row r="125">
      <c r="A125" s="149" t="s">
        <v>173</v>
      </c>
    </row>
    <row r="126">
      <c r="A126" s="149" t="s">
        <v>43</v>
      </c>
    </row>
    <row r="127">
      <c r="A127" s="149" t="s">
        <v>174</v>
      </c>
    </row>
    <row r="128">
      <c r="A128" s="149" t="s">
        <v>175</v>
      </c>
    </row>
    <row r="129">
      <c r="A129" s="150" t="s">
        <v>176</v>
      </c>
    </row>
  </sheetData>
  <hyperlinks>
    <hyperlink r:id="rId1" ref="D5"/>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3" width="8.71"/>
    <col customWidth="1" min="4" max="4" width="15.86"/>
    <col customWidth="1" min="5" max="21" width="8.71"/>
  </cols>
  <sheetData>
    <row r="1" ht="14.25" customHeight="1">
      <c r="A1" s="91" t="s">
        <v>1568</v>
      </c>
      <c r="B1" s="91" t="s">
        <v>1569</v>
      </c>
      <c r="C1" s="91" t="s">
        <v>1570</v>
      </c>
      <c r="D1" s="91" t="s">
        <v>1571</v>
      </c>
      <c r="E1" s="91" t="s">
        <v>1572</v>
      </c>
      <c r="F1" s="91" t="s">
        <v>1573</v>
      </c>
      <c r="G1" s="91" t="s">
        <v>1574</v>
      </c>
      <c r="H1" s="91" t="s">
        <v>1575</v>
      </c>
      <c r="I1" s="91" t="s">
        <v>1576</v>
      </c>
      <c r="J1" s="91" t="s">
        <v>1577</v>
      </c>
      <c r="K1" s="91" t="s">
        <v>1313</v>
      </c>
      <c r="L1" s="91" t="s">
        <v>1578</v>
      </c>
      <c r="M1" s="91" t="s">
        <v>1579</v>
      </c>
      <c r="N1" s="91" t="s">
        <v>1580</v>
      </c>
      <c r="O1" s="91" t="s">
        <v>1581</v>
      </c>
      <c r="P1" s="91" t="s">
        <v>1582</v>
      </c>
      <c r="Q1" s="91" t="s">
        <v>193</v>
      </c>
      <c r="R1" s="91" t="s">
        <v>1583</v>
      </c>
      <c r="S1" s="91" t="s">
        <v>444</v>
      </c>
      <c r="T1" s="91" t="s">
        <v>1584</v>
      </c>
      <c r="U1" s="91" t="s">
        <v>1585</v>
      </c>
    </row>
    <row r="2" ht="14.25" customHeight="1">
      <c r="A2" s="91" t="s">
        <v>1586</v>
      </c>
      <c r="D2" s="91" t="s">
        <v>1319</v>
      </c>
      <c r="E2" s="91" t="s">
        <v>1587</v>
      </c>
      <c r="F2" s="91">
        <v>2030.0</v>
      </c>
      <c r="J2" s="91" t="s">
        <v>739</v>
      </c>
      <c r="L2" s="91" t="s">
        <v>1588</v>
      </c>
      <c r="M2" s="91" t="s">
        <v>739</v>
      </c>
      <c r="O2" s="91" t="s">
        <v>1589</v>
      </c>
      <c r="P2" s="91" t="s">
        <v>1590</v>
      </c>
      <c r="Q2" s="91" t="s">
        <v>1452</v>
      </c>
      <c r="R2" s="91" t="s">
        <v>1591</v>
      </c>
      <c r="S2" s="91" t="s">
        <v>1592</v>
      </c>
      <c r="T2" s="91" t="s">
        <v>1593</v>
      </c>
    </row>
    <row r="3" ht="14.25" customHeight="1">
      <c r="A3" s="91" t="s">
        <v>1594</v>
      </c>
      <c r="D3" s="91" t="s">
        <v>1319</v>
      </c>
      <c r="E3" s="91" t="s">
        <v>1595</v>
      </c>
      <c r="F3" s="91">
        <v>2030.0</v>
      </c>
      <c r="J3" s="91" t="s">
        <v>739</v>
      </c>
      <c r="L3" s="91" t="s">
        <v>1588</v>
      </c>
      <c r="M3" s="91" t="s">
        <v>739</v>
      </c>
      <c r="O3" s="91" t="s">
        <v>1596</v>
      </c>
      <c r="P3" s="91" t="s">
        <v>1597</v>
      </c>
      <c r="Q3" s="91" t="s">
        <v>1436</v>
      </c>
      <c r="R3" s="91" t="s">
        <v>1598</v>
      </c>
      <c r="S3" s="91" t="s">
        <v>1599</v>
      </c>
      <c r="T3" s="91" t="s">
        <v>1600</v>
      </c>
    </row>
    <row r="4" ht="14.25" customHeight="1">
      <c r="A4" s="91" t="s">
        <v>1601</v>
      </c>
      <c r="D4" s="91" t="s">
        <v>1319</v>
      </c>
      <c r="E4" s="91" t="s">
        <v>1587</v>
      </c>
      <c r="F4" s="91">
        <v>2030.0</v>
      </c>
      <c r="J4" s="91" t="s">
        <v>739</v>
      </c>
      <c r="L4" s="91" t="s">
        <v>1588</v>
      </c>
      <c r="M4" s="91" t="s">
        <v>739</v>
      </c>
      <c r="O4" s="91" t="s">
        <v>1602</v>
      </c>
      <c r="P4" s="91" t="s">
        <v>1603</v>
      </c>
      <c r="Q4" s="91" t="s">
        <v>1457</v>
      </c>
      <c r="R4" s="91" t="s">
        <v>1604</v>
      </c>
      <c r="S4" s="91" t="s">
        <v>1605</v>
      </c>
      <c r="T4" s="91" t="s">
        <v>1593</v>
      </c>
    </row>
    <row r="5" ht="14.25" customHeight="1">
      <c r="A5" s="91" t="s">
        <v>1606</v>
      </c>
      <c r="D5" s="91" t="s">
        <v>1319</v>
      </c>
      <c r="E5" s="91" t="s">
        <v>1587</v>
      </c>
      <c r="F5" s="91">
        <v>2030.0</v>
      </c>
      <c r="J5" s="91" t="s">
        <v>739</v>
      </c>
      <c r="L5" s="91" t="s">
        <v>1588</v>
      </c>
      <c r="M5" s="91" t="s">
        <v>739</v>
      </c>
      <c r="O5" s="91" t="s">
        <v>1607</v>
      </c>
      <c r="P5" s="91" t="s">
        <v>1590</v>
      </c>
      <c r="Q5" s="91" t="s">
        <v>1472</v>
      </c>
      <c r="R5" s="91" t="s">
        <v>1608</v>
      </c>
      <c r="S5" s="91" t="s">
        <v>1609</v>
      </c>
      <c r="T5" s="91" t="s">
        <v>1593</v>
      </c>
    </row>
    <row r="6" ht="14.25" customHeight="1">
      <c r="A6" s="91" t="s">
        <v>1610</v>
      </c>
      <c r="D6" s="91" t="s">
        <v>1324</v>
      </c>
      <c r="J6" s="91" t="s">
        <v>1320</v>
      </c>
      <c r="L6" s="91" t="s">
        <v>41</v>
      </c>
      <c r="M6" s="91" t="s">
        <v>1320</v>
      </c>
      <c r="N6" s="91" t="s">
        <v>1611</v>
      </c>
      <c r="O6" s="91" t="s">
        <v>1607</v>
      </c>
      <c r="P6" s="91" t="s">
        <v>1590</v>
      </c>
      <c r="Q6" s="91" t="s">
        <v>1440</v>
      </c>
      <c r="R6" s="91" t="s">
        <v>1612</v>
      </c>
    </row>
    <row r="7" ht="14.25" customHeight="1">
      <c r="A7" s="91" t="s">
        <v>1613</v>
      </c>
      <c r="D7" s="91" t="s">
        <v>1319</v>
      </c>
      <c r="E7" s="91" t="s">
        <v>1587</v>
      </c>
      <c r="F7" s="91">
        <v>2030.0</v>
      </c>
      <c r="H7" s="91" t="s">
        <v>1587</v>
      </c>
      <c r="I7" s="91">
        <v>2050.0</v>
      </c>
      <c r="J7" s="91" t="s">
        <v>1320</v>
      </c>
      <c r="K7" s="91">
        <v>2050.0</v>
      </c>
      <c r="L7" s="91" t="s">
        <v>1588</v>
      </c>
      <c r="M7" s="91" t="s">
        <v>739</v>
      </c>
      <c r="O7" s="91" t="s">
        <v>1589</v>
      </c>
      <c r="P7" s="91" t="s">
        <v>1590</v>
      </c>
      <c r="Q7" s="91" t="s">
        <v>1435</v>
      </c>
      <c r="R7" s="91" t="s">
        <v>1614</v>
      </c>
      <c r="S7" s="91" t="s">
        <v>1615</v>
      </c>
      <c r="T7" s="91" t="s">
        <v>1593</v>
      </c>
    </row>
    <row r="8" ht="14.25" customHeight="1">
      <c r="A8" s="91" t="s">
        <v>1616</v>
      </c>
      <c r="D8" s="91" t="s">
        <v>1319</v>
      </c>
      <c r="E8" s="91" t="s">
        <v>1587</v>
      </c>
      <c r="F8" s="91">
        <v>2030.0</v>
      </c>
      <c r="J8" s="91" t="s">
        <v>739</v>
      </c>
      <c r="L8" s="91" t="s">
        <v>1588</v>
      </c>
      <c r="M8" s="91" t="s">
        <v>739</v>
      </c>
      <c r="O8" s="91" t="s">
        <v>1607</v>
      </c>
      <c r="P8" s="91" t="s">
        <v>1590</v>
      </c>
      <c r="Q8" s="91" t="s">
        <v>1472</v>
      </c>
      <c r="R8" s="91" t="s">
        <v>1617</v>
      </c>
      <c r="S8" s="91" t="s">
        <v>1618</v>
      </c>
      <c r="T8" s="91" t="s">
        <v>1593</v>
      </c>
    </row>
    <row r="9" ht="14.25" customHeight="1">
      <c r="A9" s="91" t="s">
        <v>1619</v>
      </c>
      <c r="C9" s="91" t="s">
        <v>1620</v>
      </c>
      <c r="D9" s="91" t="s">
        <v>1319</v>
      </c>
      <c r="E9" s="91" t="s">
        <v>1587</v>
      </c>
      <c r="F9" s="91" t="s">
        <v>1621</v>
      </c>
      <c r="J9" s="91" t="s">
        <v>739</v>
      </c>
      <c r="L9" s="91" t="s">
        <v>41</v>
      </c>
      <c r="M9" s="91" t="s">
        <v>739</v>
      </c>
      <c r="O9" s="91" t="s">
        <v>1622</v>
      </c>
      <c r="P9" s="91" t="s">
        <v>1623</v>
      </c>
      <c r="Q9" s="91" t="s">
        <v>1467</v>
      </c>
      <c r="R9" s="91" t="s">
        <v>1624</v>
      </c>
      <c r="S9" s="91" t="s">
        <v>1625</v>
      </c>
      <c r="T9" s="91" t="s">
        <v>1593</v>
      </c>
    </row>
    <row r="10" ht="14.25" customHeight="1">
      <c r="A10" s="91" t="s">
        <v>1626</v>
      </c>
      <c r="D10" s="91" t="s">
        <v>1319</v>
      </c>
      <c r="E10" s="91" t="s">
        <v>1587</v>
      </c>
      <c r="F10" s="91">
        <v>2030.0</v>
      </c>
      <c r="J10" s="91" t="s">
        <v>739</v>
      </c>
      <c r="L10" s="91" t="s">
        <v>1588</v>
      </c>
      <c r="M10" s="91" t="s">
        <v>739</v>
      </c>
      <c r="O10" s="91" t="s">
        <v>1627</v>
      </c>
      <c r="P10" s="91" t="s">
        <v>1628</v>
      </c>
      <c r="Q10" s="91" t="s">
        <v>1462</v>
      </c>
      <c r="R10" s="91" t="s">
        <v>1614</v>
      </c>
      <c r="S10" s="91" t="s">
        <v>1629</v>
      </c>
      <c r="T10" s="91" t="s">
        <v>1593</v>
      </c>
    </row>
    <row r="11" ht="14.25" customHeight="1">
      <c r="A11" s="91" t="s">
        <v>1630</v>
      </c>
      <c r="C11" s="91" t="s">
        <v>1631</v>
      </c>
      <c r="D11" s="91" t="s">
        <v>1324</v>
      </c>
      <c r="J11" s="91" t="s">
        <v>1320</v>
      </c>
      <c r="L11" s="91" t="s">
        <v>41</v>
      </c>
      <c r="M11" s="91" t="s">
        <v>739</v>
      </c>
      <c r="O11" s="91" t="s">
        <v>1632</v>
      </c>
      <c r="P11" s="91" t="s">
        <v>1628</v>
      </c>
      <c r="Q11" s="91" t="s">
        <v>1462</v>
      </c>
      <c r="R11" s="91" t="s">
        <v>1633</v>
      </c>
      <c r="T11" s="91" t="s">
        <v>1634</v>
      </c>
    </row>
    <row r="12" ht="14.25" customHeight="1">
      <c r="A12" s="91" t="s">
        <v>1635</v>
      </c>
      <c r="C12" s="91" t="s">
        <v>1636</v>
      </c>
      <c r="D12" s="91" t="s">
        <v>1343</v>
      </c>
      <c r="J12" s="91" t="s">
        <v>1320</v>
      </c>
      <c r="L12" s="91" t="s">
        <v>41</v>
      </c>
      <c r="M12" s="91" t="s">
        <v>1320</v>
      </c>
      <c r="N12" s="91" t="s">
        <v>1637</v>
      </c>
      <c r="O12" s="91" t="s">
        <v>1638</v>
      </c>
      <c r="P12" s="91" t="s">
        <v>1590</v>
      </c>
      <c r="Q12" s="91" t="s">
        <v>1435</v>
      </c>
      <c r="R12" s="91" t="s">
        <v>1639</v>
      </c>
    </row>
    <row r="13" ht="14.25" customHeight="1">
      <c r="A13" s="91" t="s">
        <v>1640</v>
      </c>
      <c r="D13" s="91" t="s">
        <v>1319</v>
      </c>
      <c r="E13" s="91" t="s">
        <v>1587</v>
      </c>
      <c r="F13" s="91">
        <v>2030.0</v>
      </c>
      <c r="G13" s="91" t="s">
        <v>1319</v>
      </c>
      <c r="H13" s="91" t="s">
        <v>1587</v>
      </c>
      <c r="I13" s="91">
        <v>2050.0</v>
      </c>
      <c r="J13" s="91" t="s">
        <v>1320</v>
      </c>
      <c r="K13" s="91">
        <v>2050.0</v>
      </c>
      <c r="L13" s="91" t="s">
        <v>1588</v>
      </c>
      <c r="M13" s="91" t="s">
        <v>739</v>
      </c>
      <c r="O13" s="91" t="s">
        <v>1602</v>
      </c>
      <c r="P13" s="91" t="s">
        <v>1603</v>
      </c>
      <c r="Q13" s="91" t="s">
        <v>1457</v>
      </c>
      <c r="R13" s="91" t="s">
        <v>1641</v>
      </c>
      <c r="S13" s="91" t="s">
        <v>1642</v>
      </c>
      <c r="T13" s="91" t="s">
        <v>1593</v>
      </c>
    </row>
    <row r="14" ht="14.25" customHeight="1">
      <c r="A14" s="91" t="s">
        <v>1643</v>
      </c>
      <c r="B14" s="91" t="s">
        <v>1644</v>
      </c>
      <c r="C14" s="91" t="s">
        <v>1645</v>
      </c>
      <c r="D14" s="91" t="s">
        <v>1319</v>
      </c>
      <c r="E14" s="91" t="s">
        <v>1587</v>
      </c>
      <c r="F14" s="91" t="s">
        <v>1646</v>
      </c>
      <c r="J14" s="91" t="s">
        <v>739</v>
      </c>
      <c r="L14" s="91" t="s">
        <v>1647</v>
      </c>
      <c r="M14" s="91" t="s">
        <v>739</v>
      </c>
      <c r="O14" s="91" t="s">
        <v>1607</v>
      </c>
      <c r="P14" s="91" t="s">
        <v>1590</v>
      </c>
      <c r="Q14" s="91" t="s">
        <v>1430</v>
      </c>
      <c r="R14" s="91" t="s">
        <v>1648</v>
      </c>
      <c r="S14" s="91" t="s">
        <v>1649</v>
      </c>
      <c r="T14" s="91" t="s">
        <v>1593</v>
      </c>
    </row>
    <row r="15" ht="14.25" customHeight="1">
      <c r="A15" s="91" t="s">
        <v>1650</v>
      </c>
      <c r="B15" s="91" t="s">
        <v>1651</v>
      </c>
      <c r="C15" s="91" t="s">
        <v>1652</v>
      </c>
      <c r="D15" s="91" t="s">
        <v>1324</v>
      </c>
      <c r="J15" s="91" t="s">
        <v>739</v>
      </c>
      <c r="L15" s="91" t="s">
        <v>41</v>
      </c>
      <c r="M15" s="91" t="s">
        <v>739</v>
      </c>
      <c r="O15" s="91" t="s">
        <v>1602</v>
      </c>
      <c r="P15" s="91" t="s">
        <v>1603</v>
      </c>
      <c r="Q15" s="91" t="s">
        <v>1432</v>
      </c>
      <c r="R15" s="91" t="s">
        <v>1653</v>
      </c>
    </row>
    <row r="16" ht="14.25" customHeight="1">
      <c r="A16" s="91" t="s">
        <v>1654</v>
      </c>
      <c r="D16" s="91" t="s">
        <v>1319</v>
      </c>
      <c r="E16" s="91" t="s">
        <v>1587</v>
      </c>
      <c r="F16" s="91">
        <v>2030.0</v>
      </c>
      <c r="J16" s="91" t="s">
        <v>739</v>
      </c>
      <c r="L16" s="91" t="s">
        <v>1588</v>
      </c>
      <c r="M16" s="91" t="s">
        <v>739</v>
      </c>
      <c r="O16" s="91" t="s">
        <v>1607</v>
      </c>
      <c r="P16" s="91" t="s">
        <v>1590</v>
      </c>
      <c r="Q16" s="91" t="s">
        <v>1433</v>
      </c>
      <c r="R16" s="91" t="s">
        <v>1608</v>
      </c>
      <c r="S16" s="91" t="s">
        <v>1655</v>
      </c>
      <c r="T16" s="91" t="s">
        <v>1593</v>
      </c>
    </row>
    <row r="17" ht="14.25" customHeight="1">
      <c r="A17" s="91" t="s">
        <v>1656</v>
      </c>
      <c r="D17" s="91" t="s">
        <v>1319</v>
      </c>
      <c r="E17" s="91" t="s">
        <v>1587</v>
      </c>
      <c r="F17" s="91">
        <v>2030.0</v>
      </c>
      <c r="J17" s="91" t="s">
        <v>739</v>
      </c>
      <c r="L17" s="91" t="s">
        <v>1588</v>
      </c>
      <c r="M17" s="91" t="s">
        <v>739</v>
      </c>
      <c r="O17" s="91" t="s">
        <v>1607</v>
      </c>
      <c r="P17" s="91" t="s">
        <v>1590</v>
      </c>
      <c r="Q17" s="91" t="s">
        <v>1457</v>
      </c>
      <c r="R17" s="91" t="s">
        <v>1641</v>
      </c>
      <c r="S17" s="91" t="s">
        <v>1657</v>
      </c>
      <c r="T17" s="91" t="s">
        <v>1593</v>
      </c>
    </row>
    <row r="18" ht="14.25" customHeight="1">
      <c r="A18" s="91" t="s">
        <v>1658</v>
      </c>
      <c r="D18" s="91" t="s">
        <v>1319</v>
      </c>
      <c r="E18" s="91" t="s">
        <v>1587</v>
      </c>
      <c r="F18" s="91">
        <v>2030.0</v>
      </c>
      <c r="J18" s="91" t="s">
        <v>739</v>
      </c>
      <c r="L18" s="91" t="s">
        <v>1588</v>
      </c>
      <c r="M18" s="91" t="s">
        <v>739</v>
      </c>
      <c r="O18" s="91" t="s">
        <v>1607</v>
      </c>
      <c r="P18" s="91" t="s">
        <v>1590</v>
      </c>
      <c r="Q18" s="91" t="s">
        <v>1457</v>
      </c>
      <c r="R18" s="91" t="s">
        <v>1659</v>
      </c>
      <c r="S18" s="91" t="s">
        <v>1660</v>
      </c>
      <c r="T18" s="91" t="s">
        <v>1593</v>
      </c>
    </row>
    <row r="19" ht="14.25" customHeight="1">
      <c r="A19" s="91" t="s">
        <v>1661</v>
      </c>
      <c r="D19" s="91" t="s">
        <v>1319</v>
      </c>
      <c r="E19" s="91" t="s">
        <v>1587</v>
      </c>
      <c r="F19" s="91">
        <v>2030.0</v>
      </c>
      <c r="J19" s="91" t="s">
        <v>739</v>
      </c>
      <c r="L19" s="91" t="s">
        <v>1588</v>
      </c>
      <c r="M19" s="91" t="s">
        <v>739</v>
      </c>
      <c r="O19" s="91" t="s">
        <v>1662</v>
      </c>
      <c r="P19" s="91" t="s">
        <v>1590</v>
      </c>
      <c r="Q19" s="91" t="s">
        <v>1457</v>
      </c>
      <c r="R19" s="91" t="s">
        <v>1663</v>
      </c>
      <c r="S19" s="91" t="s">
        <v>1664</v>
      </c>
      <c r="T19" s="91" t="s">
        <v>1593</v>
      </c>
    </row>
    <row r="20" ht="14.25" customHeight="1">
      <c r="A20" s="91" t="s">
        <v>1665</v>
      </c>
      <c r="D20" s="91" t="s">
        <v>1319</v>
      </c>
      <c r="E20" s="91" t="s">
        <v>1587</v>
      </c>
      <c r="F20" s="91">
        <v>2030.0</v>
      </c>
      <c r="J20" s="91" t="s">
        <v>739</v>
      </c>
      <c r="L20" s="91" t="s">
        <v>1588</v>
      </c>
      <c r="M20" s="91" t="s">
        <v>739</v>
      </c>
      <c r="O20" s="91" t="s">
        <v>1666</v>
      </c>
      <c r="P20" s="91" t="s">
        <v>1590</v>
      </c>
      <c r="Q20" s="91" t="s">
        <v>1459</v>
      </c>
      <c r="R20" s="91" t="s">
        <v>1624</v>
      </c>
      <c r="S20" s="91" t="s">
        <v>1667</v>
      </c>
      <c r="T20" s="91" t="s">
        <v>1593</v>
      </c>
    </row>
    <row r="21" ht="14.25" customHeight="1">
      <c r="A21" s="91" t="s">
        <v>1668</v>
      </c>
      <c r="D21" s="91" t="s">
        <v>1319</v>
      </c>
      <c r="E21" s="91" t="s">
        <v>1587</v>
      </c>
      <c r="F21" s="91">
        <v>2030.0</v>
      </c>
      <c r="J21" s="91" t="s">
        <v>739</v>
      </c>
      <c r="L21" s="91" t="s">
        <v>1588</v>
      </c>
      <c r="M21" s="91" t="s">
        <v>739</v>
      </c>
      <c r="O21" s="91" t="s">
        <v>1602</v>
      </c>
      <c r="P21" s="91" t="s">
        <v>1603</v>
      </c>
      <c r="Q21" s="91" t="s">
        <v>1442</v>
      </c>
      <c r="R21" s="91" t="s">
        <v>1669</v>
      </c>
      <c r="S21" s="91" t="s">
        <v>1670</v>
      </c>
      <c r="T21" s="91" t="s">
        <v>1593</v>
      </c>
    </row>
    <row r="22" ht="14.25" customHeight="1">
      <c r="A22" s="91" t="s">
        <v>1671</v>
      </c>
      <c r="D22" s="91" t="s">
        <v>1319</v>
      </c>
      <c r="E22" s="91" t="s">
        <v>1587</v>
      </c>
      <c r="F22" s="91">
        <v>2030.0</v>
      </c>
      <c r="G22" s="91" t="s">
        <v>1319</v>
      </c>
      <c r="H22" s="91" t="s">
        <v>1587</v>
      </c>
      <c r="I22" s="91">
        <v>2050.0</v>
      </c>
      <c r="J22" s="91" t="s">
        <v>1320</v>
      </c>
      <c r="K22" s="91">
        <v>2050.0</v>
      </c>
      <c r="L22" s="91" t="s">
        <v>1588</v>
      </c>
      <c r="M22" s="91" t="s">
        <v>739</v>
      </c>
      <c r="O22" s="91" t="s">
        <v>1607</v>
      </c>
      <c r="P22" s="91" t="s">
        <v>1590</v>
      </c>
      <c r="Q22" s="91" t="s">
        <v>1442</v>
      </c>
      <c r="R22" s="91" t="s">
        <v>1648</v>
      </c>
      <c r="S22" s="91" t="s">
        <v>1672</v>
      </c>
      <c r="T22" s="91" t="s">
        <v>1593</v>
      </c>
    </row>
    <row r="23" ht="14.25" customHeight="1">
      <c r="A23" s="91" t="s">
        <v>1673</v>
      </c>
      <c r="B23" s="91" t="s">
        <v>1674</v>
      </c>
      <c r="C23" s="91" t="s">
        <v>1675</v>
      </c>
      <c r="D23" s="91" t="s">
        <v>1319</v>
      </c>
      <c r="E23" s="91" t="s">
        <v>1587</v>
      </c>
      <c r="F23" s="91" t="s">
        <v>1676</v>
      </c>
      <c r="J23" s="91" t="s">
        <v>1320</v>
      </c>
      <c r="L23" s="91" t="s">
        <v>41</v>
      </c>
      <c r="M23" s="91" t="s">
        <v>1320</v>
      </c>
      <c r="N23" s="91" t="s">
        <v>1639</v>
      </c>
      <c r="O23" s="91" t="s">
        <v>1677</v>
      </c>
      <c r="P23" s="91" t="s">
        <v>1590</v>
      </c>
      <c r="Q23" s="91" t="s">
        <v>1438</v>
      </c>
      <c r="R23" s="91" t="s">
        <v>1678</v>
      </c>
      <c r="S23" s="91" t="s">
        <v>1679</v>
      </c>
      <c r="T23" s="91" t="s">
        <v>1593</v>
      </c>
    </row>
    <row r="24" ht="14.25" customHeight="1">
      <c r="A24" s="91" t="s">
        <v>1680</v>
      </c>
      <c r="D24" s="91" t="s">
        <v>1324</v>
      </c>
      <c r="J24" s="91" t="s">
        <v>739</v>
      </c>
      <c r="L24" s="91" t="s">
        <v>41</v>
      </c>
      <c r="M24" s="91" t="s">
        <v>739</v>
      </c>
      <c r="O24" s="91" t="s">
        <v>1681</v>
      </c>
      <c r="P24" s="91" t="s">
        <v>1590</v>
      </c>
      <c r="Q24" s="91" t="s">
        <v>1457</v>
      </c>
      <c r="R24" s="91" t="s">
        <v>1639</v>
      </c>
    </row>
    <row r="25" ht="14.25" customHeight="1">
      <c r="A25" s="91" t="s">
        <v>1682</v>
      </c>
      <c r="C25" s="91" t="s">
        <v>1683</v>
      </c>
      <c r="D25" s="91" t="s">
        <v>1324</v>
      </c>
      <c r="J25" s="91" t="s">
        <v>739</v>
      </c>
      <c r="L25" s="91" t="s">
        <v>41</v>
      </c>
      <c r="M25" s="91" t="s">
        <v>739</v>
      </c>
      <c r="O25" s="91" t="s">
        <v>1684</v>
      </c>
      <c r="P25" s="91" t="s">
        <v>1590</v>
      </c>
      <c r="Q25" s="91" t="s">
        <v>1433</v>
      </c>
      <c r="R25" s="91" t="s">
        <v>1685</v>
      </c>
    </row>
    <row r="26" ht="14.25" customHeight="1">
      <c r="A26" s="91" t="s">
        <v>1686</v>
      </c>
      <c r="D26" s="91" t="s">
        <v>1324</v>
      </c>
      <c r="J26" s="91" t="s">
        <v>739</v>
      </c>
      <c r="L26" s="91" t="s">
        <v>41</v>
      </c>
      <c r="M26" s="91" t="s">
        <v>739</v>
      </c>
      <c r="O26" s="91" t="s">
        <v>1632</v>
      </c>
      <c r="P26" s="91" t="s">
        <v>1628</v>
      </c>
      <c r="Q26" s="91" t="s">
        <v>1469</v>
      </c>
      <c r="R26" s="91" t="s">
        <v>1687</v>
      </c>
    </row>
    <row r="27" ht="14.25" customHeight="1">
      <c r="A27" s="91" t="s">
        <v>1688</v>
      </c>
      <c r="C27" s="91" t="s">
        <v>1689</v>
      </c>
      <c r="D27" s="91" t="s">
        <v>1319</v>
      </c>
      <c r="E27" s="91" t="s">
        <v>1587</v>
      </c>
      <c r="F27" s="91">
        <v>2030.0</v>
      </c>
      <c r="J27" s="91" t="s">
        <v>739</v>
      </c>
      <c r="L27" s="91" t="s">
        <v>41</v>
      </c>
      <c r="M27" s="91" t="s">
        <v>739</v>
      </c>
      <c r="O27" s="91" t="s">
        <v>1589</v>
      </c>
      <c r="P27" s="91" t="s">
        <v>1590</v>
      </c>
      <c r="Q27" s="91" t="s">
        <v>1443</v>
      </c>
      <c r="R27" s="91" t="s">
        <v>1653</v>
      </c>
      <c r="S27" s="91" t="s">
        <v>1690</v>
      </c>
      <c r="T27" s="91" t="s">
        <v>1593</v>
      </c>
    </row>
    <row r="28" ht="14.25" customHeight="1">
      <c r="A28" s="91" t="s">
        <v>1691</v>
      </c>
      <c r="D28" s="91" t="s">
        <v>1324</v>
      </c>
      <c r="J28" s="91" t="s">
        <v>1320</v>
      </c>
      <c r="L28" s="91" t="s">
        <v>41</v>
      </c>
      <c r="M28" s="91" t="s">
        <v>739</v>
      </c>
      <c r="O28" s="91" t="s">
        <v>1692</v>
      </c>
      <c r="P28" s="91" t="s">
        <v>1590</v>
      </c>
      <c r="Q28" s="91" t="s">
        <v>1436</v>
      </c>
      <c r="R28" s="91" t="s">
        <v>1663</v>
      </c>
    </row>
    <row r="29" ht="14.25" customHeight="1">
      <c r="A29" s="91" t="s">
        <v>1693</v>
      </c>
      <c r="D29" s="91" t="s">
        <v>1324</v>
      </c>
      <c r="J29" s="91" t="s">
        <v>739</v>
      </c>
      <c r="L29" s="91" t="s">
        <v>41</v>
      </c>
      <c r="M29" s="91" t="s">
        <v>739</v>
      </c>
      <c r="O29" s="91" t="s">
        <v>1694</v>
      </c>
      <c r="P29" s="91" t="s">
        <v>1590</v>
      </c>
      <c r="Q29" s="91" t="s">
        <v>1441</v>
      </c>
      <c r="R29" s="91" t="s">
        <v>1687</v>
      </c>
    </row>
    <row r="30" ht="14.25" customHeight="1">
      <c r="A30" s="91" t="s">
        <v>1695</v>
      </c>
      <c r="B30" s="91" t="s">
        <v>1696</v>
      </c>
      <c r="C30" s="91" t="s">
        <v>1697</v>
      </c>
      <c r="D30" s="91" t="s">
        <v>1319</v>
      </c>
      <c r="E30" s="91" t="s">
        <v>1587</v>
      </c>
      <c r="F30" s="91" t="s">
        <v>1646</v>
      </c>
      <c r="G30" s="91" t="s">
        <v>1319</v>
      </c>
      <c r="H30" s="91" t="s">
        <v>1587</v>
      </c>
      <c r="I30" s="91" t="s">
        <v>1698</v>
      </c>
      <c r="J30" s="91" t="s">
        <v>1320</v>
      </c>
      <c r="K30" s="91" t="s">
        <v>1698</v>
      </c>
      <c r="L30" s="91" t="s">
        <v>41</v>
      </c>
      <c r="M30" s="91" t="s">
        <v>1320</v>
      </c>
      <c r="N30" s="91" t="s">
        <v>1598</v>
      </c>
      <c r="O30" s="91" t="s">
        <v>1607</v>
      </c>
      <c r="P30" s="91" t="s">
        <v>1590</v>
      </c>
      <c r="Q30" s="91" t="s">
        <v>1440</v>
      </c>
      <c r="R30" s="91" t="s">
        <v>1699</v>
      </c>
      <c r="S30" s="91" t="s">
        <v>1700</v>
      </c>
      <c r="T30" s="91" t="s">
        <v>1593</v>
      </c>
    </row>
    <row r="31" ht="14.25" customHeight="1">
      <c r="A31" s="91" t="s">
        <v>1701</v>
      </c>
      <c r="D31" s="91" t="s">
        <v>1319</v>
      </c>
      <c r="E31" s="91" t="s">
        <v>1587</v>
      </c>
      <c r="F31" s="91">
        <v>2030.0</v>
      </c>
      <c r="J31" s="91" t="s">
        <v>739</v>
      </c>
      <c r="L31" s="91" t="s">
        <v>1588</v>
      </c>
      <c r="M31" s="91" t="s">
        <v>739</v>
      </c>
      <c r="O31" s="91" t="s">
        <v>1662</v>
      </c>
      <c r="P31" s="91" t="s">
        <v>1590</v>
      </c>
      <c r="Q31" s="91" t="s">
        <v>1440</v>
      </c>
      <c r="R31" s="91" t="s">
        <v>1608</v>
      </c>
      <c r="S31" s="91" t="s">
        <v>1702</v>
      </c>
      <c r="T31" s="91" t="s">
        <v>1593</v>
      </c>
    </row>
    <row r="32" ht="14.25" customHeight="1">
      <c r="A32" s="91" t="s">
        <v>1703</v>
      </c>
      <c r="B32" s="91" t="s">
        <v>1704</v>
      </c>
      <c r="C32" s="91" t="s">
        <v>1705</v>
      </c>
      <c r="D32" s="91" t="s">
        <v>1319</v>
      </c>
      <c r="E32" s="91" t="s">
        <v>1587</v>
      </c>
      <c r="F32" s="91">
        <v>2030.0</v>
      </c>
      <c r="G32" s="91" t="s">
        <v>1319</v>
      </c>
      <c r="H32" s="91" t="s">
        <v>1587</v>
      </c>
      <c r="I32" s="91">
        <v>2040.0</v>
      </c>
      <c r="J32" s="91" t="s">
        <v>1320</v>
      </c>
      <c r="K32" s="91">
        <v>2040.0</v>
      </c>
      <c r="L32" s="91" t="s">
        <v>41</v>
      </c>
      <c r="M32" s="91" t="s">
        <v>1320</v>
      </c>
      <c r="N32" s="91" t="s">
        <v>1706</v>
      </c>
      <c r="O32" s="91" t="s">
        <v>1589</v>
      </c>
      <c r="P32" s="91" t="s">
        <v>1590</v>
      </c>
      <c r="Q32" s="91" t="s">
        <v>1474</v>
      </c>
      <c r="R32" s="91" t="s">
        <v>1707</v>
      </c>
      <c r="S32" s="91" t="s">
        <v>1708</v>
      </c>
      <c r="T32" s="91" t="s">
        <v>1593</v>
      </c>
      <c r="U32" s="91" t="s">
        <v>1709</v>
      </c>
    </row>
    <row r="33" ht="14.25" customHeight="1">
      <c r="A33" s="91" t="s">
        <v>1710</v>
      </c>
      <c r="D33" s="91" t="s">
        <v>1319</v>
      </c>
      <c r="E33" s="91" t="s">
        <v>1587</v>
      </c>
      <c r="F33" s="91">
        <v>2030.0</v>
      </c>
      <c r="J33" s="91" t="s">
        <v>739</v>
      </c>
      <c r="L33" s="91" t="s">
        <v>1588</v>
      </c>
      <c r="M33" s="91" t="s">
        <v>739</v>
      </c>
      <c r="O33" s="91" t="s">
        <v>1711</v>
      </c>
      <c r="P33" s="91" t="s">
        <v>1590</v>
      </c>
      <c r="Q33" s="91" t="s">
        <v>1469</v>
      </c>
      <c r="R33" s="91" t="s">
        <v>1659</v>
      </c>
      <c r="S33" s="91" t="s">
        <v>1712</v>
      </c>
      <c r="T33" s="91" t="s">
        <v>1593</v>
      </c>
    </row>
    <row r="34" ht="14.25" customHeight="1">
      <c r="A34" s="91" t="s">
        <v>1713</v>
      </c>
      <c r="C34" s="91" t="s">
        <v>1714</v>
      </c>
      <c r="D34" s="91" t="s">
        <v>1319</v>
      </c>
      <c r="E34" s="91" t="s">
        <v>1587</v>
      </c>
      <c r="F34" s="91">
        <v>2030.0</v>
      </c>
      <c r="G34" s="91" t="s">
        <v>1319</v>
      </c>
      <c r="H34" s="91" t="s">
        <v>1587</v>
      </c>
      <c r="I34" s="91">
        <v>2050.0</v>
      </c>
      <c r="J34" s="91" t="s">
        <v>1320</v>
      </c>
      <c r="K34" s="91">
        <v>2050.0</v>
      </c>
      <c r="L34" s="91" t="s">
        <v>1588</v>
      </c>
      <c r="M34" s="91" t="s">
        <v>1320</v>
      </c>
      <c r="N34" s="91" t="s">
        <v>1715</v>
      </c>
      <c r="O34" s="91" t="s">
        <v>1589</v>
      </c>
      <c r="P34" s="91" t="s">
        <v>1590</v>
      </c>
      <c r="Q34" s="91" t="s">
        <v>1435</v>
      </c>
      <c r="R34" s="91" t="s">
        <v>1715</v>
      </c>
      <c r="S34" s="91" t="s">
        <v>1716</v>
      </c>
      <c r="T34" s="91" t="s">
        <v>1593</v>
      </c>
    </row>
    <row r="35" ht="14.25" customHeight="1">
      <c r="A35" s="91" t="s">
        <v>1717</v>
      </c>
      <c r="B35" s="91" t="s">
        <v>1718</v>
      </c>
      <c r="C35" s="91" t="s">
        <v>1719</v>
      </c>
      <c r="D35" s="91" t="s">
        <v>1319</v>
      </c>
      <c r="E35" s="91" t="s">
        <v>1587</v>
      </c>
      <c r="F35" s="91">
        <v>2030.0</v>
      </c>
      <c r="J35" s="91" t="s">
        <v>1320</v>
      </c>
      <c r="L35" s="91" t="s">
        <v>41</v>
      </c>
      <c r="M35" s="91" t="s">
        <v>1320</v>
      </c>
      <c r="N35" s="91" t="s">
        <v>1720</v>
      </c>
      <c r="O35" s="91" t="s">
        <v>1721</v>
      </c>
      <c r="P35" s="91" t="s">
        <v>1590</v>
      </c>
      <c r="Q35" s="91" t="s">
        <v>1467</v>
      </c>
      <c r="R35" s="91" t="s">
        <v>1722</v>
      </c>
      <c r="S35" s="91" t="s">
        <v>1723</v>
      </c>
      <c r="T35" s="91" t="s">
        <v>1593</v>
      </c>
    </row>
    <row r="36" ht="14.25" customHeight="1">
      <c r="A36" s="91" t="s">
        <v>1724</v>
      </c>
      <c r="D36" s="91" t="s">
        <v>1324</v>
      </c>
      <c r="J36" s="91" t="s">
        <v>739</v>
      </c>
      <c r="L36" s="91" t="s">
        <v>41</v>
      </c>
      <c r="M36" s="91" t="s">
        <v>739</v>
      </c>
      <c r="O36" s="91" t="s">
        <v>1725</v>
      </c>
      <c r="P36" s="91" t="s">
        <v>1628</v>
      </c>
      <c r="Q36" s="91" t="s">
        <v>1457</v>
      </c>
      <c r="R36" s="91" t="s">
        <v>1604</v>
      </c>
    </row>
    <row r="37" ht="14.25" customHeight="1">
      <c r="A37" s="91" t="s">
        <v>1726</v>
      </c>
      <c r="B37" s="91" t="s">
        <v>1727</v>
      </c>
      <c r="C37" s="91" t="s">
        <v>1728</v>
      </c>
      <c r="D37" s="91" t="s">
        <v>1319</v>
      </c>
      <c r="E37" s="91" t="s">
        <v>1729</v>
      </c>
      <c r="F37" s="91" t="s">
        <v>1730</v>
      </c>
      <c r="J37" s="91" t="s">
        <v>739</v>
      </c>
      <c r="L37" s="91" t="s">
        <v>41</v>
      </c>
      <c r="M37" s="91" t="s">
        <v>739</v>
      </c>
      <c r="O37" s="91" t="s">
        <v>1694</v>
      </c>
      <c r="P37" s="91" t="s">
        <v>1590</v>
      </c>
      <c r="Q37" s="91" t="s">
        <v>1438</v>
      </c>
      <c r="R37" s="91" t="s">
        <v>1731</v>
      </c>
      <c r="S37" s="91" t="s">
        <v>1732</v>
      </c>
      <c r="T37" s="91" t="s">
        <v>1733</v>
      </c>
    </row>
    <row r="38" ht="14.25" customHeight="1">
      <c r="A38" s="91" t="s">
        <v>1734</v>
      </c>
      <c r="D38" s="91" t="s">
        <v>1319</v>
      </c>
      <c r="E38" s="91" t="s">
        <v>1587</v>
      </c>
      <c r="F38" s="91">
        <v>2030.0</v>
      </c>
      <c r="J38" s="91" t="s">
        <v>739</v>
      </c>
      <c r="L38" s="91" t="s">
        <v>1588</v>
      </c>
      <c r="M38" s="91" t="s">
        <v>739</v>
      </c>
      <c r="O38" s="91" t="s">
        <v>1735</v>
      </c>
      <c r="P38" s="91" t="s">
        <v>1736</v>
      </c>
      <c r="Q38" s="91" t="s">
        <v>1457</v>
      </c>
      <c r="R38" s="91" t="s">
        <v>1685</v>
      </c>
      <c r="S38" s="91" t="s">
        <v>1737</v>
      </c>
      <c r="T38" s="91" t="s">
        <v>1593</v>
      </c>
    </row>
    <row r="39" ht="14.25" customHeight="1">
      <c r="A39" s="91" t="s">
        <v>1738</v>
      </c>
      <c r="D39" s="91" t="s">
        <v>1319</v>
      </c>
      <c r="E39" s="91" t="s">
        <v>1587</v>
      </c>
      <c r="F39" s="91">
        <v>2030.0</v>
      </c>
      <c r="G39" s="91" t="s">
        <v>1319</v>
      </c>
      <c r="H39" s="91" t="s">
        <v>1587</v>
      </c>
      <c r="I39" s="91">
        <v>2050.0</v>
      </c>
      <c r="J39" s="91" t="s">
        <v>1320</v>
      </c>
      <c r="K39" s="91">
        <v>2050.0</v>
      </c>
      <c r="L39" s="91" t="s">
        <v>1588</v>
      </c>
      <c r="M39" s="91" t="s">
        <v>739</v>
      </c>
      <c r="O39" s="91" t="s">
        <v>1739</v>
      </c>
      <c r="P39" s="91" t="s">
        <v>1628</v>
      </c>
      <c r="Q39" s="91" t="s">
        <v>1457</v>
      </c>
      <c r="R39" s="91" t="s">
        <v>1608</v>
      </c>
      <c r="S39" s="91" t="s">
        <v>1740</v>
      </c>
      <c r="T39" s="91" t="s">
        <v>1593</v>
      </c>
    </row>
    <row r="40" ht="14.25" customHeight="1">
      <c r="A40" s="91" t="s">
        <v>1741</v>
      </c>
      <c r="D40" s="91" t="s">
        <v>1324</v>
      </c>
      <c r="J40" s="91" t="s">
        <v>1320</v>
      </c>
      <c r="L40" s="91" t="s">
        <v>41</v>
      </c>
      <c r="M40" s="91" t="s">
        <v>739</v>
      </c>
      <c r="O40" s="91" t="s">
        <v>1711</v>
      </c>
      <c r="P40" s="91" t="s">
        <v>1590</v>
      </c>
      <c r="Q40" s="91" t="s">
        <v>1457</v>
      </c>
      <c r="R40" s="91" t="s">
        <v>1624</v>
      </c>
    </row>
    <row r="41" ht="14.25" customHeight="1">
      <c r="A41" s="91" t="s">
        <v>1742</v>
      </c>
      <c r="D41" s="91" t="s">
        <v>1319</v>
      </c>
      <c r="E41" s="91" t="s">
        <v>1587</v>
      </c>
      <c r="F41" s="91">
        <v>2030.0</v>
      </c>
      <c r="J41" s="91" t="s">
        <v>739</v>
      </c>
      <c r="L41" s="91" t="s">
        <v>1588</v>
      </c>
      <c r="M41" s="91" t="s">
        <v>739</v>
      </c>
      <c r="O41" s="91" t="s">
        <v>1589</v>
      </c>
      <c r="P41" s="91" t="s">
        <v>1590</v>
      </c>
      <c r="Q41" s="91" t="s">
        <v>1463</v>
      </c>
      <c r="R41" s="91" t="s">
        <v>1659</v>
      </c>
      <c r="S41" s="91" t="s">
        <v>1743</v>
      </c>
      <c r="T41" s="91" t="s">
        <v>1593</v>
      </c>
    </row>
    <row r="42" ht="14.25" customHeight="1">
      <c r="A42" s="91" t="s">
        <v>1744</v>
      </c>
      <c r="B42" s="91" t="s">
        <v>1745</v>
      </c>
      <c r="C42" s="91" t="s">
        <v>1746</v>
      </c>
      <c r="D42" s="91" t="s">
        <v>1319</v>
      </c>
      <c r="E42" s="91" t="s">
        <v>1587</v>
      </c>
      <c r="F42" s="91">
        <v>2030.0</v>
      </c>
      <c r="J42" s="91" t="s">
        <v>739</v>
      </c>
      <c r="L42" s="91" t="s">
        <v>41</v>
      </c>
      <c r="M42" s="91" t="s">
        <v>1320</v>
      </c>
      <c r="N42" s="91" t="s">
        <v>1747</v>
      </c>
      <c r="O42" s="91" t="s">
        <v>1748</v>
      </c>
      <c r="P42" s="91" t="s">
        <v>1590</v>
      </c>
      <c r="Q42" s="91" t="s">
        <v>1440</v>
      </c>
      <c r="R42" s="91" t="s">
        <v>1591</v>
      </c>
      <c r="S42" s="91" t="s">
        <v>1317</v>
      </c>
      <c r="T42" s="91" t="s">
        <v>1593</v>
      </c>
      <c r="U42" s="91" t="s">
        <v>1749</v>
      </c>
    </row>
    <row r="43" ht="14.25" customHeight="1">
      <c r="A43" s="91" t="s">
        <v>1750</v>
      </c>
      <c r="D43" s="91" t="s">
        <v>1319</v>
      </c>
      <c r="E43" s="91" t="s">
        <v>1587</v>
      </c>
      <c r="F43" s="91">
        <v>2030.0</v>
      </c>
      <c r="J43" s="91" t="s">
        <v>739</v>
      </c>
      <c r="L43" s="91" t="s">
        <v>1588</v>
      </c>
      <c r="M43" s="91" t="s">
        <v>739</v>
      </c>
      <c r="O43" s="91" t="s">
        <v>1725</v>
      </c>
      <c r="P43" s="91" t="s">
        <v>1628</v>
      </c>
      <c r="Q43" s="91" t="s">
        <v>1462</v>
      </c>
      <c r="R43" s="91" t="s">
        <v>1715</v>
      </c>
      <c r="S43" s="91" t="s">
        <v>1751</v>
      </c>
      <c r="T43" s="91" t="s">
        <v>1593</v>
      </c>
    </row>
    <row r="44" ht="14.25" customHeight="1">
      <c r="A44" s="91" t="s">
        <v>1752</v>
      </c>
      <c r="D44" s="91" t="s">
        <v>1319</v>
      </c>
      <c r="E44" s="91" t="s">
        <v>1595</v>
      </c>
      <c r="F44" s="91">
        <v>2030.0</v>
      </c>
      <c r="J44" s="91" t="s">
        <v>739</v>
      </c>
      <c r="L44" s="91" t="s">
        <v>1588</v>
      </c>
      <c r="M44" s="91" t="s">
        <v>739</v>
      </c>
      <c r="O44" s="91" t="s">
        <v>1607</v>
      </c>
      <c r="P44" s="91" t="s">
        <v>1590</v>
      </c>
      <c r="Q44" s="91" t="s">
        <v>1457</v>
      </c>
      <c r="R44" s="91" t="s">
        <v>1753</v>
      </c>
      <c r="S44" s="91" t="s">
        <v>1754</v>
      </c>
      <c r="T44" s="91" t="s">
        <v>1600</v>
      </c>
    </row>
    <row r="45" ht="14.25" customHeight="1">
      <c r="A45" s="91" t="s">
        <v>1755</v>
      </c>
      <c r="B45" s="91" t="s">
        <v>1756</v>
      </c>
      <c r="C45" s="91" t="s">
        <v>1757</v>
      </c>
      <c r="D45" s="91" t="s">
        <v>1324</v>
      </c>
      <c r="J45" s="91" t="s">
        <v>739</v>
      </c>
      <c r="L45" s="91" t="s">
        <v>41</v>
      </c>
      <c r="M45" s="91" t="s">
        <v>739</v>
      </c>
      <c r="O45" s="91" t="s">
        <v>1632</v>
      </c>
      <c r="P45" s="91" t="s">
        <v>1628</v>
      </c>
      <c r="Q45" s="91" t="s">
        <v>1432</v>
      </c>
      <c r="R45" s="91" t="s">
        <v>1669</v>
      </c>
    </row>
    <row r="46" ht="14.25" customHeight="1">
      <c r="A46" s="91" t="s">
        <v>1758</v>
      </c>
      <c r="B46" s="91" t="s">
        <v>1759</v>
      </c>
      <c r="C46" s="91" t="s">
        <v>1760</v>
      </c>
      <c r="D46" s="91" t="s">
        <v>1324</v>
      </c>
      <c r="J46" s="91" t="s">
        <v>1320</v>
      </c>
      <c r="L46" s="91" t="s">
        <v>41</v>
      </c>
      <c r="M46" s="91" t="s">
        <v>739</v>
      </c>
      <c r="O46" s="91" t="s">
        <v>1632</v>
      </c>
      <c r="P46" s="91" t="s">
        <v>1628</v>
      </c>
      <c r="Q46" s="91" t="s">
        <v>1761</v>
      </c>
      <c r="R46" s="91" t="s">
        <v>1707</v>
      </c>
    </row>
    <row r="47" ht="14.25" customHeight="1">
      <c r="A47" s="91" t="s">
        <v>1762</v>
      </c>
      <c r="D47" s="91" t="s">
        <v>1319</v>
      </c>
      <c r="E47" s="91" t="s">
        <v>1587</v>
      </c>
      <c r="F47" s="91">
        <v>2030.0</v>
      </c>
      <c r="J47" s="91" t="s">
        <v>739</v>
      </c>
      <c r="L47" s="91" t="s">
        <v>1588</v>
      </c>
      <c r="M47" s="91" t="s">
        <v>739</v>
      </c>
      <c r="O47" s="91" t="s">
        <v>1589</v>
      </c>
      <c r="P47" s="91" t="s">
        <v>1590</v>
      </c>
      <c r="Q47" s="91" t="s">
        <v>1439</v>
      </c>
      <c r="R47" s="91" t="s">
        <v>1763</v>
      </c>
      <c r="S47" s="91" t="s">
        <v>1764</v>
      </c>
      <c r="T47" s="91" t="s">
        <v>1593</v>
      </c>
    </row>
    <row r="48" ht="14.25" customHeight="1">
      <c r="A48" s="91" t="s">
        <v>1765</v>
      </c>
      <c r="D48" s="91" t="s">
        <v>1319</v>
      </c>
      <c r="E48" s="91" t="s">
        <v>1587</v>
      </c>
      <c r="F48" s="91">
        <v>2030.0</v>
      </c>
      <c r="J48" s="91" t="s">
        <v>739</v>
      </c>
      <c r="L48" s="91" t="s">
        <v>1588</v>
      </c>
      <c r="M48" s="91" t="s">
        <v>739</v>
      </c>
      <c r="O48" s="91" t="s">
        <v>1748</v>
      </c>
      <c r="P48" s="91" t="s">
        <v>1590</v>
      </c>
      <c r="Q48" s="91" t="s">
        <v>1440</v>
      </c>
      <c r="R48" s="91" t="s">
        <v>1633</v>
      </c>
      <c r="S48" s="91" t="s">
        <v>1766</v>
      </c>
      <c r="T48" s="91" t="s">
        <v>1593</v>
      </c>
    </row>
    <row r="49" ht="14.25" customHeight="1">
      <c r="A49" s="91" t="s">
        <v>1767</v>
      </c>
      <c r="B49" s="91" t="s">
        <v>1768</v>
      </c>
      <c r="C49" s="91" t="s">
        <v>1769</v>
      </c>
      <c r="D49" s="91" t="s">
        <v>1324</v>
      </c>
      <c r="J49" s="91" t="s">
        <v>739</v>
      </c>
      <c r="L49" s="91" t="s">
        <v>41</v>
      </c>
      <c r="M49" s="91" t="s">
        <v>739</v>
      </c>
      <c r="O49" s="91" t="s">
        <v>1770</v>
      </c>
      <c r="P49" s="91" t="s">
        <v>1590</v>
      </c>
      <c r="Q49" s="91" t="s">
        <v>1771</v>
      </c>
      <c r="R49" s="91" t="s">
        <v>1591</v>
      </c>
    </row>
    <row r="50" ht="14.25" customHeight="1">
      <c r="A50" s="91" t="s">
        <v>1772</v>
      </c>
      <c r="B50" s="91" t="s">
        <v>1773</v>
      </c>
      <c r="C50" s="91" t="s">
        <v>1774</v>
      </c>
      <c r="D50" s="91" t="s">
        <v>1319</v>
      </c>
      <c r="E50" s="91" t="s">
        <v>1587</v>
      </c>
      <c r="F50" s="91">
        <v>2025.0</v>
      </c>
      <c r="J50" s="91" t="s">
        <v>1320</v>
      </c>
      <c r="L50" s="91" t="s">
        <v>41</v>
      </c>
      <c r="M50" s="91" t="s">
        <v>1320</v>
      </c>
      <c r="N50" s="91" t="s">
        <v>1611</v>
      </c>
      <c r="O50" s="91" t="s">
        <v>1638</v>
      </c>
      <c r="P50" s="91" t="s">
        <v>1590</v>
      </c>
      <c r="Q50" s="91" t="s">
        <v>1440</v>
      </c>
      <c r="R50" s="91" t="s">
        <v>1775</v>
      </c>
      <c r="S50" s="91" t="s">
        <v>1776</v>
      </c>
      <c r="T50" s="91" t="s">
        <v>1777</v>
      </c>
    </row>
    <row r="51" ht="14.25" customHeight="1">
      <c r="A51" s="91" t="s">
        <v>1778</v>
      </c>
      <c r="D51" s="91" t="s">
        <v>1319</v>
      </c>
      <c r="E51" s="91" t="s">
        <v>1587</v>
      </c>
      <c r="F51" s="91">
        <v>2030.0</v>
      </c>
      <c r="J51" s="91" t="s">
        <v>739</v>
      </c>
      <c r="L51" s="91" t="s">
        <v>1588</v>
      </c>
      <c r="M51" s="91" t="s">
        <v>739</v>
      </c>
      <c r="O51" s="91" t="s">
        <v>1748</v>
      </c>
      <c r="P51" s="91" t="s">
        <v>1590</v>
      </c>
      <c r="Q51" s="91" t="s">
        <v>1435</v>
      </c>
      <c r="R51" s="91" t="s">
        <v>1707</v>
      </c>
      <c r="S51" s="91" t="s">
        <v>1779</v>
      </c>
      <c r="T51" s="91" t="s">
        <v>1593</v>
      </c>
    </row>
    <row r="52" ht="14.25" customHeight="1">
      <c r="A52" s="91" t="s">
        <v>1780</v>
      </c>
      <c r="D52" s="91" t="s">
        <v>1319</v>
      </c>
      <c r="E52" s="91" t="s">
        <v>1587</v>
      </c>
      <c r="F52" s="91">
        <v>2030.0</v>
      </c>
      <c r="J52" s="91" t="s">
        <v>739</v>
      </c>
      <c r="L52" s="91" t="s">
        <v>1588</v>
      </c>
      <c r="M52" s="91" t="s">
        <v>739</v>
      </c>
      <c r="O52" s="91" t="s">
        <v>1748</v>
      </c>
      <c r="P52" s="91" t="s">
        <v>1590</v>
      </c>
      <c r="Q52" s="91" t="s">
        <v>1459</v>
      </c>
      <c r="R52" s="91" t="s">
        <v>1633</v>
      </c>
      <c r="S52" s="91" t="s">
        <v>1781</v>
      </c>
      <c r="T52" s="91" t="s">
        <v>1593</v>
      </c>
    </row>
    <row r="53" ht="14.25" customHeight="1">
      <c r="A53" s="91" t="s">
        <v>1782</v>
      </c>
      <c r="B53" s="91" t="s">
        <v>1783</v>
      </c>
      <c r="C53" s="91" t="s">
        <v>1784</v>
      </c>
      <c r="D53" s="91" t="s">
        <v>1319</v>
      </c>
      <c r="E53" s="91" t="s">
        <v>1587</v>
      </c>
      <c r="F53" s="91">
        <v>2030.0</v>
      </c>
      <c r="G53" s="91" t="s">
        <v>1319</v>
      </c>
      <c r="H53" s="91" t="s">
        <v>1587</v>
      </c>
      <c r="I53" s="91">
        <v>2050.0</v>
      </c>
      <c r="J53" s="91" t="s">
        <v>1320</v>
      </c>
      <c r="K53" s="91">
        <v>2050.0</v>
      </c>
      <c r="L53" s="91" t="s">
        <v>41</v>
      </c>
      <c r="M53" s="91" t="s">
        <v>1320</v>
      </c>
      <c r="N53" s="91" t="s">
        <v>1785</v>
      </c>
      <c r="O53" s="91" t="s">
        <v>1748</v>
      </c>
      <c r="P53" s="91" t="s">
        <v>1590</v>
      </c>
      <c r="Q53" s="91" t="s">
        <v>1439</v>
      </c>
      <c r="R53" s="91" t="s">
        <v>1641</v>
      </c>
      <c r="S53" s="91" t="s">
        <v>1786</v>
      </c>
      <c r="T53" s="91" t="s">
        <v>1593</v>
      </c>
    </row>
    <row r="54" ht="14.25" customHeight="1">
      <c r="A54" s="91" t="s">
        <v>1787</v>
      </c>
      <c r="B54" s="91" t="s">
        <v>1788</v>
      </c>
      <c r="D54" s="91" t="s">
        <v>1324</v>
      </c>
      <c r="J54" s="91" t="s">
        <v>739</v>
      </c>
      <c r="L54" s="91" t="s">
        <v>41</v>
      </c>
      <c r="M54" s="91" t="s">
        <v>739</v>
      </c>
      <c r="O54" s="91" t="s">
        <v>1748</v>
      </c>
      <c r="P54" s="91" t="s">
        <v>1590</v>
      </c>
      <c r="Q54" s="91" t="s">
        <v>1472</v>
      </c>
      <c r="R54" s="91" t="s">
        <v>1641</v>
      </c>
    </row>
    <row r="55" ht="14.25" customHeight="1">
      <c r="A55" s="91" t="s">
        <v>1789</v>
      </c>
      <c r="D55" s="91" t="s">
        <v>1324</v>
      </c>
      <c r="J55" s="91" t="s">
        <v>1320</v>
      </c>
      <c r="L55" s="91" t="s">
        <v>41</v>
      </c>
      <c r="M55" s="91" t="s">
        <v>739</v>
      </c>
      <c r="O55" s="91" t="s">
        <v>1662</v>
      </c>
      <c r="P55" s="91" t="s">
        <v>1590</v>
      </c>
      <c r="Q55" s="91" t="s">
        <v>1447</v>
      </c>
      <c r="R55" s="91" t="s">
        <v>1653</v>
      </c>
    </row>
    <row r="56" ht="14.25" customHeight="1">
      <c r="A56" s="91" t="s">
        <v>1131</v>
      </c>
      <c r="C56" s="91" t="s">
        <v>1790</v>
      </c>
      <c r="D56" s="91" t="s">
        <v>1319</v>
      </c>
      <c r="E56" s="91" t="s">
        <v>1587</v>
      </c>
      <c r="F56" s="91" t="s">
        <v>1791</v>
      </c>
      <c r="J56" s="91" t="s">
        <v>1320</v>
      </c>
      <c r="L56" s="91" t="s">
        <v>41</v>
      </c>
      <c r="M56" s="91" t="s">
        <v>1320</v>
      </c>
      <c r="N56" s="91" t="s">
        <v>1747</v>
      </c>
      <c r="O56" s="91" t="s">
        <v>1748</v>
      </c>
      <c r="P56" s="91" t="s">
        <v>1590</v>
      </c>
      <c r="Q56" s="91" t="s">
        <v>1439</v>
      </c>
      <c r="R56" s="91" t="s">
        <v>1792</v>
      </c>
      <c r="S56" s="91" t="s">
        <v>1321</v>
      </c>
      <c r="T56" s="91" t="s">
        <v>1593</v>
      </c>
      <c r="U56" s="91" t="s">
        <v>1793</v>
      </c>
    </row>
    <row r="57" ht="14.25" customHeight="1">
      <c r="A57" s="91" t="s">
        <v>1794</v>
      </c>
      <c r="D57" s="91" t="s">
        <v>1324</v>
      </c>
      <c r="J57" s="91" t="s">
        <v>739</v>
      </c>
      <c r="L57" s="91" t="s">
        <v>41</v>
      </c>
      <c r="M57" s="91" t="s">
        <v>739</v>
      </c>
      <c r="O57" s="91" t="s">
        <v>1607</v>
      </c>
      <c r="P57" s="91" t="s">
        <v>1590</v>
      </c>
      <c r="Q57" s="91" t="s">
        <v>1440</v>
      </c>
      <c r="R57" s="91" t="s">
        <v>1687</v>
      </c>
    </row>
    <row r="58" ht="14.25" customHeight="1">
      <c r="A58" s="91" t="s">
        <v>1795</v>
      </c>
      <c r="D58" s="91" t="s">
        <v>1324</v>
      </c>
      <c r="J58" s="91" t="s">
        <v>739</v>
      </c>
      <c r="L58" s="91" t="s">
        <v>41</v>
      </c>
      <c r="M58" s="91" t="s">
        <v>739</v>
      </c>
      <c r="O58" s="91" t="s">
        <v>1796</v>
      </c>
      <c r="P58" s="91" t="s">
        <v>1628</v>
      </c>
      <c r="Q58" s="91" t="s">
        <v>1432</v>
      </c>
      <c r="R58" s="91" t="s">
        <v>1653</v>
      </c>
    </row>
    <row r="59" ht="14.25" customHeight="1">
      <c r="A59" s="91" t="s">
        <v>1797</v>
      </c>
      <c r="D59" s="91" t="s">
        <v>1319</v>
      </c>
      <c r="E59" s="91" t="s">
        <v>1587</v>
      </c>
      <c r="F59" s="91">
        <v>2030.0</v>
      </c>
      <c r="J59" s="91" t="s">
        <v>739</v>
      </c>
      <c r="L59" s="91" t="s">
        <v>1588</v>
      </c>
      <c r="M59" s="91" t="s">
        <v>739</v>
      </c>
      <c r="O59" s="91" t="s">
        <v>1711</v>
      </c>
      <c r="P59" s="91" t="s">
        <v>1590</v>
      </c>
      <c r="Q59" s="91" t="s">
        <v>1432</v>
      </c>
      <c r="R59" s="91" t="s">
        <v>1798</v>
      </c>
      <c r="S59" s="91" t="s">
        <v>1799</v>
      </c>
      <c r="T59" s="91" t="s">
        <v>1593</v>
      </c>
    </row>
    <row r="60" ht="14.25" customHeight="1">
      <c r="A60" s="91" t="s">
        <v>564</v>
      </c>
      <c r="B60" s="91" t="s">
        <v>1800</v>
      </c>
      <c r="C60" s="91" t="s">
        <v>1801</v>
      </c>
      <c r="D60" s="91" t="s">
        <v>1319</v>
      </c>
      <c r="E60" s="91" t="s">
        <v>1587</v>
      </c>
      <c r="F60" s="91">
        <v>2030.0</v>
      </c>
      <c r="J60" s="91" t="s">
        <v>1320</v>
      </c>
      <c r="L60" s="91" t="s">
        <v>41</v>
      </c>
      <c r="M60" s="91" t="s">
        <v>1320</v>
      </c>
      <c r="N60" s="91" t="s">
        <v>1706</v>
      </c>
      <c r="O60" s="91" t="s">
        <v>1802</v>
      </c>
      <c r="P60" s="91" t="s">
        <v>1590</v>
      </c>
      <c r="Q60" s="91" t="s">
        <v>1439</v>
      </c>
      <c r="R60" s="91" t="s">
        <v>1792</v>
      </c>
      <c r="S60" s="91" t="s">
        <v>1322</v>
      </c>
      <c r="T60" s="91" t="s">
        <v>1593</v>
      </c>
    </row>
    <row r="61" ht="14.25" customHeight="1">
      <c r="A61" s="91" t="s">
        <v>1803</v>
      </c>
      <c r="C61" s="91" t="s">
        <v>1804</v>
      </c>
      <c r="D61" s="91" t="s">
        <v>1324</v>
      </c>
      <c r="J61" s="91" t="s">
        <v>1320</v>
      </c>
      <c r="L61" s="91" t="s">
        <v>41</v>
      </c>
      <c r="M61" s="91" t="s">
        <v>739</v>
      </c>
      <c r="O61" s="91" t="s">
        <v>1802</v>
      </c>
      <c r="P61" s="91" t="s">
        <v>1590</v>
      </c>
      <c r="Q61" s="91" t="s">
        <v>1466</v>
      </c>
      <c r="R61" s="91" t="s">
        <v>1591</v>
      </c>
    </row>
    <row r="62" ht="14.25" customHeight="1">
      <c r="A62" s="91" t="s">
        <v>1805</v>
      </c>
      <c r="B62" s="91" t="s">
        <v>1806</v>
      </c>
      <c r="C62" s="91" t="s">
        <v>1807</v>
      </c>
      <c r="D62" s="91" t="s">
        <v>1319</v>
      </c>
      <c r="E62" s="91" t="s">
        <v>1595</v>
      </c>
      <c r="F62" s="91">
        <v>2030.0</v>
      </c>
      <c r="J62" s="91" t="s">
        <v>739</v>
      </c>
      <c r="L62" s="91" t="s">
        <v>41</v>
      </c>
      <c r="M62" s="91" t="s">
        <v>739</v>
      </c>
      <c r="O62" s="91" t="s">
        <v>1602</v>
      </c>
      <c r="P62" s="91" t="s">
        <v>1603</v>
      </c>
      <c r="Q62" s="91" t="s">
        <v>1448</v>
      </c>
      <c r="R62" s="91" t="s">
        <v>1808</v>
      </c>
      <c r="S62" s="91" t="s">
        <v>1809</v>
      </c>
      <c r="T62" s="91" t="s">
        <v>1600</v>
      </c>
    </row>
    <row r="63" ht="14.25" customHeight="1">
      <c r="A63" s="91" t="s">
        <v>1810</v>
      </c>
      <c r="B63" s="91" t="s">
        <v>1811</v>
      </c>
      <c r="C63" s="91" t="s">
        <v>1812</v>
      </c>
      <c r="D63" s="91" t="s">
        <v>1319</v>
      </c>
      <c r="E63" s="91" t="s">
        <v>1587</v>
      </c>
      <c r="F63" s="91">
        <v>2030.0</v>
      </c>
      <c r="J63" s="91" t="s">
        <v>739</v>
      </c>
      <c r="L63" s="91" t="s">
        <v>41</v>
      </c>
      <c r="M63" s="91" t="s">
        <v>1320</v>
      </c>
      <c r="N63" s="91" t="s">
        <v>1792</v>
      </c>
      <c r="O63" s="91" t="s">
        <v>1602</v>
      </c>
      <c r="P63" s="91" t="s">
        <v>1603</v>
      </c>
      <c r="Q63" s="91" t="s">
        <v>1761</v>
      </c>
      <c r="R63" s="91" t="s">
        <v>1720</v>
      </c>
      <c r="S63" s="91" t="s">
        <v>1813</v>
      </c>
      <c r="T63" s="91" t="s">
        <v>1593</v>
      </c>
    </row>
    <row r="64" ht="14.25" customHeight="1">
      <c r="A64" s="91" t="s">
        <v>1814</v>
      </c>
      <c r="D64" s="91" t="s">
        <v>1319</v>
      </c>
      <c r="E64" s="91" t="s">
        <v>1587</v>
      </c>
      <c r="F64" s="91">
        <v>2030.0</v>
      </c>
      <c r="J64" s="91" t="s">
        <v>1320</v>
      </c>
      <c r="L64" s="91" t="s">
        <v>41</v>
      </c>
      <c r="M64" s="91" t="s">
        <v>739</v>
      </c>
      <c r="O64" s="91" t="s">
        <v>1815</v>
      </c>
      <c r="P64" s="91" t="s">
        <v>1628</v>
      </c>
      <c r="Q64" s="91" t="s">
        <v>1761</v>
      </c>
      <c r="R64" s="91" t="s">
        <v>1685</v>
      </c>
      <c r="S64" s="91" t="s">
        <v>1816</v>
      </c>
      <c r="T64" s="91" t="s">
        <v>1593</v>
      </c>
    </row>
    <row r="65" ht="14.25" customHeight="1">
      <c r="A65" s="91" t="s">
        <v>1817</v>
      </c>
      <c r="D65" s="91" t="s">
        <v>1319</v>
      </c>
      <c r="E65" s="91" t="s">
        <v>1587</v>
      </c>
      <c r="F65" s="91">
        <v>2030.0</v>
      </c>
      <c r="J65" s="91" t="s">
        <v>739</v>
      </c>
      <c r="L65" s="91" t="s">
        <v>1588</v>
      </c>
      <c r="M65" s="91" t="s">
        <v>739</v>
      </c>
      <c r="O65" s="91" t="s">
        <v>1725</v>
      </c>
      <c r="P65" s="91" t="s">
        <v>1628</v>
      </c>
      <c r="Q65" s="91" t="s">
        <v>1439</v>
      </c>
      <c r="R65" s="91" t="s">
        <v>1653</v>
      </c>
      <c r="S65" s="91" t="s">
        <v>1818</v>
      </c>
      <c r="T65" s="91" t="s">
        <v>1593</v>
      </c>
    </row>
    <row r="66" ht="14.25" customHeight="1">
      <c r="A66" s="91" t="s">
        <v>1819</v>
      </c>
      <c r="D66" s="91" t="s">
        <v>1319</v>
      </c>
      <c r="E66" s="91" t="s">
        <v>1587</v>
      </c>
      <c r="F66" s="91">
        <v>2030.0</v>
      </c>
      <c r="J66" s="91" t="s">
        <v>739</v>
      </c>
      <c r="L66" s="91" t="s">
        <v>1588</v>
      </c>
      <c r="M66" s="91" t="s">
        <v>739</v>
      </c>
      <c r="O66" s="91" t="s">
        <v>1725</v>
      </c>
      <c r="P66" s="91" t="s">
        <v>1628</v>
      </c>
      <c r="Q66" s="91" t="s">
        <v>1439</v>
      </c>
      <c r="R66" s="91" t="s">
        <v>1663</v>
      </c>
      <c r="S66" s="91" t="s">
        <v>1820</v>
      </c>
      <c r="T66" s="91" t="s">
        <v>1593</v>
      </c>
    </row>
    <row r="67" ht="14.25" customHeight="1">
      <c r="A67" s="91" t="s">
        <v>1821</v>
      </c>
      <c r="C67" s="91" t="s">
        <v>1822</v>
      </c>
      <c r="D67" s="91" t="s">
        <v>1319</v>
      </c>
      <c r="E67" s="91" t="s">
        <v>1587</v>
      </c>
      <c r="F67" s="91">
        <v>2030.0</v>
      </c>
      <c r="J67" s="91" t="s">
        <v>739</v>
      </c>
      <c r="L67" s="91" t="s">
        <v>41</v>
      </c>
      <c r="M67" s="91" t="s">
        <v>739</v>
      </c>
      <c r="O67" s="91" t="s">
        <v>1607</v>
      </c>
      <c r="P67" s="91" t="s">
        <v>1590</v>
      </c>
      <c r="Q67" s="91" t="s">
        <v>1460</v>
      </c>
      <c r="R67" s="91" t="s">
        <v>1808</v>
      </c>
      <c r="S67" s="91" t="s">
        <v>1823</v>
      </c>
      <c r="T67" s="91" t="s">
        <v>1593</v>
      </c>
    </row>
    <row r="68" ht="14.25" customHeight="1">
      <c r="A68" s="91" t="s">
        <v>1824</v>
      </c>
      <c r="D68" s="91" t="s">
        <v>1324</v>
      </c>
      <c r="J68" s="91" t="s">
        <v>739</v>
      </c>
      <c r="L68" s="91" t="s">
        <v>41</v>
      </c>
      <c r="M68" s="91" t="s">
        <v>739</v>
      </c>
      <c r="O68" s="91" t="s">
        <v>1711</v>
      </c>
      <c r="P68" s="91" t="s">
        <v>1590</v>
      </c>
      <c r="Q68" s="91" t="s">
        <v>1430</v>
      </c>
      <c r="R68" s="91" t="s">
        <v>1624</v>
      </c>
    </row>
    <row r="69" ht="14.25" customHeight="1">
      <c r="A69" s="91" t="s">
        <v>1825</v>
      </c>
      <c r="B69" s="91" t="s">
        <v>1826</v>
      </c>
      <c r="C69" s="91" t="s">
        <v>1827</v>
      </c>
      <c r="D69" s="91" t="s">
        <v>1324</v>
      </c>
      <c r="J69" s="91" t="s">
        <v>739</v>
      </c>
      <c r="L69" s="91" t="s">
        <v>41</v>
      </c>
      <c r="M69" s="91" t="s">
        <v>739</v>
      </c>
      <c r="O69" s="91" t="s">
        <v>1602</v>
      </c>
      <c r="P69" s="91" t="s">
        <v>1603</v>
      </c>
      <c r="Q69" s="91" t="s">
        <v>1469</v>
      </c>
      <c r="R69" s="91" t="s">
        <v>1707</v>
      </c>
    </row>
    <row r="70" ht="14.25" customHeight="1">
      <c r="A70" s="91" t="s">
        <v>1828</v>
      </c>
      <c r="B70" s="91" t="s">
        <v>1829</v>
      </c>
      <c r="C70" s="91" t="s">
        <v>1830</v>
      </c>
      <c r="D70" s="91" t="s">
        <v>1319</v>
      </c>
      <c r="E70" s="91" t="s">
        <v>1587</v>
      </c>
      <c r="F70" s="91">
        <v>2030.0</v>
      </c>
      <c r="J70" s="91" t="s">
        <v>739</v>
      </c>
      <c r="L70" s="91" t="s">
        <v>41</v>
      </c>
      <c r="M70" s="91" t="s">
        <v>739</v>
      </c>
      <c r="O70" s="91" t="s">
        <v>1831</v>
      </c>
      <c r="P70" s="91" t="s">
        <v>1590</v>
      </c>
      <c r="Q70" s="91" t="s">
        <v>1445</v>
      </c>
      <c r="R70" s="91" t="s">
        <v>1653</v>
      </c>
      <c r="S70" s="91" t="s">
        <v>1832</v>
      </c>
      <c r="T70" s="91" t="s">
        <v>1593</v>
      </c>
    </row>
    <row r="71" ht="14.25" customHeight="1">
      <c r="A71" s="91" t="s">
        <v>1833</v>
      </c>
      <c r="D71" s="91" t="s">
        <v>1319</v>
      </c>
      <c r="E71" s="91" t="s">
        <v>1587</v>
      </c>
      <c r="F71" s="91">
        <v>2030.0</v>
      </c>
      <c r="J71" s="91" t="s">
        <v>739</v>
      </c>
      <c r="L71" s="91" t="s">
        <v>1588</v>
      </c>
      <c r="M71" s="91" t="s">
        <v>739</v>
      </c>
      <c r="O71" s="91" t="s">
        <v>1602</v>
      </c>
      <c r="P71" s="91" t="s">
        <v>1603</v>
      </c>
      <c r="Q71" s="91" t="s">
        <v>1466</v>
      </c>
      <c r="R71" s="91" t="s">
        <v>1669</v>
      </c>
      <c r="S71" s="91" t="s">
        <v>1834</v>
      </c>
      <c r="T71" s="91" t="s">
        <v>1593</v>
      </c>
    </row>
    <row r="72" ht="14.25" customHeight="1">
      <c r="A72" s="91" t="s">
        <v>1835</v>
      </c>
      <c r="D72" s="91" t="s">
        <v>1319</v>
      </c>
      <c r="E72" s="91" t="s">
        <v>1587</v>
      </c>
      <c r="F72" s="91">
        <v>2030.0</v>
      </c>
      <c r="G72" s="91" t="s">
        <v>1319</v>
      </c>
      <c r="H72" s="91" t="s">
        <v>1587</v>
      </c>
      <c r="I72" s="91">
        <v>2050.0</v>
      </c>
      <c r="J72" s="91" t="s">
        <v>1320</v>
      </c>
      <c r="K72" s="91">
        <v>2050.0</v>
      </c>
      <c r="L72" s="91" t="s">
        <v>41</v>
      </c>
      <c r="M72" s="91" t="s">
        <v>739</v>
      </c>
      <c r="O72" s="91" t="s">
        <v>1607</v>
      </c>
      <c r="P72" s="91" t="s">
        <v>1590</v>
      </c>
      <c r="Q72" s="91" t="s">
        <v>1442</v>
      </c>
      <c r="R72" s="91" t="s">
        <v>1707</v>
      </c>
      <c r="S72" s="91" t="s">
        <v>1836</v>
      </c>
      <c r="T72" s="91" t="s">
        <v>1593</v>
      </c>
    </row>
    <row r="73" ht="14.25" customHeight="1">
      <c r="A73" s="91" t="s">
        <v>1837</v>
      </c>
      <c r="D73" s="91" t="s">
        <v>1319</v>
      </c>
      <c r="E73" s="91" t="s">
        <v>1587</v>
      </c>
      <c r="F73" s="91">
        <v>2030.0</v>
      </c>
      <c r="J73" s="91" t="s">
        <v>739</v>
      </c>
      <c r="L73" s="91" t="s">
        <v>1588</v>
      </c>
      <c r="M73" s="91" t="s">
        <v>739</v>
      </c>
      <c r="O73" s="91" t="s">
        <v>1589</v>
      </c>
      <c r="P73" s="91" t="s">
        <v>1590</v>
      </c>
      <c r="Q73" s="91" t="s">
        <v>1472</v>
      </c>
      <c r="R73" s="91" t="s">
        <v>1624</v>
      </c>
      <c r="S73" s="91" t="s">
        <v>1838</v>
      </c>
      <c r="T73" s="91" t="s">
        <v>1593</v>
      </c>
    </row>
    <row r="74" ht="14.25" customHeight="1">
      <c r="A74" s="91" t="s">
        <v>1839</v>
      </c>
      <c r="B74" s="91" t="s">
        <v>1840</v>
      </c>
      <c r="C74" s="91" t="s">
        <v>1841</v>
      </c>
      <c r="D74" s="91" t="s">
        <v>1324</v>
      </c>
      <c r="J74" s="91" t="s">
        <v>739</v>
      </c>
      <c r="L74" s="91" t="s">
        <v>41</v>
      </c>
      <c r="M74" s="91" t="s">
        <v>739</v>
      </c>
      <c r="O74" s="91" t="s">
        <v>1602</v>
      </c>
      <c r="P74" s="91" t="s">
        <v>1603</v>
      </c>
      <c r="Q74" s="91" t="s">
        <v>1472</v>
      </c>
      <c r="R74" s="91" t="s">
        <v>1842</v>
      </c>
    </row>
    <row r="75" ht="14.25" customHeight="1">
      <c r="A75" s="91" t="s">
        <v>1843</v>
      </c>
      <c r="B75" s="91" t="s">
        <v>1844</v>
      </c>
      <c r="C75" s="91" t="s">
        <v>1845</v>
      </c>
      <c r="D75" s="91" t="s">
        <v>1319</v>
      </c>
      <c r="E75" s="91" t="s">
        <v>1587</v>
      </c>
      <c r="F75" s="91">
        <v>2025.0</v>
      </c>
      <c r="J75" s="91" t="s">
        <v>739</v>
      </c>
      <c r="L75" s="91" t="s">
        <v>41</v>
      </c>
      <c r="M75" s="91" t="s">
        <v>739</v>
      </c>
      <c r="O75" s="91" t="s">
        <v>1846</v>
      </c>
      <c r="P75" s="91" t="s">
        <v>1590</v>
      </c>
      <c r="Q75" s="91" t="s">
        <v>1460</v>
      </c>
      <c r="R75" s="91" t="s">
        <v>1847</v>
      </c>
      <c r="S75" s="91" t="s">
        <v>1848</v>
      </c>
      <c r="T75" s="91" t="s">
        <v>1593</v>
      </c>
    </row>
    <row r="76" ht="14.25" customHeight="1">
      <c r="A76" s="91" t="s">
        <v>1849</v>
      </c>
      <c r="C76" s="91" t="s">
        <v>1850</v>
      </c>
      <c r="D76" s="91" t="s">
        <v>1319</v>
      </c>
      <c r="E76" s="91" t="s">
        <v>1729</v>
      </c>
      <c r="F76" s="91">
        <v>2030.0</v>
      </c>
      <c r="J76" s="91" t="s">
        <v>739</v>
      </c>
      <c r="L76" s="91" t="s">
        <v>41</v>
      </c>
      <c r="M76" s="91" t="s">
        <v>739</v>
      </c>
      <c r="O76" s="91" t="s">
        <v>1681</v>
      </c>
      <c r="P76" s="91" t="s">
        <v>1590</v>
      </c>
      <c r="Q76" s="91" t="s">
        <v>1440</v>
      </c>
      <c r="R76" s="91" t="s">
        <v>1851</v>
      </c>
      <c r="S76" s="91" t="s">
        <v>1852</v>
      </c>
      <c r="T76" s="91" t="s">
        <v>1733</v>
      </c>
    </row>
    <row r="77" ht="14.25" customHeight="1">
      <c r="A77" s="91" t="s">
        <v>1853</v>
      </c>
      <c r="D77" s="91" t="s">
        <v>1319</v>
      </c>
      <c r="E77" s="91" t="s">
        <v>1587</v>
      </c>
      <c r="F77" s="91">
        <v>2027.0</v>
      </c>
      <c r="G77" s="91" t="s">
        <v>1319</v>
      </c>
      <c r="H77" s="91" t="s">
        <v>1587</v>
      </c>
      <c r="I77" s="91">
        <v>2050.0</v>
      </c>
      <c r="J77" s="91" t="s">
        <v>1320</v>
      </c>
      <c r="K77" s="91">
        <v>2050.0</v>
      </c>
      <c r="L77" s="91" t="s">
        <v>41</v>
      </c>
      <c r="M77" s="91" t="s">
        <v>1320</v>
      </c>
      <c r="N77" s="91" t="s">
        <v>1637</v>
      </c>
      <c r="O77" s="91" t="s">
        <v>1602</v>
      </c>
      <c r="P77" s="91" t="s">
        <v>1603</v>
      </c>
      <c r="Q77" s="91" t="s">
        <v>1457</v>
      </c>
      <c r="R77" s="91" t="s">
        <v>1633</v>
      </c>
      <c r="S77" s="91" t="s">
        <v>1854</v>
      </c>
      <c r="T77" s="91" t="s">
        <v>1593</v>
      </c>
    </row>
    <row r="78" ht="14.25" customHeight="1">
      <c r="A78" s="91" t="s">
        <v>1855</v>
      </c>
      <c r="B78" s="91" t="s">
        <v>1856</v>
      </c>
      <c r="C78" s="91" t="s">
        <v>1857</v>
      </c>
      <c r="D78" s="91" t="s">
        <v>1319</v>
      </c>
      <c r="E78" s="91" t="s">
        <v>1587</v>
      </c>
      <c r="F78" s="91">
        <v>2030.0</v>
      </c>
      <c r="J78" s="91" t="s">
        <v>739</v>
      </c>
      <c r="L78" s="91" t="s">
        <v>41</v>
      </c>
      <c r="M78" s="91" t="s">
        <v>739</v>
      </c>
      <c r="O78" s="91" t="s">
        <v>1858</v>
      </c>
      <c r="P78" s="91" t="s">
        <v>1628</v>
      </c>
      <c r="Q78" s="91" t="s">
        <v>1466</v>
      </c>
      <c r="R78" s="91" t="s">
        <v>1659</v>
      </c>
      <c r="S78" s="91" t="s">
        <v>1859</v>
      </c>
      <c r="T78" s="91" t="s">
        <v>1593</v>
      </c>
    </row>
    <row r="79" ht="14.25" customHeight="1">
      <c r="A79" s="91" t="s">
        <v>1860</v>
      </c>
      <c r="B79" s="91" t="s">
        <v>1861</v>
      </c>
      <c r="C79" s="91" t="s">
        <v>1862</v>
      </c>
      <c r="D79" s="91" t="s">
        <v>1319</v>
      </c>
      <c r="E79" s="91" t="s">
        <v>1595</v>
      </c>
      <c r="F79" s="91">
        <v>2030.0</v>
      </c>
      <c r="J79" s="91" t="s">
        <v>1320</v>
      </c>
      <c r="L79" s="91" t="s">
        <v>41</v>
      </c>
      <c r="M79" s="91" t="s">
        <v>1320</v>
      </c>
      <c r="N79" s="91" t="s">
        <v>1785</v>
      </c>
      <c r="O79" s="91" t="s">
        <v>1632</v>
      </c>
      <c r="P79" s="91" t="s">
        <v>1628</v>
      </c>
      <c r="Q79" s="91" t="s">
        <v>1434</v>
      </c>
      <c r="R79" s="91" t="s">
        <v>1863</v>
      </c>
      <c r="S79" s="91" t="s">
        <v>1864</v>
      </c>
      <c r="T79" s="91" t="s">
        <v>1600</v>
      </c>
    </row>
    <row r="80" ht="14.25" customHeight="1">
      <c r="A80" s="91" t="s">
        <v>1865</v>
      </c>
      <c r="D80" s="91" t="s">
        <v>1319</v>
      </c>
      <c r="E80" s="91" t="s">
        <v>1587</v>
      </c>
      <c r="F80" s="91" t="s">
        <v>1646</v>
      </c>
      <c r="G80" s="91" t="s">
        <v>1319</v>
      </c>
      <c r="H80" s="91" t="s">
        <v>1587</v>
      </c>
      <c r="I80" s="91" t="s">
        <v>1336</v>
      </c>
      <c r="J80" s="91" t="s">
        <v>1320</v>
      </c>
      <c r="K80" s="91" t="s">
        <v>1336</v>
      </c>
      <c r="L80" s="91" t="s">
        <v>41</v>
      </c>
      <c r="M80" s="91" t="s">
        <v>1320</v>
      </c>
      <c r="N80" s="91" t="s">
        <v>1641</v>
      </c>
      <c r="O80" s="91" t="s">
        <v>1607</v>
      </c>
      <c r="P80" s="91" t="s">
        <v>1590</v>
      </c>
      <c r="Q80" s="91" t="s">
        <v>1437</v>
      </c>
      <c r="R80" s="91" t="s">
        <v>1591</v>
      </c>
      <c r="S80" s="91" t="s">
        <v>1866</v>
      </c>
      <c r="T80" s="91" t="s">
        <v>1593</v>
      </c>
    </row>
    <row r="81" ht="14.25" customHeight="1">
      <c r="A81" s="91" t="s">
        <v>1867</v>
      </c>
      <c r="C81" s="91" t="s">
        <v>1868</v>
      </c>
      <c r="D81" s="91" t="s">
        <v>1319</v>
      </c>
      <c r="E81" s="91" t="s">
        <v>1587</v>
      </c>
      <c r="F81" s="91" t="s">
        <v>1646</v>
      </c>
      <c r="J81" s="91" t="s">
        <v>1320</v>
      </c>
      <c r="L81" s="91" t="s">
        <v>41</v>
      </c>
      <c r="M81" s="91" t="s">
        <v>1320</v>
      </c>
      <c r="N81" s="91" t="s">
        <v>1598</v>
      </c>
      <c r="O81" s="91" t="s">
        <v>1748</v>
      </c>
      <c r="P81" s="91" t="s">
        <v>1590</v>
      </c>
      <c r="Q81" s="91" t="s">
        <v>1462</v>
      </c>
      <c r="R81" s="91" t="s">
        <v>1641</v>
      </c>
      <c r="S81" s="91" t="s">
        <v>1869</v>
      </c>
      <c r="T81" s="91" t="s">
        <v>1593</v>
      </c>
    </row>
    <row r="82" ht="14.25" customHeight="1">
      <c r="A82" s="91" t="s">
        <v>1870</v>
      </c>
      <c r="D82" s="91" t="s">
        <v>1319</v>
      </c>
      <c r="E82" s="91" t="s">
        <v>1587</v>
      </c>
      <c r="F82" s="91">
        <v>2030.0</v>
      </c>
      <c r="J82" s="91" t="s">
        <v>739</v>
      </c>
      <c r="L82" s="91" t="s">
        <v>1588</v>
      </c>
      <c r="M82" s="91" t="s">
        <v>739</v>
      </c>
      <c r="O82" s="91" t="s">
        <v>1602</v>
      </c>
      <c r="P82" s="91" t="s">
        <v>1603</v>
      </c>
      <c r="Q82" s="91" t="s">
        <v>1437</v>
      </c>
      <c r="R82" s="91" t="s">
        <v>1641</v>
      </c>
      <c r="S82" s="91" t="s">
        <v>1871</v>
      </c>
      <c r="T82" s="91" t="s">
        <v>1593</v>
      </c>
    </row>
    <row r="83" ht="14.25" customHeight="1">
      <c r="A83" s="91" t="s">
        <v>1872</v>
      </c>
      <c r="C83" s="91" t="s">
        <v>1873</v>
      </c>
      <c r="D83" s="91" t="s">
        <v>1324</v>
      </c>
      <c r="J83" s="91" t="s">
        <v>739</v>
      </c>
      <c r="L83" s="91" t="s">
        <v>41</v>
      </c>
      <c r="M83" s="91" t="s">
        <v>739</v>
      </c>
      <c r="O83" s="91" t="s">
        <v>1662</v>
      </c>
      <c r="P83" s="91" t="s">
        <v>1590</v>
      </c>
      <c r="Q83" s="91" t="s">
        <v>1435</v>
      </c>
      <c r="R83" s="91" t="s">
        <v>1659</v>
      </c>
    </row>
    <row r="84" ht="14.25" customHeight="1">
      <c r="A84" s="91" t="s">
        <v>1874</v>
      </c>
      <c r="D84" s="91" t="s">
        <v>1324</v>
      </c>
      <c r="J84" s="91" t="s">
        <v>739</v>
      </c>
      <c r="L84" s="91" t="s">
        <v>41</v>
      </c>
      <c r="M84" s="91" t="s">
        <v>739</v>
      </c>
      <c r="O84" s="91" t="s">
        <v>1802</v>
      </c>
      <c r="P84" s="91" t="s">
        <v>1590</v>
      </c>
      <c r="Q84" s="91" t="s">
        <v>1439</v>
      </c>
      <c r="R84" s="91" t="s">
        <v>1604</v>
      </c>
    </row>
    <row r="85" ht="14.25" customHeight="1">
      <c r="A85" s="91" t="s">
        <v>1875</v>
      </c>
      <c r="D85" s="91" t="s">
        <v>1319</v>
      </c>
      <c r="E85" s="91" t="s">
        <v>1587</v>
      </c>
      <c r="F85" s="91">
        <v>2030.0</v>
      </c>
      <c r="J85" s="91" t="s">
        <v>739</v>
      </c>
      <c r="L85" s="91" t="s">
        <v>1588</v>
      </c>
      <c r="M85" s="91" t="s">
        <v>739</v>
      </c>
      <c r="O85" s="91" t="s">
        <v>1602</v>
      </c>
      <c r="P85" s="91" t="s">
        <v>1603</v>
      </c>
      <c r="Q85" s="91" t="s">
        <v>1462</v>
      </c>
      <c r="R85" s="91" t="s">
        <v>1669</v>
      </c>
      <c r="S85" s="91" t="s">
        <v>1876</v>
      </c>
      <c r="T85" s="91" t="s">
        <v>1593</v>
      </c>
    </row>
    <row r="86" ht="14.25" customHeight="1">
      <c r="A86" s="91" t="s">
        <v>1877</v>
      </c>
      <c r="D86" s="91" t="s">
        <v>1319</v>
      </c>
      <c r="E86" s="91" t="s">
        <v>1587</v>
      </c>
      <c r="F86" s="91">
        <v>2027.0</v>
      </c>
      <c r="J86" s="91" t="s">
        <v>739</v>
      </c>
      <c r="L86" s="91" t="s">
        <v>1647</v>
      </c>
      <c r="M86" s="91" t="s">
        <v>739</v>
      </c>
      <c r="O86" s="91" t="s">
        <v>1748</v>
      </c>
      <c r="P86" s="91" t="s">
        <v>1590</v>
      </c>
      <c r="Q86" s="91" t="s">
        <v>1430</v>
      </c>
      <c r="R86" s="91" t="s">
        <v>1669</v>
      </c>
      <c r="S86" s="91" t="s">
        <v>1878</v>
      </c>
      <c r="T86" s="91" t="s">
        <v>1593</v>
      </c>
    </row>
    <row r="87" ht="14.25" customHeight="1">
      <c r="A87" s="91" t="s">
        <v>1879</v>
      </c>
      <c r="B87" s="91" t="s">
        <v>1880</v>
      </c>
      <c r="D87" s="91" t="s">
        <v>1319</v>
      </c>
      <c r="E87" s="91" t="s">
        <v>1587</v>
      </c>
      <c r="F87" s="91" t="s">
        <v>1646</v>
      </c>
      <c r="J87" s="91" t="s">
        <v>1320</v>
      </c>
      <c r="L87" s="91" t="s">
        <v>41</v>
      </c>
      <c r="M87" s="91" t="s">
        <v>1320</v>
      </c>
      <c r="N87" s="91" t="s">
        <v>1881</v>
      </c>
      <c r="O87" s="91" t="s">
        <v>1681</v>
      </c>
      <c r="P87" s="91" t="s">
        <v>1590</v>
      </c>
      <c r="Q87" s="91" t="s">
        <v>1457</v>
      </c>
      <c r="R87" s="91" t="s">
        <v>1653</v>
      </c>
      <c r="S87" s="91" t="s">
        <v>1882</v>
      </c>
      <c r="T87" s="91" t="s">
        <v>1593</v>
      </c>
    </row>
    <row r="88" ht="14.25" customHeight="1">
      <c r="A88" s="91" t="s">
        <v>1883</v>
      </c>
      <c r="C88" s="91" t="s">
        <v>1884</v>
      </c>
      <c r="D88" s="91" t="s">
        <v>1324</v>
      </c>
      <c r="J88" s="91" t="s">
        <v>1320</v>
      </c>
      <c r="L88" s="91" t="s">
        <v>41</v>
      </c>
      <c r="M88" s="91" t="s">
        <v>739</v>
      </c>
      <c r="O88" s="91" t="s">
        <v>1694</v>
      </c>
      <c r="P88" s="91" t="s">
        <v>1590</v>
      </c>
      <c r="Q88" s="91" t="s">
        <v>1454</v>
      </c>
      <c r="R88" s="91" t="s">
        <v>1608</v>
      </c>
    </row>
    <row r="89" ht="14.25" customHeight="1">
      <c r="A89" s="91" t="s">
        <v>1885</v>
      </c>
      <c r="B89" s="91" t="s">
        <v>1886</v>
      </c>
      <c r="C89" s="91" t="s">
        <v>1887</v>
      </c>
      <c r="D89" s="91" t="s">
        <v>1319</v>
      </c>
      <c r="E89" s="91" t="s">
        <v>1587</v>
      </c>
      <c r="F89" s="91">
        <v>2030.0</v>
      </c>
      <c r="G89" s="91" t="s">
        <v>1319</v>
      </c>
      <c r="H89" s="91" t="s">
        <v>1587</v>
      </c>
      <c r="I89" s="91">
        <v>2040.0</v>
      </c>
      <c r="J89" s="91" t="s">
        <v>1320</v>
      </c>
      <c r="K89" s="91">
        <v>2040.0</v>
      </c>
      <c r="L89" s="91" t="s">
        <v>41</v>
      </c>
      <c r="M89" s="91" t="s">
        <v>1320</v>
      </c>
      <c r="N89" s="91" t="s">
        <v>1888</v>
      </c>
      <c r="O89" s="91" t="s">
        <v>1831</v>
      </c>
      <c r="P89" s="91" t="s">
        <v>1590</v>
      </c>
      <c r="Q89" s="91" t="s">
        <v>1433</v>
      </c>
      <c r="R89" s="91" t="s">
        <v>1617</v>
      </c>
      <c r="S89" s="91" t="s">
        <v>1889</v>
      </c>
      <c r="T89" s="91" t="s">
        <v>1593</v>
      </c>
    </row>
    <row r="90" ht="14.25" customHeight="1">
      <c r="A90" s="91" t="s">
        <v>1890</v>
      </c>
      <c r="D90" s="91" t="s">
        <v>1324</v>
      </c>
      <c r="J90" s="91" t="s">
        <v>1320</v>
      </c>
      <c r="L90" s="91" t="s">
        <v>41</v>
      </c>
      <c r="M90" s="91" t="s">
        <v>1320</v>
      </c>
      <c r="N90" s="91" t="s">
        <v>1641</v>
      </c>
      <c r="O90" s="91" t="s">
        <v>1891</v>
      </c>
      <c r="P90" s="91" t="s">
        <v>1623</v>
      </c>
      <c r="Q90" s="91" t="s">
        <v>1440</v>
      </c>
      <c r="R90" s="91" t="s">
        <v>1641</v>
      </c>
    </row>
    <row r="91" ht="14.25" customHeight="1">
      <c r="A91" s="91" t="s">
        <v>1892</v>
      </c>
      <c r="B91" s="91" t="s">
        <v>1893</v>
      </c>
      <c r="C91" s="91" t="s">
        <v>1894</v>
      </c>
      <c r="D91" s="91" t="s">
        <v>1319</v>
      </c>
      <c r="E91" s="91" t="s">
        <v>1587</v>
      </c>
      <c r="F91" s="91">
        <v>2030.0</v>
      </c>
      <c r="J91" s="91" t="s">
        <v>1320</v>
      </c>
      <c r="L91" s="91" t="s">
        <v>41</v>
      </c>
      <c r="M91" s="91" t="s">
        <v>1320</v>
      </c>
      <c r="N91" s="91" t="s">
        <v>1747</v>
      </c>
      <c r="O91" s="91" t="s">
        <v>1711</v>
      </c>
      <c r="P91" s="91" t="s">
        <v>1590</v>
      </c>
      <c r="Q91" s="91" t="s">
        <v>1451</v>
      </c>
      <c r="R91" s="91" t="s">
        <v>1678</v>
      </c>
      <c r="S91" s="91" t="s">
        <v>1895</v>
      </c>
      <c r="T91" s="91" t="s">
        <v>1593</v>
      </c>
    </row>
    <row r="92" ht="14.25" customHeight="1">
      <c r="A92" s="91" t="s">
        <v>1896</v>
      </c>
      <c r="C92" s="91" t="s">
        <v>1897</v>
      </c>
      <c r="D92" s="91" t="s">
        <v>1324</v>
      </c>
      <c r="J92" s="91" t="s">
        <v>1320</v>
      </c>
      <c r="L92" s="91" t="s">
        <v>41</v>
      </c>
      <c r="M92" s="91" t="s">
        <v>1320</v>
      </c>
      <c r="N92" s="91" t="s">
        <v>1612</v>
      </c>
      <c r="O92" s="91" t="s">
        <v>1898</v>
      </c>
      <c r="P92" s="91" t="s">
        <v>1590</v>
      </c>
      <c r="Q92" s="91" t="s">
        <v>1451</v>
      </c>
      <c r="R92" s="91" t="s">
        <v>1612</v>
      </c>
    </row>
    <row r="93" ht="14.25" customHeight="1">
      <c r="A93" s="91" t="s">
        <v>1899</v>
      </c>
      <c r="D93" s="91" t="s">
        <v>1343</v>
      </c>
      <c r="J93" s="91" t="s">
        <v>1320</v>
      </c>
      <c r="L93" s="91" t="s">
        <v>41</v>
      </c>
      <c r="M93" s="91" t="s">
        <v>1320</v>
      </c>
      <c r="N93" s="91" t="s">
        <v>1900</v>
      </c>
      <c r="O93" s="91" t="s">
        <v>1662</v>
      </c>
      <c r="P93" s="91" t="s">
        <v>1590</v>
      </c>
      <c r="Q93" s="91" t="s">
        <v>1448</v>
      </c>
      <c r="R93" s="91" t="s">
        <v>1900</v>
      </c>
    </row>
    <row r="94" ht="14.25" customHeight="1">
      <c r="A94" s="91" t="s">
        <v>1901</v>
      </c>
      <c r="D94" s="91" t="s">
        <v>1319</v>
      </c>
      <c r="E94" s="91" t="s">
        <v>1587</v>
      </c>
      <c r="F94" s="91">
        <v>2030.0</v>
      </c>
      <c r="G94" s="91" t="s">
        <v>1319</v>
      </c>
      <c r="H94" s="91" t="s">
        <v>1587</v>
      </c>
      <c r="I94" s="91">
        <v>2050.0</v>
      </c>
      <c r="J94" s="91" t="s">
        <v>1320</v>
      </c>
      <c r="K94" s="91">
        <v>2050.0</v>
      </c>
      <c r="L94" s="91" t="s">
        <v>1588</v>
      </c>
      <c r="M94" s="91" t="s">
        <v>739</v>
      </c>
      <c r="O94" s="91" t="s">
        <v>1796</v>
      </c>
      <c r="P94" s="91" t="s">
        <v>1628</v>
      </c>
      <c r="Q94" s="91" t="s">
        <v>1439</v>
      </c>
      <c r="R94" s="91" t="s">
        <v>1687</v>
      </c>
      <c r="S94" s="91" t="s">
        <v>1902</v>
      </c>
      <c r="T94" s="91" t="s">
        <v>1593</v>
      </c>
    </row>
    <row r="95" ht="14.25" customHeight="1">
      <c r="A95" s="91" t="s">
        <v>1903</v>
      </c>
      <c r="D95" s="91" t="s">
        <v>1319</v>
      </c>
      <c r="E95" s="91" t="s">
        <v>1587</v>
      </c>
      <c r="F95" s="91">
        <v>2030.0</v>
      </c>
      <c r="G95" s="91" t="s">
        <v>1319</v>
      </c>
      <c r="H95" s="91" t="s">
        <v>1587</v>
      </c>
      <c r="I95" s="91">
        <v>2050.0</v>
      </c>
      <c r="J95" s="91" t="s">
        <v>1320</v>
      </c>
      <c r="K95" s="91">
        <v>2050.0</v>
      </c>
      <c r="L95" s="91" t="s">
        <v>1588</v>
      </c>
      <c r="M95" s="91" t="s">
        <v>739</v>
      </c>
      <c r="O95" s="91" t="s">
        <v>1796</v>
      </c>
      <c r="P95" s="91" t="s">
        <v>1628</v>
      </c>
      <c r="Q95" s="91" t="s">
        <v>1439</v>
      </c>
      <c r="R95" s="91" t="s">
        <v>1653</v>
      </c>
      <c r="S95" s="91" t="s">
        <v>1904</v>
      </c>
      <c r="T95" s="91" t="s">
        <v>1593</v>
      </c>
    </row>
    <row r="96" ht="14.25" customHeight="1">
      <c r="A96" s="91" t="s">
        <v>1905</v>
      </c>
      <c r="B96" s="91" t="s">
        <v>1906</v>
      </c>
      <c r="D96" s="91" t="s">
        <v>1343</v>
      </c>
      <c r="J96" s="91" t="s">
        <v>1320</v>
      </c>
      <c r="L96" s="91" t="s">
        <v>41</v>
      </c>
      <c r="M96" s="91" t="s">
        <v>1320</v>
      </c>
      <c r="N96" s="91" t="s">
        <v>1763</v>
      </c>
      <c r="O96" s="91" t="s">
        <v>1627</v>
      </c>
      <c r="P96" s="91" t="s">
        <v>1628</v>
      </c>
      <c r="Q96" s="91" t="s">
        <v>1466</v>
      </c>
      <c r="R96" s="91" t="s">
        <v>1763</v>
      </c>
    </row>
    <row r="97" ht="14.25" customHeight="1">
      <c r="A97" s="91" t="s">
        <v>1907</v>
      </c>
      <c r="B97" s="91" t="s">
        <v>1908</v>
      </c>
      <c r="C97" s="91" t="s">
        <v>1909</v>
      </c>
      <c r="D97" s="91" t="s">
        <v>1319</v>
      </c>
      <c r="E97" s="91" t="s">
        <v>1595</v>
      </c>
      <c r="F97" s="91">
        <v>2032.0</v>
      </c>
      <c r="J97" s="91" t="s">
        <v>739</v>
      </c>
      <c r="L97" s="91" t="s">
        <v>41</v>
      </c>
      <c r="M97" s="91" t="s">
        <v>739</v>
      </c>
      <c r="O97" s="91" t="s">
        <v>1694</v>
      </c>
      <c r="P97" s="91" t="s">
        <v>1590</v>
      </c>
      <c r="Q97" s="91" t="s">
        <v>1438</v>
      </c>
      <c r="R97" s="91" t="s">
        <v>1687</v>
      </c>
      <c r="S97" s="91" t="s">
        <v>1910</v>
      </c>
      <c r="T97" s="91" t="s">
        <v>1600</v>
      </c>
    </row>
    <row r="98" ht="14.25" customHeight="1">
      <c r="A98" s="91" t="s">
        <v>1911</v>
      </c>
      <c r="D98" s="91" t="s">
        <v>1324</v>
      </c>
      <c r="J98" s="91" t="s">
        <v>739</v>
      </c>
      <c r="L98" s="91" t="s">
        <v>41</v>
      </c>
      <c r="M98" s="91" t="s">
        <v>739</v>
      </c>
      <c r="O98" s="91" t="s">
        <v>1831</v>
      </c>
      <c r="P98" s="91" t="s">
        <v>1590</v>
      </c>
      <c r="Q98" s="91" t="s">
        <v>1440</v>
      </c>
      <c r="R98" s="91" t="s">
        <v>1614</v>
      </c>
    </row>
    <row r="99" ht="14.25" customHeight="1">
      <c r="A99" s="91" t="s">
        <v>1912</v>
      </c>
      <c r="D99" s="91" t="s">
        <v>1343</v>
      </c>
      <c r="J99" s="91" t="s">
        <v>1320</v>
      </c>
      <c r="L99" s="91" t="s">
        <v>41</v>
      </c>
      <c r="M99" s="91" t="s">
        <v>1320</v>
      </c>
      <c r="N99" s="91" t="s">
        <v>1678</v>
      </c>
      <c r="O99" s="91" t="s">
        <v>1711</v>
      </c>
      <c r="P99" s="91" t="s">
        <v>1590</v>
      </c>
      <c r="Q99" s="91" t="s">
        <v>1462</v>
      </c>
      <c r="R99" s="91" t="s">
        <v>1763</v>
      </c>
    </row>
    <row r="100" ht="14.25" customHeight="1">
      <c r="A100" s="91" t="s">
        <v>1913</v>
      </c>
      <c r="B100" s="91" t="s">
        <v>1914</v>
      </c>
      <c r="C100" s="91" t="s">
        <v>1915</v>
      </c>
      <c r="D100" s="91" t="s">
        <v>1319</v>
      </c>
      <c r="E100" s="91" t="s">
        <v>1587</v>
      </c>
      <c r="F100" s="91">
        <v>2030.0</v>
      </c>
      <c r="J100" s="91" t="s">
        <v>739</v>
      </c>
      <c r="L100" s="91" t="s">
        <v>41</v>
      </c>
      <c r="M100" s="91" t="s">
        <v>739</v>
      </c>
      <c r="O100" s="91" t="s">
        <v>1858</v>
      </c>
      <c r="P100" s="91" t="s">
        <v>1628</v>
      </c>
      <c r="Q100" s="91" t="s">
        <v>1466</v>
      </c>
      <c r="R100" s="91" t="s">
        <v>1707</v>
      </c>
      <c r="S100" s="91" t="s">
        <v>1916</v>
      </c>
      <c r="T100" s="91" t="s">
        <v>1593</v>
      </c>
    </row>
    <row r="101" ht="14.25" customHeight="1">
      <c r="A101" s="91" t="s">
        <v>1917</v>
      </c>
      <c r="B101" s="91" t="s">
        <v>1918</v>
      </c>
      <c r="C101" s="91" t="s">
        <v>1919</v>
      </c>
      <c r="D101" s="91" t="s">
        <v>1324</v>
      </c>
      <c r="J101" s="91" t="s">
        <v>1320</v>
      </c>
      <c r="L101" s="91" t="s">
        <v>41</v>
      </c>
      <c r="M101" s="91" t="s">
        <v>1320</v>
      </c>
      <c r="N101" s="91" t="s">
        <v>1715</v>
      </c>
      <c r="O101" s="91" t="s">
        <v>1831</v>
      </c>
      <c r="P101" s="91" t="s">
        <v>1590</v>
      </c>
      <c r="Q101" s="91" t="s">
        <v>1454</v>
      </c>
      <c r="R101" s="91" t="s">
        <v>1715</v>
      </c>
    </row>
    <row r="102" ht="14.25" customHeight="1">
      <c r="A102" s="91" t="s">
        <v>1920</v>
      </c>
      <c r="D102" s="91" t="s">
        <v>1319</v>
      </c>
      <c r="E102" s="91" t="s">
        <v>1587</v>
      </c>
      <c r="F102" s="91">
        <v>2030.0</v>
      </c>
      <c r="J102" s="91" t="s">
        <v>1320</v>
      </c>
      <c r="L102" s="91" t="s">
        <v>41</v>
      </c>
      <c r="M102" s="91" t="s">
        <v>1320</v>
      </c>
      <c r="N102" s="91" t="s">
        <v>1921</v>
      </c>
      <c r="O102" s="91" t="s">
        <v>1922</v>
      </c>
      <c r="P102" s="91" t="s">
        <v>1736</v>
      </c>
      <c r="Q102" s="91" t="s">
        <v>1454</v>
      </c>
      <c r="R102" s="91" t="s">
        <v>1923</v>
      </c>
      <c r="S102" s="91" t="s">
        <v>1924</v>
      </c>
      <c r="T102" s="91" t="s">
        <v>1593</v>
      </c>
    </row>
    <row r="103" ht="14.25" customHeight="1">
      <c r="A103" s="91" t="s">
        <v>1925</v>
      </c>
      <c r="D103" s="91" t="s">
        <v>1324</v>
      </c>
      <c r="J103" s="91" t="s">
        <v>1320</v>
      </c>
      <c r="L103" s="91" t="s">
        <v>41</v>
      </c>
      <c r="M103" s="91" t="s">
        <v>739</v>
      </c>
      <c r="O103" s="91" t="s">
        <v>1602</v>
      </c>
      <c r="P103" s="91" t="s">
        <v>1603</v>
      </c>
      <c r="Q103" s="91" t="s">
        <v>1761</v>
      </c>
      <c r="R103" s="91" t="s">
        <v>1798</v>
      </c>
      <c r="T103" s="91" t="s">
        <v>1634</v>
      </c>
    </row>
    <row r="104" ht="14.25" customHeight="1">
      <c r="A104" s="91" t="s">
        <v>1926</v>
      </c>
      <c r="D104" s="91" t="s">
        <v>1319</v>
      </c>
      <c r="E104" s="91" t="s">
        <v>1587</v>
      </c>
      <c r="F104" s="91">
        <v>2030.0</v>
      </c>
      <c r="J104" s="91" t="s">
        <v>739</v>
      </c>
      <c r="L104" s="91" t="s">
        <v>1588</v>
      </c>
      <c r="M104" s="91" t="s">
        <v>739</v>
      </c>
      <c r="O104" s="91" t="s">
        <v>1607</v>
      </c>
      <c r="P104" s="91" t="s">
        <v>1590</v>
      </c>
      <c r="Q104" s="91" t="s">
        <v>1457</v>
      </c>
      <c r="R104" s="91" t="s">
        <v>1707</v>
      </c>
      <c r="S104" s="91" t="s">
        <v>1927</v>
      </c>
      <c r="T104" s="91" t="s">
        <v>1593</v>
      </c>
    </row>
    <row r="105" ht="14.25" customHeight="1">
      <c r="A105" s="91" t="s">
        <v>1928</v>
      </c>
      <c r="D105" s="91" t="s">
        <v>1319</v>
      </c>
      <c r="E105" s="91" t="s">
        <v>1587</v>
      </c>
      <c r="F105" s="91">
        <v>2030.0</v>
      </c>
      <c r="J105" s="91" t="s">
        <v>739</v>
      </c>
      <c r="L105" s="91" t="s">
        <v>1588</v>
      </c>
      <c r="M105" s="91" t="s">
        <v>739</v>
      </c>
      <c r="O105" s="91" t="s">
        <v>1694</v>
      </c>
      <c r="P105" s="91" t="s">
        <v>1590</v>
      </c>
      <c r="Q105" s="91" t="s">
        <v>1469</v>
      </c>
      <c r="R105" s="91" t="s">
        <v>1653</v>
      </c>
      <c r="S105" s="91" t="s">
        <v>1929</v>
      </c>
    </row>
    <row r="106" ht="14.25" customHeight="1">
      <c r="A106" s="91" t="s">
        <v>1930</v>
      </c>
      <c r="C106" s="91" t="s">
        <v>1931</v>
      </c>
      <c r="D106" s="91" t="s">
        <v>1319</v>
      </c>
      <c r="E106" s="91" t="s">
        <v>1587</v>
      </c>
      <c r="F106" s="91">
        <v>2030.0</v>
      </c>
      <c r="J106" s="91" t="s">
        <v>739</v>
      </c>
      <c r="L106" s="91" t="s">
        <v>41</v>
      </c>
      <c r="M106" s="91" t="s">
        <v>739</v>
      </c>
      <c r="O106" s="91" t="s">
        <v>1607</v>
      </c>
      <c r="P106" s="91" t="s">
        <v>1590</v>
      </c>
      <c r="Q106" s="91" t="s">
        <v>1434</v>
      </c>
      <c r="R106" s="91" t="s">
        <v>1653</v>
      </c>
      <c r="S106" s="91" t="s">
        <v>1932</v>
      </c>
      <c r="T106" s="91" t="s">
        <v>1593</v>
      </c>
    </row>
    <row r="107" ht="14.25" customHeight="1">
      <c r="A107" s="91" t="s">
        <v>1933</v>
      </c>
      <c r="D107" s="91" t="s">
        <v>1343</v>
      </c>
      <c r="J107" s="91" t="s">
        <v>1320</v>
      </c>
      <c r="L107" s="91" t="s">
        <v>41</v>
      </c>
      <c r="M107" s="91" t="s">
        <v>1320</v>
      </c>
      <c r="N107" s="91" t="s">
        <v>1763</v>
      </c>
      <c r="O107" s="91" t="s">
        <v>1934</v>
      </c>
      <c r="P107" s="91" t="s">
        <v>1736</v>
      </c>
      <c r="Q107" s="91" t="s">
        <v>1454</v>
      </c>
      <c r="R107" s="91" t="s">
        <v>1763</v>
      </c>
    </row>
    <row r="108" ht="14.25" customHeight="1">
      <c r="A108" s="91" t="s">
        <v>1935</v>
      </c>
      <c r="D108" s="91" t="s">
        <v>1324</v>
      </c>
      <c r="J108" s="91" t="s">
        <v>1320</v>
      </c>
      <c r="L108" s="91" t="s">
        <v>41</v>
      </c>
      <c r="M108" s="91" t="s">
        <v>739</v>
      </c>
      <c r="O108" s="91" t="s">
        <v>1711</v>
      </c>
      <c r="P108" s="91" t="s">
        <v>1590</v>
      </c>
      <c r="Q108" s="91" t="s">
        <v>1439</v>
      </c>
      <c r="R108" s="91" t="s">
        <v>1608</v>
      </c>
    </row>
    <row r="109" ht="14.25" customHeight="1">
      <c r="A109" s="91" t="s">
        <v>1936</v>
      </c>
      <c r="C109" s="91" t="s">
        <v>1937</v>
      </c>
      <c r="D109" s="91" t="s">
        <v>1319</v>
      </c>
      <c r="E109" s="91" t="s">
        <v>1595</v>
      </c>
      <c r="F109" s="91">
        <v>2030.0</v>
      </c>
      <c r="J109" s="91" t="s">
        <v>739</v>
      </c>
      <c r="L109" s="91" t="s">
        <v>1588</v>
      </c>
      <c r="M109" s="91" t="s">
        <v>739</v>
      </c>
      <c r="O109" s="91" t="s">
        <v>1694</v>
      </c>
      <c r="P109" s="91" t="s">
        <v>1590</v>
      </c>
      <c r="Q109" s="91" t="s">
        <v>1475</v>
      </c>
      <c r="R109" s="91" t="s">
        <v>1923</v>
      </c>
      <c r="S109" s="91" t="s">
        <v>1938</v>
      </c>
      <c r="T109" s="91" t="s">
        <v>1600</v>
      </c>
    </row>
    <row r="110" ht="14.25" customHeight="1">
      <c r="A110" s="91" t="s">
        <v>1939</v>
      </c>
      <c r="D110" s="91" t="s">
        <v>1324</v>
      </c>
      <c r="J110" s="91" t="s">
        <v>1320</v>
      </c>
      <c r="L110" s="91" t="s">
        <v>41</v>
      </c>
      <c r="M110" s="91" t="s">
        <v>1320</v>
      </c>
      <c r="N110" s="91" t="s">
        <v>1699</v>
      </c>
      <c r="O110" s="91" t="s">
        <v>1602</v>
      </c>
      <c r="P110" s="91" t="s">
        <v>1603</v>
      </c>
      <c r="Q110" s="91" t="s">
        <v>1459</v>
      </c>
      <c r="R110" s="91" t="s">
        <v>1699</v>
      </c>
    </row>
    <row r="111" ht="14.25" customHeight="1">
      <c r="A111" s="91" t="s">
        <v>1940</v>
      </c>
      <c r="D111" s="91" t="s">
        <v>1324</v>
      </c>
      <c r="J111" s="91" t="s">
        <v>1320</v>
      </c>
      <c r="L111" s="91" t="s">
        <v>41</v>
      </c>
      <c r="M111" s="91" t="s">
        <v>1320</v>
      </c>
      <c r="N111" s="91" t="s">
        <v>1685</v>
      </c>
      <c r="O111" s="91" t="s">
        <v>1858</v>
      </c>
      <c r="P111" s="91" t="s">
        <v>1628</v>
      </c>
      <c r="Q111" s="91" t="s">
        <v>1435</v>
      </c>
      <c r="R111" s="91" t="s">
        <v>1685</v>
      </c>
    </row>
    <row r="112" ht="14.25" customHeight="1">
      <c r="A112" s="91" t="s">
        <v>1941</v>
      </c>
      <c r="C112" s="91" t="s">
        <v>1942</v>
      </c>
      <c r="D112" s="91" t="s">
        <v>1324</v>
      </c>
      <c r="J112" s="91" t="s">
        <v>1320</v>
      </c>
      <c r="L112" s="91" t="s">
        <v>41</v>
      </c>
      <c r="M112" s="91" t="s">
        <v>739</v>
      </c>
      <c r="O112" s="91" t="s">
        <v>1694</v>
      </c>
      <c r="P112" s="91" t="s">
        <v>1590</v>
      </c>
      <c r="Q112" s="91" t="s">
        <v>1761</v>
      </c>
      <c r="R112" s="91" t="s">
        <v>1720</v>
      </c>
    </row>
    <row r="113" ht="14.25" customHeight="1">
      <c r="A113" s="91" t="s">
        <v>1943</v>
      </c>
      <c r="D113" s="91" t="s">
        <v>1319</v>
      </c>
      <c r="E113" s="91" t="s">
        <v>1587</v>
      </c>
      <c r="F113" s="91">
        <v>2030.0</v>
      </c>
      <c r="G113" s="91" t="s">
        <v>1319</v>
      </c>
      <c r="H113" s="91" t="s">
        <v>1587</v>
      </c>
      <c r="I113" s="91">
        <v>2050.0</v>
      </c>
      <c r="J113" s="91" t="s">
        <v>1320</v>
      </c>
      <c r="K113" s="91">
        <v>2050.0</v>
      </c>
      <c r="L113" s="91" t="s">
        <v>1588</v>
      </c>
      <c r="M113" s="91" t="s">
        <v>739</v>
      </c>
      <c r="O113" s="91" t="s">
        <v>1607</v>
      </c>
      <c r="P113" s="91" t="s">
        <v>1590</v>
      </c>
      <c r="Q113" s="91" t="s">
        <v>1431</v>
      </c>
      <c r="R113" s="91" t="s">
        <v>1707</v>
      </c>
      <c r="S113" s="91" t="s">
        <v>1944</v>
      </c>
      <c r="T113" s="91" t="s">
        <v>1593</v>
      </c>
    </row>
    <row r="114" ht="14.25" customHeight="1">
      <c r="A114" s="91" t="s">
        <v>1945</v>
      </c>
      <c r="D114" s="91" t="s">
        <v>1324</v>
      </c>
      <c r="J114" s="91" t="s">
        <v>1320</v>
      </c>
      <c r="L114" s="91" t="s">
        <v>41</v>
      </c>
      <c r="M114" s="91" t="s">
        <v>1320</v>
      </c>
      <c r="N114" s="91" t="s">
        <v>1641</v>
      </c>
      <c r="O114" s="91" t="s">
        <v>1681</v>
      </c>
      <c r="P114" s="91" t="s">
        <v>1590</v>
      </c>
      <c r="Q114" s="91" t="s">
        <v>1433</v>
      </c>
      <c r="R114" s="91" t="s">
        <v>1641</v>
      </c>
    </row>
    <row r="115" ht="14.25" customHeight="1">
      <c r="A115" s="91" t="s">
        <v>1946</v>
      </c>
      <c r="C115" s="91" t="s">
        <v>1947</v>
      </c>
      <c r="D115" s="91" t="s">
        <v>1319</v>
      </c>
      <c r="E115" s="91" t="s">
        <v>1587</v>
      </c>
      <c r="F115" s="91">
        <v>2030.0</v>
      </c>
      <c r="J115" s="91" t="s">
        <v>739</v>
      </c>
      <c r="L115" s="91" t="s">
        <v>1647</v>
      </c>
      <c r="M115" s="91" t="s">
        <v>739</v>
      </c>
      <c r="O115" s="91" t="s">
        <v>1662</v>
      </c>
      <c r="P115" s="91" t="s">
        <v>1590</v>
      </c>
      <c r="Q115" s="91" t="s">
        <v>1430</v>
      </c>
      <c r="R115" s="91" t="s">
        <v>1611</v>
      </c>
      <c r="S115" s="91" t="s">
        <v>1948</v>
      </c>
      <c r="T115" s="91" t="s">
        <v>1593</v>
      </c>
    </row>
    <row r="116" ht="14.25" customHeight="1">
      <c r="A116" s="91" t="s">
        <v>1949</v>
      </c>
      <c r="D116" s="91" t="s">
        <v>1319</v>
      </c>
      <c r="E116" s="91" t="s">
        <v>1587</v>
      </c>
      <c r="F116" s="91">
        <v>2030.0</v>
      </c>
      <c r="J116" s="91" t="s">
        <v>739</v>
      </c>
      <c r="L116" s="91" t="s">
        <v>1588</v>
      </c>
      <c r="M116" s="91" t="s">
        <v>739</v>
      </c>
      <c r="O116" s="91" t="s">
        <v>1846</v>
      </c>
      <c r="P116" s="91" t="s">
        <v>1590</v>
      </c>
      <c r="Q116" s="91" t="s">
        <v>1462</v>
      </c>
      <c r="R116" s="91" t="s">
        <v>1707</v>
      </c>
      <c r="S116" s="91" t="s">
        <v>1950</v>
      </c>
      <c r="T116" s="91" t="s">
        <v>1593</v>
      </c>
    </row>
    <row r="117" ht="14.25" customHeight="1">
      <c r="A117" s="91" t="s">
        <v>1951</v>
      </c>
      <c r="C117" s="91" t="s">
        <v>1952</v>
      </c>
      <c r="D117" s="91" t="s">
        <v>1324</v>
      </c>
      <c r="J117" s="91" t="s">
        <v>739</v>
      </c>
      <c r="L117" s="91" t="s">
        <v>41</v>
      </c>
      <c r="M117" s="91" t="s">
        <v>739</v>
      </c>
      <c r="O117" s="91" t="s">
        <v>1662</v>
      </c>
      <c r="P117" s="91" t="s">
        <v>1590</v>
      </c>
      <c r="Q117" s="91" t="s">
        <v>1460</v>
      </c>
      <c r="R117" s="91" t="s">
        <v>1663</v>
      </c>
    </row>
    <row r="118" ht="14.25" customHeight="1">
      <c r="A118" s="91" t="s">
        <v>1953</v>
      </c>
      <c r="D118" s="91" t="s">
        <v>1319</v>
      </c>
      <c r="E118" s="91" t="s">
        <v>1587</v>
      </c>
      <c r="F118" s="91">
        <v>2030.0</v>
      </c>
      <c r="J118" s="91" t="s">
        <v>739</v>
      </c>
      <c r="L118" s="91" t="s">
        <v>1588</v>
      </c>
      <c r="M118" s="91" t="s">
        <v>739</v>
      </c>
      <c r="O118" s="91" t="s">
        <v>1607</v>
      </c>
      <c r="P118" s="91" t="s">
        <v>1590</v>
      </c>
      <c r="Q118" s="91" t="s">
        <v>1457</v>
      </c>
      <c r="R118" s="91" t="s">
        <v>1639</v>
      </c>
      <c r="S118" s="91" t="s">
        <v>1954</v>
      </c>
      <c r="T118" s="91" t="s">
        <v>1593</v>
      </c>
    </row>
    <row r="119" ht="14.25" customHeight="1">
      <c r="A119" s="91" t="s">
        <v>1955</v>
      </c>
      <c r="D119" s="91" t="s">
        <v>1319</v>
      </c>
      <c r="E119" s="91" t="s">
        <v>1587</v>
      </c>
      <c r="F119" s="91">
        <v>2030.0</v>
      </c>
      <c r="J119" s="91" t="s">
        <v>739</v>
      </c>
      <c r="L119" s="91" t="s">
        <v>1588</v>
      </c>
      <c r="M119" s="91" t="s">
        <v>739</v>
      </c>
      <c r="O119" s="91" t="s">
        <v>1632</v>
      </c>
      <c r="P119" s="91" t="s">
        <v>1628</v>
      </c>
      <c r="Q119" s="91" t="s">
        <v>1472</v>
      </c>
      <c r="R119" s="91" t="s">
        <v>1591</v>
      </c>
      <c r="S119" s="91" t="s">
        <v>1956</v>
      </c>
      <c r="T119" s="91" t="s">
        <v>1593</v>
      </c>
    </row>
    <row r="120" ht="14.25" customHeight="1">
      <c r="A120" s="91" t="s">
        <v>1957</v>
      </c>
      <c r="D120" s="91" t="s">
        <v>1319</v>
      </c>
      <c r="E120" s="91" t="s">
        <v>1587</v>
      </c>
      <c r="F120" s="91">
        <v>2030.0</v>
      </c>
      <c r="G120" s="91" t="s">
        <v>1319</v>
      </c>
      <c r="H120" s="91" t="s">
        <v>1587</v>
      </c>
      <c r="I120" s="91">
        <v>2050.0</v>
      </c>
      <c r="J120" s="91" t="s">
        <v>1320</v>
      </c>
      <c r="K120" s="91">
        <v>2050.0</v>
      </c>
      <c r="L120" s="91" t="s">
        <v>1588</v>
      </c>
      <c r="M120" s="91" t="s">
        <v>1320</v>
      </c>
      <c r="N120" s="91" t="s">
        <v>1617</v>
      </c>
      <c r="O120" s="91" t="s">
        <v>1677</v>
      </c>
      <c r="P120" s="91" t="s">
        <v>1590</v>
      </c>
      <c r="Q120" s="91" t="s">
        <v>1469</v>
      </c>
      <c r="R120" s="91" t="s">
        <v>1617</v>
      </c>
      <c r="S120" s="91" t="s">
        <v>1958</v>
      </c>
      <c r="T120" s="91" t="s">
        <v>1593</v>
      </c>
    </row>
    <row r="121" ht="14.25" customHeight="1">
      <c r="A121" s="91" t="s">
        <v>1959</v>
      </c>
      <c r="B121" s="91" t="s">
        <v>1960</v>
      </c>
      <c r="C121" s="91" t="s">
        <v>1961</v>
      </c>
      <c r="D121" s="91" t="s">
        <v>1324</v>
      </c>
      <c r="J121" s="91" t="s">
        <v>1320</v>
      </c>
      <c r="L121" s="91" t="s">
        <v>41</v>
      </c>
      <c r="M121" s="91" t="s">
        <v>739</v>
      </c>
      <c r="O121" s="91" t="s">
        <v>1602</v>
      </c>
      <c r="P121" s="91" t="s">
        <v>1603</v>
      </c>
      <c r="Q121" s="91" t="s">
        <v>1462</v>
      </c>
      <c r="R121" s="91" t="s">
        <v>1633</v>
      </c>
    </row>
    <row r="122" ht="14.25" customHeight="1">
      <c r="A122" s="91" t="s">
        <v>1962</v>
      </c>
      <c r="C122" s="91" t="s">
        <v>1963</v>
      </c>
      <c r="D122" s="91" t="s">
        <v>1319</v>
      </c>
      <c r="E122" s="91" t="s">
        <v>1587</v>
      </c>
      <c r="F122" s="91" t="s">
        <v>1646</v>
      </c>
      <c r="J122" s="91" t="s">
        <v>1320</v>
      </c>
      <c r="L122" s="91" t="s">
        <v>41</v>
      </c>
      <c r="M122" s="91" t="s">
        <v>739</v>
      </c>
      <c r="O122" s="91" t="s">
        <v>1589</v>
      </c>
      <c r="P122" s="91" t="s">
        <v>1590</v>
      </c>
      <c r="Q122" s="91" t="s">
        <v>1435</v>
      </c>
      <c r="R122" s="91" t="s">
        <v>1591</v>
      </c>
      <c r="S122" s="91" t="s">
        <v>1964</v>
      </c>
      <c r="T122" s="91" t="s">
        <v>1593</v>
      </c>
    </row>
    <row r="123" ht="14.25" customHeight="1">
      <c r="A123" s="91" t="s">
        <v>1965</v>
      </c>
      <c r="D123" s="91" t="s">
        <v>1319</v>
      </c>
      <c r="E123" s="91" t="s">
        <v>1587</v>
      </c>
      <c r="F123" s="91">
        <v>2030.0</v>
      </c>
      <c r="G123" s="91" t="s">
        <v>1319</v>
      </c>
      <c r="H123" s="91" t="s">
        <v>1587</v>
      </c>
      <c r="I123" s="91">
        <v>2050.0</v>
      </c>
      <c r="J123" s="91" t="s">
        <v>1320</v>
      </c>
      <c r="K123" s="91">
        <v>2050.0</v>
      </c>
      <c r="L123" s="91" t="s">
        <v>41</v>
      </c>
      <c r="M123" s="91" t="s">
        <v>1320</v>
      </c>
      <c r="N123" s="91" t="s">
        <v>1966</v>
      </c>
      <c r="O123" s="91" t="s">
        <v>1607</v>
      </c>
      <c r="P123" s="91" t="s">
        <v>1590</v>
      </c>
      <c r="Q123" s="91" t="s">
        <v>1462</v>
      </c>
      <c r="R123" s="91" t="s">
        <v>1604</v>
      </c>
      <c r="S123" s="91" t="s">
        <v>1967</v>
      </c>
      <c r="T123" s="91" t="s">
        <v>1593</v>
      </c>
    </row>
    <row r="124" ht="14.25" customHeight="1">
      <c r="A124" s="91" t="s">
        <v>1968</v>
      </c>
      <c r="B124" s="91" t="s">
        <v>1969</v>
      </c>
      <c r="D124" s="91" t="s">
        <v>1319</v>
      </c>
      <c r="E124" s="91" t="s">
        <v>1587</v>
      </c>
      <c r="F124" s="91" t="s">
        <v>1970</v>
      </c>
      <c r="G124" s="91" t="s">
        <v>1319</v>
      </c>
      <c r="H124" s="91" t="s">
        <v>1587</v>
      </c>
      <c r="I124" s="91" t="s">
        <v>1377</v>
      </c>
      <c r="J124" s="91" t="s">
        <v>1320</v>
      </c>
      <c r="K124" s="91" t="s">
        <v>1377</v>
      </c>
      <c r="L124" s="91" t="s">
        <v>41</v>
      </c>
      <c r="M124" s="91" t="s">
        <v>1320</v>
      </c>
      <c r="O124" s="91" t="s">
        <v>1602</v>
      </c>
      <c r="P124" s="91" t="s">
        <v>1603</v>
      </c>
      <c r="Q124" s="91" t="s">
        <v>1439</v>
      </c>
      <c r="R124" s="91" t="s">
        <v>1604</v>
      </c>
      <c r="S124" s="91" t="s">
        <v>1971</v>
      </c>
      <c r="T124" s="91" t="s">
        <v>1593</v>
      </c>
    </row>
    <row r="125" ht="14.25" customHeight="1">
      <c r="A125" s="91" t="s">
        <v>1972</v>
      </c>
      <c r="D125" s="91" t="s">
        <v>1324</v>
      </c>
      <c r="J125" s="91" t="s">
        <v>1320</v>
      </c>
      <c r="L125" s="91" t="s">
        <v>41</v>
      </c>
      <c r="M125" s="91" t="s">
        <v>1320</v>
      </c>
      <c r="N125" s="91" t="s">
        <v>1808</v>
      </c>
      <c r="O125" s="91" t="s">
        <v>1607</v>
      </c>
      <c r="P125" s="91" t="s">
        <v>1590</v>
      </c>
      <c r="Q125" s="91" t="s">
        <v>1457</v>
      </c>
      <c r="R125" s="91" t="s">
        <v>1808</v>
      </c>
    </row>
    <row r="126" ht="14.25" customHeight="1">
      <c r="A126" s="91" t="s">
        <v>1973</v>
      </c>
      <c r="D126" s="91" t="s">
        <v>1324</v>
      </c>
      <c r="J126" s="91" t="s">
        <v>739</v>
      </c>
      <c r="L126" s="91" t="s">
        <v>41</v>
      </c>
      <c r="M126" s="91" t="s">
        <v>739</v>
      </c>
      <c r="O126" s="91" t="s">
        <v>1602</v>
      </c>
      <c r="P126" s="91" t="s">
        <v>1603</v>
      </c>
      <c r="Q126" s="91" t="s">
        <v>1462</v>
      </c>
      <c r="R126" s="91" t="s">
        <v>1707</v>
      </c>
    </row>
    <row r="127" ht="14.25" customHeight="1">
      <c r="A127" s="91" t="s">
        <v>1974</v>
      </c>
      <c r="D127" s="91" t="s">
        <v>1324</v>
      </c>
      <c r="J127" s="91" t="s">
        <v>739</v>
      </c>
      <c r="L127" s="91" t="s">
        <v>1647</v>
      </c>
      <c r="M127" s="91" t="s">
        <v>739</v>
      </c>
      <c r="O127" s="91" t="s">
        <v>1627</v>
      </c>
      <c r="P127" s="91" t="s">
        <v>1628</v>
      </c>
      <c r="Q127" s="91" t="s">
        <v>1430</v>
      </c>
      <c r="R127" s="91" t="s">
        <v>1687</v>
      </c>
    </row>
    <row r="128" ht="14.25" customHeight="1">
      <c r="A128" s="91" t="s">
        <v>1975</v>
      </c>
      <c r="D128" s="91" t="s">
        <v>1319</v>
      </c>
      <c r="E128" s="91" t="s">
        <v>1587</v>
      </c>
      <c r="F128" s="91">
        <v>2030.0</v>
      </c>
      <c r="J128" s="91" t="s">
        <v>739</v>
      </c>
      <c r="L128" s="91" t="s">
        <v>1588</v>
      </c>
      <c r="M128" s="91" t="s">
        <v>739</v>
      </c>
      <c r="O128" s="91" t="s">
        <v>1858</v>
      </c>
      <c r="P128" s="91" t="s">
        <v>1628</v>
      </c>
      <c r="Q128" s="91" t="s">
        <v>1435</v>
      </c>
      <c r="R128" s="91" t="s">
        <v>1715</v>
      </c>
      <c r="S128" s="91" t="s">
        <v>1976</v>
      </c>
      <c r="T128" s="91" t="s">
        <v>1593</v>
      </c>
    </row>
    <row r="129" ht="14.25" customHeight="1">
      <c r="A129" s="91" t="s">
        <v>1977</v>
      </c>
      <c r="D129" s="91" t="s">
        <v>1319</v>
      </c>
      <c r="E129" s="91" t="s">
        <v>1587</v>
      </c>
      <c r="F129" s="91">
        <v>2030.0</v>
      </c>
      <c r="J129" s="91" t="s">
        <v>739</v>
      </c>
      <c r="L129" s="91" t="s">
        <v>1588</v>
      </c>
      <c r="M129" s="91" t="s">
        <v>739</v>
      </c>
      <c r="O129" s="91" t="s">
        <v>1632</v>
      </c>
      <c r="P129" s="91" t="s">
        <v>1628</v>
      </c>
      <c r="Q129" s="91" t="s">
        <v>1457</v>
      </c>
      <c r="R129" s="91" t="s">
        <v>1633</v>
      </c>
      <c r="S129" s="91" t="s">
        <v>1978</v>
      </c>
      <c r="T129" s="91" t="s">
        <v>1593</v>
      </c>
    </row>
    <row r="130" ht="14.25" customHeight="1">
      <c r="A130" s="91" t="s">
        <v>1979</v>
      </c>
      <c r="D130" s="91" t="s">
        <v>1343</v>
      </c>
      <c r="J130" s="91" t="s">
        <v>1320</v>
      </c>
      <c r="L130" s="91" t="s">
        <v>41</v>
      </c>
      <c r="M130" s="91" t="s">
        <v>1320</v>
      </c>
      <c r="N130" s="91" t="s">
        <v>1598</v>
      </c>
      <c r="O130" s="91" t="s">
        <v>1632</v>
      </c>
      <c r="P130" s="91" t="s">
        <v>1628</v>
      </c>
      <c r="Q130" s="91" t="s">
        <v>1438</v>
      </c>
      <c r="R130" s="91" t="s">
        <v>1598</v>
      </c>
    </row>
    <row r="131" ht="14.25" customHeight="1">
      <c r="A131" s="91" t="s">
        <v>1980</v>
      </c>
      <c r="D131" s="91" t="s">
        <v>1343</v>
      </c>
      <c r="J131" s="91" t="s">
        <v>1320</v>
      </c>
      <c r="L131" s="91" t="s">
        <v>41</v>
      </c>
      <c r="M131" s="91" t="s">
        <v>1320</v>
      </c>
      <c r="N131" s="91" t="s">
        <v>1981</v>
      </c>
      <c r="O131" s="91" t="s">
        <v>1632</v>
      </c>
      <c r="P131" s="91" t="s">
        <v>1628</v>
      </c>
      <c r="Q131" s="91" t="s">
        <v>1474</v>
      </c>
      <c r="R131" s="91" t="s">
        <v>1981</v>
      </c>
    </row>
    <row r="132" ht="14.25" customHeight="1">
      <c r="A132" s="91" t="s">
        <v>1982</v>
      </c>
      <c r="D132" s="91" t="s">
        <v>1324</v>
      </c>
      <c r="J132" s="91" t="s">
        <v>1320</v>
      </c>
      <c r="L132" s="91" t="s">
        <v>41</v>
      </c>
      <c r="M132" s="91" t="s">
        <v>739</v>
      </c>
      <c r="O132" s="91" t="s">
        <v>1684</v>
      </c>
      <c r="P132" s="91" t="s">
        <v>1590</v>
      </c>
      <c r="Q132" s="91" t="s">
        <v>1459</v>
      </c>
      <c r="R132" s="91" t="s">
        <v>1604</v>
      </c>
    </row>
    <row r="133" ht="14.25" customHeight="1">
      <c r="A133" s="91" t="s">
        <v>1983</v>
      </c>
      <c r="D133" s="91" t="s">
        <v>1319</v>
      </c>
      <c r="E133" s="91" t="s">
        <v>1587</v>
      </c>
      <c r="F133" s="91">
        <v>2030.0</v>
      </c>
      <c r="J133" s="91" t="s">
        <v>739</v>
      </c>
      <c r="L133" s="91" t="s">
        <v>1588</v>
      </c>
      <c r="M133" s="91" t="s">
        <v>739</v>
      </c>
      <c r="O133" s="91" t="s">
        <v>1748</v>
      </c>
      <c r="P133" s="91" t="s">
        <v>1590</v>
      </c>
      <c r="Q133" s="91" t="s">
        <v>1761</v>
      </c>
      <c r="R133" s="91" t="s">
        <v>1659</v>
      </c>
      <c r="S133" s="91" t="s">
        <v>1984</v>
      </c>
      <c r="T133" s="91" t="s">
        <v>1593</v>
      </c>
    </row>
    <row r="134" ht="14.25" customHeight="1">
      <c r="A134" s="91" t="s">
        <v>1985</v>
      </c>
      <c r="D134" s="91" t="s">
        <v>1324</v>
      </c>
      <c r="J134" s="91" t="s">
        <v>1320</v>
      </c>
      <c r="L134" s="91" t="s">
        <v>41</v>
      </c>
      <c r="M134" s="91" t="s">
        <v>739</v>
      </c>
      <c r="O134" s="91" t="s">
        <v>1607</v>
      </c>
      <c r="P134" s="91" t="s">
        <v>1603</v>
      </c>
      <c r="Q134" s="91" t="s">
        <v>1457</v>
      </c>
      <c r="R134" s="91" t="s">
        <v>1659</v>
      </c>
    </row>
    <row r="135" ht="14.25" customHeight="1">
      <c r="A135" s="91" t="s">
        <v>1986</v>
      </c>
      <c r="B135" s="91" t="s">
        <v>1987</v>
      </c>
      <c r="C135" s="91" t="s">
        <v>1988</v>
      </c>
      <c r="D135" s="91" t="s">
        <v>1324</v>
      </c>
      <c r="J135" s="91" t="s">
        <v>1320</v>
      </c>
      <c r="L135" s="91" t="s">
        <v>41</v>
      </c>
      <c r="M135" s="91" t="s">
        <v>1320</v>
      </c>
      <c r="N135" s="91" t="s">
        <v>1669</v>
      </c>
      <c r="O135" s="91" t="s">
        <v>1748</v>
      </c>
      <c r="P135" s="91" t="s">
        <v>1590</v>
      </c>
      <c r="Q135" s="91" t="s">
        <v>1439</v>
      </c>
      <c r="R135" s="91" t="s">
        <v>1669</v>
      </c>
    </row>
    <row r="136" ht="14.25" customHeight="1">
      <c r="A136" s="91" t="s">
        <v>1989</v>
      </c>
      <c r="B136" s="91" t="s">
        <v>1990</v>
      </c>
      <c r="C136" s="91" t="s">
        <v>1991</v>
      </c>
      <c r="D136" s="91" t="s">
        <v>1324</v>
      </c>
      <c r="J136" s="91" t="s">
        <v>1320</v>
      </c>
      <c r="L136" s="91" t="s">
        <v>41</v>
      </c>
      <c r="M136" s="91" t="s">
        <v>1320</v>
      </c>
      <c r="N136" s="91" t="s">
        <v>1715</v>
      </c>
      <c r="O136" s="91" t="s">
        <v>1802</v>
      </c>
      <c r="P136" s="91" t="s">
        <v>1590</v>
      </c>
      <c r="Q136" s="91" t="s">
        <v>1457</v>
      </c>
      <c r="R136" s="91" t="s">
        <v>1715</v>
      </c>
    </row>
    <row r="137" ht="14.25" customHeight="1">
      <c r="A137" s="91" t="s">
        <v>1992</v>
      </c>
      <c r="D137" s="91" t="s">
        <v>1319</v>
      </c>
      <c r="E137" s="91" t="s">
        <v>1587</v>
      </c>
      <c r="F137" s="91">
        <v>2030.0</v>
      </c>
      <c r="J137" s="91" t="s">
        <v>739</v>
      </c>
      <c r="L137" s="91" t="s">
        <v>1588</v>
      </c>
      <c r="M137" s="91" t="s">
        <v>739</v>
      </c>
      <c r="O137" s="91" t="s">
        <v>1607</v>
      </c>
      <c r="P137" s="91" t="s">
        <v>1590</v>
      </c>
      <c r="Q137" s="91" t="s">
        <v>1433</v>
      </c>
      <c r="R137" s="91" t="s">
        <v>1720</v>
      </c>
      <c r="S137" s="91" t="s">
        <v>1993</v>
      </c>
      <c r="T137" s="91" t="s">
        <v>1593</v>
      </c>
    </row>
    <row r="138" ht="14.25" customHeight="1">
      <c r="A138" s="91" t="s">
        <v>1994</v>
      </c>
      <c r="B138" s="91" t="s">
        <v>1995</v>
      </c>
      <c r="C138" s="91" t="s">
        <v>1995</v>
      </c>
      <c r="D138" s="91" t="s">
        <v>1324</v>
      </c>
      <c r="J138" s="91" t="s">
        <v>1320</v>
      </c>
      <c r="L138" s="91" t="s">
        <v>41</v>
      </c>
      <c r="M138" s="91" t="s">
        <v>1320</v>
      </c>
      <c r="N138" s="91" t="s">
        <v>1685</v>
      </c>
      <c r="O138" s="91" t="s">
        <v>1796</v>
      </c>
      <c r="P138" s="91" t="s">
        <v>1628</v>
      </c>
      <c r="Q138" s="91" t="s">
        <v>1457</v>
      </c>
      <c r="R138" s="91" t="s">
        <v>1685</v>
      </c>
    </row>
    <row r="139" ht="14.25" customHeight="1">
      <c r="A139" s="91" t="s">
        <v>1996</v>
      </c>
      <c r="D139" s="91" t="s">
        <v>1319</v>
      </c>
      <c r="E139" s="91" t="s">
        <v>1587</v>
      </c>
      <c r="F139" s="91">
        <v>2030.0</v>
      </c>
      <c r="J139" s="91" t="s">
        <v>739</v>
      </c>
      <c r="L139" s="91" t="s">
        <v>1588</v>
      </c>
      <c r="M139" s="91" t="s">
        <v>739</v>
      </c>
      <c r="O139" s="91" t="s">
        <v>1831</v>
      </c>
      <c r="P139" s="91" t="s">
        <v>1590</v>
      </c>
      <c r="Q139" s="91" t="s">
        <v>1462</v>
      </c>
      <c r="R139" s="91" t="s">
        <v>1808</v>
      </c>
      <c r="S139" s="91" t="s">
        <v>1997</v>
      </c>
      <c r="T139" s="91" t="s">
        <v>1593</v>
      </c>
    </row>
    <row r="140" ht="14.25" customHeight="1">
      <c r="A140" s="91" t="s">
        <v>1998</v>
      </c>
      <c r="D140" s="91" t="s">
        <v>1324</v>
      </c>
      <c r="J140" s="91" t="s">
        <v>739</v>
      </c>
      <c r="L140" s="91" t="s">
        <v>41</v>
      </c>
      <c r="M140" s="91" t="s">
        <v>739</v>
      </c>
      <c r="O140" s="91" t="s">
        <v>1589</v>
      </c>
      <c r="P140" s="91" t="s">
        <v>1590</v>
      </c>
      <c r="Q140" s="91" t="s">
        <v>1462</v>
      </c>
      <c r="R140" s="91" t="s">
        <v>1707</v>
      </c>
    </row>
    <row r="141" ht="14.25" customHeight="1">
      <c r="A141" s="91" t="s">
        <v>1999</v>
      </c>
      <c r="D141" s="91" t="s">
        <v>1319</v>
      </c>
      <c r="E141" s="91" t="s">
        <v>1587</v>
      </c>
      <c r="F141" s="91">
        <v>2030.0</v>
      </c>
      <c r="J141" s="91" t="s">
        <v>739</v>
      </c>
      <c r="L141" s="91" t="s">
        <v>1588</v>
      </c>
      <c r="M141" s="91" t="s">
        <v>739</v>
      </c>
      <c r="O141" s="91" t="s">
        <v>1891</v>
      </c>
      <c r="P141" s="91" t="s">
        <v>1623</v>
      </c>
      <c r="Q141" s="91" t="s">
        <v>1449</v>
      </c>
      <c r="R141" s="91" t="s">
        <v>1591</v>
      </c>
      <c r="S141" s="91" t="s">
        <v>2000</v>
      </c>
      <c r="T141" s="91" t="s">
        <v>1593</v>
      </c>
    </row>
    <row r="142" ht="14.25" customHeight="1">
      <c r="A142" s="91" t="s">
        <v>2001</v>
      </c>
      <c r="B142" s="91" t="s">
        <v>2002</v>
      </c>
      <c r="C142" s="91" t="s">
        <v>2003</v>
      </c>
      <c r="D142" s="91" t="s">
        <v>1319</v>
      </c>
      <c r="E142" s="91" t="s">
        <v>1587</v>
      </c>
      <c r="F142" s="91" t="s">
        <v>2004</v>
      </c>
      <c r="J142" s="91" t="s">
        <v>739</v>
      </c>
      <c r="L142" s="91" t="s">
        <v>41</v>
      </c>
      <c r="M142" s="91" t="s">
        <v>739</v>
      </c>
      <c r="O142" s="91" t="s">
        <v>1846</v>
      </c>
      <c r="P142" s="91" t="s">
        <v>1590</v>
      </c>
      <c r="Q142" s="91" t="s">
        <v>1469</v>
      </c>
      <c r="R142" s="91" t="s">
        <v>1847</v>
      </c>
      <c r="S142" s="91" t="s">
        <v>2005</v>
      </c>
      <c r="T142" s="91" t="s">
        <v>1593</v>
      </c>
    </row>
    <row r="143" ht="14.25" customHeight="1">
      <c r="A143" s="91" t="s">
        <v>2006</v>
      </c>
      <c r="B143" s="91" t="s">
        <v>2007</v>
      </c>
      <c r="C143" s="91" t="s">
        <v>2008</v>
      </c>
      <c r="D143" s="91" t="s">
        <v>1319</v>
      </c>
      <c r="E143" s="91" t="s">
        <v>1587</v>
      </c>
      <c r="F143" s="91" t="s">
        <v>1646</v>
      </c>
      <c r="J143" s="91" t="s">
        <v>739</v>
      </c>
      <c r="L143" s="91" t="s">
        <v>41</v>
      </c>
      <c r="M143" s="91" t="s">
        <v>1320</v>
      </c>
      <c r="N143" s="91" t="s">
        <v>1637</v>
      </c>
      <c r="O143" s="91" t="s">
        <v>1602</v>
      </c>
      <c r="P143" s="91" t="s">
        <v>1603</v>
      </c>
      <c r="Q143" s="91" t="s">
        <v>1429</v>
      </c>
      <c r="R143" s="91" t="s">
        <v>1611</v>
      </c>
      <c r="S143" s="91" t="s">
        <v>2009</v>
      </c>
      <c r="T143" s="91" t="s">
        <v>1593</v>
      </c>
    </row>
    <row r="144" ht="14.25" customHeight="1">
      <c r="A144" s="91" t="s">
        <v>2010</v>
      </c>
      <c r="B144" s="91" t="s">
        <v>2011</v>
      </c>
      <c r="C144" s="91" t="s">
        <v>2012</v>
      </c>
      <c r="D144" s="91" t="s">
        <v>1324</v>
      </c>
      <c r="J144" s="91" t="s">
        <v>739</v>
      </c>
      <c r="L144" s="91" t="s">
        <v>41</v>
      </c>
      <c r="M144" s="91" t="s">
        <v>739</v>
      </c>
      <c r="O144" s="91" t="s">
        <v>1632</v>
      </c>
      <c r="P144" s="91" t="s">
        <v>1628</v>
      </c>
      <c r="Q144" s="91" t="s">
        <v>1469</v>
      </c>
      <c r="R144" s="91" t="s">
        <v>1659</v>
      </c>
    </row>
    <row r="145" ht="14.25" customHeight="1">
      <c r="A145" s="91" t="s">
        <v>2013</v>
      </c>
      <c r="B145" s="91" t="s">
        <v>2014</v>
      </c>
      <c r="C145" s="91" t="s">
        <v>2015</v>
      </c>
      <c r="D145" s="91" t="s">
        <v>1324</v>
      </c>
      <c r="J145" s="91" t="s">
        <v>739</v>
      </c>
      <c r="L145" s="91" t="s">
        <v>41</v>
      </c>
      <c r="M145" s="91" t="s">
        <v>739</v>
      </c>
      <c r="N145" s="91" t="s">
        <v>2016</v>
      </c>
      <c r="O145" s="91" t="s">
        <v>1602</v>
      </c>
      <c r="P145" s="91" t="s">
        <v>1603</v>
      </c>
      <c r="Q145" s="91" t="s">
        <v>1440</v>
      </c>
      <c r="R145" s="91" t="s">
        <v>2016</v>
      </c>
    </row>
    <row r="146" ht="14.25" customHeight="1">
      <c r="A146" s="91" t="s">
        <v>2017</v>
      </c>
      <c r="C146" s="91" t="s">
        <v>2018</v>
      </c>
      <c r="D146" s="91" t="s">
        <v>1319</v>
      </c>
      <c r="E146" s="91" t="s">
        <v>1587</v>
      </c>
      <c r="F146" s="91">
        <v>2030.0</v>
      </c>
      <c r="G146" s="91" t="s">
        <v>1319</v>
      </c>
      <c r="H146" s="91" t="s">
        <v>1587</v>
      </c>
      <c r="I146" s="91">
        <v>2040.0</v>
      </c>
      <c r="J146" s="91" t="s">
        <v>1320</v>
      </c>
      <c r="K146" s="91">
        <v>2040.0</v>
      </c>
      <c r="L146" s="91" t="s">
        <v>41</v>
      </c>
      <c r="M146" s="91" t="s">
        <v>1320</v>
      </c>
      <c r="N146" s="91" t="s">
        <v>1966</v>
      </c>
      <c r="O146" s="91" t="s">
        <v>1607</v>
      </c>
      <c r="P146" s="91" t="s">
        <v>1590</v>
      </c>
      <c r="Q146" s="91" t="s">
        <v>1452</v>
      </c>
      <c r="R146" s="91" t="s">
        <v>1687</v>
      </c>
      <c r="S146" s="91" t="s">
        <v>2019</v>
      </c>
      <c r="T146" s="91" t="s">
        <v>1593</v>
      </c>
    </row>
    <row r="147" ht="14.25" customHeight="1">
      <c r="A147" s="91" t="s">
        <v>2020</v>
      </c>
      <c r="B147" s="91" t="s">
        <v>2021</v>
      </c>
      <c r="C147" s="91" t="s">
        <v>2022</v>
      </c>
      <c r="D147" s="91" t="s">
        <v>1319</v>
      </c>
      <c r="E147" s="91" t="s">
        <v>1587</v>
      </c>
      <c r="F147" s="91">
        <v>2025.0</v>
      </c>
      <c r="J147" s="91" t="s">
        <v>1320</v>
      </c>
      <c r="L147" s="91" t="s">
        <v>41</v>
      </c>
      <c r="M147" s="91" t="s">
        <v>1320</v>
      </c>
      <c r="N147" s="91" t="s">
        <v>2023</v>
      </c>
      <c r="O147" s="91" t="s">
        <v>1602</v>
      </c>
      <c r="P147" s="91" t="s">
        <v>1603</v>
      </c>
      <c r="Q147" s="91" t="s">
        <v>1462</v>
      </c>
      <c r="R147" s="91" t="s">
        <v>1900</v>
      </c>
      <c r="S147" s="91" t="s">
        <v>2024</v>
      </c>
      <c r="T147" s="91" t="s">
        <v>1593</v>
      </c>
    </row>
    <row r="148" ht="14.25" customHeight="1">
      <c r="A148" s="91" t="s">
        <v>2025</v>
      </c>
      <c r="D148" s="91" t="s">
        <v>1319</v>
      </c>
      <c r="E148" s="91" t="s">
        <v>1587</v>
      </c>
      <c r="F148" s="91">
        <v>2030.0</v>
      </c>
      <c r="G148" s="91" t="s">
        <v>1319</v>
      </c>
      <c r="H148" s="91" t="s">
        <v>1587</v>
      </c>
      <c r="I148" s="91">
        <v>2050.0</v>
      </c>
      <c r="J148" s="91" t="s">
        <v>1320</v>
      </c>
      <c r="K148" s="91">
        <v>2050.0</v>
      </c>
      <c r="L148" s="91" t="s">
        <v>1588</v>
      </c>
      <c r="M148" s="91" t="s">
        <v>739</v>
      </c>
      <c r="O148" s="91" t="s">
        <v>2026</v>
      </c>
      <c r="P148" s="91" t="s">
        <v>1590</v>
      </c>
      <c r="Q148" s="91" t="s">
        <v>1457</v>
      </c>
      <c r="R148" s="91" t="s">
        <v>1608</v>
      </c>
      <c r="S148" s="91" t="s">
        <v>2027</v>
      </c>
      <c r="T148" s="91" t="s">
        <v>1593</v>
      </c>
    </row>
    <row r="149" ht="14.25" customHeight="1">
      <c r="A149" s="91" t="s">
        <v>2028</v>
      </c>
      <c r="B149" s="91" t="s">
        <v>2029</v>
      </c>
      <c r="C149" s="91" t="s">
        <v>2030</v>
      </c>
      <c r="D149" s="91" t="s">
        <v>1324</v>
      </c>
      <c r="J149" s="91" t="s">
        <v>739</v>
      </c>
      <c r="L149" s="91" t="s">
        <v>41</v>
      </c>
      <c r="M149" s="91" t="s">
        <v>739</v>
      </c>
      <c r="O149" s="91" t="s">
        <v>1602</v>
      </c>
      <c r="P149" s="91" t="s">
        <v>1603</v>
      </c>
      <c r="Q149" s="91" t="s">
        <v>1466</v>
      </c>
      <c r="R149" s="91" t="s">
        <v>1715</v>
      </c>
    </row>
    <row r="150" ht="14.25" customHeight="1">
      <c r="A150" s="91" t="s">
        <v>2031</v>
      </c>
      <c r="B150" s="91" t="s">
        <v>2032</v>
      </c>
      <c r="C150" s="91" t="s">
        <v>2033</v>
      </c>
      <c r="D150" s="91" t="s">
        <v>1319</v>
      </c>
      <c r="E150" s="91" t="s">
        <v>1587</v>
      </c>
      <c r="F150" s="91">
        <v>2032.0</v>
      </c>
      <c r="J150" s="91" t="s">
        <v>1320</v>
      </c>
      <c r="L150" s="91" t="s">
        <v>41</v>
      </c>
      <c r="M150" s="91" t="s">
        <v>1320</v>
      </c>
      <c r="N150" s="91" t="s">
        <v>1715</v>
      </c>
      <c r="O150" s="91" t="s">
        <v>1846</v>
      </c>
      <c r="P150" s="91" t="s">
        <v>1590</v>
      </c>
      <c r="Q150" s="91" t="s">
        <v>1466</v>
      </c>
      <c r="R150" s="91" t="s">
        <v>1900</v>
      </c>
      <c r="S150" s="91" t="s">
        <v>2034</v>
      </c>
      <c r="T150" s="91" t="s">
        <v>1593</v>
      </c>
    </row>
    <row r="151" ht="14.25" customHeight="1">
      <c r="A151" s="91" t="s">
        <v>2035</v>
      </c>
      <c r="B151" s="91" t="s">
        <v>2036</v>
      </c>
      <c r="C151" s="91" t="s">
        <v>2037</v>
      </c>
      <c r="D151" s="91" t="s">
        <v>1319</v>
      </c>
      <c r="E151" s="91" t="s">
        <v>1595</v>
      </c>
      <c r="F151" s="91">
        <v>2030.0</v>
      </c>
      <c r="J151" s="91" t="s">
        <v>739</v>
      </c>
      <c r="L151" s="91" t="s">
        <v>41</v>
      </c>
      <c r="M151" s="91" t="s">
        <v>739</v>
      </c>
      <c r="O151" s="91" t="s">
        <v>1602</v>
      </c>
      <c r="P151" s="91" t="s">
        <v>1603</v>
      </c>
      <c r="Q151" s="91" t="s">
        <v>1460</v>
      </c>
      <c r="R151" s="91" t="s">
        <v>1720</v>
      </c>
      <c r="S151" s="91" t="s">
        <v>2038</v>
      </c>
      <c r="T151" s="91" t="s">
        <v>1600</v>
      </c>
    </row>
    <row r="152" ht="14.25" customHeight="1">
      <c r="A152" s="91" t="s">
        <v>2039</v>
      </c>
      <c r="D152" s="91" t="s">
        <v>1319</v>
      </c>
      <c r="E152" s="91" t="s">
        <v>1587</v>
      </c>
      <c r="F152" s="91">
        <v>2030.0</v>
      </c>
      <c r="J152" s="91" t="s">
        <v>739</v>
      </c>
      <c r="L152" s="91" t="s">
        <v>1588</v>
      </c>
      <c r="M152" s="91" t="s">
        <v>739</v>
      </c>
      <c r="O152" s="91" t="s">
        <v>1725</v>
      </c>
      <c r="P152" s="91" t="s">
        <v>1628</v>
      </c>
      <c r="Q152" s="91" t="s">
        <v>1461</v>
      </c>
      <c r="R152" s="91" t="s">
        <v>1653</v>
      </c>
      <c r="S152" s="91" t="s">
        <v>2040</v>
      </c>
      <c r="T152" s="91" t="s">
        <v>1593</v>
      </c>
    </row>
    <row r="153" ht="14.25" customHeight="1">
      <c r="A153" s="91" t="s">
        <v>2041</v>
      </c>
      <c r="D153" s="91" t="s">
        <v>1319</v>
      </c>
      <c r="E153" s="91" t="s">
        <v>1587</v>
      </c>
      <c r="F153" s="91">
        <v>2030.0</v>
      </c>
      <c r="J153" s="91" t="s">
        <v>739</v>
      </c>
      <c r="L153" s="91" t="s">
        <v>1588</v>
      </c>
      <c r="M153" s="91" t="s">
        <v>739</v>
      </c>
      <c r="O153" s="91" t="s">
        <v>1725</v>
      </c>
      <c r="P153" s="91" t="s">
        <v>1628</v>
      </c>
      <c r="Q153" s="91" t="s">
        <v>1459</v>
      </c>
      <c r="R153" s="91" t="s">
        <v>1614</v>
      </c>
      <c r="S153" s="91" t="s">
        <v>2042</v>
      </c>
      <c r="T153" s="91" t="s">
        <v>1593</v>
      </c>
    </row>
    <row r="154" ht="14.25" customHeight="1">
      <c r="A154" s="91" t="s">
        <v>2043</v>
      </c>
      <c r="D154" s="91" t="s">
        <v>1319</v>
      </c>
      <c r="E154" s="91" t="s">
        <v>1587</v>
      </c>
      <c r="F154" s="91">
        <v>2030.0</v>
      </c>
      <c r="J154" s="91" t="s">
        <v>739</v>
      </c>
      <c r="L154" s="91" t="s">
        <v>1588</v>
      </c>
      <c r="M154" s="91" t="s">
        <v>739</v>
      </c>
      <c r="O154" s="91" t="s">
        <v>1725</v>
      </c>
      <c r="P154" s="91" t="s">
        <v>1628</v>
      </c>
      <c r="Q154" s="91" t="s">
        <v>1459</v>
      </c>
      <c r="R154" s="91" t="s">
        <v>1641</v>
      </c>
      <c r="S154" s="91" t="s">
        <v>2044</v>
      </c>
      <c r="T154" s="91" t="s">
        <v>1593</v>
      </c>
    </row>
    <row r="155" ht="14.25" customHeight="1">
      <c r="A155" s="91" t="s">
        <v>2045</v>
      </c>
      <c r="D155" s="91" t="s">
        <v>1319</v>
      </c>
      <c r="E155" s="91" t="s">
        <v>1587</v>
      </c>
      <c r="F155" s="91">
        <v>2030.0</v>
      </c>
      <c r="J155" s="91" t="s">
        <v>739</v>
      </c>
      <c r="L155" s="91" t="s">
        <v>1588</v>
      </c>
      <c r="M155" s="91" t="s">
        <v>739</v>
      </c>
      <c r="O155" s="91" t="s">
        <v>2046</v>
      </c>
      <c r="P155" s="91" t="s">
        <v>1603</v>
      </c>
      <c r="Q155" s="91" t="s">
        <v>1462</v>
      </c>
      <c r="R155" s="91" t="s">
        <v>1611</v>
      </c>
      <c r="S155" s="91" t="s">
        <v>2047</v>
      </c>
      <c r="T155" s="91" t="s">
        <v>1593</v>
      </c>
    </row>
    <row r="156" ht="14.25" customHeight="1">
      <c r="A156" s="91" t="s">
        <v>2048</v>
      </c>
      <c r="D156" s="91" t="s">
        <v>1319</v>
      </c>
      <c r="E156" s="91" t="s">
        <v>1587</v>
      </c>
      <c r="F156" s="91">
        <v>2030.0</v>
      </c>
      <c r="J156" s="91" t="s">
        <v>739</v>
      </c>
      <c r="L156" s="91" t="s">
        <v>1588</v>
      </c>
      <c r="M156" s="91" t="s">
        <v>739</v>
      </c>
      <c r="O156" s="91" t="s">
        <v>1802</v>
      </c>
      <c r="P156" s="91" t="s">
        <v>1590</v>
      </c>
      <c r="Q156" s="91" t="s">
        <v>1462</v>
      </c>
      <c r="R156" s="91" t="s">
        <v>1659</v>
      </c>
      <c r="S156" s="91" t="s">
        <v>2049</v>
      </c>
      <c r="T156" s="91" t="s">
        <v>1593</v>
      </c>
    </row>
    <row r="157" ht="14.25" customHeight="1">
      <c r="A157" s="91" t="s">
        <v>2050</v>
      </c>
      <c r="B157" s="91" t="s">
        <v>2051</v>
      </c>
      <c r="C157" s="91" t="s">
        <v>2052</v>
      </c>
      <c r="D157" s="91" t="s">
        <v>1324</v>
      </c>
      <c r="J157" s="91" t="s">
        <v>739</v>
      </c>
      <c r="L157" s="91" t="s">
        <v>41</v>
      </c>
      <c r="M157" s="91" t="s">
        <v>739</v>
      </c>
      <c r="N157" s="91" t="s">
        <v>2016</v>
      </c>
      <c r="O157" s="91" t="s">
        <v>1602</v>
      </c>
      <c r="P157" s="91" t="s">
        <v>1603</v>
      </c>
      <c r="Q157" s="91" t="s">
        <v>1431</v>
      </c>
      <c r="R157" s="91" t="s">
        <v>2016</v>
      </c>
    </row>
    <row r="158" ht="14.25" customHeight="1">
      <c r="A158" s="91" t="s">
        <v>2053</v>
      </c>
      <c r="B158" s="91" t="s">
        <v>2054</v>
      </c>
      <c r="C158" s="91" t="s">
        <v>2055</v>
      </c>
      <c r="D158" s="91" t="s">
        <v>1319</v>
      </c>
      <c r="E158" s="91" t="s">
        <v>1595</v>
      </c>
      <c r="F158" s="91">
        <v>2020.0</v>
      </c>
      <c r="J158" s="91" t="s">
        <v>739</v>
      </c>
      <c r="L158" s="91" t="s">
        <v>41</v>
      </c>
      <c r="M158" s="91" t="s">
        <v>739</v>
      </c>
      <c r="O158" s="91" t="s">
        <v>1602</v>
      </c>
      <c r="P158" s="91" t="s">
        <v>1603</v>
      </c>
      <c r="Q158" s="91" t="s">
        <v>1461</v>
      </c>
      <c r="R158" s="91" t="s">
        <v>2056</v>
      </c>
      <c r="S158" s="91" t="s">
        <v>2057</v>
      </c>
      <c r="T158" s="91" t="s">
        <v>1600</v>
      </c>
    </row>
    <row r="159" ht="14.25" customHeight="1">
      <c r="A159" s="91" t="s">
        <v>2058</v>
      </c>
      <c r="C159" s="91" t="s">
        <v>2059</v>
      </c>
      <c r="D159" s="91" t="s">
        <v>1319</v>
      </c>
      <c r="E159" s="91" t="s">
        <v>1587</v>
      </c>
      <c r="F159" s="91">
        <v>2030.0</v>
      </c>
      <c r="J159" s="91" t="s">
        <v>739</v>
      </c>
      <c r="L159" s="91" t="s">
        <v>41</v>
      </c>
      <c r="M159" s="91" t="s">
        <v>739</v>
      </c>
      <c r="N159" s="91" t="s">
        <v>2016</v>
      </c>
      <c r="O159" s="91" t="s">
        <v>2060</v>
      </c>
      <c r="P159" s="91" t="s">
        <v>1590</v>
      </c>
      <c r="Q159" s="91" t="s">
        <v>1462</v>
      </c>
      <c r="R159" s="91" t="s">
        <v>1604</v>
      </c>
      <c r="S159" s="91" t="s">
        <v>2061</v>
      </c>
      <c r="T159" s="91" t="s">
        <v>1593</v>
      </c>
    </row>
    <row r="160" ht="14.25" customHeight="1">
      <c r="A160" s="91" t="s">
        <v>2062</v>
      </c>
      <c r="C160" s="91" t="s">
        <v>2063</v>
      </c>
      <c r="D160" s="91" t="s">
        <v>1319</v>
      </c>
      <c r="E160" s="91" t="s">
        <v>1587</v>
      </c>
      <c r="F160" s="91">
        <v>2030.0</v>
      </c>
      <c r="J160" s="91" t="s">
        <v>1320</v>
      </c>
      <c r="L160" s="91" t="s">
        <v>41</v>
      </c>
      <c r="M160" s="91" t="s">
        <v>1320</v>
      </c>
      <c r="N160" s="91" t="s">
        <v>1639</v>
      </c>
      <c r="O160" s="91" t="s">
        <v>1748</v>
      </c>
      <c r="P160" s="91" t="s">
        <v>1590</v>
      </c>
      <c r="Q160" s="91" t="s">
        <v>1462</v>
      </c>
      <c r="R160" s="91" t="s">
        <v>1659</v>
      </c>
      <c r="S160" s="91" t="s">
        <v>2064</v>
      </c>
      <c r="T160" s="91" t="s">
        <v>1593</v>
      </c>
    </row>
    <row r="161" ht="14.25" customHeight="1">
      <c r="A161" s="91" t="s">
        <v>2065</v>
      </c>
      <c r="B161" s="91" t="s">
        <v>2066</v>
      </c>
      <c r="C161" s="91" t="s">
        <v>2067</v>
      </c>
      <c r="D161" s="91" t="s">
        <v>1319</v>
      </c>
      <c r="E161" s="91" t="s">
        <v>1595</v>
      </c>
      <c r="F161" s="91">
        <v>2030.0</v>
      </c>
      <c r="J161" s="91" t="s">
        <v>739</v>
      </c>
      <c r="L161" s="91" t="s">
        <v>41</v>
      </c>
      <c r="M161" s="91" t="s">
        <v>739</v>
      </c>
      <c r="O161" s="91" t="s">
        <v>1858</v>
      </c>
      <c r="P161" s="91" t="s">
        <v>1628</v>
      </c>
      <c r="Q161" s="91" t="s">
        <v>1466</v>
      </c>
      <c r="R161" s="91" t="s">
        <v>1785</v>
      </c>
      <c r="S161" s="91" t="s">
        <v>2068</v>
      </c>
      <c r="T161" s="91" t="s">
        <v>1600</v>
      </c>
    </row>
    <row r="162" ht="14.25" customHeight="1">
      <c r="A162" s="91" t="s">
        <v>2069</v>
      </c>
      <c r="B162" s="91" t="s">
        <v>2070</v>
      </c>
      <c r="C162" s="91" t="s">
        <v>2071</v>
      </c>
      <c r="D162" s="91" t="s">
        <v>1319</v>
      </c>
      <c r="E162" s="91" t="s">
        <v>1587</v>
      </c>
      <c r="F162" s="91" t="s">
        <v>1646</v>
      </c>
      <c r="J162" s="91" t="s">
        <v>739</v>
      </c>
      <c r="L162" s="91" t="s">
        <v>41</v>
      </c>
      <c r="M162" s="91" t="s">
        <v>739</v>
      </c>
      <c r="O162" s="91" t="s">
        <v>1725</v>
      </c>
      <c r="P162" s="91" t="s">
        <v>1628</v>
      </c>
      <c r="Q162" s="91" t="s">
        <v>1439</v>
      </c>
      <c r="R162" s="91" t="s">
        <v>1598</v>
      </c>
      <c r="S162" s="91" t="s">
        <v>2072</v>
      </c>
      <c r="T162" s="91" t="s">
        <v>1593</v>
      </c>
    </row>
    <row r="163" ht="14.25" customHeight="1">
      <c r="A163" s="91" t="s">
        <v>2073</v>
      </c>
      <c r="D163" s="91" t="s">
        <v>1324</v>
      </c>
      <c r="J163" s="91" t="s">
        <v>739</v>
      </c>
      <c r="L163" s="91" t="s">
        <v>41</v>
      </c>
      <c r="M163" s="91" t="s">
        <v>739</v>
      </c>
      <c r="O163" s="91" t="s">
        <v>1602</v>
      </c>
      <c r="P163" s="91" t="s">
        <v>1603</v>
      </c>
      <c r="Q163" s="91" t="s">
        <v>1761</v>
      </c>
      <c r="R163" s="91" t="s">
        <v>1707</v>
      </c>
    </row>
    <row r="164" ht="14.25" customHeight="1">
      <c r="A164" s="91" t="s">
        <v>2074</v>
      </c>
      <c r="D164" s="91" t="s">
        <v>1319</v>
      </c>
      <c r="E164" s="91" t="s">
        <v>1587</v>
      </c>
      <c r="F164" s="91">
        <v>2030.0</v>
      </c>
      <c r="J164" s="91" t="s">
        <v>739</v>
      </c>
      <c r="L164" s="91" t="s">
        <v>1588</v>
      </c>
      <c r="M164" s="91" t="s">
        <v>739</v>
      </c>
      <c r="O164" s="91" t="s">
        <v>1711</v>
      </c>
      <c r="P164" s="91" t="s">
        <v>1590</v>
      </c>
      <c r="Q164" s="91" t="s">
        <v>1457</v>
      </c>
      <c r="R164" s="91" t="s">
        <v>1614</v>
      </c>
      <c r="S164" s="91" t="s">
        <v>2075</v>
      </c>
      <c r="T164" s="91" t="s">
        <v>1593</v>
      </c>
    </row>
    <row r="165" ht="14.25" customHeight="1">
      <c r="A165" s="91" t="s">
        <v>2076</v>
      </c>
      <c r="B165" s="91" t="s">
        <v>2077</v>
      </c>
      <c r="C165" s="91" t="s">
        <v>2078</v>
      </c>
      <c r="D165" s="91" t="s">
        <v>1319</v>
      </c>
      <c r="E165" s="91" t="s">
        <v>1587</v>
      </c>
      <c r="F165" s="91" t="s">
        <v>1646</v>
      </c>
      <c r="G165" s="91" t="s">
        <v>1319</v>
      </c>
      <c r="H165" s="91" t="s">
        <v>1587</v>
      </c>
      <c r="I165" s="91" t="s">
        <v>1377</v>
      </c>
      <c r="J165" s="91" t="s">
        <v>1320</v>
      </c>
      <c r="K165" s="91">
        <v>2040.0</v>
      </c>
      <c r="L165" s="91" t="s">
        <v>41</v>
      </c>
      <c r="M165" s="91" t="s">
        <v>1320</v>
      </c>
      <c r="N165" s="91" t="s">
        <v>1923</v>
      </c>
      <c r="O165" s="91" t="s">
        <v>1602</v>
      </c>
      <c r="P165" s="91" t="s">
        <v>1603</v>
      </c>
      <c r="Q165" s="91" t="s">
        <v>1433</v>
      </c>
      <c r="R165" s="91" t="s">
        <v>1923</v>
      </c>
      <c r="S165" s="91" t="s">
        <v>2079</v>
      </c>
      <c r="T165" s="91" t="s">
        <v>1593</v>
      </c>
    </row>
    <row r="166" ht="14.25" customHeight="1">
      <c r="A166" s="91" t="s">
        <v>2080</v>
      </c>
      <c r="B166" s="91" t="s">
        <v>2081</v>
      </c>
      <c r="C166" s="91" t="s">
        <v>2082</v>
      </c>
      <c r="D166" s="91" t="s">
        <v>1324</v>
      </c>
      <c r="J166" s="91" t="s">
        <v>739</v>
      </c>
      <c r="L166" s="91" t="s">
        <v>41</v>
      </c>
      <c r="M166" s="91" t="s">
        <v>739</v>
      </c>
      <c r="O166" s="91" t="s">
        <v>2046</v>
      </c>
      <c r="P166" s="91" t="s">
        <v>1603</v>
      </c>
      <c r="Q166" s="91" t="s">
        <v>1433</v>
      </c>
      <c r="R166" s="91" t="s">
        <v>1792</v>
      </c>
    </row>
    <row r="167" ht="14.25" customHeight="1">
      <c r="A167" s="91" t="s">
        <v>2083</v>
      </c>
      <c r="B167" s="91" t="s">
        <v>2084</v>
      </c>
      <c r="C167" s="91" t="s">
        <v>2085</v>
      </c>
      <c r="D167" s="91" t="s">
        <v>1343</v>
      </c>
      <c r="J167" s="91" t="s">
        <v>1320</v>
      </c>
      <c r="L167" s="91" t="s">
        <v>1647</v>
      </c>
      <c r="M167" s="91" t="s">
        <v>1320</v>
      </c>
      <c r="N167" s="91" t="s">
        <v>1966</v>
      </c>
      <c r="O167" s="91" t="s">
        <v>1662</v>
      </c>
      <c r="P167" s="91" t="s">
        <v>1590</v>
      </c>
      <c r="Q167" s="91" t="s">
        <v>1430</v>
      </c>
      <c r="R167" s="91" t="s">
        <v>1966</v>
      </c>
      <c r="U167" s="91" t="s">
        <v>2086</v>
      </c>
    </row>
    <row r="168" ht="14.25" customHeight="1">
      <c r="A168" s="91" t="s">
        <v>2087</v>
      </c>
      <c r="B168" s="91" t="s">
        <v>2088</v>
      </c>
      <c r="C168" s="91" t="s">
        <v>2089</v>
      </c>
      <c r="D168" s="91" t="s">
        <v>1324</v>
      </c>
      <c r="J168" s="91" t="s">
        <v>1320</v>
      </c>
      <c r="L168" s="91" t="s">
        <v>41</v>
      </c>
      <c r="M168" s="91" t="s">
        <v>1320</v>
      </c>
      <c r="N168" s="91" t="s">
        <v>2090</v>
      </c>
      <c r="O168" s="91" t="s">
        <v>1831</v>
      </c>
      <c r="P168" s="91" t="s">
        <v>1590</v>
      </c>
      <c r="Q168" s="91" t="s">
        <v>1428</v>
      </c>
      <c r="R168" s="91" t="s">
        <v>2090</v>
      </c>
    </row>
    <row r="169" ht="14.25" customHeight="1">
      <c r="A169" s="91" t="s">
        <v>2091</v>
      </c>
      <c r="B169" s="91" t="s">
        <v>2092</v>
      </c>
      <c r="C169" s="91" t="s">
        <v>2093</v>
      </c>
      <c r="D169" s="91" t="s">
        <v>1319</v>
      </c>
      <c r="E169" s="91" t="s">
        <v>1587</v>
      </c>
      <c r="F169" s="91" t="s">
        <v>2094</v>
      </c>
      <c r="J169" s="91" t="s">
        <v>1320</v>
      </c>
      <c r="L169" s="91" t="s">
        <v>41</v>
      </c>
      <c r="M169" s="91" t="s">
        <v>739</v>
      </c>
      <c r="O169" s="91" t="s">
        <v>1725</v>
      </c>
      <c r="P169" s="91" t="s">
        <v>1628</v>
      </c>
      <c r="Q169" s="91" t="s">
        <v>1441</v>
      </c>
      <c r="R169" s="91" t="s">
        <v>1863</v>
      </c>
      <c r="S169" s="91" t="s">
        <v>2095</v>
      </c>
      <c r="T169" s="91" t="s">
        <v>1593</v>
      </c>
    </row>
    <row r="170" ht="14.25" customHeight="1">
      <c r="A170" s="91" t="s">
        <v>2096</v>
      </c>
      <c r="D170" s="91" t="s">
        <v>1319</v>
      </c>
      <c r="E170" s="91" t="s">
        <v>1587</v>
      </c>
      <c r="F170" s="91">
        <v>2030.0</v>
      </c>
      <c r="J170" s="91" t="s">
        <v>739</v>
      </c>
      <c r="L170" s="91" t="s">
        <v>1588</v>
      </c>
      <c r="M170" s="91" t="s">
        <v>739</v>
      </c>
      <c r="O170" s="91" t="s">
        <v>1632</v>
      </c>
      <c r="P170" s="91" t="s">
        <v>1628</v>
      </c>
      <c r="Q170" s="91" t="s">
        <v>1457</v>
      </c>
      <c r="R170" s="91" t="s">
        <v>1608</v>
      </c>
      <c r="S170" s="91" t="s">
        <v>2097</v>
      </c>
      <c r="T170" s="91" t="s">
        <v>1593</v>
      </c>
    </row>
    <row r="171" ht="14.25" customHeight="1">
      <c r="A171" s="91" t="s">
        <v>2098</v>
      </c>
      <c r="B171" s="91" t="s">
        <v>2099</v>
      </c>
      <c r="C171" s="91" t="s">
        <v>2100</v>
      </c>
      <c r="D171" s="91" t="s">
        <v>1319</v>
      </c>
      <c r="E171" s="91" t="s">
        <v>1587</v>
      </c>
      <c r="F171" s="91" t="s">
        <v>1646</v>
      </c>
      <c r="J171" s="91" t="s">
        <v>739</v>
      </c>
      <c r="L171" s="91" t="s">
        <v>41</v>
      </c>
      <c r="M171" s="91" t="s">
        <v>739</v>
      </c>
      <c r="N171" s="91" t="s">
        <v>1763</v>
      </c>
      <c r="O171" s="91" t="s">
        <v>1725</v>
      </c>
      <c r="P171" s="91" t="s">
        <v>1628</v>
      </c>
      <c r="Q171" s="91" t="s">
        <v>1459</v>
      </c>
      <c r="R171" s="91" t="s">
        <v>1663</v>
      </c>
      <c r="S171" s="91" t="s">
        <v>2101</v>
      </c>
      <c r="T171" s="91" t="s">
        <v>1593</v>
      </c>
    </row>
    <row r="172" ht="14.25" customHeight="1">
      <c r="A172" s="91" t="s">
        <v>2102</v>
      </c>
      <c r="D172" s="91" t="s">
        <v>1319</v>
      </c>
      <c r="E172" s="91" t="s">
        <v>1587</v>
      </c>
      <c r="F172" s="91">
        <v>2030.0</v>
      </c>
      <c r="J172" s="91" t="s">
        <v>739</v>
      </c>
      <c r="L172" s="91" t="s">
        <v>1588</v>
      </c>
      <c r="M172" s="91" t="s">
        <v>739</v>
      </c>
      <c r="O172" s="91" t="s">
        <v>1632</v>
      </c>
      <c r="P172" s="91" t="s">
        <v>1628</v>
      </c>
      <c r="Q172" s="91" t="s">
        <v>1433</v>
      </c>
      <c r="R172" s="91" t="s">
        <v>1608</v>
      </c>
      <c r="S172" s="91" t="s">
        <v>2103</v>
      </c>
      <c r="T172" s="91" t="s">
        <v>1593</v>
      </c>
    </row>
    <row r="173" ht="14.25" customHeight="1">
      <c r="A173" s="91" t="s">
        <v>2104</v>
      </c>
      <c r="D173" s="91" t="s">
        <v>1319</v>
      </c>
      <c r="E173" s="91" t="s">
        <v>1587</v>
      </c>
      <c r="F173" s="91">
        <v>2030.0</v>
      </c>
      <c r="J173" s="91" t="s">
        <v>739</v>
      </c>
      <c r="L173" s="91" t="s">
        <v>1588</v>
      </c>
      <c r="M173" s="91" t="s">
        <v>739</v>
      </c>
      <c r="O173" s="91" t="s">
        <v>1725</v>
      </c>
      <c r="P173" s="91" t="s">
        <v>1628</v>
      </c>
      <c r="Q173" s="91" t="s">
        <v>1425</v>
      </c>
      <c r="R173" s="91" t="s">
        <v>1653</v>
      </c>
      <c r="S173" s="91" t="s">
        <v>2105</v>
      </c>
      <c r="T173" s="91" t="s">
        <v>1593</v>
      </c>
    </row>
    <row r="174" ht="14.25" customHeight="1">
      <c r="A174" s="91" t="s">
        <v>2106</v>
      </c>
      <c r="B174" s="91" t="s">
        <v>2107</v>
      </c>
      <c r="C174" s="91" t="s">
        <v>2108</v>
      </c>
      <c r="D174" s="91" t="s">
        <v>1324</v>
      </c>
      <c r="J174" s="91" t="s">
        <v>739</v>
      </c>
      <c r="L174" s="91" t="s">
        <v>41</v>
      </c>
      <c r="M174" s="91" t="s">
        <v>739</v>
      </c>
      <c r="O174" s="91" t="s">
        <v>1694</v>
      </c>
      <c r="P174" s="91" t="s">
        <v>1590</v>
      </c>
      <c r="Q174" s="91" t="s">
        <v>1428</v>
      </c>
      <c r="R174" s="91" t="s">
        <v>1669</v>
      </c>
    </row>
    <row r="175" ht="14.25" customHeight="1">
      <c r="A175" s="91" t="s">
        <v>2109</v>
      </c>
      <c r="B175" s="91" t="s">
        <v>2110</v>
      </c>
      <c r="C175" s="91" t="s">
        <v>2111</v>
      </c>
      <c r="D175" s="91" t="s">
        <v>1324</v>
      </c>
      <c r="J175" s="91" t="s">
        <v>1320</v>
      </c>
      <c r="L175" s="91" t="s">
        <v>41</v>
      </c>
      <c r="M175" s="91" t="s">
        <v>1320</v>
      </c>
      <c r="N175" s="91" t="s">
        <v>1685</v>
      </c>
      <c r="O175" s="91" t="s">
        <v>1711</v>
      </c>
      <c r="P175" s="91" t="s">
        <v>1590</v>
      </c>
      <c r="Q175" s="91" t="s">
        <v>1428</v>
      </c>
      <c r="R175" s="91" t="s">
        <v>1685</v>
      </c>
    </row>
    <row r="176" ht="14.25" customHeight="1">
      <c r="A176" s="91" t="s">
        <v>2112</v>
      </c>
      <c r="D176" s="91" t="s">
        <v>1319</v>
      </c>
      <c r="E176" s="91" t="s">
        <v>1587</v>
      </c>
      <c r="F176" s="91">
        <v>2030.0</v>
      </c>
      <c r="J176" s="91" t="s">
        <v>739</v>
      </c>
      <c r="L176" s="91" t="s">
        <v>1588</v>
      </c>
      <c r="M176" s="91" t="s">
        <v>739</v>
      </c>
      <c r="O176" s="91" t="s">
        <v>1607</v>
      </c>
      <c r="P176" s="91" t="s">
        <v>1590</v>
      </c>
      <c r="Q176" s="91" t="s">
        <v>1457</v>
      </c>
      <c r="R176" s="91" t="s">
        <v>1687</v>
      </c>
      <c r="S176" s="91" t="s">
        <v>2113</v>
      </c>
      <c r="T176" s="91" t="s">
        <v>1593</v>
      </c>
    </row>
    <row r="177" ht="14.25" customHeight="1">
      <c r="A177" s="91" t="s">
        <v>2114</v>
      </c>
      <c r="D177" s="91" t="s">
        <v>1324</v>
      </c>
      <c r="J177" s="91" t="s">
        <v>739</v>
      </c>
      <c r="L177" s="91" t="s">
        <v>41</v>
      </c>
      <c r="M177" s="91" t="s">
        <v>739</v>
      </c>
      <c r="O177" s="91" t="s">
        <v>1748</v>
      </c>
      <c r="P177" s="91" t="s">
        <v>1590</v>
      </c>
      <c r="Q177" s="91" t="s">
        <v>1438</v>
      </c>
      <c r="R177" s="91" t="s">
        <v>1614</v>
      </c>
    </row>
    <row r="178" ht="14.25" customHeight="1">
      <c r="A178" s="91" t="s">
        <v>2115</v>
      </c>
      <c r="D178" s="91" t="s">
        <v>1324</v>
      </c>
      <c r="J178" s="91" t="s">
        <v>1320</v>
      </c>
      <c r="L178" s="91" t="s">
        <v>1647</v>
      </c>
      <c r="M178" s="91" t="s">
        <v>739</v>
      </c>
      <c r="O178" s="91" t="s">
        <v>2116</v>
      </c>
      <c r="P178" s="91" t="s">
        <v>1736</v>
      </c>
      <c r="Q178" s="91" t="s">
        <v>1430</v>
      </c>
      <c r="R178" s="91" t="s">
        <v>1604</v>
      </c>
    </row>
    <row r="179" ht="14.25" customHeight="1">
      <c r="A179" s="91" t="s">
        <v>2117</v>
      </c>
      <c r="B179" s="91" t="s">
        <v>2118</v>
      </c>
      <c r="C179" s="91" t="s">
        <v>2119</v>
      </c>
      <c r="D179" s="91" t="s">
        <v>1319</v>
      </c>
      <c r="E179" s="91" t="s">
        <v>1587</v>
      </c>
      <c r="F179" s="91">
        <v>2027.0</v>
      </c>
      <c r="J179" s="91" t="s">
        <v>1320</v>
      </c>
      <c r="L179" s="91" t="s">
        <v>41</v>
      </c>
      <c r="M179" s="91" t="s">
        <v>1320</v>
      </c>
      <c r="N179" s="91" t="s">
        <v>1747</v>
      </c>
      <c r="O179" s="91" t="s">
        <v>1748</v>
      </c>
      <c r="P179" s="91" t="s">
        <v>1590</v>
      </c>
      <c r="Q179" s="91" t="s">
        <v>1457</v>
      </c>
      <c r="R179" s="91" t="s">
        <v>1923</v>
      </c>
      <c r="S179" s="91" t="s">
        <v>1326</v>
      </c>
      <c r="T179" s="91" t="s">
        <v>1593</v>
      </c>
    </row>
    <row r="180" ht="14.25" customHeight="1">
      <c r="A180" s="91" t="s">
        <v>2120</v>
      </c>
      <c r="D180" s="91" t="s">
        <v>1319</v>
      </c>
      <c r="E180" s="91" t="s">
        <v>1587</v>
      </c>
      <c r="F180" s="91">
        <v>2030.0</v>
      </c>
      <c r="J180" s="91" t="s">
        <v>739</v>
      </c>
      <c r="L180" s="91" t="s">
        <v>1588</v>
      </c>
      <c r="M180" s="91" t="s">
        <v>739</v>
      </c>
      <c r="O180" s="91" t="s">
        <v>1725</v>
      </c>
      <c r="P180" s="91" t="s">
        <v>1628</v>
      </c>
      <c r="Q180" s="91" t="s">
        <v>1433</v>
      </c>
      <c r="R180" s="91" t="s">
        <v>1663</v>
      </c>
      <c r="S180" s="91" t="s">
        <v>2121</v>
      </c>
      <c r="T180" s="91" t="s">
        <v>1593</v>
      </c>
    </row>
    <row r="181" ht="14.25" customHeight="1">
      <c r="A181" s="91" t="s">
        <v>2122</v>
      </c>
      <c r="D181" s="91" t="s">
        <v>1319</v>
      </c>
      <c r="E181" s="91" t="s">
        <v>1587</v>
      </c>
      <c r="F181" s="91">
        <v>2030.0</v>
      </c>
      <c r="J181" s="91" t="s">
        <v>739</v>
      </c>
      <c r="L181" s="91" t="s">
        <v>1588</v>
      </c>
      <c r="M181" s="91" t="s">
        <v>739</v>
      </c>
      <c r="O181" s="91" t="s">
        <v>1725</v>
      </c>
      <c r="P181" s="91" t="s">
        <v>1628</v>
      </c>
      <c r="Q181" s="91" t="s">
        <v>1433</v>
      </c>
      <c r="R181" s="91" t="s">
        <v>1659</v>
      </c>
      <c r="S181" s="91" t="s">
        <v>2123</v>
      </c>
      <c r="T181" s="91" t="s">
        <v>1593</v>
      </c>
    </row>
    <row r="182" ht="14.25" customHeight="1">
      <c r="A182" s="91" t="s">
        <v>2124</v>
      </c>
      <c r="D182" s="91" t="s">
        <v>1319</v>
      </c>
      <c r="E182" s="91" t="s">
        <v>1587</v>
      </c>
      <c r="F182" s="91">
        <v>2030.0</v>
      </c>
      <c r="G182" s="91" t="s">
        <v>1319</v>
      </c>
      <c r="H182" s="91" t="s">
        <v>1587</v>
      </c>
      <c r="I182" s="91">
        <v>2045.0</v>
      </c>
      <c r="J182" s="91" t="s">
        <v>1320</v>
      </c>
      <c r="K182" s="91">
        <v>2045.0</v>
      </c>
      <c r="L182" s="91" t="s">
        <v>1588</v>
      </c>
      <c r="M182" s="91" t="s">
        <v>739</v>
      </c>
      <c r="O182" s="91" t="s">
        <v>1607</v>
      </c>
      <c r="P182" s="91" t="s">
        <v>1590</v>
      </c>
      <c r="Q182" s="91" t="s">
        <v>1457</v>
      </c>
      <c r="R182" s="91" t="s">
        <v>1653</v>
      </c>
      <c r="S182" s="91" t="s">
        <v>2125</v>
      </c>
      <c r="T182" s="91" t="s">
        <v>1593</v>
      </c>
    </row>
    <row r="183" ht="14.25" customHeight="1">
      <c r="A183" s="91" t="s">
        <v>2126</v>
      </c>
      <c r="B183" s="91" t="s">
        <v>2127</v>
      </c>
      <c r="C183" s="91" t="s">
        <v>2128</v>
      </c>
      <c r="D183" s="91" t="s">
        <v>1319</v>
      </c>
      <c r="E183" s="91" t="s">
        <v>1595</v>
      </c>
      <c r="F183" s="91" t="s">
        <v>1646</v>
      </c>
      <c r="J183" s="91" t="s">
        <v>739</v>
      </c>
      <c r="L183" s="91" t="s">
        <v>41</v>
      </c>
      <c r="M183" s="91" t="s">
        <v>739</v>
      </c>
      <c r="O183" s="91" t="s">
        <v>1725</v>
      </c>
      <c r="P183" s="91" t="s">
        <v>1628</v>
      </c>
      <c r="Q183" s="91" t="s">
        <v>1431</v>
      </c>
      <c r="R183" s="91" t="s">
        <v>1669</v>
      </c>
      <c r="S183" s="91" t="s">
        <v>2129</v>
      </c>
      <c r="T183" s="91" t="s">
        <v>1600</v>
      </c>
    </row>
    <row r="184" ht="14.25" customHeight="1">
      <c r="A184" s="91" t="s">
        <v>2130</v>
      </c>
      <c r="D184" s="91" t="s">
        <v>1319</v>
      </c>
      <c r="E184" s="91" t="s">
        <v>1587</v>
      </c>
      <c r="F184" s="91">
        <v>2030.0</v>
      </c>
      <c r="J184" s="91" t="s">
        <v>1320</v>
      </c>
      <c r="L184" s="91" t="s">
        <v>1588</v>
      </c>
      <c r="M184" s="91" t="s">
        <v>1320</v>
      </c>
      <c r="N184" s="91" t="s">
        <v>1678</v>
      </c>
      <c r="O184" s="91" t="s">
        <v>1602</v>
      </c>
      <c r="P184" s="91" t="s">
        <v>1603</v>
      </c>
      <c r="Q184" s="91" t="s">
        <v>1457</v>
      </c>
      <c r="R184" s="91" t="s">
        <v>1900</v>
      </c>
      <c r="S184" s="91" t="s">
        <v>2131</v>
      </c>
      <c r="T184" s="91" t="s">
        <v>1593</v>
      </c>
    </row>
    <row r="185" ht="14.25" customHeight="1">
      <c r="A185" s="91" t="s">
        <v>2132</v>
      </c>
      <c r="B185" s="91" t="s">
        <v>2133</v>
      </c>
      <c r="C185" s="91" t="s">
        <v>2134</v>
      </c>
      <c r="D185" s="91" t="s">
        <v>1324</v>
      </c>
      <c r="J185" s="91" t="s">
        <v>739</v>
      </c>
      <c r="L185" s="91" t="s">
        <v>41</v>
      </c>
      <c r="M185" s="91" t="s">
        <v>739</v>
      </c>
      <c r="O185" s="91" t="s">
        <v>1638</v>
      </c>
      <c r="P185" s="91" t="s">
        <v>1590</v>
      </c>
      <c r="Q185" s="91" t="s">
        <v>1432</v>
      </c>
      <c r="R185" s="91" t="s">
        <v>1687</v>
      </c>
    </row>
    <row r="186" ht="14.25" customHeight="1">
      <c r="A186" s="91" t="s">
        <v>2135</v>
      </c>
      <c r="B186" s="91" t="s">
        <v>2136</v>
      </c>
      <c r="D186" s="91" t="s">
        <v>1319</v>
      </c>
      <c r="E186" s="91" t="s">
        <v>1587</v>
      </c>
      <c r="F186" s="91">
        <v>2030.0</v>
      </c>
      <c r="J186" s="91" t="s">
        <v>739</v>
      </c>
      <c r="L186" s="91" t="s">
        <v>1588</v>
      </c>
      <c r="M186" s="91" t="s">
        <v>739</v>
      </c>
      <c r="O186" s="91" t="s">
        <v>1831</v>
      </c>
      <c r="P186" s="91" t="s">
        <v>1590</v>
      </c>
      <c r="Q186" s="91" t="s">
        <v>1462</v>
      </c>
      <c r="R186" s="91" t="s">
        <v>1798</v>
      </c>
      <c r="S186" s="91" t="s">
        <v>2137</v>
      </c>
      <c r="T186" s="91" t="s">
        <v>1593</v>
      </c>
    </row>
    <row r="187" ht="14.25" customHeight="1">
      <c r="A187" s="91" t="s">
        <v>2138</v>
      </c>
      <c r="D187" s="91" t="s">
        <v>1319</v>
      </c>
      <c r="E187" s="91" t="s">
        <v>1587</v>
      </c>
      <c r="F187" s="91">
        <v>2030.0</v>
      </c>
      <c r="J187" s="91" t="s">
        <v>739</v>
      </c>
      <c r="L187" s="91" t="s">
        <v>1588</v>
      </c>
      <c r="M187" s="91" t="s">
        <v>739</v>
      </c>
      <c r="O187" s="91" t="s">
        <v>1898</v>
      </c>
      <c r="P187" s="91" t="s">
        <v>1590</v>
      </c>
      <c r="Q187" s="91" t="s">
        <v>1462</v>
      </c>
      <c r="R187" s="91" t="s">
        <v>1614</v>
      </c>
      <c r="S187" s="91" t="s">
        <v>2139</v>
      </c>
      <c r="T187" s="91" t="s">
        <v>1593</v>
      </c>
    </row>
    <row r="188" ht="14.25" customHeight="1">
      <c r="A188" s="91" t="s">
        <v>2140</v>
      </c>
      <c r="B188" s="91" t="s">
        <v>2141</v>
      </c>
      <c r="C188" s="91" t="s">
        <v>2142</v>
      </c>
      <c r="D188" s="91" t="s">
        <v>1319</v>
      </c>
      <c r="E188" s="91" t="s">
        <v>1587</v>
      </c>
      <c r="F188" s="91" t="s">
        <v>1646</v>
      </c>
      <c r="G188" s="91" t="s">
        <v>1319</v>
      </c>
      <c r="H188" s="91" t="s">
        <v>1587</v>
      </c>
      <c r="I188" s="91" t="s">
        <v>1698</v>
      </c>
      <c r="J188" s="91" t="s">
        <v>1320</v>
      </c>
      <c r="K188" s="91" t="s">
        <v>1698</v>
      </c>
      <c r="L188" s="91" t="s">
        <v>41</v>
      </c>
      <c r="M188" s="91" t="s">
        <v>1320</v>
      </c>
      <c r="N188" s="91" t="s">
        <v>1639</v>
      </c>
      <c r="O188" s="91" t="s">
        <v>1602</v>
      </c>
      <c r="P188" s="91" t="s">
        <v>1603</v>
      </c>
      <c r="Q188" s="91" t="s">
        <v>1448</v>
      </c>
      <c r="R188" s="91" t="s">
        <v>1624</v>
      </c>
      <c r="S188" s="91" t="s">
        <v>2143</v>
      </c>
      <c r="T188" s="91" t="s">
        <v>1593</v>
      </c>
    </row>
    <row r="189" ht="14.25" customHeight="1">
      <c r="A189" s="91" t="s">
        <v>2144</v>
      </c>
      <c r="D189" s="91" t="s">
        <v>1319</v>
      </c>
      <c r="E189" s="91" t="s">
        <v>1587</v>
      </c>
      <c r="F189" s="91">
        <v>2030.0</v>
      </c>
      <c r="J189" s="91" t="s">
        <v>739</v>
      </c>
      <c r="L189" s="91" t="s">
        <v>1588</v>
      </c>
      <c r="M189" s="91" t="s">
        <v>739</v>
      </c>
      <c r="O189" s="91" t="s">
        <v>1607</v>
      </c>
      <c r="P189" s="91" t="s">
        <v>1590</v>
      </c>
      <c r="Q189" s="91" t="s">
        <v>1472</v>
      </c>
      <c r="R189" s="91" t="s">
        <v>1659</v>
      </c>
      <c r="S189" s="91" t="s">
        <v>2145</v>
      </c>
      <c r="T189" s="91" t="s">
        <v>1593</v>
      </c>
    </row>
    <row r="190" ht="14.25" customHeight="1">
      <c r="A190" s="91" t="s">
        <v>2146</v>
      </c>
      <c r="D190" s="91" t="s">
        <v>1343</v>
      </c>
      <c r="J190" s="91" t="s">
        <v>739</v>
      </c>
      <c r="L190" s="91" t="s">
        <v>41</v>
      </c>
      <c r="M190" s="91" t="s">
        <v>739</v>
      </c>
      <c r="O190" s="91" t="s">
        <v>2147</v>
      </c>
      <c r="P190" s="91" t="s">
        <v>1628</v>
      </c>
      <c r="Q190" s="91" t="s">
        <v>1426</v>
      </c>
      <c r="R190" s="91" t="s">
        <v>2148</v>
      </c>
      <c r="U190" s="91" t="s">
        <v>1749</v>
      </c>
    </row>
    <row r="191" ht="14.25" customHeight="1">
      <c r="A191" s="91" t="s">
        <v>2149</v>
      </c>
      <c r="D191" s="91" t="s">
        <v>1324</v>
      </c>
      <c r="J191" s="91" t="s">
        <v>739</v>
      </c>
      <c r="L191" s="91" t="s">
        <v>41</v>
      </c>
      <c r="M191" s="91" t="s">
        <v>739</v>
      </c>
      <c r="O191" s="91" t="s">
        <v>1602</v>
      </c>
      <c r="P191" s="91" t="s">
        <v>1603</v>
      </c>
      <c r="Q191" s="91" t="s">
        <v>1761</v>
      </c>
      <c r="R191" s="91" t="s">
        <v>1648</v>
      </c>
    </row>
    <row r="192" ht="14.25" customHeight="1">
      <c r="A192" s="91" t="s">
        <v>2150</v>
      </c>
      <c r="B192" s="91" t="s">
        <v>2151</v>
      </c>
      <c r="C192" s="91" t="s">
        <v>2152</v>
      </c>
      <c r="D192" s="91" t="s">
        <v>1319</v>
      </c>
      <c r="E192" s="91" t="s">
        <v>1587</v>
      </c>
      <c r="F192" s="91" t="s">
        <v>1646</v>
      </c>
      <c r="J192" s="91" t="s">
        <v>739</v>
      </c>
      <c r="L192" s="91" t="s">
        <v>41</v>
      </c>
      <c r="M192" s="91" t="s">
        <v>739</v>
      </c>
      <c r="O192" s="91" t="s">
        <v>1721</v>
      </c>
      <c r="P192" s="91" t="s">
        <v>1590</v>
      </c>
      <c r="Q192" s="91" t="s">
        <v>1442</v>
      </c>
      <c r="R192" s="91" t="s">
        <v>1624</v>
      </c>
      <c r="S192" s="91" t="s">
        <v>2153</v>
      </c>
      <c r="T192" s="91" t="s">
        <v>1593</v>
      </c>
    </row>
    <row r="193" ht="14.25" customHeight="1">
      <c r="A193" s="91" t="s">
        <v>2154</v>
      </c>
      <c r="C193" s="91" t="s">
        <v>2155</v>
      </c>
      <c r="D193" s="91" t="s">
        <v>1319</v>
      </c>
      <c r="E193" s="91" t="s">
        <v>1595</v>
      </c>
      <c r="F193" s="91">
        <v>2035.0</v>
      </c>
      <c r="J193" s="91" t="s">
        <v>739</v>
      </c>
      <c r="L193" s="91" t="s">
        <v>41</v>
      </c>
      <c r="M193" s="91" t="s">
        <v>739</v>
      </c>
      <c r="O193" s="91" t="s">
        <v>1711</v>
      </c>
      <c r="P193" s="91" t="s">
        <v>1590</v>
      </c>
      <c r="Q193" s="91" t="s">
        <v>1442</v>
      </c>
      <c r="R193" s="91" t="s">
        <v>1715</v>
      </c>
      <c r="S193" s="91" t="s">
        <v>2156</v>
      </c>
      <c r="T193" s="91" t="s">
        <v>1600</v>
      </c>
    </row>
    <row r="194" ht="14.25" customHeight="1">
      <c r="A194" s="91" t="s">
        <v>2157</v>
      </c>
      <c r="D194" s="91" t="s">
        <v>1324</v>
      </c>
      <c r="J194" s="91" t="s">
        <v>1320</v>
      </c>
      <c r="L194" s="91" t="s">
        <v>41</v>
      </c>
      <c r="M194" s="91" t="s">
        <v>739</v>
      </c>
      <c r="O194" s="91" t="s">
        <v>2158</v>
      </c>
      <c r="P194" s="91" t="s">
        <v>1736</v>
      </c>
      <c r="Q194" s="91" t="s">
        <v>1442</v>
      </c>
      <c r="R194" s="91" t="s">
        <v>1707</v>
      </c>
    </row>
    <row r="195" ht="14.25" customHeight="1">
      <c r="A195" s="91" t="s">
        <v>2159</v>
      </c>
      <c r="D195" s="91" t="s">
        <v>1319</v>
      </c>
      <c r="E195" s="91" t="s">
        <v>1587</v>
      </c>
      <c r="F195" s="91">
        <v>2030.0</v>
      </c>
      <c r="J195" s="91" t="s">
        <v>739</v>
      </c>
      <c r="L195" s="91" t="s">
        <v>1588</v>
      </c>
      <c r="M195" s="91" t="s">
        <v>739</v>
      </c>
      <c r="O195" s="91" t="s">
        <v>1666</v>
      </c>
      <c r="P195" s="91" t="s">
        <v>1590</v>
      </c>
      <c r="Q195" s="91" t="s">
        <v>1443</v>
      </c>
      <c r="R195" s="91" t="s">
        <v>1612</v>
      </c>
      <c r="S195" s="91" t="s">
        <v>2160</v>
      </c>
      <c r="T195" s="91" t="s">
        <v>1593</v>
      </c>
    </row>
    <row r="196" ht="14.25" customHeight="1">
      <c r="A196" s="91" t="s">
        <v>2161</v>
      </c>
      <c r="D196" s="91" t="s">
        <v>1324</v>
      </c>
      <c r="J196" s="91" t="s">
        <v>739</v>
      </c>
      <c r="L196" s="91" t="s">
        <v>41</v>
      </c>
      <c r="M196" s="91" t="s">
        <v>739</v>
      </c>
      <c r="O196" s="91" t="s">
        <v>1831</v>
      </c>
      <c r="P196" s="91" t="s">
        <v>1590</v>
      </c>
      <c r="Q196" s="91" t="s">
        <v>1442</v>
      </c>
      <c r="R196" s="91" t="s">
        <v>1591</v>
      </c>
    </row>
    <row r="197" ht="14.25" customHeight="1">
      <c r="A197" s="91" t="s">
        <v>2162</v>
      </c>
      <c r="D197" s="91" t="s">
        <v>1324</v>
      </c>
      <c r="J197" s="91" t="s">
        <v>739</v>
      </c>
      <c r="L197" s="91" t="s">
        <v>41</v>
      </c>
      <c r="M197" s="91" t="s">
        <v>739</v>
      </c>
      <c r="O197" s="91" t="s">
        <v>1831</v>
      </c>
      <c r="P197" s="91" t="s">
        <v>1590</v>
      </c>
      <c r="Q197" s="91" t="s">
        <v>1442</v>
      </c>
      <c r="R197" s="91" t="s">
        <v>1641</v>
      </c>
    </row>
    <row r="198" ht="14.25" customHeight="1">
      <c r="A198" s="91" t="s">
        <v>2163</v>
      </c>
      <c r="C198" s="91" t="s">
        <v>2164</v>
      </c>
      <c r="D198" s="91" t="s">
        <v>1319</v>
      </c>
      <c r="E198" s="91" t="s">
        <v>1595</v>
      </c>
      <c r="F198" s="91" t="s">
        <v>2165</v>
      </c>
      <c r="J198" s="91" t="s">
        <v>1320</v>
      </c>
      <c r="L198" s="91" t="s">
        <v>41</v>
      </c>
      <c r="M198" s="91" t="s">
        <v>1320</v>
      </c>
      <c r="N198" s="91" t="s">
        <v>1966</v>
      </c>
      <c r="O198" s="91" t="s">
        <v>2046</v>
      </c>
      <c r="P198" s="91" t="s">
        <v>1603</v>
      </c>
      <c r="Q198" s="91" t="s">
        <v>1440</v>
      </c>
      <c r="R198" s="91" t="s">
        <v>1641</v>
      </c>
      <c r="S198" s="91" t="s">
        <v>2166</v>
      </c>
      <c r="T198" s="91" t="s">
        <v>1600</v>
      </c>
    </row>
    <row r="199" ht="14.25" customHeight="1">
      <c r="A199" s="91" t="s">
        <v>2167</v>
      </c>
      <c r="D199" s="91" t="s">
        <v>1324</v>
      </c>
      <c r="J199" s="91" t="s">
        <v>739</v>
      </c>
      <c r="L199" s="91" t="s">
        <v>41</v>
      </c>
      <c r="M199" s="91" t="s">
        <v>739</v>
      </c>
      <c r="O199" s="91" t="s">
        <v>1662</v>
      </c>
      <c r="P199" s="91" t="s">
        <v>1590</v>
      </c>
      <c r="Q199" s="91" t="s">
        <v>1449</v>
      </c>
      <c r="R199" s="91" t="s">
        <v>1591</v>
      </c>
    </row>
    <row r="200" ht="14.25" customHeight="1">
      <c r="A200" s="91" t="s">
        <v>2168</v>
      </c>
      <c r="B200" s="91" t="s">
        <v>2169</v>
      </c>
      <c r="D200" s="91" t="s">
        <v>1319</v>
      </c>
      <c r="E200" s="91" t="s">
        <v>1587</v>
      </c>
      <c r="F200" s="91">
        <v>2030.0</v>
      </c>
      <c r="J200" s="91" t="s">
        <v>739</v>
      </c>
      <c r="L200" s="91" t="s">
        <v>41</v>
      </c>
      <c r="M200" s="91" t="s">
        <v>1320</v>
      </c>
      <c r="N200" s="91" t="s">
        <v>2170</v>
      </c>
      <c r="O200" s="91" t="s">
        <v>1922</v>
      </c>
      <c r="P200" s="91" t="s">
        <v>1736</v>
      </c>
      <c r="Q200" s="91" t="s">
        <v>1475</v>
      </c>
      <c r="R200" s="91" t="s">
        <v>2171</v>
      </c>
      <c r="S200" s="91" t="s">
        <v>2172</v>
      </c>
      <c r="T200" s="91" t="s">
        <v>1593</v>
      </c>
    </row>
    <row r="201" ht="14.25" customHeight="1">
      <c r="A201" s="91" t="s">
        <v>2173</v>
      </c>
      <c r="D201" s="91" t="s">
        <v>1324</v>
      </c>
      <c r="J201" s="91" t="s">
        <v>1320</v>
      </c>
      <c r="L201" s="91" t="s">
        <v>41</v>
      </c>
      <c r="M201" s="91" t="s">
        <v>739</v>
      </c>
      <c r="O201" s="91" t="s">
        <v>1748</v>
      </c>
      <c r="P201" s="91" t="s">
        <v>1590</v>
      </c>
      <c r="Q201" s="91" t="s">
        <v>1460</v>
      </c>
      <c r="R201" s="91" t="s">
        <v>1624</v>
      </c>
    </row>
    <row r="202" ht="14.25" customHeight="1">
      <c r="A202" s="91" t="s">
        <v>2174</v>
      </c>
      <c r="B202" s="91" t="s">
        <v>2175</v>
      </c>
      <c r="C202" s="91" t="s">
        <v>2176</v>
      </c>
      <c r="D202" s="91" t="s">
        <v>1324</v>
      </c>
      <c r="J202" s="91" t="s">
        <v>1320</v>
      </c>
      <c r="L202" s="91" t="s">
        <v>41</v>
      </c>
      <c r="M202" s="91" t="s">
        <v>1320</v>
      </c>
      <c r="N202" s="91" t="s">
        <v>2016</v>
      </c>
      <c r="O202" s="91" t="s">
        <v>1684</v>
      </c>
      <c r="P202" s="91" t="s">
        <v>1590</v>
      </c>
      <c r="Q202" s="91" t="s">
        <v>1444</v>
      </c>
      <c r="R202" s="91" t="s">
        <v>2016</v>
      </c>
    </row>
    <row r="203" ht="14.25" customHeight="1">
      <c r="A203" s="91" t="s">
        <v>2177</v>
      </c>
      <c r="D203" s="91" t="s">
        <v>1319</v>
      </c>
      <c r="E203" s="91" t="s">
        <v>1587</v>
      </c>
      <c r="F203" s="91">
        <v>2030.0</v>
      </c>
      <c r="J203" s="91" t="s">
        <v>739</v>
      </c>
      <c r="L203" s="91" t="s">
        <v>1588</v>
      </c>
      <c r="M203" s="91" t="s">
        <v>739</v>
      </c>
      <c r="O203" s="91" t="s">
        <v>1748</v>
      </c>
      <c r="P203" s="91" t="s">
        <v>1590</v>
      </c>
      <c r="Q203" s="91" t="s">
        <v>1447</v>
      </c>
      <c r="R203" s="91" t="s">
        <v>1707</v>
      </c>
      <c r="S203" s="91" t="s">
        <v>2178</v>
      </c>
      <c r="T203" s="91" t="s">
        <v>1593</v>
      </c>
    </row>
    <row r="204" ht="14.25" customHeight="1">
      <c r="A204" s="91" t="s">
        <v>2179</v>
      </c>
      <c r="B204" s="91" t="s">
        <v>2180</v>
      </c>
      <c r="C204" s="91" t="s">
        <v>2181</v>
      </c>
      <c r="D204" s="91" t="s">
        <v>1319</v>
      </c>
      <c r="E204" s="91" t="s">
        <v>1587</v>
      </c>
      <c r="F204" s="91">
        <v>2030.0</v>
      </c>
      <c r="J204" s="91" t="s">
        <v>739</v>
      </c>
      <c r="L204" s="91" t="s">
        <v>1647</v>
      </c>
      <c r="M204" s="91" t="s">
        <v>739</v>
      </c>
      <c r="O204" s="91" t="s">
        <v>2182</v>
      </c>
      <c r="P204" s="91" t="s">
        <v>1628</v>
      </c>
      <c r="Q204" s="91" t="s">
        <v>1430</v>
      </c>
      <c r="R204" s="91" t="s">
        <v>1653</v>
      </c>
      <c r="S204" s="91" t="s">
        <v>2183</v>
      </c>
      <c r="T204" s="91" t="s">
        <v>1593</v>
      </c>
      <c r="U204" s="91" t="s">
        <v>2184</v>
      </c>
    </row>
    <row r="205" ht="14.25" customHeight="1">
      <c r="A205" s="91" t="s">
        <v>2185</v>
      </c>
      <c r="B205" s="91" t="s">
        <v>2186</v>
      </c>
      <c r="C205" s="91" t="s">
        <v>2187</v>
      </c>
      <c r="D205" s="91" t="s">
        <v>1319</v>
      </c>
      <c r="E205" s="91" t="s">
        <v>1587</v>
      </c>
      <c r="F205" s="91">
        <v>2030.0</v>
      </c>
      <c r="J205" s="91" t="s">
        <v>739</v>
      </c>
      <c r="L205" s="91" t="s">
        <v>1647</v>
      </c>
      <c r="M205" s="91" t="s">
        <v>739</v>
      </c>
      <c r="O205" s="91" t="s">
        <v>1681</v>
      </c>
      <c r="P205" s="91" t="s">
        <v>1590</v>
      </c>
      <c r="Q205" s="91" t="s">
        <v>1430</v>
      </c>
      <c r="R205" s="91" t="s">
        <v>1720</v>
      </c>
      <c r="S205" s="91" t="s">
        <v>2188</v>
      </c>
      <c r="T205" s="91" t="s">
        <v>1593</v>
      </c>
    </row>
    <row r="206" ht="14.25" customHeight="1">
      <c r="A206" s="91" t="s">
        <v>2189</v>
      </c>
      <c r="D206" s="91" t="s">
        <v>1324</v>
      </c>
      <c r="J206" s="91" t="s">
        <v>1320</v>
      </c>
      <c r="L206" s="91" t="s">
        <v>41</v>
      </c>
      <c r="M206" s="91" t="s">
        <v>739</v>
      </c>
      <c r="O206" s="91" t="s">
        <v>1677</v>
      </c>
      <c r="P206" s="91" t="s">
        <v>1590</v>
      </c>
      <c r="Q206" s="91" t="s">
        <v>1433</v>
      </c>
      <c r="R206" s="91" t="s">
        <v>1659</v>
      </c>
    </row>
    <row r="207" ht="14.25" customHeight="1">
      <c r="A207" s="91" t="s">
        <v>2190</v>
      </c>
      <c r="D207" s="91" t="s">
        <v>1319</v>
      </c>
      <c r="E207" s="91" t="s">
        <v>1587</v>
      </c>
      <c r="F207" s="91">
        <v>2030.0</v>
      </c>
      <c r="J207" s="91" t="s">
        <v>739</v>
      </c>
      <c r="L207" s="91" t="s">
        <v>1588</v>
      </c>
      <c r="M207" s="91" t="s">
        <v>739</v>
      </c>
      <c r="O207" s="91" t="s">
        <v>1725</v>
      </c>
      <c r="P207" s="91" t="s">
        <v>1628</v>
      </c>
      <c r="Q207" s="91" t="s">
        <v>1439</v>
      </c>
      <c r="R207" s="91" t="s">
        <v>1617</v>
      </c>
      <c r="S207" s="91" t="s">
        <v>2191</v>
      </c>
      <c r="T207" s="91" t="s">
        <v>1593</v>
      </c>
    </row>
    <row r="208" ht="14.25" customHeight="1">
      <c r="A208" s="91" t="s">
        <v>2192</v>
      </c>
      <c r="D208" s="91" t="s">
        <v>1319</v>
      </c>
      <c r="E208" s="91" t="s">
        <v>1587</v>
      </c>
      <c r="F208" s="91">
        <v>2030.0</v>
      </c>
      <c r="J208" s="91" t="s">
        <v>739</v>
      </c>
      <c r="L208" s="91" t="s">
        <v>1588</v>
      </c>
      <c r="M208" s="91" t="s">
        <v>739</v>
      </c>
      <c r="O208" s="91" t="s">
        <v>1725</v>
      </c>
      <c r="P208" s="91" t="s">
        <v>1628</v>
      </c>
      <c r="Q208" s="91" t="s">
        <v>1429</v>
      </c>
      <c r="R208" s="91" t="s">
        <v>1633</v>
      </c>
      <c r="S208" s="91" t="s">
        <v>2193</v>
      </c>
      <c r="T208" s="91" t="s">
        <v>1593</v>
      </c>
    </row>
    <row r="209" ht="14.25" customHeight="1">
      <c r="A209" s="91" t="s">
        <v>2194</v>
      </c>
      <c r="D209" s="91" t="s">
        <v>1343</v>
      </c>
      <c r="J209" s="91" t="s">
        <v>1320</v>
      </c>
      <c r="L209" s="91" t="s">
        <v>41</v>
      </c>
      <c r="M209" s="91" t="s">
        <v>1320</v>
      </c>
      <c r="N209" s="91" t="s">
        <v>1598</v>
      </c>
      <c r="O209" s="91" t="s">
        <v>1607</v>
      </c>
      <c r="P209" s="91" t="s">
        <v>1590</v>
      </c>
      <c r="Q209" s="91" t="s">
        <v>1472</v>
      </c>
      <c r="R209" s="91" t="s">
        <v>1598</v>
      </c>
    </row>
    <row r="210" ht="14.25" customHeight="1">
      <c r="A210" s="91" t="s">
        <v>2195</v>
      </c>
      <c r="D210" s="91" t="s">
        <v>1319</v>
      </c>
      <c r="E210" s="91" t="s">
        <v>1587</v>
      </c>
      <c r="F210" s="91">
        <v>2030.0</v>
      </c>
      <c r="J210" s="91" t="s">
        <v>739</v>
      </c>
      <c r="L210" s="91" t="s">
        <v>1588</v>
      </c>
      <c r="M210" s="91" t="s">
        <v>739</v>
      </c>
      <c r="O210" s="91" t="s">
        <v>1725</v>
      </c>
      <c r="P210" s="91" t="s">
        <v>1628</v>
      </c>
      <c r="Q210" s="91" t="s">
        <v>1463</v>
      </c>
      <c r="R210" s="91" t="s">
        <v>1653</v>
      </c>
      <c r="S210" s="91" t="s">
        <v>2196</v>
      </c>
    </row>
    <row r="211" ht="14.25" customHeight="1">
      <c r="A211" s="91" t="s">
        <v>2197</v>
      </c>
      <c r="D211" s="91" t="s">
        <v>1319</v>
      </c>
      <c r="E211" s="91" t="s">
        <v>1587</v>
      </c>
      <c r="F211" s="91">
        <v>2030.0</v>
      </c>
      <c r="J211" s="91" t="s">
        <v>739</v>
      </c>
      <c r="L211" s="91" t="s">
        <v>1588</v>
      </c>
      <c r="M211" s="91" t="s">
        <v>739</v>
      </c>
      <c r="O211" s="91" t="s">
        <v>1725</v>
      </c>
      <c r="P211" s="91" t="s">
        <v>1628</v>
      </c>
      <c r="Q211" s="91" t="s">
        <v>1450</v>
      </c>
      <c r="R211" s="91" t="s">
        <v>1633</v>
      </c>
      <c r="S211" s="91" t="s">
        <v>2198</v>
      </c>
      <c r="T211" s="91" t="s">
        <v>1593</v>
      </c>
    </row>
    <row r="212" ht="14.25" customHeight="1">
      <c r="A212" s="91" t="s">
        <v>2199</v>
      </c>
      <c r="C212" s="91" t="s">
        <v>2200</v>
      </c>
      <c r="D212" s="91" t="s">
        <v>1319</v>
      </c>
      <c r="E212" s="91" t="s">
        <v>1587</v>
      </c>
      <c r="F212" s="91">
        <v>2030.0</v>
      </c>
      <c r="J212" s="91" t="s">
        <v>739</v>
      </c>
      <c r="L212" s="91" t="s">
        <v>41</v>
      </c>
      <c r="M212" s="91" t="s">
        <v>1320</v>
      </c>
      <c r="N212" s="91" t="s">
        <v>1706</v>
      </c>
      <c r="O212" s="91" t="s">
        <v>1711</v>
      </c>
      <c r="P212" s="91" t="s">
        <v>1590</v>
      </c>
      <c r="Q212" s="91" t="s">
        <v>1469</v>
      </c>
      <c r="R212" s="91" t="s">
        <v>1604</v>
      </c>
      <c r="S212" s="91" t="s">
        <v>2201</v>
      </c>
      <c r="T212" s="91" t="s">
        <v>1593</v>
      </c>
    </row>
    <row r="213" ht="14.25" customHeight="1">
      <c r="A213" s="91" t="s">
        <v>2202</v>
      </c>
      <c r="C213" s="91" t="s">
        <v>2203</v>
      </c>
      <c r="D213" s="91" t="s">
        <v>1319</v>
      </c>
      <c r="E213" s="91" t="s">
        <v>1587</v>
      </c>
      <c r="F213" s="91">
        <v>2030.0</v>
      </c>
      <c r="G213" s="91" t="s">
        <v>1319</v>
      </c>
      <c r="H213" s="91" t="s">
        <v>1587</v>
      </c>
      <c r="I213" s="91">
        <v>2050.0</v>
      </c>
      <c r="J213" s="91" t="s">
        <v>1320</v>
      </c>
      <c r="K213" s="91">
        <v>2050.0</v>
      </c>
      <c r="L213" s="91" t="s">
        <v>41</v>
      </c>
      <c r="M213" s="91" t="s">
        <v>1320</v>
      </c>
      <c r="N213" s="91" t="s">
        <v>1611</v>
      </c>
      <c r="O213" s="91" t="s">
        <v>1831</v>
      </c>
      <c r="P213" s="91" t="s">
        <v>1590</v>
      </c>
      <c r="Q213" s="91" t="s">
        <v>1475</v>
      </c>
      <c r="R213" s="91" t="s">
        <v>1614</v>
      </c>
      <c r="S213" s="91" t="s">
        <v>2204</v>
      </c>
      <c r="T213" s="91" t="s">
        <v>1593</v>
      </c>
    </row>
    <row r="214" ht="14.25" customHeight="1">
      <c r="A214" s="91" t="s">
        <v>2205</v>
      </c>
      <c r="D214" s="91" t="s">
        <v>1319</v>
      </c>
      <c r="E214" s="91" t="s">
        <v>1587</v>
      </c>
      <c r="F214" s="91">
        <v>2030.0</v>
      </c>
      <c r="J214" s="91" t="s">
        <v>739</v>
      </c>
      <c r="L214" s="91" t="s">
        <v>1588</v>
      </c>
      <c r="M214" s="91" t="s">
        <v>739</v>
      </c>
      <c r="O214" s="91" t="s">
        <v>1725</v>
      </c>
      <c r="P214" s="91" t="s">
        <v>1628</v>
      </c>
      <c r="Q214" s="91" t="s">
        <v>1429</v>
      </c>
      <c r="R214" s="91" t="s">
        <v>1653</v>
      </c>
      <c r="S214" s="91" t="s">
        <v>2206</v>
      </c>
      <c r="T214" s="91" t="s">
        <v>1593</v>
      </c>
    </row>
    <row r="215" ht="14.25" customHeight="1">
      <c r="A215" s="91" t="s">
        <v>2207</v>
      </c>
      <c r="D215" s="91" t="s">
        <v>1319</v>
      </c>
      <c r="E215" s="91" t="s">
        <v>1587</v>
      </c>
      <c r="F215" s="91">
        <v>2030.0</v>
      </c>
      <c r="J215" s="91" t="s">
        <v>739</v>
      </c>
      <c r="L215" s="91" t="s">
        <v>1588</v>
      </c>
      <c r="M215" s="91" t="s">
        <v>739</v>
      </c>
      <c r="O215" s="91" t="s">
        <v>1725</v>
      </c>
      <c r="P215" s="91" t="s">
        <v>1628</v>
      </c>
      <c r="Q215" s="91" t="s">
        <v>1439</v>
      </c>
      <c r="R215" s="91" t="s">
        <v>1633</v>
      </c>
      <c r="S215" s="91" t="s">
        <v>2208</v>
      </c>
      <c r="T215" s="91" t="s">
        <v>1593</v>
      </c>
    </row>
    <row r="216" ht="14.25" customHeight="1">
      <c r="A216" s="91" t="s">
        <v>2209</v>
      </c>
      <c r="D216" s="91" t="s">
        <v>1319</v>
      </c>
      <c r="E216" s="91" t="s">
        <v>1587</v>
      </c>
      <c r="F216" s="91">
        <v>2030.0</v>
      </c>
      <c r="J216" s="91" t="s">
        <v>739</v>
      </c>
      <c r="L216" s="91" t="s">
        <v>1588</v>
      </c>
      <c r="M216" s="91" t="s">
        <v>739</v>
      </c>
      <c r="O216" s="91" t="s">
        <v>1725</v>
      </c>
      <c r="P216" s="91" t="s">
        <v>1628</v>
      </c>
      <c r="Q216" s="91" t="s">
        <v>1464</v>
      </c>
      <c r="R216" s="91" t="s">
        <v>1720</v>
      </c>
      <c r="S216" s="91" t="s">
        <v>2210</v>
      </c>
      <c r="T216" s="91" t="s">
        <v>1593</v>
      </c>
    </row>
    <row r="217" ht="14.25" customHeight="1">
      <c r="A217" s="91" t="s">
        <v>2211</v>
      </c>
      <c r="B217" s="91" t="s">
        <v>2212</v>
      </c>
      <c r="C217" s="91" t="s">
        <v>2213</v>
      </c>
      <c r="D217" s="91" t="s">
        <v>1319</v>
      </c>
      <c r="E217" s="91" t="s">
        <v>1595</v>
      </c>
      <c r="F217" s="91" t="s">
        <v>1646</v>
      </c>
      <c r="J217" s="91" t="s">
        <v>739</v>
      </c>
      <c r="L217" s="91" t="s">
        <v>41</v>
      </c>
      <c r="M217" s="91" t="s">
        <v>739</v>
      </c>
      <c r="O217" s="91" t="s">
        <v>1711</v>
      </c>
      <c r="P217" s="91" t="s">
        <v>1590</v>
      </c>
      <c r="Q217" s="91" t="s">
        <v>1427</v>
      </c>
      <c r="R217" s="91" t="s">
        <v>1669</v>
      </c>
      <c r="S217" s="91" t="s">
        <v>2214</v>
      </c>
      <c r="T217" s="91" t="s">
        <v>1600</v>
      </c>
    </row>
    <row r="218" ht="14.25" customHeight="1">
      <c r="A218" s="91" t="s">
        <v>2215</v>
      </c>
      <c r="C218" s="91" t="s">
        <v>2216</v>
      </c>
      <c r="D218" s="91" t="s">
        <v>1319</v>
      </c>
      <c r="E218" s="91" t="s">
        <v>1595</v>
      </c>
      <c r="F218" s="91" t="s">
        <v>1646</v>
      </c>
      <c r="J218" s="91" t="s">
        <v>739</v>
      </c>
      <c r="L218" s="91" t="s">
        <v>41</v>
      </c>
      <c r="M218" s="91" t="s">
        <v>739</v>
      </c>
      <c r="O218" s="91" t="s">
        <v>1711</v>
      </c>
      <c r="P218" s="91" t="s">
        <v>1590</v>
      </c>
      <c r="Q218" s="91" t="s">
        <v>1427</v>
      </c>
      <c r="R218" s="91" t="s">
        <v>1669</v>
      </c>
      <c r="S218" s="91" t="s">
        <v>2217</v>
      </c>
      <c r="T218" s="91" t="s">
        <v>1600</v>
      </c>
    </row>
    <row r="219" ht="14.25" customHeight="1">
      <c r="A219" s="91" t="s">
        <v>2218</v>
      </c>
      <c r="B219" s="91" t="s">
        <v>2219</v>
      </c>
      <c r="C219" s="91" t="s">
        <v>2220</v>
      </c>
      <c r="D219" s="91" t="s">
        <v>1319</v>
      </c>
      <c r="E219" s="91" t="s">
        <v>1595</v>
      </c>
      <c r="F219" s="91">
        <v>2035.0</v>
      </c>
      <c r="J219" s="91" t="s">
        <v>739</v>
      </c>
      <c r="L219" s="91" t="s">
        <v>41</v>
      </c>
      <c r="M219" s="91" t="s">
        <v>739</v>
      </c>
      <c r="O219" s="91" t="s">
        <v>1711</v>
      </c>
      <c r="P219" s="91" t="s">
        <v>1590</v>
      </c>
      <c r="Q219" s="91" t="s">
        <v>1432</v>
      </c>
      <c r="R219" s="91" t="s">
        <v>1923</v>
      </c>
      <c r="S219" s="91" t="s">
        <v>2221</v>
      </c>
      <c r="T219" s="91" t="s">
        <v>1600</v>
      </c>
    </row>
    <row r="220" ht="14.25" customHeight="1">
      <c r="A220" s="91" t="s">
        <v>2222</v>
      </c>
      <c r="B220" s="91" t="s">
        <v>2223</v>
      </c>
      <c r="D220" s="91" t="s">
        <v>1319</v>
      </c>
      <c r="E220" s="91" t="s">
        <v>1595</v>
      </c>
      <c r="F220" s="91">
        <v>2030.0</v>
      </c>
      <c r="J220" s="91" t="s">
        <v>739</v>
      </c>
      <c r="L220" s="91" t="s">
        <v>41</v>
      </c>
      <c r="M220" s="91" t="s">
        <v>739</v>
      </c>
      <c r="O220" s="91" t="s">
        <v>1622</v>
      </c>
      <c r="P220" s="91" t="s">
        <v>1623</v>
      </c>
      <c r="Q220" s="91" t="s">
        <v>1427</v>
      </c>
      <c r="R220" s="91" t="s">
        <v>1699</v>
      </c>
      <c r="S220" s="91" t="s">
        <v>2224</v>
      </c>
      <c r="T220" s="91" t="s">
        <v>1600</v>
      </c>
    </row>
    <row r="221" ht="14.25" customHeight="1">
      <c r="A221" s="91" t="s">
        <v>2225</v>
      </c>
      <c r="D221" s="91" t="s">
        <v>1319</v>
      </c>
      <c r="E221" s="91" t="s">
        <v>1587</v>
      </c>
      <c r="F221" s="91">
        <v>2030.0</v>
      </c>
      <c r="J221" s="91" t="s">
        <v>739</v>
      </c>
      <c r="L221" s="91" t="s">
        <v>1588</v>
      </c>
      <c r="M221" s="91" t="s">
        <v>739</v>
      </c>
      <c r="O221" s="91" t="s">
        <v>1684</v>
      </c>
      <c r="P221" s="91" t="s">
        <v>1590</v>
      </c>
      <c r="Q221" s="91" t="s">
        <v>1435</v>
      </c>
      <c r="R221" s="91" t="s">
        <v>1633</v>
      </c>
      <c r="S221" s="91" t="s">
        <v>2226</v>
      </c>
      <c r="T221" s="91" t="s">
        <v>1593</v>
      </c>
    </row>
    <row r="222" ht="14.25" customHeight="1">
      <c r="A222" s="91" t="s">
        <v>2227</v>
      </c>
      <c r="B222" s="91" t="s">
        <v>2228</v>
      </c>
      <c r="C222" s="91" t="s">
        <v>2229</v>
      </c>
      <c r="D222" s="91" t="s">
        <v>1319</v>
      </c>
      <c r="E222" s="91" t="s">
        <v>1587</v>
      </c>
      <c r="F222" s="91">
        <v>2030.0</v>
      </c>
      <c r="J222" s="91" t="s">
        <v>739</v>
      </c>
      <c r="L222" s="91" t="s">
        <v>41</v>
      </c>
      <c r="M222" s="91" t="s">
        <v>739</v>
      </c>
      <c r="O222" s="91" t="s">
        <v>1602</v>
      </c>
      <c r="P222" s="91" t="s">
        <v>1603</v>
      </c>
      <c r="Q222" s="91" t="s">
        <v>1451</v>
      </c>
      <c r="R222" s="91" t="s">
        <v>1842</v>
      </c>
      <c r="S222" s="91" t="s">
        <v>2230</v>
      </c>
      <c r="T222" s="91" t="s">
        <v>1593</v>
      </c>
    </row>
    <row r="223" ht="14.25" customHeight="1">
      <c r="A223" s="91" t="s">
        <v>2231</v>
      </c>
      <c r="B223" s="91" t="s">
        <v>2232</v>
      </c>
      <c r="C223" s="91" t="s">
        <v>2233</v>
      </c>
      <c r="D223" s="91" t="s">
        <v>1319</v>
      </c>
      <c r="E223" s="91" t="s">
        <v>1587</v>
      </c>
      <c r="F223" s="91">
        <v>2030.0</v>
      </c>
      <c r="J223" s="91" t="s">
        <v>739</v>
      </c>
      <c r="L223" s="91" t="s">
        <v>41</v>
      </c>
      <c r="M223" s="91" t="s">
        <v>739</v>
      </c>
      <c r="O223" s="91" t="s">
        <v>1662</v>
      </c>
      <c r="P223" s="91" t="s">
        <v>1590</v>
      </c>
      <c r="Q223" s="91" t="s">
        <v>1425</v>
      </c>
      <c r="R223" s="91" t="s">
        <v>1617</v>
      </c>
      <c r="S223" s="91" t="s">
        <v>2234</v>
      </c>
      <c r="T223" s="91" t="s">
        <v>1593</v>
      </c>
    </row>
    <row r="224" ht="14.25" customHeight="1">
      <c r="A224" s="91" t="s">
        <v>2235</v>
      </c>
      <c r="C224" s="91" t="s">
        <v>2236</v>
      </c>
      <c r="D224" s="91" t="s">
        <v>1319</v>
      </c>
      <c r="E224" s="91" t="s">
        <v>1595</v>
      </c>
      <c r="F224" s="91">
        <v>2030.0</v>
      </c>
      <c r="J224" s="91" t="s">
        <v>739</v>
      </c>
      <c r="L224" s="91" t="s">
        <v>1588</v>
      </c>
      <c r="M224" s="91" t="s">
        <v>739</v>
      </c>
      <c r="O224" s="91" t="s">
        <v>1602</v>
      </c>
      <c r="P224" s="91" t="s">
        <v>1603</v>
      </c>
      <c r="Q224" s="91" t="s">
        <v>1457</v>
      </c>
      <c r="R224" s="91" t="s">
        <v>1598</v>
      </c>
      <c r="S224" s="91" t="s">
        <v>2237</v>
      </c>
      <c r="T224" s="91" t="s">
        <v>1600</v>
      </c>
    </row>
    <row r="225" ht="14.25" customHeight="1">
      <c r="A225" s="91" t="s">
        <v>2238</v>
      </c>
      <c r="D225" s="91" t="s">
        <v>1324</v>
      </c>
      <c r="J225" s="91" t="s">
        <v>1320</v>
      </c>
      <c r="L225" s="91" t="s">
        <v>41</v>
      </c>
      <c r="M225" s="91" t="s">
        <v>739</v>
      </c>
      <c r="O225" s="91" t="s">
        <v>1891</v>
      </c>
      <c r="P225" s="91" t="s">
        <v>1623</v>
      </c>
      <c r="Q225" s="91" t="s">
        <v>1433</v>
      </c>
      <c r="R225" s="91" t="s">
        <v>1687</v>
      </c>
    </row>
    <row r="226" ht="14.25" customHeight="1">
      <c r="A226" s="91" t="s">
        <v>2239</v>
      </c>
      <c r="D226" s="91" t="s">
        <v>1324</v>
      </c>
      <c r="J226" s="91" t="s">
        <v>1320</v>
      </c>
      <c r="L226" s="91" t="s">
        <v>41</v>
      </c>
      <c r="M226" s="91" t="s">
        <v>739</v>
      </c>
      <c r="O226" s="91" t="s">
        <v>1602</v>
      </c>
      <c r="P226" s="91" t="s">
        <v>1603</v>
      </c>
      <c r="Q226" s="91" t="s">
        <v>1439</v>
      </c>
      <c r="R226" s="91" t="s">
        <v>1604</v>
      </c>
    </row>
    <row r="227" ht="14.25" customHeight="1">
      <c r="A227" s="91" t="s">
        <v>2240</v>
      </c>
      <c r="D227" s="91" t="s">
        <v>1343</v>
      </c>
      <c r="J227" s="91" t="s">
        <v>739</v>
      </c>
      <c r="L227" s="91" t="s">
        <v>41</v>
      </c>
      <c r="M227" s="91" t="s">
        <v>739</v>
      </c>
      <c r="O227" s="91" t="s">
        <v>1796</v>
      </c>
      <c r="P227" s="91" t="s">
        <v>1628</v>
      </c>
      <c r="Q227" s="91" t="s">
        <v>1439</v>
      </c>
      <c r="R227" s="91" t="s">
        <v>2241</v>
      </c>
      <c r="U227" s="91" t="s">
        <v>1749</v>
      </c>
    </row>
    <row r="228" ht="14.25" customHeight="1">
      <c r="A228" s="91" t="s">
        <v>2242</v>
      </c>
      <c r="D228" s="91" t="s">
        <v>1319</v>
      </c>
      <c r="E228" s="91" t="s">
        <v>1587</v>
      </c>
      <c r="F228" s="91">
        <v>2030.0</v>
      </c>
      <c r="J228" s="91" t="s">
        <v>739</v>
      </c>
      <c r="L228" s="91" t="s">
        <v>1588</v>
      </c>
      <c r="M228" s="91" t="s">
        <v>739</v>
      </c>
      <c r="O228" s="91" t="s">
        <v>1815</v>
      </c>
      <c r="P228" s="91" t="s">
        <v>1628</v>
      </c>
      <c r="Q228" s="91" t="s">
        <v>1467</v>
      </c>
      <c r="R228" s="91" t="s">
        <v>1612</v>
      </c>
      <c r="S228" s="91" t="s">
        <v>2243</v>
      </c>
      <c r="T228" s="91" t="s">
        <v>1593</v>
      </c>
    </row>
    <row r="229" ht="14.25" customHeight="1">
      <c r="A229" s="91" t="s">
        <v>2244</v>
      </c>
      <c r="D229" s="91" t="s">
        <v>1324</v>
      </c>
      <c r="J229" s="91" t="s">
        <v>1320</v>
      </c>
      <c r="L229" s="91" t="s">
        <v>41</v>
      </c>
      <c r="M229" s="91" t="s">
        <v>739</v>
      </c>
      <c r="O229" s="91" t="s">
        <v>1607</v>
      </c>
      <c r="P229" s="91" t="s">
        <v>1590</v>
      </c>
      <c r="Q229" s="91" t="s">
        <v>1464</v>
      </c>
      <c r="R229" s="91" t="s">
        <v>1648</v>
      </c>
    </row>
    <row r="230" ht="14.25" customHeight="1">
      <c r="A230" s="91" t="s">
        <v>2245</v>
      </c>
      <c r="D230" s="91" t="s">
        <v>1319</v>
      </c>
      <c r="E230" s="91" t="s">
        <v>1587</v>
      </c>
      <c r="F230" s="91">
        <v>2030.0</v>
      </c>
      <c r="J230" s="91" t="s">
        <v>739</v>
      </c>
      <c r="L230" s="91" t="s">
        <v>1588</v>
      </c>
      <c r="M230" s="91" t="s">
        <v>739</v>
      </c>
      <c r="O230" s="91" t="s">
        <v>1725</v>
      </c>
      <c r="P230" s="91" t="s">
        <v>1628</v>
      </c>
      <c r="Q230" s="91" t="s">
        <v>1466</v>
      </c>
      <c r="R230" s="91" t="s">
        <v>1611</v>
      </c>
      <c r="S230" s="91" t="s">
        <v>2246</v>
      </c>
      <c r="T230" s="91" t="s">
        <v>1593</v>
      </c>
    </row>
    <row r="231" ht="14.25" customHeight="1">
      <c r="A231" s="91" t="s">
        <v>2247</v>
      </c>
      <c r="D231" s="91" t="s">
        <v>1319</v>
      </c>
      <c r="E231" s="91" t="s">
        <v>1587</v>
      </c>
      <c r="F231" s="91">
        <v>2030.0</v>
      </c>
      <c r="J231" s="91" t="s">
        <v>739</v>
      </c>
      <c r="L231" s="91" t="s">
        <v>1588</v>
      </c>
      <c r="M231" s="91" t="s">
        <v>739</v>
      </c>
      <c r="O231" s="91" t="s">
        <v>1725</v>
      </c>
      <c r="P231" s="91" t="s">
        <v>1628</v>
      </c>
      <c r="Q231" s="91" t="s">
        <v>1433</v>
      </c>
      <c r="R231" s="91" t="s">
        <v>1614</v>
      </c>
      <c r="S231" s="91" t="s">
        <v>2248</v>
      </c>
      <c r="T231" s="91" t="s">
        <v>1593</v>
      </c>
    </row>
    <row r="232" ht="14.25" customHeight="1">
      <c r="A232" s="91" t="s">
        <v>2249</v>
      </c>
      <c r="D232" s="91" t="s">
        <v>1319</v>
      </c>
      <c r="E232" s="91" t="s">
        <v>1587</v>
      </c>
      <c r="F232" s="91">
        <v>2030.0</v>
      </c>
      <c r="J232" s="91" t="s">
        <v>739</v>
      </c>
      <c r="L232" s="91" t="s">
        <v>1588</v>
      </c>
      <c r="M232" s="91" t="s">
        <v>739</v>
      </c>
      <c r="O232" s="91" t="s">
        <v>1725</v>
      </c>
      <c r="P232" s="91" t="s">
        <v>1628</v>
      </c>
      <c r="Q232" s="91" t="s">
        <v>1433</v>
      </c>
      <c r="R232" s="91" t="s">
        <v>1653</v>
      </c>
      <c r="S232" s="91" t="s">
        <v>2250</v>
      </c>
      <c r="T232" s="91" t="s">
        <v>1593</v>
      </c>
    </row>
    <row r="233" ht="14.25" customHeight="1">
      <c r="A233" s="91" t="s">
        <v>2251</v>
      </c>
      <c r="B233" s="91" t="s">
        <v>2252</v>
      </c>
      <c r="C233" s="91" t="s">
        <v>2253</v>
      </c>
      <c r="D233" s="91" t="s">
        <v>1319</v>
      </c>
      <c r="E233" s="91" t="s">
        <v>1587</v>
      </c>
      <c r="F233" s="91" t="s">
        <v>2165</v>
      </c>
      <c r="J233" s="91" t="s">
        <v>739</v>
      </c>
      <c r="L233" s="91" t="s">
        <v>41</v>
      </c>
      <c r="M233" s="91" t="s">
        <v>739</v>
      </c>
      <c r="N233" s="91" t="s">
        <v>1685</v>
      </c>
      <c r="O233" s="91" t="s">
        <v>1725</v>
      </c>
      <c r="P233" s="91" t="s">
        <v>1628</v>
      </c>
      <c r="Q233" s="91" t="s">
        <v>1429</v>
      </c>
      <c r="R233" s="91" t="s">
        <v>1604</v>
      </c>
      <c r="S233" s="91" t="s">
        <v>2254</v>
      </c>
      <c r="T233" s="91" t="s">
        <v>1593</v>
      </c>
    </row>
    <row r="234" ht="14.25" customHeight="1">
      <c r="A234" s="91" t="s">
        <v>2255</v>
      </c>
      <c r="B234" s="91" t="s">
        <v>2256</v>
      </c>
      <c r="D234" s="91" t="s">
        <v>1324</v>
      </c>
      <c r="J234" s="91" t="s">
        <v>1320</v>
      </c>
      <c r="L234" s="91" t="s">
        <v>41</v>
      </c>
      <c r="M234" s="91" t="s">
        <v>1320</v>
      </c>
      <c r="N234" s="91" t="s">
        <v>1923</v>
      </c>
      <c r="O234" s="91" t="s">
        <v>2257</v>
      </c>
      <c r="P234" s="91" t="s">
        <v>1628</v>
      </c>
      <c r="Q234" s="91" t="s">
        <v>1457</v>
      </c>
      <c r="R234" s="91" t="s">
        <v>1923</v>
      </c>
    </row>
    <row r="235" ht="14.25" customHeight="1">
      <c r="A235" s="91" t="s">
        <v>2258</v>
      </c>
      <c r="D235" s="91" t="s">
        <v>1319</v>
      </c>
      <c r="E235" s="91" t="s">
        <v>1587</v>
      </c>
      <c r="F235" s="91">
        <v>2030.0</v>
      </c>
      <c r="J235" s="91" t="s">
        <v>739</v>
      </c>
      <c r="L235" s="91" t="s">
        <v>1588</v>
      </c>
      <c r="M235" s="91" t="s">
        <v>739</v>
      </c>
      <c r="O235" s="91" t="s">
        <v>1607</v>
      </c>
      <c r="P235" s="91" t="s">
        <v>1590</v>
      </c>
      <c r="Q235" s="91" t="s">
        <v>1440</v>
      </c>
      <c r="R235" s="91" t="s">
        <v>1624</v>
      </c>
      <c r="S235" s="91" t="s">
        <v>2259</v>
      </c>
      <c r="T235" s="91" t="s">
        <v>1593</v>
      </c>
    </row>
    <row r="236" ht="14.25" customHeight="1">
      <c r="A236" s="91" t="s">
        <v>2260</v>
      </c>
      <c r="D236" s="91" t="s">
        <v>1324</v>
      </c>
      <c r="J236" s="91" t="s">
        <v>739</v>
      </c>
      <c r="L236" s="91" t="s">
        <v>41</v>
      </c>
      <c r="M236" s="91" t="s">
        <v>1320</v>
      </c>
      <c r="N236" s="91" t="s">
        <v>2090</v>
      </c>
      <c r="O236" s="91" t="s">
        <v>1735</v>
      </c>
      <c r="P236" s="91" t="s">
        <v>1736</v>
      </c>
      <c r="Q236" s="91" t="s">
        <v>1440</v>
      </c>
      <c r="R236" s="91" t="s">
        <v>2090</v>
      </c>
    </row>
    <row r="237" ht="14.25" customHeight="1">
      <c r="A237" s="91" t="s">
        <v>2261</v>
      </c>
      <c r="B237" s="91" t="s">
        <v>2262</v>
      </c>
      <c r="C237" s="91" t="s">
        <v>2263</v>
      </c>
      <c r="D237" s="91" t="s">
        <v>1319</v>
      </c>
      <c r="E237" s="91" t="s">
        <v>1587</v>
      </c>
      <c r="F237" s="91">
        <v>2030.0</v>
      </c>
      <c r="J237" s="91" t="s">
        <v>1320</v>
      </c>
      <c r="L237" s="91" t="s">
        <v>41</v>
      </c>
      <c r="M237" s="91" t="s">
        <v>1320</v>
      </c>
      <c r="N237" s="91" t="s">
        <v>2023</v>
      </c>
      <c r="O237" s="91" t="s">
        <v>1725</v>
      </c>
      <c r="P237" s="91" t="s">
        <v>1628</v>
      </c>
      <c r="Q237" s="91" t="s">
        <v>1440</v>
      </c>
      <c r="R237" s="91" t="s">
        <v>2023</v>
      </c>
      <c r="S237" s="91" t="s">
        <v>2264</v>
      </c>
      <c r="T237" s="91" t="s">
        <v>1593</v>
      </c>
    </row>
    <row r="238" ht="14.25" customHeight="1">
      <c r="A238" s="91" t="s">
        <v>2265</v>
      </c>
      <c r="D238" s="91" t="s">
        <v>1319</v>
      </c>
      <c r="E238" s="91" t="s">
        <v>1587</v>
      </c>
      <c r="F238" s="91">
        <v>2030.0</v>
      </c>
      <c r="J238" s="91" t="s">
        <v>739</v>
      </c>
      <c r="L238" s="91" t="s">
        <v>1647</v>
      </c>
      <c r="M238" s="91" t="s">
        <v>739</v>
      </c>
      <c r="O238" s="91" t="s">
        <v>1589</v>
      </c>
      <c r="P238" s="91" t="s">
        <v>1590</v>
      </c>
      <c r="Q238" s="91" t="s">
        <v>1430</v>
      </c>
      <c r="R238" s="91" t="s">
        <v>1798</v>
      </c>
      <c r="S238" s="91" t="s">
        <v>2266</v>
      </c>
      <c r="T238" s="91" t="s">
        <v>1593</v>
      </c>
    </row>
    <row r="239" ht="14.25" customHeight="1">
      <c r="A239" s="91" t="s">
        <v>2267</v>
      </c>
      <c r="B239" s="91" t="s">
        <v>2268</v>
      </c>
      <c r="C239" s="91" t="s">
        <v>2269</v>
      </c>
      <c r="D239" s="91" t="s">
        <v>1324</v>
      </c>
      <c r="J239" s="91" t="s">
        <v>1320</v>
      </c>
      <c r="L239" s="91" t="s">
        <v>41</v>
      </c>
      <c r="M239" s="91" t="s">
        <v>1320</v>
      </c>
      <c r="N239" s="91" t="s">
        <v>1637</v>
      </c>
      <c r="O239" s="91" t="s">
        <v>1602</v>
      </c>
      <c r="P239" s="91" t="s">
        <v>1603</v>
      </c>
      <c r="Q239" s="91" t="s">
        <v>1462</v>
      </c>
      <c r="R239" s="91" t="s">
        <v>1637</v>
      </c>
    </row>
    <row r="240" ht="14.25" customHeight="1">
      <c r="A240" s="91" t="s">
        <v>2270</v>
      </c>
      <c r="D240" s="91" t="s">
        <v>1319</v>
      </c>
      <c r="E240" s="91" t="s">
        <v>1587</v>
      </c>
      <c r="F240" s="91">
        <v>2030.0</v>
      </c>
      <c r="J240" s="91" t="s">
        <v>739</v>
      </c>
      <c r="L240" s="91" t="s">
        <v>1588</v>
      </c>
      <c r="M240" s="91" t="s">
        <v>739</v>
      </c>
      <c r="O240" s="91" t="s">
        <v>1725</v>
      </c>
      <c r="P240" s="91" t="s">
        <v>1628</v>
      </c>
      <c r="Q240" s="91" t="s">
        <v>1439</v>
      </c>
      <c r="R240" s="91" t="s">
        <v>1591</v>
      </c>
      <c r="S240" s="91" t="s">
        <v>2271</v>
      </c>
      <c r="T240" s="91" t="s">
        <v>1593</v>
      </c>
    </row>
    <row r="241" ht="14.25" customHeight="1">
      <c r="A241" s="91" t="s">
        <v>2272</v>
      </c>
      <c r="B241" s="91" t="s">
        <v>2273</v>
      </c>
      <c r="C241" s="91" t="s">
        <v>2274</v>
      </c>
      <c r="D241" s="91" t="s">
        <v>1324</v>
      </c>
      <c r="J241" s="91" t="s">
        <v>739</v>
      </c>
      <c r="L241" s="91" t="s">
        <v>41</v>
      </c>
      <c r="M241" s="91" t="s">
        <v>739</v>
      </c>
      <c r="O241" s="91" t="s">
        <v>1815</v>
      </c>
      <c r="P241" s="91" t="s">
        <v>1628</v>
      </c>
      <c r="Q241" s="91" t="s">
        <v>1434</v>
      </c>
      <c r="R241" s="91" t="s">
        <v>1720</v>
      </c>
    </row>
    <row r="242" ht="14.25" customHeight="1">
      <c r="A242" s="91" t="s">
        <v>2275</v>
      </c>
      <c r="D242" s="91" t="s">
        <v>1324</v>
      </c>
      <c r="J242" s="91" t="s">
        <v>1320</v>
      </c>
      <c r="L242" s="91" t="s">
        <v>41</v>
      </c>
      <c r="M242" s="91" t="s">
        <v>1320</v>
      </c>
      <c r="N242" s="91" t="s">
        <v>1715</v>
      </c>
      <c r="O242" s="91" t="s">
        <v>1815</v>
      </c>
      <c r="P242" s="91" t="s">
        <v>1628</v>
      </c>
      <c r="Q242" s="91" t="s">
        <v>1454</v>
      </c>
      <c r="R242" s="91" t="s">
        <v>1715</v>
      </c>
    </row>
    <row r="243" ht="14.25" customHeight="1">
      <c r="A243" s="91" t="s">
        <v>2276</v>
      </c>
      <c r="D243" s="91" t="s">
        <v>1324</v>
      </c>
      <c r="J243" s="91" t="s">
        <v>1320</v>
      </c>
      <c r="L243" s="91" t="s">
        <v>41</v>
      </c>
      <c r="M243" s="91" t="s">
        <v>739</v>
      </c>
      <c r="O243" s="91" t="s">
        <v>1677</v>
      </c>
      <c r="P243" s="91" t="s">
        <v>1590</v>
      </c>
      <c r="Q243" s="91" t="s">
        <v>1433</v>
      </c>
      <c r="R243" s="91" t="s">
        <v>1699</v>
      </c>
    </row>
    <row r="244" ht="14.25" customHeight="1">
      <c r="A244" s="91" t="s">
        <v>2277</v>
      </c>
      <c r="B244" s="91" t="s">
        <v>2278</v>
      </c>
      <c r="C244" s="91" t="s">
        <v>2279</v>
      </c>
      <c r="D244" s="91" t="s">
        <v>1324</v>
      </c>
      <c r="J244" s="91" t="s">
        <v>1320</v>
      </c>
      <c r="L244" s="91" t="s">
        <v>1647</v>
      </c>
      <c r="M244" s="91" t="s">
        <v>1320</v>
      </c>
      <c r="N244" s="91" t="s">
        <v>1966</v>
      </c>
      <c r="O244" s="91" t="s">
        <v>1677</v>
      </c>
      <c r="P244" s="91" t="s">
        <v>1590</v>
      </c>
      <c r="Q244" s="91" t="s">
        <v>1430</v>
      </c>
      <c r="R244" s="91" t="s">
        <v>1966</v>
      </c>
      <c r="U244" s="91" t="s">
        <v>2086</v>
      </c>
    </row>
    <row r="245" ht="14.25" customHeight="1">
      <c r="A245" s="91" t="s">
        <v>2280</v>
      </c>
      <c r="B245" s="91" t="s">
        <v>2281</v>
      </c>
      <c r="D245" s="91" t="s">
        <v>1324</v>
      </c>
      <c r="J245" s="91" t="s">
        <v>1320</v>
      </c>
      <c r="L245" s="91" t="s">
        <v>41</v>
      </c>
      <c r="M245" s="91" t="s">
        <v>739</v>
      </c>
      <c r="O245" s="91" t="s">
        <v>1677</v>
      </c>
      <c r="P245" s="91" t="s">
        <v>1590</v>
      </c>
      <c r="Q245" s="91" t="s">
        <v>1433</v>
      </c>
      <c r="R245" s="91" t="s">
        <v>1699</v>
      </c>
    </row>
    <row r="246" ht="14.25" customHeight="1">
      <c r="A246" s="91" t="s">
        <v>2282</v>
      </c>
      <c r="B246" s="91" t="s">
        <v>2283</v>
      </c>
      <c r="D246" s="91" t="s">
        <v>1343</v>
      </c>
      <c r="J246" s="91" t="s">
        <v>1320</v>
      </c>
      <c r="L246" s="91" t="s">
        <v>41</v>
      </c>
      <c r="M246" s="91" t="s">
        <v>1320</v>
      </c>
      <c r="N246" s="91" t="s">
        <v>2016</v>
      </c>
      <c r="O246" s="91" t="s">
        <v>1796</v>
      </c>
      <c r="P246" s="91" t="s">
        <v>1628</v>
      </c>
      <c r="Q246" s="91" t="s">
        <v>1462</v>
      </c>
      <c r="R246" s="91" t="s">
        <v>2016</v>
      </c>
    </row>
    <row r="247" ht="14.25" customHeight="1">
      <c r="A247" s="91" t="s">
        <v>2284</v>
      </c>
      <c r="D247" s="91" t="s">
        <v>1324</v>
      </c>
      <c r="J247" s="91" t="s">
        <v>739</v>
      </c>
      <c r="L247" s="91" t="s">
        <v>41</v>
      </c>
      <c r="M247" s="91" t="s">
        <v>739</v>
      </c>
      <c r="O247" s="91" t="s">
        <v>1815</v>
      </c>
      <c r="P247" s="91" t="s">
        <v>1590</v>
      </c>
      <c r="Q247" s="91" t="s">
        <v>1469</v>
      </c>
      <c r="R247" s="91" t="s">
        <v>1641</v>
      </c>
    </row>
    <row r="248" ht="14.25" customHeight="1">
      <c r="A248" s="91" t="s">
        <v>2285</v>
      </c>
      <c r="C248" s="91" t="s">
        <v>2286</v>
      </c>
      <c r="D248" s="91" t="s">
        <v>1324</v>
      </c>
      <c r="J248" s="91" t="s">
        <v>1320</v>
      </c>
      <c r="L248" s="91" t="s">
        <v>41</v>
      </c>
      <c r="M248" s="91" t="s">
        <v>739</v>
      </c>
      <c r="O248" s="91" t="s">
        <v>1748</v>
      </c>
      <c r="P248" s="91" t="s">
        <v>1590</v>
      </c>
      <c r="Q248" s="91" t="s">
        <v>1457</v>
      </c>
      <c r="R248" s="91" t="s">
        <v>1653</v>
      </c>
    </row>
    <row r="249" ht="14.25" customHeight="1">
      <c r="A249" s="91" t="s">
        <v>2287</v>
      </c>
      <c r="D249" s="91" t="s">
        <v>1319</v>
      </c>
      <c r="E249" s="91" t="s">
        <v>1595</v>
      </c>
      <c r="F249" s="91">
        <v>2030.0</v>
      </c>
      <c r="J249" s="91" t="s">
        <v>739</v>
      </c>
      <c r="L249" s="91" t="s">
        <v>1588</v>
      </c>
      <c r="M249" s="91" t="s">
        <v>739</v>
      </c>
      <c r="O249" s="91" t="s">
        <v>1725</v>
      </c>
      <c r="P249" s="91" t="s">
        <v>1628</v>
      </c>
      <c r="Q249" s="91" t="s">
        <v>1454</v>
      </c>
      <c r="R249" s="91" t="s">
        <v>2016</v>
      </c>
      <c r="S249" s="91" t="s">
        <v>2288</v>
      </c>
      <c r="T249" s="91" t="s">
        <v>1600</v>
      </c>
    </row>
    <row r="250" ht="14.25" customHeight="1">
      <c r="A250" s="91" t="s">
        <v>2289</v>
      </c>
      <c r="D250" s="91" t="s">
        <v>1319</v>
      </c>
      <c r="E250" s="91" t="s">
        <v>1587</v>
      </c>
      <c r="F250" s="91">
        <v>2030.0</v>
      </c>
      <c r="G250" s="91" t="s">
        <v>1319</v>
      </c>
      <c r="H250" s="91" t="s">
        <v>1587</v>
      </c>
      <c r="I250" s="91">
        <v>2050.0</v>
      </c>
      <c r="J250" s="91" t="s">
        <v>1320</v>
      </c>
      <c r="K250" s="91">
        <v>2050.0</v>
      </c>
      <c r="L250" s="91" t="s">
        <v>1588</v>
      </c>
      <c r="M250" s="91" t="s">
        <v>739</v>
      </c>
      <c r="O250" s="91" t="s">
        <v>1589</v>
      </c>
      <c r="P250" s="91" t="s">
        <v>1590</v>
      </c>
      <c r="Q250" s="91" t="s">
        <v>1439</v>
      </c>
      <c r="R250" s="91" t="s">
        <v>1707</v>
      </c>
      <c r="S250" s="91" t="s">
        <v>2290</v>
      </c>
      <c r="T250" s="91" t="s">
        <v>1593</v>
      </c>
    </row>
    <row r="251" ht="14.25" customHeight="1">
      <c r="A251" s="91" t="s">
        <v>2291</v>
      </c>
      <c r="D251" s="91" t="s">
        <v>1324</v>
      </c>
      <c r="J251" s="91" t="s">
        <v>1320</v>
      </c>
      <c r="L251" s="91" t="s">
        <v>41</v>
      </c>
      <c r="M251" s="91" t="s">
        <v>1320</v>
      </c>
      <c r="N251" s="91" t="s">
        <v>1641</v>
      </c>
      <c r="O251" s="91" t="s">
        <v>1815</v>
      </c>
      <c r="P251" s="91" t="s">
        <v>1628</v>
      </c>
      <c r="Q251" s="91" t="s">
        <v>1429</v>
      </c>
      <c r="R251" s="91" t="s">
        <v>1641</v>
      </c>
    </row>
    <row r="252" ht="14.25" customHeight="1">
      <c r="A252" s="91" t="s">
        <v>2292</v>
      </c>
      <c r="D252" s="91" t="s">
        <v>1319</v>
      </c>
      <c r="E252" s="91" t="s">
        <v>1587</v>
      </c>
      <c r="F252" s="91">
        <v>2030.0</v>
      </c>
      <c r="J252" s="91" t="s">
        <v>739</v>
      </c>
      <c r="L252" s="91" t="s">
        <v>1588</v>
      </c>
      <c r="M252" s="91" t="s">
        <v>739</v>
      </c>
      <c r="O252" s="91" t="s">
        <v>1607</v>
      </c>
      <c r="P252" s="91" t="s">
        <v>1590</v>
      </c>
      <c r="Q252" s="91" t="s">
        <v>1433</v>
      </c>
      <c r="R252" s="91" t="s">
        <v>1617</v>
      </c>
      <c r="S252" s="91" t="s">
        <v>2293</v>
      </c>
      <c r="T252" s="91" t="s">
        <v>1593</v>
      </c>
    </row>
    <row r="253" ht="14.25" customHeight="1">
      <c r="A253" s="91" t="s">
        <v>2294</v>
      </c>
      <c r="B253" s="91" t="s">
        <v>2295</v>
      </c>
      <c r="C253" s="91" t="s">
        <v>2296</v>
      </c>
      <c r="D253" s="91" t="s">
        <v>1319</v>
      </c>
      <c r="E253" s="91" t="s">
        <v>1587</v>
      </c>
      <c r="F253" s="91">
        <v>2030.0</v>
      </c>
      <c r="J253" s="91" t="s">
        <v>739</v>
      </c>
      <c r="L253" s="91" t="s">
        <v>41</v>
      </c>
      <c r="M253" s="91" t="s">
        <v>1320</v>
      </c>
      <c r="N253" s="91" t="s">
        <v>1785</v>
      </c>
      <c r="O253" s="91" t="s">
        <v>1662</v>
      </c>
      <c r="P253" s="91" t="s">
        <v>1590</v>
      </c>
      <c r="Q253" s="91" t="s">
        <v>1432</v>
      </c>
      <c r="R253" s="91" t="s">
        <v>1637</v>
      </c>
      <c r="S253" s="91" t="s">
        <v>2297</v>
      </c>
      <c r="T253" s="91" t="s">
        <v>1593</v>
      </c>
    </row>
    <row r="254" ht="14.25" customHeight="1">
      <c r="A254" s="91" t="s">
        <v>2298</v>
      </c>
      <c r="D254" s="91" t="s">
        <v>1324</v>
      </c>
      <c r="J254" s="91" t="s">
        <v>1320</v>
      </c>
      <c r="L254" s="91" t="s">
        <v>41</v>
      </c>
      <c r="M254" s="91" t="s">
        <v>739</v>
      </c>
      <c r="O254" s="91" t="s">
        <v>2299</v>
      </c>
      <c r="P254" s="91" t="s">
        <v>1628</v>
      </c>
      <c r="Q254" s="91" t="s">
        <v>1469</v>
      </c>
      <c r="R254" s="91" t="s">
        <v>1687</v>
      </c>
    </row>
    <row r="255" ht="14.25" customHeight="1">
      <c r="A255" s="91" t="s">
        <v>2300</v>
      </c>
      <c r="D255" s="91" t="s">
        <v>1324</v>
      </c>
      <c r="J255" s="91" t="s">
        <v>1320</v>
      </c>
      <c r="L255" s="91" t="s">
        <v>41</v>
      </c>
      <c r="M255" s="91" t="s">
        <v>1320</v>
      </c>
      <c r="N255" s="91" t="s">
        <v>2016</v>
      </c>
      <c r="O255" s="91" t="s">
        <v>2299</v>
      </c>
      <c r="P255" s="91" t="s">
        <v>1628</v>
      </c>
      <c r="Q255" s="91" t="s">
        <v>1469</v>
      </c>
      <c r="R255" s="91" t="s">
        <v>2016</v>
      </c>
    </row>
    <row r="256" ht="14.25" customHeight="1">
      <c r="A256" s="91" t="s">
        <v>2301</v>
      </c>
      <c r="D256" s="91" t="s">
        <v>1324</v>
      </c>
      <c r="J256" s="91" t="s">
        <v>1320</v>
      </c>
      <c r="L256" s="91" t="s">
        <v>41</v>
      </c>
      <c r="M256" s="91" t="s">
        <v>1320</v>
      </c>
      <c r="N256" s="91" t="s">
        <v>1639</v>
      </c>
      <c r="O256" s="91" t="s">
        <v>2299</v>
      </c>
      <c r="P256" s="91" t="s">
        <v>1628</v>
      </c>
      <c r="Q256" s="91" t="s">
        <v>1469</v>
      </c>
      <c r="R256" s="91" t="s">
        <v>1639</v>
      </c>
    </row>
    <row r="257" ht="14.25" customHeight="1">
      <c r="A257" s="91" t="s">
        <v>2302</v>
      </c>
      <c r="B257" s="91" t="s">
        <v>2303</v>
      </c>
      <c r="C257" s="91" t="s">
        <v>2304</v>
      </c>
      <c r="D257" s="91" t="s">
        <v>1324</v>
      </c>
      <c r="J257" s="91" t="s">
        <v>739</v>
      </c>
      <c r="L257" s="91" t="s">
        <v>41</v>
      </c>
      <c r="M257" s="91" t="s">
        <v>739</v>
      </c>
      <c r="O257" s="91" t="s">
        <v>1684</v>
      </c>
      <c r="P257" s="91" t="s">
        <v>1590</v>
      </c>
      <c r="Q257" s="91" t="s">
        <v>1430</v>
      </c>
      <c r="R257" s="91" t="s">
        <v>1591</v>
      </c>
    </row>
    <row r="258" ht="14.25" customHeight="1">
      <c r="A258" s="91" t="s">
        <v>2305</v>
      </c>
      <c r="D258" s="91" t="s">
        <v>1319</v>
      </c>
      <c r="E258" s="91" t="s">
        <v>1587</v>
      </c>
      <c r="F258" s="91">
        <v>2030.0</v>
      </c>
      <c r="G258" s="91" t="s">
        <v>1319</v>
      </c>
      <c r="H258" s="91" t="s">
        <v>1587</v>
      </c>
      <c r="I258" s="91">
        <v>2050.0</v>
      </c>
      <c r="J258" s="91" t="s">
        <v>1320</v>
      </c>
      <c r="K258" s="91">
        <v>2050.0</v>
      </c>
      <c r="L258" s="91" t="s">
        <v>41</v>
      </c>
      <c r="M258" s="91" t="s">
        <v>1320</v>
      </c>
      <c r="N258" s="91" t="s">
        <v>2306</v>
      </c>
      <c r="O258" s="91" t="s">
        <v>2182</v>
      </c>
      <c r="P258" s="91" t="s">
        <v>1628</v>
      </c>
      <c r="Q258" s="91" t="s">
        <v>1457</v>
      </c>
      <c r="R258" s="91" t="s">
        <v>1591</v>
      </c>
      <c r="S258" s="91" t="s">
        <v>2307</v>
      </c>
      <c r="T258" s="91" t="s">
        <v>1593</v>
      </c>
    </row>
    <row r="259" ht="14.25" customHeight="1">
      <c r="A259" s="91" t="s">
        <v>2308</v>
      </c>
      <c r="D259" s="91" t="s">
        <v>1319</v>
      </c>
      <c r="E259" s="91" t="s">
        <v>1595</v>
      </c>
      <c r="F259" s="91">
        <v>2030.0</v>
      </c>
      <c r="J259" s="91" t="s">
        <v>739</v>
      </c>
      <c r="L259" s="91" t="s">
        <v>41</v>
      </c>
      <c r="M259" s="91" t="s">
        <v>739</v>
      </c>
      <c r="O259" s="91" t="s">
        <v>2309</v>
      </c>
      <c r="P259" s="91" t="s">
        <v>1628</v>
      </c>
      <c r="Q259" s="91" t="s">
        <v>1435</v>
      </c>
      <c r="R259" s="91" t="s">
        <v>1720</v>
      </c>
      <c r="S259" s="91" t="s">
        <v>2310</v>
      </c>
      <c r="T259" s="91" t="s">
        <v>1600</v>
      </c>
    </row>
    <row r="260" ht="14.25" customHeight="1">
      <c r="A260" s="91" t="s">
        <v>2311</v>
      </c>
      <c r="B260" s="91" t="s">
        <v>2312</v>
      </c>
      <c r="D260" s="91" t="s">
        <v>1324</v>
      </c>
      <c r="J260" s="91" t="s">
        <v>739</v>
      </c>
      <c r="L260" s="91" t="s">
        <v>41</v>
      </c>
      <c r="M260" s="91" t="s">
        <v>739</v>
      </c>
      <c r="O260" s="91" t="s">
        <v>1602</v>
      </c>
      <c r="P260" s="91" t="s">
        <v>1603</v>
      </c>
      <c r="Q260" s="91" t="s">
        <v>1439</v>
      </c>
      <c r="R260" s="91" t="s">
        <v>1604</v>
      </c>
    </row>
    <row r="261" ht="14.25" customHeight="1">
      <c r="A261" s="91" t="s">
        <v>2313</v>
      </c>
      <c r="B261" s="91" t="s">
        <v>2314</v>
      </c>
      <c r="C261" s="91" t="s">
        <v>2315</v>
      </c>
      <c r="D261" s="91" t="s">
        <v>1324</v>
      </c>
      <c r="J261" s="91" t="s">
        <v>739</v>
      </c>
      <c r="L261" s="91" t="s">
        <v>1647</v>
      </c>
      <c r="M261" s="91" t="s">
        <v>739</v>
      </c>
      <c r="O261" s="91" t="s">
        <v>1815</v>
      </c>
      <c r="P261" s="91" t="s">
        <v>1628</v>
      </c>
      <c r="Q261" s="91" t="s">
        <v>1430</v>
      </c>
      <c r="R261" s="91" t="s">
        <v>1921</v>
      </c>
      <c r="U261" s="91" t="s">
        <v>2316</v>
      </c>
    </row>
    <row r="262" ht="14.25" customHeight="1">
      <c r="A262" s="91" t="s">
        <v>2317</v>
      </c>
      <c r="D262" s="91" t="s">
        <v>1319</v>
      </c>
      <c r="E262" s="91" t="s">
        <v>1587</v>
      </c>
      <c r="F262" s="91">
        <v>2030.0</v>
      </c>
      <c r="J262" s="91" t="s">
        <v>739</v>
      </c>
      <c r="L262" s="91" t="s">
        <v>1588</v>
      </c>
      <c r="M262" s="91" t="s">
        <v>739</v>
      </c>
      <c r="O262" s="91" t="s">
        <v>1846</v>
      </c>
      <c r="P262" s="91" t="s">
        <v>1590</v>
      </c>
      <c r="Q262" s="91" t="s">
        <v>1439</v>
      </c>
      <c r="R262" s="91" t="s">
        <v>1641</v>
      </c>
      <c r="S262" s="91" t="s">
        <v>2318</v>
      </c>
      <c r="T262" s="91" t="s">
        <v>1593</v>
      </c>
    </row>
    <row r="263" ht="14.25" customHeight="1">
      <c r="A263" s="91" t="s">
        <v>2319</v>
      </c>
      <c r="C263" s="91" t="s">
        <v>2320</v>
      </c>
      <c r="D263" s="91" t="s">
        <v>1343</v>
      </c>
      <c r="J263" s="91" t="s">
        <v>739</v>
      </c>
      <c r="L263" s="91" t="s">
        <v>41</v>
      </c>
      <c r="M263" s="91" t="s">
        <v>739</v>
      </c>
      <c r="O263" s="91" t="s">
        <v>1607</v>
      </c>
      <c r="P263" s="91" t="s">
        <v>1590</v>
      </c>
      <c r="Q263" s="91" t="s">
        <v>1442</v>
      </c>
      <c r="R263" s="91" t="s">
        <v>1747</v>
      </c>
      <c r="U263" s="91" t="s">
        <v>1749</v>
      </c>
    </row>
    <row r="264" ht="14.25" customHeight="1">
      <c r="A264" s="91" t="s">
        <v>2321</v>
      </c>
      <c r="B264" s="91" t="s">
        <v>2322</v>
      </c>
      <c r="C264" s="91" t="s">
        <v>2323</v>
      </c>
      <c r="D264" s="91" t="s">
        <v>1319</v>
      </c>
      <c r="E264" s="91" t="s">
        <v>1587</v>
      </c>
      <c r="F264" s="91">
        <v>2030.0</v>
      </c>
      <c r="J264" s="91" t="s">
        <v>739</v>
      </c>
      <c r="L264" s="91" t="s">
        <v>41</v>
      </c>
      <c r="M264" s="91" t="s">
        <v>739</v>
      </c>
      <c r="O264" s="91" t="s">
        <v>1602</v>
      </c>
      <c r="P264" s="91" t="s">
        <v>1603</v>
      </c>
      <c r="Q264" s="91" t="s">
        <v>1441</v>
      </c>
      <c r="R264" s="91" t="s">
        <v>2016</v>
      </c>
      <c r="S264" s="91" t="s">
        <v>2324</v>
      </c>
      <c r="T264" s="91" t="s">
        <v>1593</v>
      </c>
    </row>
    <row r="265" ht="14.25" customHeight="1">
      <c r="A265" s="91" t="s">
        <v>2325</v>
      </c>
      <c r="D265" s="91" t="s">
        <v>1319</v>
      </c>
      <c r="E265" s="91" t="s">
        <v>1587</v>
      </c>
      <c r="F265" s="91">
        <v>2030.0</v>
      </c>
      <c r="J265" s="91" t="s">
        <v>739</v>
      </c>
      <c r="L265" s="91" t="s">
        <v>1588</v>
      </c>
      <c r="M265" s="91" t="s">
        <v>739</v>
      </c>
      <c r="O265" s="91" t="s">
        <v>1846</v>
      </c>
      <c r="P265" s="91" t="s">
        <v>1590</v>
      </c>
      <c r="Q265" s="91" t="s">
        <v>1439</v>
      </c>
      <c r="R265" s="91" t="s">
        <v>1663</v>
      </c>
      <c r="S265" s="91" t="s">
        <v>2326</v>
      </c>
      <c r="T265" s="91" t="s">
        <v>1593</v>
      </c>
    </row>
    <row r="266" ht="14.25" customHeight="1">
      <c r="A266" s="91" t="s">
        <v>2327</v>
      </c>
      <c r="D266" s="91" t="s">
        <v>1319</v>
      </c>
      <c r="E266" s="91" t="s">
        <v>1587</v>
      </c>
      <c r="F266" s="91">
        <v>2030.0</v>
      </c>
      <c r="J266" s="91" t="s">
        <v>739</v>
      </c>
      <c r="L266" s="91" t="s">
        <v>1588</v>
      </c>
      <c r="M266" s="91" t="s">
        <v>739</v>
      </c>
      <c r="O266" s="91" t="s">
        <v>1846</v>
      </c>
      <c r="P266" s="91" t="s">
        <v>1590</v>
      </c>
      <c r="Q266" s="91" t="s">
        <v>1449</v>
      </c>
      <c r="R266" s="91" t="s">
        <v>1663</v>
      </c>
      <c r="S266" s="91" t="s">
        <v>2328</v>
      </c>
      <c r="T266" s="91" t="s">
        <v>1593</v>
      </c>
    </row>
    <row r="267" ht="14.25" customHeight="1">
      <c r="A267" s="91" t="s">
        <v>2329</v>
      </c>
      <c r="C267" s="91" t="s">
        <v>2330</v>
      </c>
      <c r="D267" s="91" t="s">
        <v>1343</v>
      </c>
      <c r="J267" s="91" t="s">
        <v>739</v>
      </c>
      <c r="L267" s="91" t="s">
        <v>41</v>
      </c>
      <c r="M267" s="91" t="s">
        <v>1320</v>
      </c>
      <c r="N267" s="91" t="s">
        <v>1678</v>
      </c>
      <c r="O267" s="91" t="s">
        <v>1632</v>
      </c>
      <c r="P267" s="91" t="s">
        <v>1628</v>
      </c>
      <c r="Q267" s="91" t="s">
        <v>1761</v>
      </c>
      <c r="R267" s="91" t="s">
        <v>1678</v>
      </c>
    </row>
    <row r="268" ht="14.25" customHeight="1">
      <c r="A268" s="91" t="s">
        <v>2331</v>
      </c>
      <c r="C268" s="91" t="s">
        <v>2332</v>
      </c>
      <c r="D268" s="91" t="s">
        <v>1319</v>
      </c>
      <c r="E268" s="91" t="s">
        <v>1587</v>
      </c>
      <c r="F268" s="91">
        <v>2030.0</v>
      </c>
      <c r="J268" s="91" t="s">
        <v>739</v>
      </c>
      <c r="L268" s="91" t="s">
        <v>41</v>
      </c>
      <c r="M268" s="91" t="s">
        <v>739</v>
      </c>
      <c r="O268" s="91" t="s">
        <v>1607</v>
      </c>
      <c r="P268" s="91" t="s">
        <v>1590</v>
      </c>
      <c r="Q268" s="91" t="s">
        <v>1462</v>
      </c>
      <c r="R268" s="91" t="s">
        <v>1653</v>
      </c>
      <c r="S268" s="91" t="s">
        <v>2333</v>
      </c>
      <c r="T268" s="91" t="s">
        <v>1593</v>
      </c>
    </row>
    <row r="269" ht="14.25" customHeight="1">
      <c r="A269" s="91" t="s">
        <v>2334</v>
      </c>
      <c r="B269" s="91" t="s">
        <v>2335</v>
      </c>
      <c r="C269" s="91" t="s">
        <v>2336</v>
      </c>
      <c r="D269" s="91" t="s">
        <v>1324</v>
      </c>
      <c r="J269" s="91" t="s">
        <v>1320</v>
      </c>
      <c r="L269" s="91" t="s">
        <v>41</v>
      </c>
      <c r="M269" s="91" t="s">
        <v>1320</v>
      </c>
      <c r="N269" s="91" t="s">
        <v>2090</v>
      </c>
      <c r="O269" s="91" t="s">
        <v>1711</v>
      </c>
      <c r="P269" s="91" t="s">
        <v>1590</v>
      </c>
      <c r="Q269" s="91" t="s">
        <v>1465</v>
      </c>
      <c r="R269" s="91" t="s">
        <v>2090</v>
      </c>
    </row>
    <row r="270" ht="14.25" customHeight="1">
      <c r="A270" s="91" t="s">
        <v>2337</v>
      </c>
      <c r="D270" s="91" t="s">
        <v>1324</v>
      </c>
      <c r="J270" s="91" t="s">
        <v>1320</v>
      </c>
      <c r="L270" s="91" t="s">
        <v>41</v>
      </c>
      <c r="M270" s="91" t="s">
        <v>739</v>
      </c>
      <c r="O270" s="91" t="s">
        <v>1739</v>
      </c>
      <c r="P270" s="91" t="s">
        <v>1628</v>
      </c>
      <c r="Q270" s="91" t="s">
        <v>1459</v>
      </c>
      <c r="R270" s="91" t="s">
        <v>1633</v>
      </c>
      <c r="T270" s="91" t="s">
        <v>1634</v>
      </c>
    </row>
    <row r="271" ht="14.25" customHeight="1">
      <c r="A271" s="91" t="s">
        <v>2338</v>
      </c>
      <c r="C271" s="91" t="s">
        <v>2339</v>
      </c>
      <c r="D271" s="91" t="s">
        <v>1319</v>
      </c>
      <c r="E271" s="91" t="s">
        <v>1587</v>
      </c>
      <c r="F271" s="91">
        <v>2030.0</v>
      </c>
      <c r="J271" s="91" t="s">
        <v>739</v>
      </c>
      <c r="L271" s="91" t="s">
        <v>41</v>
      </c>
      <c r="M271" s="91" t="s">
        <v>739</v>
      </c>
      <c r="O271" s="91" t="s">
        <v>1846</v>
      </c>
      <c r="P271" s="91" t="s">
        <v>1590</v>
      </c>
      <c r="Q271" s="91" t="s">
        <v>1460</v>
      </c>
      <c r="R271" s="91" t="s">
        <v>1715</v>
      </c>
      <c r="S271" s="91" t="s">
        <v>2340</v>
      </c>
      <c r="T271" s="91" t="s">
        <v>1593</v>
      </c>
    </row>
    <row r="272" ht="14.25" customHeight="1">
      <c r="A272" s="91" t="s">
        <v>2341</v>
      </c>
      <c r="B272" s="91" t="s">
        <v>2342</v>
      </c>
      <c r="D272" s="91" t="s">
        <v>1319</v>
      </c>
      <c r="E272" s="91" t="s">
        <v>1595</v>
      </c>
      <c r="F272" s="91" t="s">
        <v>2343</v>
      </c>
      <c r="J272" s="91" t="s">
        <v>739</v>
      </c>
      <c r="L272" s="91" t="s">
        <v>41</v>
      </c>
      <c r="M272" s="91" t="s">
        <v>739</v>
      </c>
      <c r="O272" s="91" t="s">
        <v>1721</v>
      </c>
      <c r="P272" s="91" t="s">
        <v>1590</v>
      </c>
      <c r="Q272" s="91" t="s">
        <v>1460</v>
      </c>
      <c r="R272" s="91" t="s">
        <v>1753</v>
      </c>
      <c r="S272" s="91" t="s">
        <v>2344</v>
      </c>
      <c r="T272" s="91" t="s">
        <v>1600</v>
      </c>
    </row>
    <row r="273" ht="14.25" customHeight="1">
      <c r="A273" s="91" t="s">
        <v>2345</v>
      </c>
      <c r="C273" s="91" t="s">
        <v>2346</v>
      </c>
      <c r="D273" s="91" t="s">
        <v>1319</v>
      </c>
      <c r="E273" s="91" t="s">
        <v>1595</v>
      </c>
      <c r="F273" s="91">
        <v>2030.0</v>
      </c>
      <c r="J273" s="91" t="s">
        <v>739</v>
      </c>
      <c r="L273" s="91" t="s">
        <v>41</v>
      </c>
      <c r="M273" s="91" t="s">
        <v>739</v>
      </c>
      <c r="O273" s="91" t="s">
        <v>2046</v>
      </c>
      <c r="P273" s="91" t="s">
        <v>1603</v>
      </c>
      <c r="Q273" s="91" t="s">
        <v>1469</v>
      </c>
      <c r="R273" s="91" t="s">
        <v>2347</v>
      </c>
      <c r="S273" s="91" t="s">
        <v>2348</v>
      </c>
      <c r="T273" s="91" t="s">
        <v>1600</v>
      </c>
    </row>
    <row r="274" ht="14.25" customHeight="1">
      <c r="A274" s="91" t="s">
        <v>2349</v>
      </c>
      <c r="C274" s="91" t="s">
        <v>2350</v>
      </c>
      <c r="D274" s="91" t="s">
        <v>1343</v>
      </c>
      <c r="J274" s="91" t="s">
        <v>1320</v>
      </c>
      <c r="L274" s="91" t="s">
        <v>41</v>
      </c>
      <c r="M274" s="91" t="s">
        <v>1320</v>
      </c>
      <c r="N274" s="91" t="s">
        <v>2016</v>
      </c>
      <c r="O274" s="91" t="s">
        <v>1711</v>
      </c>
      <c r="P274" s="91" t="s">
        <v>1590</v>
      </c>
      <c r="Q274" s="91" t="s">
        <v>1466</v>
      </c>
      <c r="R274" s="91" t="s">
        <v>2016</v>
      </c>
    </row>
    <row r="275" ht="14.25" customHeight="1">
      <c r="A275" s="91" t="s">
        <v>2351</v>
      </c>
      <c r="D275" s="91" t="s">
        <v>1319</v>
      </c>
      <c r="E275" s="91" t="s">
        <v>1587</v>
      </c>
      <c r="F275" s="91">
        <v>2030.0</v>
      </c>
      <c r="G275" s="91" t="s">
        <v>1319</v>
      </c>
      <c r="H275" s="91" t="s">
        <v>1587</v>
      </c>
      <c r="I275" s="91">
        <v>2050.0</v>
      </c>
      <c r="J275" s="91" t="s">
        <v>1320</v>
      </c>
      <c r="K275" s="91">
        <v>2050.0</v>
      </c>
      <c r="L275" s="91" t="s">
        <v>1588</v>
      </c>
      <c r="M275" s="91" t="s">
        <v>739</v>
      </c>
      <c r="O275" s="91" t="s">
        <v>1607</v>
      </c>
      <c r="P275" s="91" t="s">
        <v>1590</v>
      </c>
      <c r="Q275" s="91" t="s">
        <v>1462</v>
      </c>
      <c r="R275" s="91" t="s">
        <v>1687</v>
      </c>
      <c r="S275" s="91" t="s">
        <v>2352</v>
      </c>
      <c r="T275" s="91" t="s">
        <v>1593</v>
      </c>
    </row>
    <row r="276" ht="14.25" customHeight="1">
      <c r="A276" s="91" t="s">
        <v>2353</v>
      </c>
      <c r="B276" s="91" t="s">
        <v>2354</v>
      </c>
      <c r="C276" s="91" t="s">
        <v>2355</v>
      </c>
      <c r="D276" s="91" t="s">
        <v>1319</v>
      </c>
      <c r="E276" s="91" t="s">
        <v>1587</v>
      </c>
      <c r="F276" s="91">
        <v>2030.0</v>
      </c>
      <c r="G276" s="91" t="s">
        <v>1319</v>
      </c>
      <c r="H276" s="91" t="s">
        <v>1587</v>
      </c>
      <c r="I276" s="91">
        <v>2050.0</v>
      </c>
      <c r="J276" s="91" t="s">
        <v>1320</v>
      </c>
      <c r="K276" s="91">
        <v>2050.0</v>
      </c>
      <c r="L276" s="91" t="s">
        <v>41</v>
      </c>
      <c r="M276" s="91" t="s">
        <v>1320</v>
      </c>
      <c r="N276" s="91" t="s">
        <v>1685</v>
      </c>
      <c r="O276" s="91" t="s">
        <v>1748</v>
      </c>
      <c r="P276" s="91" t="s">
        <v>1590</v>
      </c>
      <c r="Q276" s="91" t="s">
        <v>1439</v>
      </c>
      <c r="R276" s="91" t="s">
        <v>1617</v>
      </c>
      <c r="S276" s="91" t="s">
        <v>1327</v>
      </c>
      <c r="T276" s="91" t="s">
        <v>1593</v>
      </c>
    </row>
    <row r="277" ht="14.25" customHeight="1">
      <c r="A277" s="91" t="s">
        <v>2356</v>
      </c>
      <c r="D277" s="91" t="s">
        <v>1319</v>
      </c>
      <c r="E277" s="91" t="s">
        <v>1587</v>
      </c>
      <c r="F277" s="91">
        <v>2030.0</v>
      </c>
      <c r="J277" s="91" t="s">
        <v>739</v>
      </c>
      <c r="L277" s="91" t="s">
        <v>1588</v>
      </c>
      <c r="M277" s="91" t="s">
        <v>739</v>
      </c>
      <c r="O277" s="91" t="s">
        <v>1748</v>
      </c>
      <c r="P277" s="91" t="s">
        <v>1590</v>
      </c>
      <c r="Q277" s="91" t="s">
        <v>1436</v>
      </c>
      <c r="R277" s="91" t="s">
        <v>1798</v>
      </c>
      <c r="S277" s="91" t="s">
        <v>2357</v>
      </c>
      <c r="T277" s="91" t="s">
        <v>1593</v>
      </c>
    </row>
    <row r="278" ht="14.25" customHeight="1">
      <c r="A278" s="91" t="s">
        <v>2358</v>
      </c>
      <c r="D278" s="91" t="s">
        <v>1324</v>
      </c>
      <c r="J278" s="91" t="s">
        <v>1320</v>
      </c>
      <c r="L278" s="91" t="s">
        <v>41</v>
      </c>
      <c r="M278" s="91" t="s">
        <v>1320</v>
      </c>
      <c r="N278" s="91" t="s">
        <v>1617</v>
      </c>
      <c r="O278" s="91" t="s">
        <v>1662</v>
      </c>
      <c r="P278" s="91" t="s">
        <v>1590</v>
      </c>
      <c r="Q278" s="91" t="s">
        <v>1439</v>
      </c>
      <c r="R278" s="91" t="s">
        <v>1617</v>
      </c>
    </row>
    <row r="279" ht="14.25" customHeight="1">
      <c r="A279" s="91" t="s">
        <v>2359</v>
      </c>
      <c r="C279" s="91" t="s">
        <v>2360</v>
      </c>
      <c r="D279" s="91" t="s">
        <v>1324</v>
      </c>
      <c r="J279" s="91" t="s">
        <v>739</v>
      </c>
      <c r="L279" s="91" t="s">
        <v>41</v>
      </c>
      <c r="M279" s="91" t="s">
        <v>739</v>
      </c>
      <c r="O279" s="91" t="s">
        <v>1846</v>
      </c>
      <c r="P279" s="91" t="s">
        <v>1590</v>
      </c>
      <c r="Q279" s="91" t="s">
        <v>1439</v>
      </c>
      <c r="R279" s="91" t="s">
        <v>2016</v>
      </c>
    </row>
    <row r="280" ht="14.25" customHeight="1">
      <c r="A280" s="91" t="s">
        <v>2361</v>
      </c>
      <c r="C280" s="91" t="s">
        <v>2362</v>
      </c>
      <c r="D280" s="91" t="s">
        <v>1319</v>
      </c>
      <c r="E280" s="91" t="s">
        <v>1587</v>
      </c>
      <c r="F280" s="91">
        <v>2030.0</v>
      </c>
      <c r="J280" s="91" t="s">
        <v>739</v>
      </c>
      <c r="L280" s="91" t="s">
        <v>41</v>
      </c>
      <c r="M280" s="91" t="s">
        <v>739</v>
      </c>
      <c r="O280" s="91" t="s">
        <v>1846</v>
      </c>
      <c r="P280" s="91" t="s">
        <v>1590</v>
      </c>
      <c r="Q280" s="91" t="s">
        <v>1440</v>
      </c>
      <c r="R280" s="91" t="s">
        <v>1608</v>
      </c>
      <c r="S280" s="91" t="s">
        <v>2363</v>
      </c>
      <c r="T280" s="91" t="s">
        <v>1593</v>
      </c>
    </row>
    <row r="281" ht="14.25" customHeight="1">
      <c r="A281" s="91" t="s">
        <v>2364</v>
      </c>
      <c r="D281" s="91" t="s">
        <v>1324</v>
      </c>
      <c r="J281" s="91" t="s">
        <v>739</v>
      </c>
      <c r="L281" s="91" t="s">
        <v>41</v>
      </c>
      <c r="M281" s="91" t="s">
        <v>739</v>
      </c>
      <c r="O281" s="91" t="s">
        <v>1934</v>
      </c>
      <c r="P281" s="91" t="s">
        <v>1736</v>
      </c>
      <c r="Q281" s="91" t="s">
        <v>1467</v>
      </c>
      <c r="R281" s="91" t="s">
        <v>1641</v>
      </c>
    </row>
    <row r="282" ht="14.25" customHeight="1">
      <c r="A282" s="91" t="s">
        <v>2365</v>
      </c>
      <c r="B282" s="91" t="s">
        <v>2366</v>
      </c>
      <c r="C282" s="91" t="s">
        <v>2367</v>
      </c>
      <c r="D282" s="91" t="s">
        <v>1324</v>
      </c>
      <c r="J282" s="91" t="s">
        <v>1320</v>
      </c>
      <c r="L282" s="91" t="s">
        <v>41</v>
      </c>
      <c r="M282" s="91" t="s">
        <v>1320</v>
      </c>
      <c r="N282" s="91" t="s">
        <v>2368</v>
      </c>
      <c r="O282" s="91" t="s">
        <v>1796</v>
      </c>
      <c r="P282" s="91" t="s">
        <v>1628</v>
      </c>
      <c r="Q282" s="91" t="s">
        <v>1460</v>
      </c>
      <c r="R282" s="91" t="s">
        <v>2368</v>
      </c>
    </row>
    <row r="283" ht="14.25" customHeight="1">
      <c r="A283" s="91" t="s">
        <v>2369</v>
      </c>
      <c r="D283" s="91" t="s">
        <v>1324</v>
      </c>
      <c r="J283" s="91" t="s">
        <v>1320</v>
      </c>
      <c r="L283" s="91" t="s">
        <v>41</v>
      </c>
      <c r="M283" s="91" t="s">
        <v>739</v>
      </c>
      <c r="O283" s="91" t="s">
        <v>1602</v>
      </c>
      <c r="P283" s="91" t="s">
        <v>1603</v>
      </c>
      <c r="Q283" s="91" t="s">
        <v>1457</v>
      </c>
      <c r="R283" s="91" t="s">
        <v>1591</v>
      </c>
    </row>
    <row r="284" ht="14.25" customHeight="1">
      <c r="A284" s="91" t="s">
        <v>2370</v>
      </c>
      <c r="D284" s="91" t="s">
        <v>1319</v>
      </c>
      <c r="E284" s="91" t="s">
        <v>1587</v>
      </c>
      <c r="F284" s="91">
        <v>2030.0</v>
      </c>
      <c r="J284" s="91" t="s">
        <v>739</v>
      </c>
      <c r="L284" s="91" t="s">
        <v>1588</v>
      </c>
      <c r="M284" s="91" t="s">
        <v>739</v>
      </c>
      <c r="O284" s="91" t="s">
        <v>1694</v>
      </c>
      <c r="P284" s="91" t="s">
        <v>1590</v>
      </c>
      <c r="Q284" s="91" t="s">
        <v>1436</v>
      </c>
      <c r="R284" s="91" t="s">
        <v>1763</v>
      </c>
      <c r="S284" s="91" t="s">
        <v>2371</v>
      </c>
      <c r="T284" s="91" t="s">
        <v>1593</v>
      </c>
    </row>
    <row r="285" ht="14.25" customHeight="1">
      <c r="A285" s="91" t="s">
        <v>2372</v>
      </c>
      <c r="B285" s="91" t="s">
        <v>2373</v>
      </c>
      <c r="C285" s="91" t="s">
        <v>2374</v>
      </c>
      <c r="D285" s="91" t="s">
        <v>1324</v>
      </c>
      <c r="J285" s="91" t="s">
        <v>739</v>
      </c>
      <c r="L285" s="91" t="s">
        <v>41</v>
      </c>
      <c r="M285" s="91" t="s">
        <v>739</v>
      </c>
      <c r="O285" s="91" t="s">
        <v>1748</v>
      </c>
      <c r="P285" s="91" t="s">
        <v>1590</v>
      </c>
      <c r="Q285" s="91" t="s">
        <v>1439</v>
      </c>
      <c r="R285" s="91" t="s">
        <v>1614</v>
      </c>
    </row>
    <row r="286" ht="14.25" customHeight="1">
      <c r="A286" s="91" t="s">
        <v>2375</v>
      </c>
      <c r="D286" s="91" t="s">
        <v>1319</v>
      </c>
      <c r="E286" s="91" t="s">
        <v>1587</v>
      </c>
      <c r="F286" s="91">
        <v>2030.0</v>
      </c>
      <c r="J286" s="91" t="s">
        <v>739</v>
      </c>
      <c r="L286" s="91" t="s">
        <v>1588</v>
      </c>
      <c r="M286" s="91" t="s">
        <v>739</v>
      </c>
      <c r="O286" s="91" t="s">
        <v>1607</v>
      </c>
      <c r="P286" s="91" t="s">
        <v>1590</v>
      </c>
      <c r="Q286" s="91" t="s">
        <v>1469</v>
      </c>
      <c r="R286" s="91" t="s">
        <v>1808</v>
      </c>
      <c r="S286" s="91" t="s">
        <v>2376</v>
      </c>
      <c r="T286" s="91" t="s">
        <v>1593</v>
      </c>
    </row>
    <row r="287" ht="14.25" customHeight="1">
      <c r="A287" s="91" t="s">
        <v>2377</v>
      </c>
      <c r="D287" s="91" t="s">
        <v>1324</v>
      </c>
      <c r="J287" s="91" t="s">
        <v>1320</v>
      </c>
      <c r="L287" s="91" t="s">
        <v>41</v>
      </c>
      <c r="M287" s="91" t="s">
        <v>739</v>
      </c>
      <c r="O287" s="91" t="s">
        <v>1602</v>
      </c>
      <c r="P287" s="91" t="s">
        <v>1603</v>
      </c>
      <c r="Q287" s="91" t="s">
        <v>1457</v>
      </c>
      <c r="R287" s="91" t="s">
        <v>1604</v>
      </c>
    </row>
    <row r="288" ht="14.25" customHeight="1">
      <c r="A288" s="91" t="s">
        <v>2378</v>
      </c>
      <c r="B288" s="91" t="s">
        <v>2379</v>
      </c>
      <c r="C288" s="91" t="s">
        <v>2380</v>
      </c>
      <c r="D288" s="91" t="s">
        <v>1319</v>
      </c>
      <c r="E288" s="91" t="s">
        <v>1587</v>
      </c>
      <c r="F288" s="91">
        <v>2030.0</v>
      </c>
      <c r="J288" s="91" t="s">
        <v>739</v>
      </c>
      <c r="L288" s="91" t="s">
        <v>41</v>
      </c>
      <c r="M288" s="91" t="s">
        <v>739</v>
      </c>
      <c r="O288" s="91" t="s">
        <v>1589</v>
      </c>
      <c r="P288" s="91" t="s">
        <v>1590</v>
      </c>
      <c r="Q288" s="91" t="s">
        <v>1761</v>
      </c>
      <c r="R288" s="91" t="s">
        <v>1707</v>
      </c>
      <c r="S288" s="91" t="s">
        <v>2381</v>
      </c>
      <c r="T288" s="91" t="s">
        <v>1593</v>
      </c>
    </row>
    <row r="289" ht="14.25" customHeight="1">
      <c r="A289" s="91" t="s">
        <v>2382</v>
      </c>
      <c r="D289" s="91" t="s">
        <v>1343</v>
      </c>
      <c r="J289" s="91" t="s">
        <v>739</v>
      </c>
      <c r="L289" s="91" t="s">
        <v>41</v>
      </c>
      <c r="M289" s="91" t="s">
        <v>739</v>
      </c>
      <c r="O289" s="91" t="s">
        <v>2299</v>
      </c>
      <c r="P289" s="91" t="s">
        <v>1628</v>
      </c>
      <c r="Q289" s="91" t="s">
        <v>1469</v>
      </c>
      <c r="R289" s="91" t="s">
        <v>1792</v>
      </c>
    </row>
    <row r="290" ht="14.25" customHeight="1">
      <c r="A290" s="91" t="s">
        <v>2383</v>
      </c>
      <c r="C290" s="91" t="s">
        <v>2384</v>
      </c>
      <c r="D290" s="91" t="s">
        <v>1324</v>
      </c>
      <c r="J290" s="91" t="s">
        <v>1320</v>
      </c>
      <c r="L290" s="91" t="s">
        <v>41</v>
      </c>
      <c r="M290" s="91" t="s">
        <v>739</v>
      </c>
      <c r="O290" s="91" t="s">
        <v>1684</v>
      </c>
      <c r="P290" s="91" t="s">
        <v>1590</v>
      </c>
      <c r="Q290" s="91" t="s">
        <v>1460</v>
      </c>
      <c r="R290" s="91" t="s">
        <v>1653</v>
      </c>
    </row>
    <row r="291" ht="14.25" customHeight="1">
      <c r="A291" s="91" t="s">
        <v>2385</v>
      </c>
      <c r="B291" s="91" t="s">
        <v>2386</v>
      </c>
      <c r="C291" s="91" t="s">
        <v>2387</v>
      </c>
      <c r="D291" s="91" t="s">
        <v>1324</v>
      </c>
      <c r="J291" s="91" t="s">
        <v>1320</v>
      </c>
      <c r="L291" s="91" t="s">
        <v>41</v>
      </c>
      <c r="M291" s="91" t="s">
        <v>1320</v>
      </c>
      <c r="N291" s="91" t="s">
        <v>1641</v>
      </c>
      <c r="O291" s="91" t="s">
        <v>1846</v>
      </c>
      <c r="P291" s="91" t="s">
        <v>1590</v>
      </c>
      <c r="Q291" s="91" t="s">
        <v>1462</v>
      </c>
      <c r="R291" s="91" t="s">
        <v>1641</v>
      </c>
    </row>
    <row r="292" ht="14.25" customHeight="1">
      <c r="A292" s="91" t="s">
        <v>2388</v>
      </c>
      <c r="D292" s="91" t="s">
        <v>1319</v>
      </c>
      <c r="E292" s="91" t="s">
        <v>1587</v>
      </c>
      <c r="F292" s="91">
        <v>2030.0</v>
      </c>
      <c r="J292" s="91" t="s">
        <v>739</v>
      </c>
      <c r="L292" s="91" t="s">
        <v>41</v>
      </c>
      <c r="M292" s="91" t="s">
        <v>739</v>
      </c>
      <c r="O292" s="91" t="s">
        <v>1602</v>
      </c>
      <c r="P292" s="91" t="s">
        <v>1603</v>
      </c>
      <c r="Q292" s="91" t="s">
        <v>1469</v>
      </c>
      <c r="R292" s="91" t="s">
        <v>1637</v>
      </c>
      <c r="S292" s="91" t="s">
        <v>2389</v>
      </c>
      <c r="T292" s="91" t="s">
        <v>1593</v>
      </c>
    </row>
    <row r="293" ht="14.25" customHeight="1">
      <c r="A293" s="91" t="s">
        <v>2390</v>
      </c>
      <c r="D293" s="91" t="s">
        <v>1319</v>
      </c>
      <c r="E293" s="91" t="s">
        <v>1587</v>
      </c>
      <c r="F293" s="91">
        <v>2030.0</v>
      </c>
      <c r="J293" s="91" t="s">
        <v>739</v>
      </c>
      <c r="L293" s="91" t="s">
        <v>41</v>
      </c>
      <c r="M293" s="91" t="s">
        <v>739</v>
      </c>
      <c r="O293" s="91" t="s">
        <v>1666</v>
      </c>
      <c r="P293" s="91" t="s">
        <v>1590</v>
      </c>
      <c r="Q293" s="91" t="s">
        <v>1460</v>
      </c>
      <c r="R293" s="91" t="s">
        <v>1611</v>
      </c>
      <c r="S293" s="91" t="s">
        <v>2391</v>
      </c>
      <c r="T293" s="91" t="s">
        <v>1593</v>
      </c>
    </row>
    <row r="294" ht="14.25" customHeight="1">
      <c r="A294" s="91" t="s">
        <v>598</v>
      </c>
      <c r="B294" s="91" t="s">
        <v>2392</v>
      </c>
      <c r="C294" s="91" t="s">
        <v>2393</v>
      </c>
      <c r="D294" s="91" t="s">
        <v>1324</v>
      </c>
      <c r="J294" s="91" t="s">
        <v>1320</v>
      </c>
      <c r="L294" s="91" t="s">
        <v>41</v>
      </c>
      <c r="M294" s="91" t="s">
        <v>1320</v>
      </c>
      <c r="N294" s="91" t="s">
        <v>1669</v>
      </c>
      <c r="O294" s="91" t="s">
        <v>1748</v>
      </c>
      <c r="P294" s="91" t="s">
        <v>1590</v>
      </c>
      <c r="Q294" s="91" t="s">
        <v>1454</v>
      </c>
      <c r="R294" s="91" t="s">
        <v>1669</v>
      </c>
    </row>
    <row r="295" ht="14.25" customHeight="1">
      <c r="A295" s="91" t="s">
        <v>2394</v>
      </c>
      <c r="C295" s="91" t="s">
        <v>2395</v>
      </c>
      <c r="D295" s="91" t="s">
        <v>1319</v>
      </c>
      <c r="E295" s="91" t="s">
        <v>1587</v>
      </c>
      <c r="F295" s="91">
        <v>2030.0</v>
      </c>
      <c r="J295" s="91" t="s">
        <v>739</v>
      </c>
      <c r="L295" s="91" t="s">
        <v>41</v>
      </c>
      <c r="M295" s="91" t="s">
        <v>739</v>
      </c>
      <c r="O295" s="91" t="s">
        <v>1607</v>
      </c>
      <c r="P295" s="91" t="s">
        <v>1590</v>
      </c>
      <c r="Q295" s="91" t="s">
        <v>1457</v>
      </c>
      <c r="R295" s="91" t="s">
        <v>1706</v>
      </c>
      <c r="S295" s="91" t="s">
        <v>2396</v>
      </c>
      <c r="T295" s="91" t="s">
        <v>1593</v>
      </c>
    </row>
    <row r="296" ht="14.25" customHeight="1">
      <c r="A296" s="91" t="s">
        <v>2397</v>
      </c>
      <c r="D296" s="91" t="s">
        <v>1319</v>
      </c>
      <c r="E296" s="91" t="s">
        <v>1587</v>
      </c>
      <c r="F296" s="91" t="s">
        <v>1646</v>
      </c>
      <c r="J296" s="91" t="s">
        <v>739</v>
      </c>
      <c r="L296" s="91" t="s">
        <v>41</v>
      </c>
      <c r="M296" s="91" t="s">
        <v>739</v>
      </c>
      <c r="O296" s="91" t="s">
        <v>1891</v>
      </c>
      <c r="P296" s="91" t="s">
        <v>1623</v>
      </c>
      <c r="Q296" s="91" t="s">
        <v>1457</v>
      </c>
      <c r="R296" s="91" t="s">
        <v>1699</v>
      </c>
      <c r="S296" s="91" t="s">
        <v>2398</v>
      </c>
      <c r="T296" s="91" t="s">
        <v>1593</v>
      </c>
    </row>
    <row r="297" ht="14.25" customHeight="1">
      <c r="A297" s="91" t="s">
        <v>2399</v>
      </c>
      <c r="C297" s="91" t="s">
        <v>2400</v>
      </c>
      <c r="D297" s="91" t="s">
        <v>1319</v>
      </c>
      <c r="E297" s="91" t="s">
        <v>1587</v>
      </c>
      <c r="F297" s="91">
        <v>2030.0</v>
      </c>
      <c r="G297" s="91" t="s">
        <v>1319</v>
      </c>
      <c r="H297" s="91" t="s">
        <v>1587</v>
      </c>
      <c r="I297" s="91">
        <v>2050.0</v>
      </c>
      <c r="J297" s="91" t="s">
        <v>1320</v>
      </c>
      <c r="K297" s="91">
        <v>2050.0</v>
      </c>
      <c r="L297" s="91" t="s">
        <v>41</v>
      </c>
      <c r="M297" s="91" t="s">
        <v>1320</v>
      </c>
      <c r="N297" s="91" t="s">
        <v>1863</v>
      </c>
      <c r="O297" s="91" t="s">
        <v>1607</v>
      </c>
      <c r="P297" s="91" t="s">
        <v>1590</v>
      </c>
      <c r="Q297" s="91" t="s">
        <v>1457</v>
      </c>
      <c r="R297" s="91" t="s">
        <v>1604</v>
      </c>
      <c r="S297" s="91" t="s">
        <v>2401</v>
      </c>
      <c r="T297" s="91" t="s">
        <v>1593</v>
      </c>
    </row>
    <row r="298" ht="14.25" customHeight="1">
      <c r="A298" s="91" t="s">
        <v>2402</v>
      </c>
      <c r="D298" s="91" t="s">
        <v>1319</v>
      </c>
      <c r="E298" s="91" t="s">
        <v>1587</v>
      </c>
      <c r="F298" s="91">
        <v>2030.0</v>
      </c>
      <c r="J298" s="91" t="s">
        <v>739</v>
      </c>
      <c r="L298" s="91" t="s">
        <v>1588</v>
      </c>
      <c r="M298" s="91" t="s">
        <v>739</v>
      </c>
      <c r="O298" s="91" t="s">
        <v>1681</v>
      </c>
      <c r="P298" s="91" t="s">
        <v>1590</v>
      </c>
      <c r="Q298" s="91" t="s">
        <v>1460</v>
      </c>
      <c r="R298" s="91" t="s">
        <v>1842</v>
      </c>
      <c r="S298" s="91" t="s">
        <v>2403</v>
      </c>
      <c r="T298" s="91" t="s">
        <v>1593</v>
      </c>
    </row>
    <row r="299" ht="14.25" customHeight="1">
      <c r="A299" s="91" t="s">
        <v>2404</v>
      </c>
      <c r="D299" s="91" t="s">
        <v>1319</v>
      </c>
      <c r="E299" s="91" t="s">
        <v>1595</v>
      </c>
      <c r="F299" s="91">
        <v>2030.0</v>
      </c>
      <c r="J299" s="91" t="s">
        <v>739</v>
      </c>
      <c r="L299" s="91" t="s">
        <v>1588</v>
      </c>
      <c r="M299" s="91" t="s">
        <v>739</v>
      </c>
      <c r="O299" s="91" t="s">
        <v>2182</v>
      </c>
      <c r="P299" s="91" t="s">
        <v>1628</v>
      </c>
      <c r="Q299" s="91" t="s">
        <v>1434</v>
      </c>
      <c r="R299" s="91" t="s">
        <v>1923</v>
      </c>
      <c r="S299" s="91" t="s">
        <v>2405</v>
      </c>
      <c r="T299" s="91" t="s">
        <v>1600</v>
      </c>
    </row>
    <row r="300" ht="14.25" customHeight="1">
      <c r="A300" s="91" t="s">
        <v>2406</v>
      </c>
      <c r="D300" s="91" t="s">
        <v>1324</v>
      </c>
      <c r="J300" s="91" t="s">
        <v>1320</v>
      </c>
      <c r="L300" s="91" t="s">
        <v>41</v>
      </c>
      <c r="M300" s="91" t="s">
        <v>1320</v>
      </c>
      <c r="N300" s="91" t="s">
        <v>1685</v>
      </c>
      <c r="O300" s="91" t="s">
        <v>2407</v>
      </c>
      <c r="P300" s="91" t="s">
        <v>1628</v>
      </c>
      <c r="Q300" s="91" t="s">
        <v>1469</v>
      </c>
      <c r="R300" s="91" t="s">
        <v>1685</v>
      </c>
    </row>
    <row r="301" ht="14.25" customHeight="1">
      <c r="A301" s="91" t="s">
        <v>2408</v>
      </c>
      <c r="B301" s="91" t="s">
        <v>2409</v>
      </c>
      <c r="C301" s="91" t="s">
        <v>2410</v>
      </c>
      <c r="D301" s="91" t="s">
        <v>1343</v>
      </c>
      <c r="J301" s="91" t="s">
        <v>739</v>
      </c>
      <c r="L301" s="91" t="s">
        <v>1647</v>
      </c>
      <c r="M301" s="91" t="s">
        <v>739</v>
      </c>
      <c r="O301" s="91" t="s">
        <v>1846</v>
      </c>
      <c r="P301" s="91" t="s">
        <v>1590</v>
      </c>
      <c r="Q301" s="91" t="s">
        <v>1430</v>
      </c>
      <c r="R301" s="91" t="s">
        <v>2411</v>
      </c>
      <c r="U301" s="91" t="s">
        <v>1749</v>
      </c>
    </row>
    <row r="302" ht="14.25" customHeight="1">
      <c r="A302" s="91" t="s">
        <v>2412</v>
      </c>
      <c r="B302" s="91" t="s">
        <v>2413</v>
      </c>
      <c r="D302" s="91" t="s">
        <v>1319</v>
      </c>
      <c r="E302" s="91" t="s">
        <v>1587</v>
      </c>
      <c r="F302" s="91">
        <v>2030.0</v>
      </c>
      <c r="G302" s="91" t="s">
        <v>1319</v>
      </c>
      <c r="H302" s="91" t="s">
        <v>1587</v>
      </c>
      <c r="I302" s="91">
        <v>2044.0</v>
      </c>
      <c r="J302" s="91" t="s">
        <v>1320</v>
      </c>
      <c r="K302" s="91">
        <v>2044.0</v>
      </c>
      <c r="L302" s="91" t="s">
        <v>1588</v>
      </c>
      <c r="M302" s="91" t="s">
        <v>1320</v>
      </c>
      <c r="N302" s="91" t="s">
        <v>1863</v>
      </c>
      <c r="O302" s="91" t="s">
        <v>2182</v>
      </c>
      <c r="P302" s="91" t="s">
        <v>1628</v>
      </c>
      <c r="Q302" s="91" t="s">
        <v>1457</v>
      </c>
      <c r="R302" s="91" t="s">
        <v>1663</v>
      </c>
      <c r="S302" s="91" t="s">
        <v>2414</v>
      </c>
      <c r="T302" s="91" t="s">
        <v>1593</v>
      </c>
    </row>
    <row r="303" ht="14.25" customHeight="1">
      <c r="A303" s="91" t="s">
        <v>2415</v>
      </c>
      <c r="B303" s="91" t="s">
        <v>2416</v>
      </c>
      <c r="C303" s="91" t="s">
        <v>2417</v>
      </c>
      <c r="D303" s="91" t="s">
        <v>1324</v>
      </c>
      <c r="J303" s="91" t="s">
        <v>1320</v>
      </c>
      <c r="L303" s="91" t="s">
        <v>41</v>
      </c>
      <c r="M303" s="91" t="s">
        <v>739</v>
      </c>
      <c r="O303" s="91" t="s">
        <v>1748</v>
      </c>
      <c r="P303" s="91" t="s">
        <v>1590</v>
      </c>
      <c r="Q303" s="91" t="s">
        <v>1460</v>
      </c>
      <c r="R303" s="91" t="s">
        <v>1604</v>
      </c>
    </row>
    <row r="304" ht="14.25" customHeight="1">
      <c r="A304" s="91" t="s">
        <v>2418</v>
      </c>
      <c r="D304" s="91" t="s">
        <v>1319</v>
      </c>
      <c r="E304" s="91" t="s">
        <v>1587</v>
      </c>
      <c r="F304" s="91">
        <v>2030.0</v>
      </c>
      <c r="J304" s="91" t="s">
        <v>739</v>
      </c>
      <c r="L304" s="91" t="s">
        <v>1588</v>
      </c>
      <c r="M304" s="91" t="s">
        <v>739</v>
      </c>
      <c r="O304" s="91" t="s">
        <v>1627</v>
      </c>
      <c r="P304" s="91" t="s">
        <v>1628</v>
      </c>
      <c r="Q304" s="91" t="s">
        <v>1457</v>
      </c>
      <c r="R304" s="91" t="s">
        <v>1624</v>
      </c>
      <c r="S304" s="91" t="s">
        <v>2419</v>
      </c>
      <c r="T304" s="91" t="s">
        <v>1593</v>
      </c>
    </row>
    <row r="305" ht="14.25" customHeight="1">
      <c r="A305" s="91" t="s">
        <v>2420</v>
      </c>
      <c r="D305" s="91" t="s">
        <v>1319</v>
      </c>
      <c r="E305" s="91" t="s">
        <v>1587</v>
      </c>
      <c r="F305" s="91">
        <v>2030.0</v>
      </c>
      <c r="G305" s="91" t="s">
        <v>1319</v>
      </c>
      <c r="H305" s="91" t="s">
        <v>1587</v>
      </c>
      <c r="I305" s="91">
        <v>2045.0</v>
      </c>
      <c r="J305" s="91" t="s">
        <v>1320</v>
      </c>
      <c r="L305" s="91" t="s">
        <v>1588</v>
      </c>
      <c r="M305" s="91" t="s">
        <v>739</v>
      </c>
      <c r="O305" s="91" t="s">
        <v>1607</v>
      </c>
      <c r="P305" s="91" t="s">
        <v>1590</v>
      </c>
      <c r="Q305" s="91" t="s">
        <v>1441</v>
      </c>
      <c r="R305" s="91" t="s">
        <v>1798</v>
      </c>
      <c r="S305" s="91" t="s">
        <v>2421</v>
      </c>
      <c r="T305" s="91" t="s">
        <v>1593</v>
      </c>
    </row>
    <row r="306" ht="14.25" customHeight="1">
      <c r="A306" s="91" t="s">
        <v>2422</v>
      </c>
      <c r="C306" s="91" t="s">
        <v>2423</v>
      </c>
      <c r="D306" s="91" t="s">
        <v>1343</v>
      </c>
      <c r="J306" s="91" t="s">
        <v>739</v>
      </c>
      <c r="L306" s="91" t="s">
        <v>41</v>
      </c>
      <c r="M306" s="91" t="s">
        <v>739</v>
      </c>
      <c r="O306" s="91" t="s">
        <v>1602</v>
      </c>
      <c r="P306" s="91" t="s">
        <v>1603</v>
      </c>
      <c r="Q306" s="91" t="s">
        <v>1442</v>
      </c>
      <c r="R306" s="91" t="s">
        <v>1888</v>
      </c>
      <c r="U306" s="91" t="s">
        <v>1749</v>
      </c>
    </row>
    <row r="307" ht="14.25" customHeight="1">
      <c r="A307" s="91" t="s">
        <v>2424</v>
      </c>
      <c r="D307" s="91" t="s">
        <v>1319</v>
      </c>
      <c r="E307" s="91" t="s">
        <v>1587</v>
      </c>
      <c r="F307" s="91">
        <v>2030.0</v>
      </c>
      <c r="J307" s="91" t="s">
        <v>739</v>
      </c>
      <c r="L307" s="91" t="s">
        <v>1588</v>
      </c>
      <c r="M307" s="91" t="s">
        <v>739</v>
      </c>
      <c r="O307" s="91" t="s">
        <v>1607</v>
      </c>
      <c r="P307" s="91" t="s">
        <v>1590</v>
      </c>
      <c r="Q307" s="91" t="s">
        <v>1457</v>
      </c>
      <c r="R307" s="91" t="s">
        <v>1659</v>
      </c>
      <c r="S307" s="91" t="s">
        <v>2425</v>
      </c>
      <c r="T307" s="91" t="s">
        <v>1593</v>
      </c>
    </row>
    <row r="308" ht="14.25" customHeight="1">
      <c r="A308" s="91" t="s">
        <v>2426</v>
      </c>
      <c r="C308" s="91" t="s">
        <v>2427</v>
      </c>
      <c r="D308" s="91" t="s">
        <v>1324</v>
      </c>
      <c r="J308" s="91" t="s">
        <v>739</v>
      </c>
      <c r="L308" s="91" t="s">
        <v>41</v>
      </c>
      <c r="M308" s="91" t="s">
        <v>739</v>
      </c>
      <c r="O308" s="91" t="s">
        <v>1802</v>
      </c>
      <c r="P308" s="91" t="s">
        <v>1590</v>
      </c>
      <c r="Q308" s="91" t="s">
        <v>1451</v>
      </c>
      <c r="R308" s="91" t="s">
        <v>1604</v>
      </c>
    </row>
    <row r="309" ht="14.25" customHeight="1">
      <c r="A309" s="91" t="s">
        <v>2428</v>
      </c>
      <c r="B309" s="91" t="s">
        <v>2429</v>
      </c>
      <c r="C309" s="91" t="s">
        <v>2430</v>
      </c>
      <c r="D309" s="91" t="s">
        <v>1319</v>
      </c>
      <c r="E309" s="91" t="s">
        <v>1587</v>
      </c>
      <c r="F309" s="91">
        <v>2030.0</v>
      </c>
      <c r="J309" s="91" t="s">
        <v>1320</v>
      </c>
      <c r="L309" s="91" t="s">
        <v>41</v>
      </c>
      <c r="M309" s="91" t="s">
        <v>1320</v>
      </c>
      <c r="N309" s="91" t="s">
        <v>2368</v>
      </c>
      <c r="O309" s="91" t="s">
        <v>1684</v>
      </c>
      <c r="P309" s="91" t="s">
        <v>1590</v>
      </c>
      <c r="Q309" s="91" t="s">
        <v>1452</v>
      </c>
      <c r="R309" s="91" t="s">
        <v>1715</v>
      </c>
      <c r="S309" s="91" t="s">
        <v>2431</v>
      </c>
      <c r="T309" s="91" t="s">
        <v>1593</v>
      </c>
    </row>
    <row r="310" ht="14.25" customHeight="1">
      <c r="A310" s="91" t="s">
        <v>2432</v>
      </c>
      <c r="D310" s="91" t="s">
        <v>1319</v>
      </c>
      <c r="E310" s="91" t="s">
        <v>1587</v>
      </c>
      <c r="F310" s="91">
        <v>2030.0</v>
      </c>
      <c r="J310" s="91" t="s">
        <v>739</v>
      </c>
      <c r="L310" s="91" t="s">
        <v>1588</v>
      </c>
      <c r="M310" s="91" t="s">
        <v>739</v>
      </c>
      <c r="O310" s="91" t="s">
        <v>1748</v>
      </c>
      <c r="P310" s="91" t="s">
        <v>1590</v>
      </c>
      <c r="Q310" s="91" t="s">
        <v>1459</v>
      </c>
      <c r="R310" s="91" t="s">
        <v>1648</v>
      </c>
      <c r="S310" s="91" t="s">
        <v>2433</v>
      </c>
      <c r="T310" s="91" t="s">
        <v>1593</v>
      </c>
    </row>
    <row r="311" ht="14.25" customHeight="1">
      <c r="A311" s="91" t="s">
        <v>2434</v>
      </c>
      <c r="D311" s="91" t="s">
        <v>1324</v>
      </c>
      <c r="J311" s="91" t="s">
        <v>1320</v>
      </c>
      <c r="L311" s="91" t="s">
        <v>41</v>
      </c>
      <c r="M311" s="91" t="s">
        <v>739</v>
      </c>
      <c r="O311" s="91" t="s">
        <v>1607</v>
      </c>
      <c r="P311" s="91" t="s">
        <v>1590</v>
      </c>
      <c r="Q311" s="91" t="s">
        <v>1761</v>
      </c>
      <c r="R311" s="91" t="s">
        <v>1659</v>
      </c>
    </row>
    <row r="312" ht="14.25" customHeight="1">
      <c r="A312" s="91" t="s">
        <v>2435</v>
      </c>
      <c r="D312" s="91" t="s">
        <v>1319</v>
      </c>
      <c r="E312" s="91" t="s">
        <v>1587</v>
      </c>
      <c r="F312" s="91">
        <v>2030.0</v>
      </c>
      <c r="J312" s="91" t="s">
        <v>739</v>
      </c>
      <c r="L312" s="91" t="s">
        <v>1588</v>
      </c>
      <c r="M312" s="91" t="s">
        <v>739</v>
      </c>
      <c r="O312" s="91" t="s">
        <v>1725</v>
      </c>
      <c r="P312" s="91" t="s">
        <v>1628</v>
      </c>
      <c r="Q312" s="91" t="s">
        <v>1429</v>
      </c>
      <c r="R312" s="91" t="s">
        <v>1669</v>
      </c>
      <c r="S312" s="91" t="s">
        <v>2436</v>
      </c>
      <c r="T312" s="91" t="s">
        <v>1593</v>
      </c>
    </row>
    <row r="313" ht="14.25" customHeight="1">
      <c r="A313" s="91" t="s">
        <v>2437</v>
      </c>
      <c r="D313" s="91" t="s">
        <v>1319</v>
      </c>
      <c r="E313" s="91" t="s">
        <v>1595</v>
      </c>
      <c r="F313" s="91">
        <v>2030.0</v>
      </c>
      <c r="J313" s="91" t="s">
        <v>739</v>
      </c>
      <c r="L313" s="91" t="s">
        <v>1588</v>
      </c>
      <c r="M313" s="91" t="s">
        <v>739</v>
      </c>
      <c r="O313" s="91" t="s">
        <v>1725</v>
      </c>
      <c r="P313" s="91" t="s">
        <v>1628</v>
      </c>
      <c r="Q313" s="91" t="s">
        <v>1454</v>
      </c>
      <c r="R313" s="91" t="s">
        <v>1923</v>
      </c>
      <c r="S313" s="91" t="s">
        <v>2438</v>
      </c>
      <c r="T313" s="91" t="s">
        <v>1600</v>
      </c>
    </row>
    <row r="314" ht="14.25" customHeight="1">
      <c r="A314" s="91" t="s">
        <v>2439</v>
      </c>
      <c r="B314" s="91" t="s">
        <v>2440</v>
      </c>
      <c r="D314" s="91" t="s">
        <v>1319</v>
      </c>
      <c r="E314" s="91" t="s">
        <v>1587</v>
      </c>
      <c r="F314" s="91">
        <v>2030.0</v>
      </c>
      <c r="J314" s="91" t="s">
        <v>739</v>
      </c>
      <c r="L314" s="91" t="s">
        <v>1588</v>
      </c>
      <c r="M314" s="91" t="s">
        <v>739</v>
      </c>
      <c r="O314" s="91" t="s">
        <v>1748</v>
      </c>
      <c r="P314" s="91" t="s">
        <v>1590</v>
      </c>
      <c r="Q314" s="91" t="s">
        <v>1442</v>
      </c>
      <c r="R314" s="91" t="s">
        <v>1966</v>
      </c>
      <c r="S314" s="91" t="s">
        <v>2441</v>
      </c>
      <c r="T314" s="91" t="s">
        <v>1593</v>
      </c>
    </row>
    <row r="315" ht="14.25" customHeight="1">
      <c r="A315" s="91" t="s">
        <v>2442</v>
      </c>
      <c r="B315" s="91" t="s">
        <v>2443</v>
      </c>
      <c r="C315" s="91" t="s">
        <v>2444</v>
      </c>
      <c r="D315" s="91" t="s">
        <v>1319</v>
      </c>
      <c r="E315" s="91" t="s">
        <v>1587</v>
      </c>
      <c r="F315" s="91">
        <v>2030.0</v>
      </c>
      <c r="G315" s="91" t="s">
        <v>1319</v>
      </c>
      <c r="H315" s="91" t="s">
        <v>1587</v>
      </c>
      <c r="I315" s="91">
        <v>2050.0</v>
      </c>
      <c r="J315" s="91" t="s">
        <v>1320</v>
      </c>
      <c r="K315" s="91">
        <v>2050.0</v>
      </c>
      <c r="L315" s="91" t="s">
        <v>41</v>
      </c>
      <c r="M315" s="91" t="s">
        <v>739</v>
      </c>
      <c r="O315" s="91" t="s">
        <v>1831</v>
      </c>
      <c r="P315" s="91" t="s">
        <v>1590</v>
      </c>
      <c r="Q315" s="91" t="s">
        <v>1761</v>
      </c>
      <c r="R315" s="91" t="s">
        <v>1608</v>
      </c>
      <c r="S315" s="91" t="s">
        <v>2445</v>
      </c>
      <c r="T315" s="91" t="s">
        <v>1593</v>
      </c>
    </row>
    <row r="316" ht="14.25" customHeight="1">
      <c r="A316" s="91" t="s">
        <v>2446</v>
      </c>
      <c r="D316" s="91" t="s">
        <v>1319</v>
      </c>
      <c r="E316" s="91" t="s">
        <v>1587</v>
      </c>
      <c r="F316" s="91">
        <v>2030.0</v>
      </c>
      <c r="G316" s="91" t="s">
        <v>1319</v>
      </c>
      <c r="H316" s="91" t="s">
        <v>1587</v>
      </c>
      <c r="I316" s="91">
        <v>2033.0</v>
      </c>
      <c r="J316" s="91" t="s">
        <v>1320</v>
      </c>
      <c r="K316" s="91">
        <v>2033.0</v>
      </c>
      <c r="L316" s="91" t="s">
        <v>1588</v>
      </c>
      <c r="M316" s="91" t="s">
        <v>739</v>
      </c>
      <c r="O316" s="91" t="s">
        <v>1602</v>
      </c>
      <c r="P316" s="91" t="s">
        <v>1603</v>
      </c>
      <c r="Q316" s="91" t="s">
        <v>1436</v>
      </c>
      <c r="R316" s="91" t="s">
        <v>1608</v>
      </c>
      <c r="S316" s="91" t="s">
        <v>2447</v>
      </c>
      <c r="T316" s="91" t="s">
        <v>1593</v>
      </c>
    </row>
    <row r="317" ht="14.25" customHeight="1">
      <c r="A317" s="91" t="s">
        <v>2448</v>
      </c>
      <c r="B317" s="91" t="s">
        <v>2449</v>
      </c>
      <c r="C317" s="91" t="s">
        <v>2450</v>
      </c>
      <c r="D317" s="91" t="s">
        <v>1319</v>
      </c>
      <c r="E317" s="91" t="s">
        <v>1595</v>
      </c>
      <c r="F317" s="91">
        <v>2030.0</v>
      </c>
      <c r="J317" s="91" t="s">
        <v>739</v>
      </c>
      <c r="L317" s="91" t="s">
        <v>41</v>
      </c>
      <c r="M317" s="91" t="s">
        <v>739</v>
      </c>
      <c r="O317" s="91" t="s">
        <v>1602</v>
      </c>
      <c r="P317" s="91" t="s">
        <v>1603</v>
      </c>
      <c r="Q317" s="91" t="s">
        <v>1432</v>
      </c>
      <c r="R317" s="91" t="s">
        <v>1611</v>
      </c>
      <c r="S317" s="91" t="s">
        <v>2451</v>
      </c>
      <c r="T317" s="91" t="s">
        <v>1600</v>
      </c>
    </row>
    <row r="318" ht="14.25" customHeight="1">
      <c r="A318" s="91" t="s">
        <v>2452</v>
      </c>
      <c r="B318" s="91" t="s">
        <v>2453</v>
      </c>
      <c r="C318" s="91" t="s">
        <v>2454</v>
      </c>
      <c r="D318" s="91" t="s">
        <v>1319</v>
      </c>
      <c r="E318" s="91" t="s">
        <v>1595</v>
      </c>
      <c r="F318" s="91">
        <v>2030.0</v>
      </c>
      <c r="J318" s="91" t="s">
        <v>739</v>
      </c>
      <c r="L318" s="91" t="s">
        <v>41</v>
      </c>
      <c r="M318" s="91" t="s">
        <v>739</v>
      </c>
      <c r="O318" s="91" t="s">
        <v>2116</v>
      </c>
      <c r="P318" s="91" t="s">
        <v>1736</v>
      </c>
      <c r="Q318" s="91" t="s">
        <v>1432</v>
      </c>
      <c r="R318" s="91" t="s">
        <v>1715</v>
      </c>
      <c r="S318" s="91" t="s">
        <v>2455</v>
      </c>
      <c r="T318" s="91" t="s">
        <v>1600</v>
      </c>
    </row>
    <row r="319" ht="14.25" customHeight="1">
      <c r="A319" s="91" t="s">
        <v>2456</v>
      </c>
      <c r="B319" s="91" t="s">
        <v>2457</v>
      </c>
      <c r="C319" s="91" t="s">
        <v>2458</v>
      </c>
      <c r="D319" s="91" t="s">
        <v>1324</v>
      </c>
      <c r="J319" s="91" t="s">
        <v>1320</v>
      </c>
      <c r="L319" s="91" t="s">
        <v>41</v>
      </c>
      <c r="M319" s="91" t="s">
        <v>1320</v>
      </c>
      <c r="N319" s="91" t="s">
        <v>2090</v>
      </c>
      <c r="O319" s="91" t="s">
        <v>1694</v>
      </c>
      <c r="P319" s="91" t="s">
        <v>1590</v>
      </c>
      <c r="Q319" s="91" t="s">
        <v>1438</v>
      </c>
      <c r="R319" s="91" t="s">
        <v>2090</v>
      </c>
    </row>
    <row r="320" ht="14.25" customHeight="1">
      <c r="A320" s="91" t="s">
        <v>2459</v>
      </c>
      <c r="C320" s="91" t="s">
        <v>2460</v>
      </c>
      <c r="D320" s="91" t="s">
        <v>1343</v>
      </c>
      <c r="J320" s="91" t="s">
        <v>1320</v>
      </c>
      <c r="L320" s="91" t="s">
        <v>41</v>
      </c>
      <c r="M320" s="91" t="s">
        <v>1320</v>
      </c>
      <c r="N320" s="91" t="s">
        <v>2090</v>
      </c>
      <c r="O320" s="91" t="s">
        <v>2461</v>
      </c>
      <c r="P320" s="91" t="s">
        <v>1628</v>
      </c>
      <c r="Q320" s="91" t="s">
        <v>1467</v>
      </c>
      <c r="R320" s="91" t="s">
        <v>2090</v>
      </c>
    </row>
    <row r="321" ht="14.25" customHeight="1">
      <c r="A321" s="91" t="s">
        <v>2462</v>
      </c>
      <c r="D321" s="91" t="s">
        <v>1319</v>
      </c>
      <c r="E321" s="91" t="s">
        <v>1587</v>
      </c>
      <c r="F321" s="91">
        <v>2030.0</v>
      </c>
      <c r="G321" s="91" t="s">
        <v>1319</v>
      </c>
      <c r="H321" s="91" t="s">
        <v>1587</v>
      </c>
      <c r="I321" s="91">
        <v>2050.0</v>
      </c>
      <c r="J321" s="91" t="s">
        <v>1320</v>
      </c>
      <c r="K321" s="91">
        <v>2050.0</v>
      </c>
      <c r="L321" s="91" t="s">
        <v>1588</v>
      </c>
      <c r="M321" s="91" t="s">
        <v>739</v>
      </c>
      <c r="O321" s="91" t="s">
        <v>1898</v>
      </c>
      <c r="P321" s="91" t="s">
        <v>1590</v>
      </c>
      <c r="Q321" s="91" t="s">
        <v>1446</v>
      </c>
      <c r="R321" s="91" t="s">
        <v>1591</v>
      </c>
      <c r="S321" s="91" t="s">
        <v>2463</v>
      </c>
      <c r="T321" s="91" t="s">
        <v>1593</v>
      </c>
    </row>
    <row r="322" ht="14.25" customHeight="1">
      <c r="A322" s="91" t="s">
        <v>2464</v>
      </c>
      <c r="B322" s="91" t="s">
        <v>2465</v>
      </c>
      <c r="C322" s="91" t="s">
        <v>2466</v>
      </c>
      <c r="D322" s="91" t="s">
        <v>1324</v>
      </c>
      <c r="J322" s="91" t="s">
        <v>739</v>
      </c>
      <c r="L322" s="91" t="s">
        <v>41</v>
      </c>
      <c r="M322" s="91" t="s">
        <v>739</v>
      </c>
      <c r="O322" s="91" t="s">
        <v>1602</v>
      </c>
      <c r="P322" s="91" t="s">
        <v>1603</v>
      </c>
      <c r="Q322" s="91" t="s">
        <v>1462</v>
      </c>
      <c r="R322" s="91" t="s">
        <v>1808</v>
      </c>
    </row>
    <row r="323" ht="14.25" customHeight="1">
      <c r="A323" s="91" t="s">
        <v>2467</v>
      </c>
      <c r="D323" s="91" t="s">
        <v>1319</v>
      </c>
      <c r="E323" s="91" t="s">
        <v>1587</v>
      </c>
      <c r="F323" s="91">
        <v>2030.0</v>
      </c>
      <c r="J323" s="91" t="s">
        <v>739</v>
      </c>
      <c r="L323" s="91" t="s">
        <v>1588</v>
      </c>
      <c r="M323" s="91" t="s">
        <v>739</v>
      </c>
      <c r="O323" s="91" t="s">
        <v>1607</v>
      </c>
      <c r="P323" s="91" t="s">
        <v>1590</v>
      </c>
      <c r="Q323" s="91" t="s">
        <v>1457</v>
      </c>
      <c r="R323" s="91" t="s">
        <v>1798</v>
      </c>
      <c r="S323" s="91" t="s">
        <v>2468</v>
      </c>
      <c r="T323" s="91" t="s">
        <v>1593</v>
      </c>
    </row>
    <row r="324" ht="14.25" customHeight="1">
      <c r="A324" s="91" t="s">
        <v>2469</v>
      </c>
      <c r="D324" s="91" t="s">
        <v>1343</v>
      </c>
      <c r="J324" s="91" t="s">
        <v>739</v>
      </c>
      <c r="L324" s="91" t="s">
        <v>41</v>
      </c>
      <c r="M324" s="91" t="s">
        <v>739</v>
      </c>
      <c r="O324" s="91" t="s">
        <v>1815</v>
      </c>
      <c r="P324" s="91" t="s">
        <v>1628</v>
      </c>
      <c r="Q324" s="91" t="s">
        <v>1469</v>
      </c>
      <c r="R324" s="91" t="s">
        <v>1637</v>
      </c>
    </row>
    <row r="325" ht="14.25" customHeight="1">
      <c r="A325" s="91" t="s">
        <v>2470</v>
      </c>
      <c r="D325" s="91" t="s">
        <v>1319</v>
      </c>
      <c r="E325" s="91" t="s">
        <v>1587</v>
      </c>
      <c r="F325" s="91">
        <v>2030.0</v>
      </c>
      <c r="J325" s="91" t="s">
        <v>739</v>
      </c>
      <c r="L325" s="91" t="s">
        <v>1588</v>
      </c>
      <c r="M325" s="91" t="s">
        <v>739</v>
      </c>
      <c r="O325" s="91" t="s">
        <v>1607</v>
      </c>
      <c r="P325" s="91" t="s">
        <v>1590</v>
      </c>
      <c r="Q325" s="91" t="s">
        <v>1469</v>
      </c>
      <c r="R325" s="91" t="s">
        <v>1792</v>
      </c>
      <c r="S325" s="91" t="s">
        <v>2471</v>
      </c>
      <c r="T325" s="91" t="s">
        <v>1593</v>
      </c>
    </row>
    <row r="326" ht="14.25" customHeight="1">
      <c r="A326" s="91" t="s">
        <v>2472</v>
      </c>
      <c r="C326" s="91" t="s">
        <v>2473</v>
      </c>
      <c r="D326" s="91" t="s">
        <v>1324</v>
      </c>
      <c r="J326" s="91" t="s">
        <v>1320</v>
      </c>
      <c r="L326" s="91" t="s">
        <v>41</v>
      </c>
      <c r="M326" s="91" t="s">
        <v>1320</v>
      </c>
      <c r="N326" s="91" t="s">
        <v>1685</v>
      </c>
      <c r="O326" s="91" t="s">
        <v>1721</v>
      </c>
      <c r="P326" s="91" t="s">
        <v>1590</v>
      </c>
      <c r="Q326" s="91" t="s">
        <v>1436</v>
      </c>
      <c r="R326" s="91" t="s">
        <v>1685</v>
      </c>
    </row>
    <row r="327" ht="14.25" customHeight="1">
      <c r="A327" s="91" t="s">
        <v>2474</v>
      </c>
      <c r="D327" s="91" t="s">
        <v>1319</v>
      </c>
      <c r="E327" s="91" t="s">
        <v>1587</v>
      </c>
      <c r="F327" s="91">
        <v>2030.0</v>
      </c>
      <c r="J327" s="91" t="s">
        <v>739</v>
      </c>
      <c r="L327" s="91" t="s">
        <v>1588</v>
      </c>
      <c r="M327" s="91" t="s">
        <v>739</v>
      </c>
      <c r="O327" s="91" t="s">
        <v>1725</v>
      </c>
      <c r="P327" s="91" t="s">
        <v>1628</v>
      </c>
      <c r="Q327" s="91" t="s">
        <v>1440</v>
      </c>
      <c r="R327" s="91" t="s">
        <v>1614</v>
      </c>
      <c r="S327" s="91" t="s">
        <v>2475</v>
      </c>
      <c r="T327" s="91" t="s">
        <v>1593</v>
      </c>
    </row>
    <row r="328" ht="14.25" customHeight="1">
      <c r="A328" s="91" t="s">
        <v>2476</v>
      </c>
      <c r="B328" s="91" t="s">
        <v>2477</v>
      </c>
      <c r="C328" s="91" t="s">
        <v>2478</v>
      </c>
      <c r="D328" s="91" t="s">
        <v>1319</v>
      </c>
      <c r="E328" s="91" t="s">
        <v>1587</v>
      </c>
      <c r="F328" s="91" t="s">
        <v>1646</v>
      </c>
      <c r="J328" s="91" t="s">
        <v>739</v>
      </c>
      <c r="L328" s="91" t="s">
        <v>41</v>
      </c>
      <c r="M328" s="91" t="s">
        <v>739</v>
      </c>
      <c r="O328" s="91" t="s">
        <v>1725</v>
      </c>
      <c r="P328" s="91" t="s">
        <v>1628</v>
      </c>
      <c r="Q328" s="91" t="s">
        <v>1429</v>
      </c>
      <c r="R328" s="91" t="s">
        <v>1648</v>
      </c>
      <c r="S328" s="91" t="s">
        <v>2479</v>
      </c>
      <c r="T328" s="91" t="s">
        <v>1593</v>
      </c>
    </row>
    <row r="329" ht="14.25" customHeight="1">
      <c r="A329" s="91" t="s">
        <v>2480</v>
      </c>
      <c r="D329" s="91" t="s">
        <v>1324</v>
      </c>
      <c r="J329" s="91" t="s">
        <v>1320</v>
      </c>
      <c r="L329" s="91" t="s">
        <v>41</v>
      </c>
      <c r="M329" s="91" t="s">
        <v>739</v>
      </c>
      <c r="O329" s="91" t="s">
        <v>1638</v>
      </c>
      <c r="P329" s="91" t="s">
        <v>1590</v>
      </c>
      <c r="Q329" s="91" t="s">
        <v>1469</v>
      </c>
      <c r="R329" s="91" t="s">
        <v>1720</v>
      </c>
    </row>
    <row r="330" ht="14.25" customHeight="1">
      <c r="A330" s="91" t="s">
        <v>2481</v>
      </c>
      <c r="B330" s="91" t="s">
        <v>2482</v>
      </c>
      <c r="C330" s="91" t="s">
        <v>2483</v>
      </c>
      <c r="D330" s="91" t="s">
        <v>1319</v>
      </c>
      <c r="E330" s="91" t="s">
        <v>1587</v>
      </c>
      <c r="F330" s="91" t="s">
        <v>1646</v>
      </c>
      <c r="J330" s="91" t="s">
        <v>739</v>
      </c>
      <c r="L330" s="91" t="s">
        <v>41</v>
      </c>
      <c r="M330" s="91" t="s">
        <v>739</v>
      </c>
      <c r="O330" s="91" t="s">
        <v>1711</v>
      </c>
      <c r="P330" s="91" t="s">
        <v>1590</v>
      </c>
      <c r="Q330" s="91" t="s">
        <v>1446</v>
      </c>
      <c r="R330" s="91" t="s">
        <v>1608</v>
      </c>
      <c r="S330" s="91" t="s">
        <v>2484</v>
      </c>
      <c r="T330" s="91" t="s">
        <v>1593</v>
      </c>
    </row>
    <row r="331" ht="14.25" customHeight="1">
      <c r="A331" s="91" t="s">
        <v>2485</v>
      </c>
      <c r="B331" s="91" t="s">
        <v>2486</v>
      </c>
      <c r="C331" s="91" t="s">
        <v>2487</v>
      </c>
      <c r="D331" s="91" t="s">
        <v>1319</v>
      </c>
      <c r="E331" s="91" t="s">
        <v>2488</v>
      </c>
      <c r="F331" s="91">
        <v>2030.0</v>
      </c>
      <c r="J331" s="91" t="s">
        <v>739</v>
      </c>
      <c r="L331" s="91" t="s">
        <v>41</v>
      </c>
      <c r="M331" s="91" t="s">
        <v>739</v>
      </c>
      <c r="O331" s="91" t="s">
        <v>1846</v>
      </c>
      <c r="P331" s="91" t="s">
        <v>1590</v>
      </c>
      <c r="Q331" s="91" t="s">
        <v>1459</v>
      </c>
      <c r="R331" s="91" t="s">
        <v>1753</v>
      </c>
      <c r="S331" s="91" t="s">
        <v>2489</v>
      </c>
      <c r="T331" s="91" t="s">
        <v>2490</v>
      </c>
    </row>
    <row r="332" ht="14.25" customHeight="1">
      <c r="A332" s="91" t="s">
        <v>2491</v>
      </c>
      <c r="C332" s="91" t="s">
        <v>2492</v>
      </c>
      <c r="D332" s="91" t="s">
        <v>1324</v>
      </c>
      <c r="J332" s="91" t="s">
        <v>1320</v>
      </c>
      <c r="L332" s="91" t="s">
        <v>41</v>
      </c>
      <c r="M332" s="91" t="s">
        <v>739</v>
      </c>
      <c r="O332" s="91" t="s">
        <v>2046</v>
      </c>
      <c r="P332" s="91" t="s">
        <v>1603</v>
      </c>
      <c r="Q332" s="91" t="s">
        <v>1761</v>
      </c>
      <c r="R332" s="91" t="s">
        <v>1663</v>
      </c>
    </row>
    <row r="333" ht="14.25" customHeight="1">
      <c r="A333" s="91" t="s">
        <v>2493</v>
      </c>
      <c r="C333" s="91" t="s">
        <v>2494</v>
      </c>
      <c r="D333" s="91" t="s">
        <v>1324</v>
      </c>
      <c r="J333" s="91" t="s">
        <v>739</v>
      </c>
      <c r="L333" s="91" t="s">
        <v>41</v>
      </c>
      <c r="M333" s="91" t="s">
        <v>739</v>
      </c>
      <c r="O333" s="91" t="s">
        <v>1711</v>
      </c>
      <c r="P333" s="91" t="s">
        <v>1590</v>
      </c>
      <c r="Q333" s="91" t="s">
        <v>1452</v>
      </c>
      <c r="R333" s="91" t="s">
        <v>1720</v>
      </c>
    </row>
    <row r="334" ht="14.25" customHeight="1">
      <c r="A334" s="91" t="s">
        <v>2495</v>
      </c>
      <c r="D334" s="91" t="s">
        <v>1319</v>
      </c>
      <c r="E334" s="91" t="s">
        <v>1587</v>
      </c>
      <c r="F334" s="91">
        <v>2030.0</v>
      </c>
      <c r="J334" s="91" t="s">
        <v>739</v>
      </c>
      <c r="L334" s="91" t="s">
        <v>1588</v>
      </c>
      <c r="M334" s="91" t="s">
        <v>739</v>
      </c>
      <c r="O334" s="91" t="s">
        <v>1725</v>
      </c>
      <c r="P334" s="91" t="s">
        <v>1628</v>
      </c>
      <c r="Q334" s="91" t="s">
        <v>1472</v>
      </c>
      <c r="R334" s="91" t="s">
        <v>1808</v>
      </c>
      <c r="S334" s="91" t="s">
        <v>2496</v>
      </c>
      <c r="T334" s="91" t="s">
        <v>1593</v>
      </c>
    </row>
    <row r="335" ht="14.25" customHeight="1">
      <c r="A335" s="91" t="s">
        <v>2497</v>
      </c>
      <c r="B335" s="91" t="s">
        <v>2498</v>
      </c>
      <c r="C335" s="91" t="s">
        <v>2499</v>
      </c>
      <c r="D335" s="91" t="s">
        <v>1319</v>
      </c>
      <c r="E335" s="91" t="s">
        <v>1587</v>
      </c>
      <c r="F335" s="91">
        <v>2030.0</v>
      </c>
      <c r="G335" s="91" t="s">
        <v>1319</v>
      </c>
      <c r="H335" s="91" t="s">
        <v>1587</v>
      </c>
      <c r="I335" s="91">
        <v>2050.0</v>
      </c>
      <c r="J335" s="91" t="s">
        <v>1320</v>
      </c>
      <c r="K335" s="91">
        <v>2050.0</v>
      </c>
      <c r="L335" s="91" t="s">
        <v>41</v>
      </c>
      <c r="M335" s="91" t="s">
        <v>739</v>
      </c>
      <c r="O335" s="91" t="s">
        <v>1711</v>
      </c>
      <c r="P335" s="91" t="s">
        <v>1590</v>
      </c>
      <c r="Q335" s="91" t="s">
        <v>1462</v>
      </c>
      <c r="R335" s="91" t="s">
        <v>1591</v>
      </c>
      <c r="S335" s="91" t="s">
        <v>2500</v>
      </c>
      <c r="T335" s="91" t="s">
        <v>1593</v>
      </c>
    </row>
    <row r="336" ht="14.25" customHeight="1">
      <c r="A336" s="91" t="s">
        <v>2501</v>
      </c>
      <c r="D336" s="91" t="s">
        <v>1324</v>
      </c>
      <c r="J336" s="91" t="s">
        <v>739</v>
      </c>
      <c r="L336" s="91" t="s">
        <v>41</v>
      </c>
      <c r="M336" s="91" t="s">
        <v>739</v>
      </c>
      <c r="O336" s="91" t="s">
        <v>1602</v>
      </c>
      <c r="P336" s="91" t="s">
        <v>1603</v>
      </c>
      <c r="Q336" s="91" t="s">
        <v>1451</v>
      </c>
      <c r="R336" s="91" t="s">
        <v>1720</v>
      </c>
    </row>
    <row r="337" ht="14.25" customHeight="1">
      <c r="A337" s="91" t="s">
        <v>2502</v>
      </c>
      <c r="C337" s="91" t="s">
        <v>2503</v>
      </c>
      <c r="D337" s="91" t="s">
        <v>1319</v>
      </c>
      <c r="E337" s="91" t="s">
        <v>1587</v>
      </c>
      <c r="F337" s="91">
        <v>2030.0</v>
      </c>
      <c r="J337" s="91" t="s">
        <v>739</v>
      </c>
      <c r="L337" s="91" t="s">
        <v>1647</v>
      </c>
      <c r="M337" s="91" t="s">
        <v>739</v>
      </c>
      <c r="O337" s="91" t="s">
        <v>1748</v>
      </c>
      <c r="P337" s="91" t="s">
        <v>1590</v>
      </c>
      <c r="Q337" s="91" t="s">
        <v>1430</v>
      </c>
      <c r="R337" s="91" t="s">
        <v>1653</v>
      </c>
      <c r="S337" s="91" t="s">
        <v>2504</v>
      </c>
      <c r="T337" s="91" t="s">
        <v>1593</v>
      </c>
      <c r="U337" s="91" t="s">
        <v>2505</v>
      </c>
    </row>
    <row r="338" ht="14.25" customHeight="1">
      <c r="A338" s="91" t="s">
        <v>2506</v>
      </c>
      <c r="B338" s="91" t="s">
        <v>2507</v>
      </c>
      <c r="C338" s="91" t="s">
        <v>2508</v>
      </c>
      <c r="D338" s="91" t="s">
        <v>1319</v>
      </c>
      <c r="E338" s="91" t="s">
        <v>1587</v>
      </c>
      <c r="F338" s="91">
        <v>2030.0</v>
      </c>
      <c r="J338" s="91" t="s">
        <v>739</v>
      </c>
      <c r="L338" s="91" t="s">
        <v>41</v>
      </c>
      <c r="M338" s="91" t="s">
        <v>739</v>
      </c>
      <c r="O338" s="91" t="s">
        <v>2509</v>
      </c>
      <c r="P338" s="91" t="s">
        <v>1590</v>
      </c>
      <c r="Q338" s="91" t="s">
        <v>1444</v>
      </c>
      <c r="R338" s="91" t="s">
        <v>1699</v>
      </c>
      <c r="S338" s="91" t="s">
        <v>2510</v>
      </c>
      <c r="T338" s="91" t="s">
        <v>1593</v>
      </c>
    </row>
    <row r="339" ht="14.25" customHeight="1">
      <c r="A339" s="91" t="s">
        <v>2511</v>
      </c>
      <c r="B339" s="91" t="s">
        <v>2512</v>
      </c>
      <c r="C339" s="91" t="s">
        <v>2513</v>
      </c>
      <c r="D339" s="91" t="s">
        <v>1319</v>
      </c>
      <c r="E339" s="91" t="s">
        <v>1587</v>
      </c>
      <c r="F339" s="91">
        <v>2030.0</v>
      </c>
      <c r="J339" s="91" t="s">
        <v>739</v>
      </c>
      <c r="L339" s="91" t="s">
        <v>41</v>
      </c>
      <c r="M339" s="91" t="s">
        <v>739</v>
      </c>
      <c r="O339" s="91" t="s">
        <v>1602</v>
      </c>
      <c r="P339" s="91" t="s">
        <v>1603</v>
      </c>
      <c r="Q339" s="91" t="s">
        <v>1471</v>
      </c>
      <c r="R339" s="91" t="s">
        <v>1753</v>
      </c>
      <c r="S339" s="91" t="s">
        <v>2514</v>
      </c>
      <c r="T339" s="91" t="s">
        <v>1593</v>
      </c>
    </row>
    <row r="340" ht="14.25" customHeight="1">
      <c r="A340" s="91" t="s">
        <v>2515</v>
      </c>
      <c r="B340" s="91" t="s">
        <v>2516</v>
      </c>
      <c r="C340" s="91" t="s">
        <v>2517</v>
      </c>
      <c r="D340" s="91" t="s">
        <v>1324</v>
      </c>
      <c r="J340" s="91" t="s">
        <v>1320</v>
      </c>
      <c r="L340" s="91" t="s">
        <v>41</v>
      </c>
      <c r="M340" s="91" t="s">
        <v>739</v>
      </c>
      <c r="O340" s="91" t="s">
        <v>1802</v>
      </c>
      <c r="P340" s="91" t="s">
        <v>1590</v>
      </c>
      <c r="Q340" s="91" t="s">
        <v>1436</v>
      </c>
      <c r="R340" s="91" t="s">
        <v>1659</v>
      </c>
    </row>
    <row r="341" ht="14.25" customHeight="1">
      <c r="A341" s="91" t="s">
        <v>2518</v>
      </c>
      <c r="D341" s="91" t="s">
        <v>1343</v>
      </c>
      <c r="J341" s="91" t="s">
        <v>1320</v>
      </c>
      <c r="L341" s="91" t="s">
        <v>41</v>
      </c>
      <c r="M341" s="91" t="s">
        <v>1320</v>
      </c>
      <c r="N341" s="91" t="s">
        <v>2368</v>
      </c>
      <c r="O341" s="91" t="s">
        <v>1607</v>
      </c>
      <c r="P341" s="91" t="s">
        <v>1590</v>
      </c>
      <c r="Q341" s="91" t="s">
        <v>1433</v>
      </c>
      <c r="R341" s="91" t="s">
        <v>2368</v>
      </c>
    </row>
    <row r="342" ht="14.25" customHeight="1">
      <c r="A342" s="91" t="s">
        <v>2519</v>
      </c>
      <c r="D342" s="91" t="s">
        <v>1319</v>
      </c>
      <c r="E342" s="91" t="s">
        <v>1587</v>
      </c>
      <c r="F342" s="91">
        <v>2030.0</v>
      </c>
      <c r="J342" s="91" t="s">
        <v>739</v>
      </c>
      <c r="L342" s="91" t="s">
        <v>1588</v>
      </c>
      <c r="M342" s="91" t="s">
        <v>739</v>
      </c>
      <c r="O342" s="91" t="s">
        <v>2520</v>
      </c>
      <c r="P342" s="91" t="s">
        <v>1590</v>
      </c>
      <c r="Q342" s="91" t="s">
        <v>1436</v>
      </c>
      <c r="R342" s="91" t="s">
        <v>1653</v>
      </c>
      <c r="S342" s="91" t="s">
        <v>2521</v>
      </c>
      <c r="T342" s="91" t="s">
        <v>1593</v>
      </c>
    </row>
    <row r="343" ht="14.25" customHeight="1">
      <c r="A343" s="91" t="s">
        <v>2522</v>
      </c>
      <c r="D343" s="91" t="s">
        <v>1319</v>
      </c>
      <c r="E343" s="91" t="s">
        <v>1587</v>
      </c>
      <c r="F343" s="91">
        <v>2030.0</v>
      </c>
      <c r="J343" s="91" t="s">
        <v>739</v>
      </c>
      <c r="L343" s="91" t="s">
        <v>1588</v>
      </c>
      <c r="M343" s="91" t="s">
        <v>739</v>
      </c>
      <c r="O343" s="91" t="s">
        <v>1662</v>
      </c>
      <c r="P343" s="91" t="s">
        <v>1590</v>
      </c>
      <c r="Q343" s="91" t="s">
        <v>1472</v>
      </c>
      <c r="R343" s="91" t="s">
        <v>1663</v>
      </c>
      <c r="S343" s="91" t="s">
        <v>2523</v>
      </c>
      <c r="T343" s="91" t="s">
        <v>1593</v>
      </c>
    </row>
    <row r="344" ht="14.25" customHeight="1">
      <c r="A344" s="91" t="s">
        <v>2524</v>
      </c>
      <c r="C344" s="91" t="s">
        <v>2525</v>
      </c>
      <c r="D344" s="91" t="s">
        <v>1319</v>
      </c>
      <c r="E344" s="91" t="s">
        <v>1587</v>
      </c>
      <c r="F344" s="91">
        <v>2030.0</v>
      </c>
      <c r="J344" s="91" t="s">
        <v>739</v>
      </c>
      <c r="L344" s="91" t="s">
        <v>1588</v>
      </c>
      <c r="M344" s="91" t="s">
        <v>739</v>
      </c>
      <c r="N344" s="91" t="s">
        <v>2016</v>
      </c>
      <c r="O344" s="91" t="s">
        <v>1831</v>
      </c>
      <c r="P344" s="91" t="s">
        <v>1590</v>
      </c>
      <c r="Q344" s="91" t="s">
        <v>1440</v>
      </c>
      <c r="R344" s="91" t="s">
        <v>2016</v>
      </c>
      <c r="S344" s="91" t="s">
        <v>2526</v>
      </c>
      <c r="T344" s="91" t="s">
        <v>1593</v>
      </c>
    </row>
    <row r="345" ht="14.25" customHeight="1">
      <c r="A345" s="91" t="s">
        <v>2527</v>
      </c>
      <c r="D345" s="91" t="s">
        <v>1319</v>
      </c>
      <c r="E345" s="91" t="s">
        <v>1587</v>
      </c>
      <c r="F345" s="91">
        <v>2030.0</v>
      </c>
      <c r="J345" s="91" t="s">
        <v>739</v>
      </c>
      <c r="L345" s="91" t="s">
        <v>1588</v>
      </c>
      <c r="M345" s="91" t="s">
        <v>739</v>
      </c>
      <c r="O345" s="91" t="s">
        <v>1589</v>
      </c>
      <c r="P345" s="91" t="s">
        <v>1590</v>
      </c>
      <c r="Q345" s="91" t="s">
        <v>1466</v>
      </c>
      <c r="R345" s="91" t="s">
        <v>1598</v>
      </c>
      <c r="S345" s="91" t="s">
        <v>2528</v>
      </c>
      <c r="T345" s="91" t="s">
        <v>1593</v>
      </c>
    </row>
    <row r="346" ht="14.25" customHeight="1">
      <c r="A346" s="91" t="s">
        <v>2529</v>
      </c>
      <c r="D346" s="91" t="s">
        <v>1319</v>
      </c>
      <c r="E346" s="91" t="s">
        <v>1587</v>
      </c>
      <c r="F346" s="91">
        <v>2030.0</v>
      </c>
      <c r="J346" s="91" t="s">
        <v>739</v>
      </c>
      <c r="L346" s="91" t="s">
        <v>1588</v>
      </c>
      <c r="M346" s="91" t="s">
        <v>739</v>
      </c>
      <c r="O346" s="91" t="s">
        <v>1711</v>
      </c>
      <c r="P346" s="91" t="s">
        <v>1590</v>
      </c>
      <c r="Q346" s="91" t="s">
        <v>1462</v>
      </c>
      <c r="R346" s="91" t="s">
        <v>1641</v>
      </c>
      <c r="S346" s="91" t="s">
        <v>2530</v>
      </c>
      <c r="T346" s="91" t="s">
        <v>1593</v>
      </c>
    </row>
    <row r="347" ht="14.25" customHeight="1">
      <c r="A347" s="91" t="s">
        <v>2531</v>
      </c>
      <c r="B347" s="91" t="s">
        <v>2532</v>
      </c>
      <c r="C347" s="91" t="s">
        <v>2533</v>
      </c>
      <c r="D347" s="91" t="s">
        <v>1319</v>
      </c>
      <c r="E347" s="91" t="s">
        <v>1587</v>
      </c>
      <c r="F347" s="91">
        <v>2030.0</v>
      </c>
      <c r="J347" s="91" t="s">
        <v>739</v>
      </c>
      <c r="L347" s="91" t="s">
        <v>41</v>
      </c>
      <c r="M347" s="91" t="s">
        <v>739</v>
      </c>
      <c r="N347" s="91" t="s">
        <v>1923</v>
      </c>
      <c r="O347" s="91" t="s">
        <v>1725</v>
      </c>
      <c r="P347" s="91" t="s">
        <v>1628</v>
      </c>
      <c r="Q347" s="91" t="s">
        <v>1466</v>
      </c>
      <c r="R347" s="91" t="s">
        <v>1669</v>
      </c>
      <c r="S347" s="91" t="s">
        <v>2534</v>
      </c>
      <c r="T347" s="91" t="s">
        <v>1593</v>
      </c>
    </row>
    <row r="348" ht="14.25" customHeight="1">
      <c r="A348" s="91" t="s">
        <v>2535</v>
      </c>
      <c r="B348" s="91" t="s">
        <v>2536</v>
      </c>
      <c r="C348" s="91" t="s">
        <v>2537</v>
      </c>
      <c r="D348" s="91" t="s">
        <v>1324</v>
      </c>
      <c r="J348" s="91" t="s">
        <v>1320</v>
      </c>
      <c r="L348" s="91" t="s">
        <v>41</v>
      </c>
      <c r="M348" s="91" t="s">
        <v>1320</v>
      </c>
      <c r="N348" s="91" t="s">
        <v>1685</v>
      </c>
      <c r="O348" s="91" t="s">
        <v>1831</v>
      </c>
      <c r="P348" s="91" t="s">
        <v>1590</v>
      </c>
      <c r="Q348" s="91" t="s">
        <v>1462</v>
      </c>
      <c r="R348" s="91" t="s">
        <v>1685</v>
      </c>
    </row>
    <row r="349" ht="14.25" customHeight="1">
      <c r="A349" s="91" t="s">
        <v>2538</v>
      </c>
      <c r="C349" s="91" t="s">
        <v>2539</v>
      </c>
      <c r="D349" s="91" t="s">
        <v>1324</v>
      </c>
      <c r="J349" s="91" t="s">
        <v>739</v>
      </c>
      <c r="L349" s="91" t="s">
        <v>41</v>
      </c>
      <c r="M349" s="91" t="s">
        <v>739</v>
      </c>
      <c r="N349" s="91" t="s">
        <v>2016</v>
      </c>
      <c r="O349" s="91" t="s">
        <v>1802</v>
      </c>
      <c r="P349" s="91" t="s">
        <v>1590</v>
      </c>
      <c r="Q349" s="91" t="s">
        <v>1429</v>
      </c>
      <c r="R349" s="91" t="s">
        <v>2016</v>
      </c>
    </row>
    <row r="350" ht="14.25" customHeight="1">
      <c r="A350" s="91" t="s">
        <v>2540</v>
      </c>
      <c r="B350" s="91" t="s">
        <v>2541</v>
      </c>
      <c r="D350" s="91" t="s">
        <v>1324</v>
      </c>
      <c r="J350" s="91" t="s">
        <v>1320</v>
      </c>
      <c r="L350" s="91" t="s">
        <v>41</v>
      </c>
      <c r="M350" s="91" t="s">
        <v>1320</v>
      </c>
      <c r="N350" s="91" t="s">
        <v>1785</v>
      </c>
      <c r="O350" s="91" t="s">
        <v>1934</v>
      </c>
      <c r="P350" s="91" t="s">
        <v>1736</v>
      </c>
      <c r="Q350" s="91" t="s">
        <v>1442</v>
      </c>
      <c r="R350" s="91" t="s">
        <v>1637</v>
      </c>
    </row>
    <row r="351" ht="14.25" customHeight="1">
      <c r="A351" s="91" t="s">
        <v>2542</v>
      </c>
      <c r="B351" s="91" t="s">
        <v>2543</v>
      </c>
      <c r="C351" s="91" t="s">
        <v>2544</v>
      </c>
      <c r="D351" s="91" t="s">
        <v>1319</v>
      </c>
      <c r="E351" s="91" t="s">
        <v>1587</v>
      </c>
      <c r="F351" s="91">
        <v>2030.0</v>
      </c>
      <c r="J351" s="91" t="s">
        <v>739</v>
      </c>
      <c r="L351" s="91" t="s">
        <v>1647</v>
      </c>
      <c r="M351" s="91" t="s">
        <v>739</v>
      </c>
      <c r="O351" s="91" t="s">
        <v>1602</v>
      </c>
      <c r="P351" s="91" t="s">
        <v>1603</v>
      </c>
      <c r="Q351" s="91" t="s">
        <v>1430</v>
      </c>
      <c r="R351" s="91" t="s">
        <v>1763</v>
      </c>
      <c r="S351" s="91" t="s">
        <v>2545</v>
      </c>
      <c r="T351" s="91" t="s">
        <v>1593</v>
      </c>
    </row>
    <row r="352" ht="14.25" customHeight="1">
      <c r="A352" s="91" t="s">
        <v>2546</v>
      </c>
      <c r="D352" s="91" t="s">
        <v>1343</v>
      </c>
      <c r="J352" s="91" t="s">
        <v>739</v>
      </c>
      <c r="L352" s="91" t="s">
        <v>41</v>
      </c>
      <c r="M352" s="91" t="s">
        <v>739</v>
      </c>
      <c r="O352" s="91" t="s">
        <v>1607</v>
      </c>
      <c r="P352" s="91" t="s">
        <v>1590</v>
      </c>
      <c r="Q352" s="91" t="s">
        <v>1433</v>
      </c>
      <c r="R352" s="91" t="s">
        <v>1863</v>
      </c>
    </row>
    <row r="353" ht="14.25" customHeight="1">
      <c r="A353" s="91" t="s">
        <v>2547</v>
      </c>
      <c r="D353" s="91" t="s">
        <v>1319</v>
      </c>
      <c r="E353" s="91" t="s">
        <v>1587</v>
      </c>
      <c r="F353" s="91">
        <v>2030.0</v>
      </c>
      <c r="J353" s="91" t="s">
        <v>739</v>
      </c>
      <c r="L353" s="91" t="s">
        <v>1588</v>
      </c>
      <c r="M353" s="91" t="s">
        <v>739</v>
      </c>
      <c r="O353" s="91" t="s">
        <v>1846</v>
      </c>
      <c r="P353" s="91" t="s">
        <v>1590</v>
      </c>
      <c r="Q353" s="91" t="s">
        <v>1440</v>
      </c>
      <c r="R353" s="91" t="s">
        <v>1659</v>
      </c>
      <c r="S353" s="91" t="s">
        <v>2548</v>
      </c>
      <c r="T353" s="91" t="s">
        <v>1593</v>
      </c>
    </row>
    <row r="354" ht="14.25" customHeight="1">
      <c r="A354" s="91" t="s">
        <v>2549</v>
      </c>
      <c r="D354" s="91" t="s">
        <v>1324</v>
      </c>
      <c r="J354" s="91" t="s">
        <v>1320</v>
      </c>
      <c r="L354" s="91" t="s">
        <v>41</v>
      </c>
      <c r="M354" s="91" t="s">
        <v>739</v>
      </c>
      <c r="O354" s="91" t="s">
        <v>1831</v>
      </c>
      <c r="P354" s="91" t="s">
        <v>1590</v>
      </c>
      <c r="Q354" s="91" t="s">
        <v>1472</v>
      </c>
      <c r="R354" s="91" t="s">
        <v>1648</v>
      </c>
    </row>
    <row r="355" ht="14.25" customHeight="1">
      <c r="A355" s="91" t="s">
        <v>2550</v>
      </c>
      <c r="D355" s="91" t="s">
        <v>1319</v>
      </c>
      <c r="E355" s="91" t="s">
        <v>1587</v>
      </c>
      <c r="F355" s="91">
        <v>2030.0</v>
      </c>
      <c r="G355" s="91" t="s">
        <v>1319</v>
      </c>
      <c r="H355" s="91" t="s">
        <v>1587</v>
      </c>
      <c r="I355" s="91">
        <v>2050.0</v>
      </c>
      <c r="J355" s="91" t="s">
        <v>1320</v>
      </c>
      <c r="K355" s="91">
        <v>2050.0</v>
      </c>
      <c r="L355" s="91" t="s">
        <v>1588</v>
      </c>
      <c r="M355" s="91" t="s">
        <v>1320</v>
      </c>
      <c r="N355" s="91" t="s">
        <v>1641</v>
      </c>
      <c r="O355" s="91" t="s">
        <v>1662</v>
      </c>
      <c r="P355" s="91" t="s">
        <v>1590</v>
      </c>
      <c r="Q355" s="91" t="s">
        <v>1440</v>
      </c>
      <c r="R355" s="91" t="s">
        <v>1641</v>
      </c>
      <c r="S355" s="91" t="s">
        <v>2551</v>
      </c>
      <c r="T355" s="91" t="s">
        <v>1593</v>
      </c>
    </row>
    <row r="356" ht="14.25" customHeight="1">
      <c r="A356" s="91" t="s">
        <v>2552</v>
      </c>
      <c r="D356" s="91" t="s">
        <v>1324</v>
      </c>
      <c r="J356" s="91" t="s">
        <v>1320</v>
      </c>
      <c r="L356" s="91" t="s">
        <v>41</v>
      </c>
      <c r="M356" s="91" t="s">
        <v>739</v>
      </c>
      <c r="O356" s="91" t="s">
        <v>1681</v>
      </c>
      <c r="P356" s="91" t="s">
        <v>1590</v>
      </c>
      <c r="Q356" s="91" t="s">
        <v>1438</v>
      </c>
      <c r="R356" s="91" t="s">
        <v>1591</v>
      </c>
    </row>
    <row r="357" ht="14.25" customHeight="1">
      <c r="A357" s="91" t="s">
        <v>2553</v>
      </c>
      <c r="B357" s="91" t="s">
        <v>2554</v>
      </c>
      <c r="C357" s="91" t="s">
        <v>2555</v>
      </c>
      <c r="D357" s="91" t="s">
        <v>1343</v>
      </c>
      <c r="J357" s="91" t="s">
        <v>739</v>
      </c>
      <c r="L357" s="91" t="s">
        <v>41</v>
      </c>
      <c r="M357" s="91" t="s">
        <v>739</v>
      </c>
      <c r="O357" s="91" t="s">
        <v>1602</v>
      </c>
      <c r="P357" s="91" t="s">
        <v>1603</v>
      </c>
      <c r="Q357" s="91" t="s">
        <v>1460</v>
      </c>
      <c r="R357" s="91" t="s">
        <v>1981</v>
      </c>
      <c r="U357" s="91" t="s">
        <v>1749</v>
      </c>
    </row>
    <row r="358" ht="14.25" customHeight="1">
      <c r="A358" s="91" t="s">
        <v>2556</v>
      </c>
      <c r="B358" s="91" t="s">
        <v>2557</v>
      </c>
      <c r="C358" s="91" t="s">
        <v>2558</v>
      </c>
      <c r="D358" s="91" t="s">
        <v>1319</v>
      </c>
      <c r="E358" s="91" t="s">
        <v>1587</v>
      </c>
      <c r="F358" s="91">
        <v>2026.0</v>
      </c>
      <c r="J358" s="91" t="s">
        <v>739</v>
      </c>
      <c r="L358" s="91" t="s">
        <v>41</v>
      </c>
      <c r="M358" s="91" t="s">
        <v>1320</v>
      </c>
      <c r="N358" s="91" t="s">
        <v>2170</v>
      </c>
      <c r="O358" s="91" t="s">
        <v>1934</v>
      </c>
      <c r="P358" s="91" t="s">
        <v>1736</v>
      </c>
      <c r="Q358" s="91" t="s">
        <v>1440</v>
      </c>
      <c r="R358" s="91" t="s">
        <v>1653</v>
      </c>
      <c r="S358" s="91" t="s">
        <v>2559</v>
      </c>
      <c r="T358" s="91" t="s">
        <v>1593</v>
      </c>
      <c r="U358" s="91" t="s">
        <v>1709</v>
      </c>
    </row>
    <row r="359" ht="14.25" customHeight="1">
      <c r="A359" s="91" t="s">
        <v>2560</v>
      </c>
      <c r="D359" s="91" t="s">
        <v>1319</v>
      </c>
      <c r="E359" s="91" t="s">
        <v>1587</v>
      </c>
      <c r="F359" s="91">
        <v>2030.0</v>
      </c>
      <c r="J359" s="91" t="s">
        <v>739</v>
      </c>
      <c r="L359" s="91" t="s">
        <v>1588</v>
      </c>
      <c r="M359" s="91" t="s">
        <v>739</v>
      </c>
      <c r="O359" s="91" t="s">
        <v>1602</v>
      </c>
      <c r="P359" s="91" t="s">
        <v>1603</v>
      </c>
      <c r="Q359" s="91" t="s">
        <v>1433</v>
      </c>
      <c r="R359" s="91" t="s">
        <v>1633</v>
      </c>
      <c r="S359" s="91" t="s">
        <v>2561</v>
      </c>
      <c r="T359" s="91" t="s">
        <v>1593</v>
      </c>
    </row>
    <row r="360" ht="14.25" customHeight="1">
      <c r="A360" s="91" t="s">
        <v>2562</v>
      </c>
      <c r="B360" s="91" t="s">
        <v>2563</v>
      </c>
      <c r="C360" s="91" t="s">
        <v>2564</v>
      </c>
      <c r="D360" s="91" t="s">
        <v>1324</v>
      </c>
      <c r="J360" s="91" t="s">
        <v>739</v>
      </c>
      <c r="L360" s="91" t="s">
        <v>41</v>
      </c>
      <c r="M360" s="91" t="s">
        <v>739</v>
      </c>
      <c r="O360" s="91" t="s">
        <v>1694</v>
      </c>
      <c r="P360" s="91" t="s">
        <v>1590</v>
      </c>
      <c r="Q360" s="91" t="s">
        <v>1430</v>
      </c>
      <c r="R360" s="91" t="s">
        <v>1798</v>
      </c>
      <c r="T360" s="91" t="s">
        <v>1634</v>
      </c>
    </row>
    <row r="361" ht="14.25" customHeight="1">
      <c r="A361" s="91" t="s">
        <v>2565</v>
      </c>
      <c r="B361" s="91" t="s">
        <v>2566</v>
      </c>
      <c r="D361" s="91" t="s">
        <v>1324</v>
      </c>
      <c r="J361" s="91" t="s">
        <v>1320</v>
      </c>
      <c r="L361" s="91" t="s">
        <v>41</v>
      </c>
      <c r="M361" s="91" t="s">
        <v>739</v>
      </c>
      <c r="O361" s="91" t="s">
        <v>1934</v>
      </c>
      <c r="P361" s="91" t="s">
        <v>1736</v>
      </c>
      <c r="Q361" s="91" t="s">
        <v>1457</v>
      </c>
      <c r="R361" s="91" t="s">
        <v>1633</v>
      </c>
    </row>
    <row r="362" ht="14.25" customHeight="1">
      <c r="A362" s="91" t="s">
        <v>2567</v>
      </c>
      <c r="D362" s="91" t="s">
        <v>1324</v>
      </c>
      <c r="J362" s="91" t="s">
        <v>1320</v>
      </c>
      <c r="L362" s="91" t="s">
        <v>41</v>
      </c>
      <c r="M362" s="91" t="s">
        <v>739</v>
      </c>
      <c r="O362" s="91" t="s">
        <v>2299</v>
      </c>
      <c r="P362" s="91" t="s">
        <v>1628</v>
      </c>
      <c r="Q362" s="91" t="s">
        <v>1469</v>
      </c>
      <c r="R362" s="91" t="s">
        <v>1707</v>
      </c>
    </row>
    <row r="363" ht="14.25" customHeight="1">
      <c r="A363" s="91" t="s">
        <v>2568</v>
      </c>
      <c r="B363" s="91" t="s">
        <v>2569</v>
      </c>
      <c r="C363" s="91" t="s">
        <v>2570</v>
      </c>
      <c r="D363" s="91" t="s">
        <v>1319</v>
      </c>
      <c r="E363" s="91" t="s">
        <v>1587</v>
      </c>
      <c r="F363" s="91" t="s">
        <v>1646</v>
      </c>
      <c r="J363" s="91" t="s">
        <v>739</v>
      </c>
      <c r="L363" s="91" t="s">
        <v>41</v>
      </c>
      <c r="M363" s="91" t="s">
        <v>1320</v>
      </c>
      <c r="N363" s="91" t="s">
        <v>1785</v>
      </c>
      <c r="O363" s="91" t="s">
        <v>1589</v>
      </c>
      <c r="P363" s="91" t="s">
        <v>1590</v>
      </c>
      <c r="Q363" s="91" t="s">
        <v>1448</v>
      </c>
      <c r="R363" s="91" t="s">
        <v>1591</v>
      </c>
      <c r="S363" s="91" t="s">
        <v>2571</v>
      </c>
      <c r="T363" s="91" t="s">
        <v>1593</v>
      </c>
    </row>
    <row r="364" ht="14.25" customHeight="1">
      <c r="A364" s="91" t="s">
        <v>2572</v>
      </c>
      <c r="B364" s="91" t="s">
        <v>2573</v>
      </c>
      <c r="C364" s="91" t="s">
        <v>2574</v>
      </c>
      <c r="D364" s="91" t="s">
        <v>1319</v>
      </c>
      <c r="E364" s="91" t="s">
        <v>1595</v>
      </c>
      <c r="F364" s="91">
        <v>2030.0</v>
      </c>
      <c r="J364" s="91" t="s">
        <v>1320</v>
      </c>
      <c r="L364" s="91" t="s">
        <v>41</v>
      </c>
      <c r="M364" s="91" t="s">
        <v>1320</v>
      </c>
      <c r="N364" s="91" t="s">
        <v>1639</v>
      </c>
      <c r="O364" s="91" t="s">
        <v>1632</v>
      </c>
      <c r="P364" s="91" t="s">
        <v>1628</v>
      </c>
      <c r="Q364" s="91" t="s">
        <v>1434</v>
      </c>
      <c r="R364" s="91" t="s">
        <v>1639</v>
      </c>
      <c r="S364" s="91" t="s">
        <v>2575</v>
      </c>
      <c r="T364" s="91" t="s">
        <v>1600</v>
      </c>
    </row>
    <row r="365" ht="14.25" customHeight="1">
      <c r="A365" s="91" t="s">
        <v>2576</v>
      </c>
      <c r="C365" s="91" t="s">
        <v>2577</v>
      </c>
      <c r="D365" s="91" t="s">
        <v>1324</v>
      </c>
      <c r="J365" s="91" t="s">
        <v>739</v>
      </c>
      <c r="L365" s="91" t="s">
        <v>41</v>
      </c>
      <c r="M365" s="91" t="s">
        <v>739</v>
      </c>
      <c r="O365" s="91" t="s">
        <v>1831</v>
      </c>
      <c r="P365" s="91" t="s">
        <v>1590</v>
      </c>
      <c r="Q365" s="91" t="s">
        <v>1440</v>
      </c>
      <c r="R365" s="91" t="s">
        <v>1611</v>
      </c>
    </row>
    <row r="366" ht="14.25" customHeight="1">
      <c r="A366" s="91" t="s">
        <v>2578</v>
      </c>
      <c r="B366" s="91" t="s">
        <v>2579</v>
      </c>
      <c r="C366" s="91" t="s">
        <v>2580</v>
      </c>
      <c r="D366" s="91" t="s">
        <v>1319</v>
      </c>
      <c r="E366" s="91" t="s">
        <v>1587</v>
      </c>
      <c r="F366" s="91" t="s">
        <v>2581</v>
      </c>
      <c r="J366" s="91" t="s">
        <v>1320</v>
      </c>
      <c r="L366" s="91" t="s">
        <v>41</v>
      </c>
      <c r="M366" s="91" t="s">
        <v>1320</v>
      </c>
      <c r="N366" s="91" t="s">
        <v>1966</v>
      </c>
      <c r="O366" s="91" t="s">
        <v>1802</v>
      </c>
      <c r="P366" s="91" t="s">
        <v>1590</v>
      </c>
      <c r="Q366" s="91" t="s">
        <v>1436</v>
      </c>
      <c r="R366" s="91" t="s">
        <v>1663</v>
      </c>
      <c r="S366" s="91" t="s">
        <v>2582</v>
      </c>
      <c r="T366" s="91" t="s">
        <v>1593</v>
      </c>
    </row>
    <row r="367" ht="14.25" customHeight="1">
      <c r="A367" s="91" t="s">
        <v>2583</v>
      </c>
      <c r="B367" s="91" t="s">
        <v>2584</v>
      </c>
      <c r="C367" s="91" t="s">
        <v>2585</v>
      </c>
      <c r="D367" s="91" t="s">
        <v>1319</v>
      </c>
      <c r="E367" s="91" t="s">
        <v>1587</v>
      </c>
      <c r="F367" s="91">
        <v>2024.0</v>
      </c>
      <c r="J367" s="91" t="s">
        <v>739</v>
      </c>
      <c r="L367" s="91" t="s">
        <v>41</v>
      </c>
      <c r="M367" s="91" t="s">
        <v>739</v>
      </c>
      <c r="O367" s="91" t="s">
        <v>1602</v>
      </c>
      <c r="P367" s="91" t="s">
        <v>1603</v>
      </c>
      <c r="Q367" s="91" t="s">
        <v>1462</v>
      </c>
      <c r="R367" s="91" t="s">
        <v>1881</v>
      </c>
      <c r="S367" s="91" t="s">
        <v>2586</v>
      </c>
      <c r="T367" s="91" t="s">
        <v>1593</v>
      </c>
    </row>
    <row r="368" ht="14.25" customHeight="1">
      <c r="A368" s="91" t="s">
        <v>2587</v>
      </c>
      <c r="D368" s="91" t="s">
        <v>1324</v>
      </c>
      <c r="J368" s="91" t="s">
        <v>1320</v>
      </c>
      <c r="L368" s="91" t="s">
        <v>41</v>
      </c>
      <c r="M368" s="91" t="s">
        <v>739</v>
      </c>
      <c r="O368" s="91" t="s">
        <v>1602</v>
      </c>
      <c r="P368" s="91" t="s">
        <v>1603</v>
      </c>
      <c r="Q368" s="91" t="s">
        <v>1457</v>
      </c>
      <c r="R368" s="91" t="s">
        <v>1641</v>
      </c>
    </row>
    <row r="369" ht="14.25" customHeight="1">
      <c r="A369" s="91" t="s">
        <v>2588</v>
      </c>
      <c r="D369" s="91" t="s">
        <v>1324</v>
      </c>
      <c r="J369" s="91" t="s">
        <v>1320</v>
      </c>
      <c r="L369" s="91" t="s">
        <v>41</v>
      </c>
      <c r="M369" s="91" t="s">
        <v>739</v>
      </c>
      <c r="O369" s="91" t="s">
        <v>1684</v>
      </c>
      <c r="P369" s="91" t="s">
        <v>1590</v>
      </c>
      <c r="Q369" s="91" t="s">
        <v>1469</v>
      </c>
      <c r="R369" s="91" t="s">
        <v>1720</v>
      </c>
    </row>
    <row r="370" ht="14.25" customHeight="1">
      <c r="A370" s="91" t="s">
        <v>2589</v>
      </c>
      <c r="D370" s="91" t="s">
        <v>1319</v>
      </c>
      <c r="E370" s="91" t="s">
        <v>1587</v>
      </c>
      <c r="F370" s="91">
        <v>2030.0</v>
      </c>
      <c r="J370" s="91" t="s">
        <v>739</v>
      </c>
      <c r="L370" s="91" t="s">
        <v>1588</v>
      </c>
      <c r="M370" s="91" t="s">
        <v>739</v>
      </c>
      <c r="O370" s="91" t="s">
        <v>1677</v>
      </c>
      <c r="P370" s="91" t="s">
        <v>1590</v>
      </c>
      <c r="Q370" s="91" t="s">
        <v>1457</v>
      </c>
      <c r="R370" s="91" t="s">
        <v>1591</v>
      </c>
      <c r="S370" s="91" t="s">
        <v>2590</v>
      </c>
      <c r="T370" s="91" t="s">
        <v>1593</v>
      </c>
    </row>
    <row r="371" ht="14.25" customHeight="1">
      <c r="A371" s="91" t="s">
        <v>2591</v>
      </c>
      <c r="C371" s="91" t="s">
        <v>2592</v>
      </c>
      <c r="D371" s="91" t="s">
        <v>1324</v>
      </c>
      <c r="J371" s="91" t="s">
        <v>739</v>
      </c>
      <c r="L371" s="91" t="s">
        <v>41</v>
      </c>
      <c r="M371" s="91" t="s">
        <v>739</v>
      </c>
      <c r="O371" s="91" t="s">
        <v>1602</v>
      </c>
      <c r="P371" s="91" t="s">
        <v>1603</v>
      </c>
      <c r="Q371" s="91" t="s">
        <v>1466</v>
      </c>
      <c r="R371" s="91" t="s">
        <v>1798</v>
      </c>
    </row>
    <row r="372" ht="14.25" customHeight="1">
      <c r="A372" s="91" t="s">
        <v>2593</v>
      </c>
      <c r="B372" s="91" t="s">
        <v>2594</v>
      </c>
      <c r="C372" s="91" t="s">
        <v>2595</v>
      </c>
      <c r="D372" s="91" t="s">
        <v>1319</v>
      </c>
      <c r="E372" s="91" t="s">
        <v>1587</v>
      </c>
      <c r="F372" s="91">
        <v>2030.0</v>
      </c>
      <c r="J372" s="91" t="s">
        <v>1320</v>
      </c>
      <c r="L372" s="91" t="s">
        <v>41</v>
      </c>
      <c r="M372" s="91" t="s">
        <v>1320</v>
      </c>
      <c r="N372" s="91" t="s">
        <v>2306</v>
      </c>
      <c r="O372" s="91" t="s">
        <v>2116</v>
      </c>
      <c r="P372" s="91" t="s">
        <v>1736</v>
      </c>
      <c r="Q372" s="91" t="s">
        <v>1467</v>
      </c>
      <c r="R372" s="91" t="s">
        <v>1921</v>
      </c>
      <c r="S372" s="91" t="s">
        <v>2596</v>
      </c>
      <c r="T372" s="91" t="s">
        <v>1593</v>
      </c>
    </row>
    <row r="373" ht="14.25" customHeight="1">
      <c r="A373" s="91" t="s">
        <v>2597</v>
      </c>
      <c r="B373" s="91" t="s">
        <v>2598</v>
      </c>
      <c r="C373" s="91" t="s">
        <v>2599</v>
      </c>
      <c r="D373" s="91" t="s">
        <v>1319</v>
      </c>
      <c r="E373" s="91" t="s">
        <v>1595</v>
      </c>
      <c r="F373" s="91">
        <v>2035.0</v>
      </c>
      <c r="J373" s="91" t="s">
        <v>739</v>
      </c>
      <c r="L373" s="91" t="s">
        <v>41</v>
      </c>
      <c r="M373" s="91" t="s">
        <v>739</v>
      </c>
      <c r="O373" s="91" t="s">
        <v>1602</v>
      </c>
      <c r="P373" s="91" t="s">
        <v>1603</v>
      </c>
      <c r="Q373" s="91" t="s">
        <v>1427</v>
      </c>
      <c r="R373" s="91" t="s">
        <v>2016</v>
      </c>
      <c r="S373" s="91" t="s">
        <v>2600</v>
      </c>
      <c r="T373" s="91" t="s">
        <v>1600</v>
      </c>
    </row>
    <row r="374" ht="14.25" customHeight="1">
      <c r="A374" s="91" t="s">
        <v>2601</v>
      </c>
      <c r="B374" s="91" t="s">
        <v>2602</v>
      </c>
      <c r="C374" s="91" t="s">
        <v>2603</v>
      </c>
      <c r="D374" s="91" t="s">
        <v>1319</v>
      </c>
      <c r="E374" s="91" t="s">
        <v>1587</v>
      </c>
      <c r="F374" s="91" t="s">
        <v>2604</v>
      </c>
      <c r="G374" s="91" t="s">
        <v>1319</v>
      </c>
      <c r="H374" s="91" t="s">
        <v>1587</v>
      </c>
      <c r="I374" s="91">
        <v>2040.0</v>
      </c>
      <c r="J374" s="91" t="s">
        <v>1320</v>
      </c>
      <c r="K374" s="91">
        <v>2040.0</v>
      </c>
      <c r="L374" s="91" t="s">
        <v>41</v>
      </c>
      <c r="M374" s="91" t="s">
        <v>1320</v>
      </c>
      <c r="N374" s="91" t="s">
        <v>2368</v>
      </c>
      <c r="O374" s="91" t="s">
        <v>1602</v>
      </c>
      <c r="P374" s="91" t="s">
        <v>1603</v>
      </c>
      <c r="Q374" s="91" t="s">
        <v>1429</v>
      </c>
      <c r="R374" s="91" t="s">
        <v>1611</v>
      </c>
      <c r="S374" s="91" t="s">
        <v>2605</v>
      </c>
      <c r="T374" s="91" t="s">
        <v>1593</v>
      </c>
    </row>
    <row r="375" ht="14.25" customHeight="1">
      <c r="A375" s="91" t="s">
        <v>2606</v>
      </c>
      <c r="B375" s="91" t="s">
        <v>2607</v>
      </c>
      <c r="C375" s="91" t="s">
        <v>2608</v>
      </c>
      <c r="D375" s="91" t="s">
        <v>1319</v>
      </c>
      <c r="E375" s="91" t="s">
        <v>1587</v>
      </c>
      <c r="F375" s="91">
        <v>2030.0</v>
      </c>
      <c r="J375" s="91" t="s">
        <v>1320</v>
      </c>
      <c r="L375" s="91" t="s">
        <v>41</v>
      </c>
      <c r="M375" s="91" t="s">
        <v>1320</v>
      </c>
      <c r="N375" s="91" t="s">
        <v>1808</v>
      </c>
      <c r="O375" s="91" t="s">
        <v>1602</v>
      </c>
      <c r="P375" s="91" t="s">
        <v>1603</v>
      </c>
      <c r="Q375" s="91" t="s">
        <v>1469</v>
      </c>
      <c r="R375" s="91" t="s">
        <v>1753</v>
      </c>
      <c r="S375" s="91" t="s">
        <v>2609</v>
      </c>
      <c r="T375" s="91" t="s">
        <v>1593</v>
      </c>
    </row>
    <row r="376" ht="14.25" customHeight="1">
      <c r="A376" s="91" t="s">
        <v>2610</v>
      </c>
      <c r="B376" s="91" t="s">
        <v>2611</v>
      </c>
      <c r="C376" s="91" t="s">
        <v>2612</v>
      </c>
      <c r="D376" s="91" t="s">
        <v>1324</v>
      </c>
      <c r="J376" s="91" t="s">
        <v>739</v>
      </c>
      <c r="L376" s="91" t="s">
        <v>41</v>
      </c>
      <c r="M376" s="91" t="s">
        <v>1320</v>
      </c>
      <c r="N376" s="91" t="s">
        <v>1637</v>
      </c>
      <c r="O376" s="91" t="s">
        <v>1602</v>
      </c>
      <c r="P376" s="91" t="s">
        <v>1603</v>
      </c>
      <c r="Q376" s="91" t="s">
        <v>1465</v>
      </c>
      <c r="R376" s="91" t="s">
        <v>1637</v>
      </c>
    </row>
    <row r="377" ht="14.25" customHeight="1">
      <c r="A377" s="91" t="s">
        <v>2613</v>
      </c>
      <c r="D377" s="91" t="s">
        <v>1324</v>
      </c>
      <c r="J377" s="91" t="s">
        <v>739</v>
      </c>
      <c r="L377" s="91" t="s">
        <v>41</v>
      </c>
      <c r="M377" s="91" t="s">
        <v>739</v>
      </c>
      <c r="O377" s="91" t="s">
        <v>1607</v>
      </c>
      <c r="P377" s="91" t="s">
        <v>1590</v>
      </c>
      <c r="Q377" s="91" t="s">
        <v>1451</v>
      </c>
      <c r="R377" s="91" t="s">
        <v>2090</v>
      </c>
    </row>
    <row r="378" ht="14.25" customHeight="1">
      <c r="A378" s="91" t="s">
        <v>2614</v>
      </c>
      <c r="C378" s="91" t="s">
        <v>2615</v>
      </c>
      <c r="D378" s="91" t="s">
        <v>1324</v>
      </c>
      <c r="J378" s="91" t="s">
        <v>739</v>
      </c>
      <c r="L378" s="91" t="s">
        <v>41</v>
      </c>
      <c r="M378" s="91" t="s">
        <v>739</v>
      </c>
      <c r="O378" s="91" t="s">
        <v>1602</v>
      </c>
      <c r="P378" s="91" t="s">
        <v>1603</v>
      </c>
      <c r="Q378" s="91" t="s">
        <v>1436</v>
      </c>
      <c r="R378" s="91" t="s">
        <v>1720</v>
      </c>
    </row>
    <row r="379" ht="14.25" customHeight="1">
      <c r="A379" s="91" t="s">
        <v>2616</v>
      </c>
      <c r="B379" s="91" t="s">
        <v>2617</v>
      </c>
      <c r="C379" s="91" t="s">
        <v>2618</v>
      </c>
      <c r="D379" s="91" t="s">
        <v>1319</v>
      </c>
      <c r="E379" s="91" t="s">
        <v>1595</v>
      </c>
      <c r="F379" s="91">
        <v>2035.0</v>
      </c>
      <c r="J379" s="91" t="s">
        <v>739</v>
      </c>
      <c r="L379" s="91" t="s">
        <v>41</v>
      </c>
      <c r="M379" s="91" t="s">
        <v>739</v>
      </c>
      <c r="O379" s="91" t="s">
        <v>1602</v>
      </c>
      <c r="P379" s="91" t="s">
        <v>1603</v>
      </c>
      <c r="Q379" s="91" t="s">
        <v>1459</v>
      </c>
      <c r="R379" s="91" t="s">
        <v>1639</v>
      </c>
      <c r="S379" s="91" t="s">
        <v>2619</v>
      </c>
      <c r="T379" s="91" t="s">
        <v>1600</v>
      </c>
    </row>
    <row r="380" ht="14.25" customHeight="1">
      <c r="A380" s="91" t="s">
        <v>2620</v>
      </c>
      <c r="B380" s="91" t="s">
        <v>2621</v>
      </c>
      <c r="D380" s="91" t="s">
        <v>1343</v>
      </c>
      <c r="J380" s="91" t="s">
        <v>1320</v>
      </c>
      <c r="L380" s="91" t="s">
        <v>41</v>
      </c>
      <c r="M380" s="91" t="s">
        <v>1320</v>
      </c>
      <c r="N380" s="91" t="s">
        <v>1763</v>
      </c>
      <c r="O380" s="91" t="s">
        <v>1934</v>
      </c>
      <c r="P380" s="91" t="s">
        <v>1736</v>
      </c>
      <c r="Q380" s="91" t="s">
        <v>1460</v>
      </c>
      <c r="R380" s="91" t="s">
        <v>1763</v>
      </c>
    </row>
    <row r="381" ht="14.25" customHeight="1">
      <c r="A381" s="91" t="s">
        <v>2622</v>
      </c>
      <c r="B381" s="91" t="s">
        <v>2623</v>
      </c>
      <c r="D381" s="91" t="s">
        <v>1324</v>
      </c>
      <c r="J381" s="91" t="s">
        <v>739</v>
      </c>
      <c r="L381" s="91" t="s">
        <v>41</v>
      </c>
      <c r="M381" s="91" t="s">
        <v>739</v>
      </c>
      <c r="N381" s="91" t="s">
        <v>1699</v>
      </c>
      <c r="O381" s="91" t="s">
        <v>1602</v>
      </c>
      <c r="P381" s="91" t="s">
        <v>1603</v>
      </c>
      <c r="Q381" s="91" t="s">
        <v>1459</v>
      </c>
      <c r="R381" s="91" t="s">
        <v>1699</v>
      </c>
    </row>
    <row r="382" ht="14.25" customHeight="1">
      <c r="A382" s="91" t="s">
        <v>2624</v>
      </c>
      <c r="C382" s="91" t="s">
        <v>2625</v>
      </c>
      <c r="D382" s="91" t="s">
        <v>1324</v>
      </c>
      <c r="J382" s="91" t="s">
        <v>1320</v>
      </c>
      <c r="L382" s="91" t="s">
        <v>41</v>
      </c>
      <c r="M382" s="91" t="s">
        <v>739</v>
      </c>
      <c r="O382" s="91" t="s">
        <v>1831</v>
      </c>
      <c r="P382" s="91" t="s">
        <v>1590</v>
      </c>
      <c r="Q382" s="91" t="s">
        <v>1429</v>
      </c>
      <c r="R382" s="91" t="s">
        <v>1633</v>
      </c>
    </row>
    <row r="383" ht="14.25" customHeight="1">
      <c r="A383" s="91" t="s">
        <v>2626</v>
      </c>
      <c r="C383" s="91" t="s">
        <v>2627</v>
      </c>
      <c r="D383" s="91" t="s">
        <v>1324</v>
      </c>
      <c r="J383" s="91" t="s">
        <v>1320</v>
      </c>
      <c r="L383" s="91" t="s">
        <v>41</v>
      </c>
      <c r="M383" s="91" t="s">
        <v>1320</v>
      </c>
      <c r="N383" s="91" t="s">
        <v>1637</v>
      </c>
      <c r="O383" s="91" t="s">
        <v>1607</v>
      </c>
      <c r="P383" s="91" t="s">
        <v>1590</v>
      </c>
      <c r="Q383" s="91" t="s">
        <v>1433</v>
      </c>
      <c r="R383" s="91" t="s">
        <v>1639</v>
      </c>
    </row>
    <row r="384" ht="14.25" customHeight="1">
      <c r="A384" s="91" t="s">
        <v>2628</v>
      </c>
      <c r="D384" s="91" t="s">
        <v>1319</v>
      </c>
      <c r="E384" s="91" t="s">
        <v>1587</v>
      </c>
      <c r="F384" s="91">
        <v>2030.0</v>
      </c>
      <c r="J384" s="91" t="s">
        <v>739</v>
      </c>
      <c r="L384" s="91" t="s">
        <v>41</v>
      </c>
      <c r="M384" s="91" t="s">
        <v>739</v>
      </c>
      <c r="O384" s="91" t="s">
        <v>1748</v>
      </c>
      <c r="P384" s="91" t="s">
        <v>1590</v>
      </c>
      <c r="Q384" s="91" t="s">
        <v>1459</v>
      </c>
      <c r="R384" s="91" t="s">
        <v>1863</v>
      </c>
      <c r="S384" s="91" t="s">
        <v>2629</v>
      </c>
      <c r="T384" s="91" t="s">
        <v>1593</v>
      </c>
    </row>
    <row r="385" ht="14.25" customHeight="1">
      <c r="A385" s="91" t="s">
        <v>2630</v>
      </c>
      <c r="C385" s="91" t="s">
        <v>2631</v>
      </c>
      <c r="D385" s="91" t="s">
        <v>1319</v>
      </c>
      <c r="E385" s="91" t="s">
        <v>1587</v>
      </c>
      <c r="F385" s="91">
        <v>2027.0</v>
      </c>
      <c r="J385" s="91" t="s">
        <v>739</v>
      </c>
      <c r="L385" s="91" t="s">
        <v>41</v>
      </c>
      <c r="M385" s="91" t="s">
        <v>739</v>
      </c>
      <c r="O385" s="91" t="s">
        <v>1602</v>
      </c>
      <c r="P385" s="91" t="s">
        <v>1603</v>
      </c>
      <c r="Q385" s="91" t="s">
        <v>1761</v>
      </c>
      <c r="R385" s="91" t="s">
        <v>1808</v>
      </c>
      <c r="S385" s="91" t="s">
        <v>2632</v>
      </c>
      <c r="T385" s="91" t="s">
        <v>1593</v>
      </c>
    </row>
    <row r="386" ht="14.25" customHeight="1">
      <c r="A386" s="91" t="s">
        <v>2633</v>
      </c>
      <c r="D386" s="91" t="s">
        <v>1324</v>
      </c>
      <c r="J386" s="91" t="s">
        <v>1320</v>
      </c>
      <c r="L386" s="91" t="s">
        <v>41</v>
      </c>
      <c r="M386" s="91" t="s">
        <v>739</v>
      </c>
      <c r="O386" s="91" t="s">
        <v>1632</v>
      </c>
      <c r="P386" s="91" t="s">
        <v>1628</v>
      </c>
      <c r="Q386" s="91" t="s">
        <v>1761</v>
      </c>
      <c r="R386" s="91" t="s">
        <v>1707</v>
      </c>
    </row>
    <row r="387" ht="14.25" customHeight="1">
      <c r="A387" s="91" t="s">
        <v>2634</v>
      </c>
      <c r="D387" s="91" t="s">
        <v>1319</v>
      </c>
      <c r="E387" s="91" t="s">
        <v>1587</v>
      </c>
      <c r="F387" s="91">
        <v>2030.0</v>
      </c>
      <c r="J387" s="91" t="s">
        <v>739</v>
      </c>
      <c r="L387" s="91" t="s">
        <v>1588</v>
      </c>
      <c r="M387" s="91" t="s">
        <v>739</v>
      </c>
      <c r="O387" s="91" t="s">
        <v>1607</v>
      </c>
      <c r="P387" s="91" t="s">
        <v>1590</v>
      </c>
      <c r="Q387" s="91" t="s">
        <v>1457</v>
      </c>
      <c r="R387" s="91" t="s">
        <v>1611</v>
      </c>
      <c r="S387" s="91" t="s">
        <v>2635</v>
      </c>
      <c r="T387" s="91" t="s">
        <v>1593</v>
      </c>
    </row>
    <row r="388" ht="14.25" customHeight="1">
      <c r="A388" s="91" t="s">
        <v>2636</v>
      </c>
      <c r="D388" s="91" t="s">
        <v>1319</v>
      </c>
      <c r="E388" s="91" t="s">
        <v>1587</v>
      </c>
      <c r="F388" s="91">
        <v>2030.0</v>
      </c>
      <c r="J388" s="91" t="s">
        <v>739</v>
      </c>
      <c r="L388" s="91" t="s">
        <v>1588</v>
      </c>
      <c r="M388" s="91" t="s">
        <v>739</v>
      </c>
      <c r="O388" s="91" t="s">
        <v>1602</v>
      </c>
      <c r="P388" s="91" t="s">
        <v>1603</v>
      </c>
      <c r="Q388" s="91" t="s">
        <v>1435</v>
      </c>
      <c r="R388" s="91" t="s">
        <v>1798</v>
      </c>
      <c r="S388" s="91" t="s">
        <v>2637</v>
      </c>
      <c r="T388" s="91" t="s">
        <v>1593</v>
      </c>
    </row>
    <row r="389" ht="14.25" customHeight="1">
      <c r="A389" s="91" t="s">
        <v>2638</v>
      </c>
      <c r="D389" s="91" t="s">
        <v>1319</v>
      </c>
      <c r="E389" s="91" t="s">
        <v>1587</v>
      </c>
      <c r="F389" s="91">
        <v>2030.0</v>
      </c>
      <c r="J389" s="91" t="s">
        <v>739</v>
      </c>
      <c r="L389" s="91" t="s">
        <v>1588</v>
      </c>
      <c r="M389" s="91" t="s">
        <v>739</v>
      </c>
      <c r="O389" s="91" t="s">
        <v>1607</v>
      </c>
      <c r="P389" s="91" t="s">
        <v>1590</v>
      </c>
      <c r="Q389" s="91" t="s">
        <v>1457</v>
      </c>
      <c r="R389" s="91" t="s">
        <v>1653</v>
      </c>
      <c r="S389" s="91" t="s">
        <v>2639</v>
      </c>
      <c r="T389" s="91" t="s">
        <v>1593</v>
      </c>
    </row>
    <row r="390" ht="14.25" customHeight="1">
      <c r="A390" s="91" t="s">
        <v>2640</v>
      </c>
      <c r="B390" s="91" t="s">
        <v>2641</v>
      </c>
      <c r="C390" s="91" t="s">
        <v>2642</v>
      </c>
      <c r="D390" s="91" t="s">
        <v>1324</v>
      </c>
      <c r="J390" s="91" t="s">
        <v>1320</v>
      </c>
      <c r="L390" s="91" t="s">
        <v>41</v>
      </c>
      <c r="M390" s="91" t="s">
        <v>739</v>
      </c>
      <c r="O390" s="91" t="s">
        <v>1602</v>
      </c>
      <c r="P390" s="91" t="s">
        <v>1603</v>
      </c>
      <c r="Q390" s="91" t="s">
        <v>1461</v>
      </c>
      <c r="R390" s="91" t="s">
        <v>1624</v>
      </c>
    </row>
    <row r="391" ht="14.25" customHeight="1">
      <c r="A391" s="91" t="s">
        <v>2643</v>
      </c>
      <c r="C391" s="91" t="s">
        <v>2644</v>
      </c>
      <c r="D391" s="91" t="s">
        <v>1324</v>
      </c>
      <c r="J391" s="91" t="s">
        <v>739</v>
      </c>
      <c r="L391" s="91" t="s">
        <v>41</v>
      </c>
      <c r="M391" s="91" t="s">
        <v>739</v>
      </c>
      <c r="O391" s="91" t="s">
        <v>1662</v>
      </c>
      <c r="P391" s="91" t="s">
        <v>1590</v>
      </c>
      <c r="Q391" s="91" t="s">
        <v>1434</v>
      </c>
      <c r="R391" s="91" t="s">
        <v>1707</v>
      </c>
    </row>
    <row r="392" ht="14.25" customHeight="1">
      <c r="A392" s="91" t="s">
        <v>2645</v>
      </c>
      <c r="D392" s="91" t="s">
        <v>1319</v>
      </c>
      <c r="E392" s="91" t="s">
        <v>1587</v>
      </c>
      <c r="F392" s="91">
        <v>2030.0</v>
      </c>
      <c r="J392" s="91" t="s">
        <v>739</v>
      </c>
      <c r="L392" s="91" t="s">
        <v>1588</v>
      </c>
      <c r="M392" s="91" t="s">
        <v>739</v>
      </c>
      <c r="O392" s="91" t="s">
        <v>1602</v>
      </c>
      <c r="P392" s="91" t="s">
        <v>1603</v>
      </c>
      <c r="Q392" s="91" t="s">
        <v>1472</v>
      </c>
      <c r="R392" s="91" t="s">
        <v>1707</v>
      </c>
      <c r="S392" s="91" t="s">
        <v>2646</v>
      </c>
      <c r="T392" s="91" t="s">
        <v>1593</v>
      </c>
    </row>
    <row r="393" ht="14.25" customHeight="1">
      <c r="A393" s="91" t="s">
        <v>2647</v>
      </c>
      <c r="C393" s="91" t="s">
        <v>2648</v>
      </c>
      <c r="D393" s="91" t="s">
        <v>1343</v>
      </c>
      <c r="J393" s="91" t="s">
        <v>1320</v>
      </c>
      <c r="L393" s="91" t="s">
        <v>41</v>
      </c>
      <c r="M393" s="91" t="s">
        <v>1320</v>
      </c>
      <c r="N393" s="91" t="s">
        <v>1598</v>
      </c>
      <c r="O393" s="91" t="s">
        <v>2116</v>
      </c>
      <c r="P393" s="91" t="s">
        <v>1736</v>
      </c>
      <c r="Q393" s="91" t="s">
        <v>1438</v>
      </c>
      <c r="R393" s="91" t="s">
        <v>1598</v>
      </c>
    </row>
    <row r="394" ht="14.25" customHeight="1">
      <c r="A394" s="91" t="s">
        <v>2649</v>
      </c>
      <c r="B394" s="91" t="s">
        <v>2650</v>
      </c>
      <c r="C394" s="91" t="s">
        <v>2651</v>
      </c>
      <c r="D394" s="91" t="s">
        <v>1324</v>
      </c>
      <c r="J394" s="91" t="s">
        <v>1320</v>
      </c>
      <c r="L394" s="91" t="s">
        <v>41</v>
      </c>
      <c r="M394" s="91" t="s">
        <v>739</v>
      </c>
      <c r="O394" s="91" t="s">
        <v>1602</v>
      </c>
      <c r="P394" s="91" t="s">
        <v>1603</v>
      </c>
      <c r="Q394" s="91" t="s">
        <v>1449</v>
      </c>
    </row>
    <row r="395" ht="14.25" customHeight="1">
      <c r="A395" s="91" t="s">
        <v>2652</v>
      </c>
      <c r="B395" s="91" t="s">
        <v>2653</v>
      </c>
      <c r="D395" s="91" t="s">
        <v>1324</v>
      </c>
      <c r="J395" s="91" t="s">
        <v>1320</v>
      </c>
      <c r="L395" s="91" t="s">
        <v>41</v>
      </c>
      <c r="M395" s="91" t="s">
        <v>1320</v>
      </c>
      <c r="N395" s="91" t="s">
        <v>1715</v>
      </c>
      <c r="O395" s="91" t="s">
        <v>1627</v>
      </c>
      <c r="P395" s="91" t="s">
        <v>1628</v>
      </c>
      <c r="Q395" s="91" t="s">
        <v>1435</v>
      </c>
      <c r="R395" s="91" t="s">
        <v>1715</v>
      </c>
    </row>
    <row r="396" ht="14.25" customHeight="1">
      <c r="A396" s="91" t="s">
        <v>2654</v>
      </c>
      <c r="D396" s="91" t="s">
        <v>1324</v>
      </c>
      <c r="J396" s="91" t="s">
        <v>739</v>
      </c>
      <c r="L396" s="91" t="s">
        <v>41</v>
      </c>
      <c r="M396" s="91" t="s">
        <v>739</v>
      </c>
      <c r="O396" s="91" t="s">
        <v>1796</v>
      </c>
      <c r="P396" s="91" t="s">
        <v>1628</v>
      </c>
      <c r="Q396" s="91" t="s">
        <v>1449</v>
      </c>
      <c r="R396" s="91" t="s">
        <v>1624</v>
      </c>
    </row>
    <row r="397" ht="14.25" customHeight="1">
      <c r="A397" s="91" t="s">
        <v>2655</v>
      </c>
      <c r="D397" s="91" t="s">
        <v>1324</v>
      </c>
      <c r="J397" s="91" t="s">
        <v>1320</v>
      </c>
      <c r="L397" s="91" t="s">
        <v>1647</v>
      </c>
      <c r="M397" s="91" t="s">
        <v>1320</v>
      </c>
      <c r="N397" s="91" t="s">
        <v>1611</v>
      </c>
      <c r="O397" s="91" t="s">
        <v>1622</v>
      </c>
      <c r="P397" s="91" t="s">
        <v>1623</v>
      </c>
      <c r="Q397" s="91" t="s">
        <v>1430</v>
      </c>
      <c r="R397" s="91" t="s">
        <v>1611</v>
      </c>
    </row>
    <row r="398" ht="14.25" customHeight="1">
      <c r="A398" s="91" t="s">
        <v>2656</v>
      </c>
      <c r="B398" s="91" t="s">
        <v>2657</v>
      </c>
      <c r="C398" s="91" t="s">
        <v>2658</v>
      </c>
      <c r="D398" s="91" t="s">
        <v>1324</v>
      </c>
      <c r="J398" s="91" t="s">
        <v>739</v>
      </c>
      <c r="L398" s="91" t="s">
        <v>41</v>
      </c>
      <c r="M398" s="91" t="s">
        <v>739</v>
      </c>
      <c r="O398" s="91" t="s">
        <v>1694</v>
      </c>
      <c r="P398" s="91" t="s">
        <v>1590</v>
      </c>
      <c r="Q398" s="91" t="s">
        <v>1449</v>
      </c>
      <c r="R398" s="91" t="s">
        <v>1608</v>
      </c>
    </row>
    <row r="399" ht="14.25" customHeight="1">
      <c r="A399" s="91" t="s">
        <v>2659</v>
      </c>
      <c r="C399" s="91" t="s">
        <v>2660</v>
      </c>
      <c r="D399" s="91" t="s">
        <v>1319</v>
      </c>
      <c r="E399" s="91" t="s">
        <v>1587</v>
      </c>
      <c r="F399" s="91">
        <v>2032.0</v>
      </c>
      <c r="J399" s="91" t="s">
        <v>739</v>
      </c>
      <c r="L399" s="91" t="s">
        <v>41</v>
      </c>
      <c r="M399" s="91" t="s">
        <v>739</v>
      </c>
      <c r="O399" s="91" t="s">
        <v>1846</v>
      </c>
      <c r="P399" s="91" t="s">
        <v>1590</v>
      </c>
      <c r="Q399" s="91" t="s">
        <v>1438</v>
      </c>
      <c r="R399" s="91" t="s">
        <v>1591</v>
      </c>
      <c r="S399" s="91" t="s">
        <v>2661</v>
      </c>
      <c r="T399" s="91" t="s">
        <v>1593</v>
      </c>
    </row>
    <row r="400" ht="14.25" customHeight="1">
      <c r="A400" s="91" t="s">
        <v>2662</v>
      </c>
      <c r="D400" s="91" t="s">
        <v>1319</v>
      </c>
      <c r="E400" s="91" t="s">
        <v>1587</v>
      </c>
      <c r="F400" s="91">
        <v>2030.0</v>
      </c>
      <c r="G400" s="91" t="s">
        <v>1319</v>
      </c>
      <c r="H400" s="91" t="s">
        <v>1587</v>
      </c>
      <c r="I400" s="91">
        <v>2030.0</v>
      </c>
      <c r="J400" s="91" t="s">
        <v>1320</v>
      </c>
      <c r="K400" s="91">
        <v>2030.0</v>
      </c>
      <c r="L400" s="91" t="s">
        <v>1588</v>
      </c>
      <c r="M400" s="91" t="s">
        <v>739</v>
      </c>
      <c r="O400" s="91" t="s">
        <v>2046</v>
      </c>
      <c r="P400" s="91" t="s">
        <v>1603</v>
      </c>
      <c r="Q400" s="91" t="s">
        <v>1457</v>
      </c>
      <c r="R400" s="91" t="s">
        <v>1653</v>
      </c>
      <c r="S400" s="91" t="s">
        <v>2663</v>
      </c>
      <c r="T400" s="91" t="s">
        <v>1593</v>
      </c>
    </row>
    <row r="401" ht="14.25" customHeight="1">
      <c r="A401" s="91" t="s">
        <v>2664</v>
      </c>
      <c r="D401" s="91" t="s">
        <v>1324</v>
      </c>
      <c r="J401" s="91" t="s">
        <v>1320</v>
      </c>
      <c r="L401" s="91" t="s">
        <v>41</v>
      </c>
      <c r="M401" s="91" t="s">
        <v>1320</v>
      </c>
      <c r="O401" s="91" t="s">
        <v>1607</v>
      </c>
      <c r="P401" s="91" t="s">
        <v>1590</v>
      </c>
      <c r="Q401" s="91" t="s">
        <v>1457</v>
      </c>
      <c r="R401" s="91" t="s">
        <v>2016</v>
      </c>
    </row>
    <row r="402" ht="14.25" customHeight="1">
      <c r="A402" s="91" t="s">
        <v>2665</v>
      </c>
      <c r="C402" s="91" t="s">
        <v>2666</v>
      </c>
      <c r="D402" s="91" t="s">
        <v>1324</v>
      </c>
      <c r="J402" s="91" t="s">
        <v>739</v>
      </c>
      <c r="L402" s="91" t="s">
        <v>41</v>
      </c>
      <c r="M402" s="91" t="s">
        <v>739</v>
      </c>
      <c r="O402" s="91" t="s">
        <v>1748</v>
      </c>
      <c r="P402" s="91" t="s">
        <v>1590</v>
      </c>
      <c r="Q402" s="91" t="s">
        <v>1430</v>
      </c>
      <c r="R402" s="91" t="s">
        <v>1591</v>
      </c>
    </row>
    <row r="403" ht="14.25" customHeight="1">
      <c r="A403" s="91" t="s">
        <v>2667</v>
      </c>
      <c r="C403" s="91" t="s">
        <v>2668</v>
      </c>
      <c r="D403" s="91" t="s">
        <v>1319</v>
      </c>
      <c r="E403" s="91" t="s">
        <v>1587</v>
      </c>
      <c r="F403" s="91">
        <v>2030.0</v>
      </c>
      <c r="J403" s="91" t="s">
        <v>1320</v>
      </c>
      <c r="L403" s="91" t="s">
        <v>41</v>
      </c>
      <c r="M403" s="91" t="s">
        <v>1320</v>
      </c>
      <c r="N403" s="91" t="s">
        <v>2170</v>
      </c>
      <c r="O403" s="91" t="s">
        <v>1681</v>
      </c>
      <c r="P403" s="91" t="s">
        <v>1590</v>
      </c>
      <c r="Q403" s="91" t="s">
        <v>1426</v>
      </c>
      <c r="R403" s="91" t="s">
        <v>1687</v>
      </c>
      <c r="S403" s="91" t="s">
        <v>2669</v>
      </c>
      <c r="T403" s="91" t="s">
        <v>1593</v>
      </c>
      <c r="U403" s="91" t="s">
        <v>1709</v>
      </c>
    </row>
    <row r="404" ht="14.25" customHeight="1">
      <c r="A404" s="91" t="s">
        <v>2670</v>
      </c>
      <c r="B404" s="91" t="s">
        <v>2671</v>
      </c>
      <c r="C404" s="91" t="s">
        <v>2672</v>
      </c>
      <c r="D404" s="91" t="s">
        <v>1319</v>
      </c>
      <c r="E404" s="91" t="s">
        <v>1595</v>
      </c>
      <c r="F404" s="91" t="s">
        <v>1646</v>
      </c>
      <c r="J404" s="91" t="s">
        <v>739</v>
      </c>
      <c r="L404" s="91" t="s">
        <v>41</v>
      </c>
      <c r="M404" s="91" t="s">
        <v>739</v>
      </c>
      <c r="O404" s="91" t="s">
        <v>1725</v>
      </c>
      <c r="P404" s="91" t="s">
        <v>1628</v>
      </c>
      <c r="Q404" s="91" t="s">
        <v>1427</v>
      </c>
      <c r="R404" s="91" t="s">
        <v>1612</v>
      </c>
      <c r="S404" s="91" t="s">
        <v>2673</v>
      </c>
      <c r="T404" s="91" t="s">
        <v>1600</v>
      </c>
    </row>
    <row r="405" ht="14.25" customHeight="1">
      <c r="A405" s="91" t="s">
        <v>2674</v>
      </c>
      <c r="D405" s="91" t="s">
        <v>1319</v>
      </c>
      <c r="E405" s="91" t="s">
        <v>1587</v>
      </c>
      <c r="F405" s="91">
        <v>2030.0</v>
      </c>
      <c r="J405" s="91" t="s">
        <v>739</v>
      </c>
      <c r="L405" s="91" t="s">
        <v>1588</v>
      </c>
      <c r="M405" s="91" t="s">
        <v>739</v>
      </c>
      <c r="O405" s="91" t="s">
        <v>1602</v>
      </c>
      <c r="P405" s="91" t="s">
        <v>1603</v>
      </c>
      <c r="Q405" s="91" t="s">
        <v>1460</v>
      </c>
      <c r="R405" s="91" t="s">
        <v>1612</v>
      </c>
      <c r="S405" s="91" t="s">
        <v>2675</v>
      </c>
      <c r="T405" s="91" t="s">
        <v>1593</v>
      </c>
    </row>
    <row r="406" ht="14.25" customHeight="1">
      <c r="A406" s="91" t="s">
        <v>2676</v>
      </c>
      <c r="D406" s="91" t="s">
        <v>1343</v>
      </c>
      <c r="J406" s="91" t="s">
        <v>739</v>
      </c>
      <c r="L406" s="91" t="s">
        <v>41</v>
      </c>
      <c r="M406" s="91" t="s">
        <v>739</v>
      </c>
      <c r="O406" s="91" t="s">
        <v>1607</v>
      </c>
      <c r="P406" s="91" t="s">
        <v>1590</v>
      </c>
      <c r="Q406" s="91" t="s">
        <v>1472</v>
      </c>
      <c r="R406" s="91" t="s">
        <v>1637</v>
      </c>
    </row>
    <row r="407" ht="14.25" customHeight="1">
      <c r="A407" s="91" t="s">
        <v>2677</v>
      </c>
      <c r="B407" s="91" t="s">
        <v>2678</v>
      </c>
      <c r="C407" s="91" t="s">
        <v>2679</v>
      </c>
      <c r="D407" s="91" t="s">
        <v>1324</v>
      </c>
      <c r="J407" s="91" t="s">
        <v>739</v>
      </c>
      <c r="L407" s="91" t="s">
        <v>41</v>
      </c>
      <c r="M407" s="91" t="s">
        <v>739</v>
      </c>
      <c r="N407" s="91" t="s">
        <v>1763</v>
      </c>
      <c r="O407" s="91" t="s">
        <v>1815</v>
      </c>
      <c r="P407" s="91" t="s">
        <v>1628</v>
      </c>
      <c r="Q407" s="91" t="s">
        <v>1429</v>
      </c>
      <c r="R407" s="91" t="s">
        <v>1763</v>
      </c>
    </row>
    <row r="408" ht="14.25" customHeight="1">
      <c r="A408" s="91" t="s">
        <v>2680</v>
      </c>
      <c r="B408" s="91" t="s">
        <v>2681</v>
      </c>
      <c r="C408" s="91" t="s">
        <v>2682</v>
      </c>
      <c r="D408" s="91" t="s">
        <v>1319</v>
      </c>
      <c r="E408" s="91" t="s">
        <v>1587</v>
      </c>
      <c r="F408" s="91" t="s">
        <v>1676</v>
      </c>
      <c r="J408" s="91" t="s">
        <v>1320</v>
      </c>
      <c r="L408" s="91" t="s">
        <v>41</v>
      </c>
      <c r="M408" s="91" t="s">
        <v>1320</v>
      </c>
      <c r="N408" s="91" t="s">
        <v>1747</v>
      </c>
      <c r="O408" s="91" t="s">
        <v>1602</v>
      </c>
      <c r="P408" s="91" t="s">
        <v>1603</v>
      </c>
      <c r="Q408" s="91" t="s">
        <v>1461</v>
      </c>
      <c r="R408" s="91" t="s">
        <v>1785</v>
      </c>
      <c r="S408" s="91" t="s">
        <v>2683</v>
      </c>
      <c r="T408" s="91" t="s">
        <v>1593</v>
      </c>
    </row>
    <row r="409" ht="14.25" customHeight="1">
      <c r="A409" s="91" t="s">
        <v>2684</v>
      </c>
      <c r="D409" s="91" t="s">
        <v>1324</v>
      </c>
      <c r="J409" s="91" t="s">
        <v>739</v>
      </c>
      <c r="L409" s="91" t="s">
        <v>41</v>
      </c>
      <c r="M409" s="91" t="s">
        <v>739</v>
      </c>
      <c r="O409" s="91" t="s">
        <v>1602</v>
      </c>
      <c r="P409" s="91" t="s">
        <v>1603</v>
      </c>
      <c r="Q409" s="91" t="s">
        <v>1457</v>
      </c>
      <c r="R409" s="91" t="s">
        <v>1591</v>
      </c>
    </row>
    <row r="410" ht="14.25" customHeight="1">
      <c r="A410" s="91" t="s">
        <v>2685</v>
      </c>
      <c r="D410" s="91" t="s">
        <v>1324</v>
      </c>
      <c r="J410" s="91" t="s">
        <v>1320</v>
      </c>
      <c r="L410" s="91" t="s">
        <v>41</v>
      </c>
      <c r="M410" s="91" t="s">
        <v>1320</v>
      </c>
      <c r="N410" s="91" t="s">
        <v>1808</v>
      </c>
      <c r="O410" s="91" t="s">
        <v>1602</v>
      </c>
      <c r="P410" s="91" t="s">
        <v>1603</v>
      </c>
      <c r="Q410" s="91" t="s">
        <v>1436</v>
      </c>
      <c r="R410" s="91" t="s">
        <v>1808</v>
      </c>
    </row>
    <row r="411" ht="14.25" customHeight="1">
      <c r="A411" s="91" t="s">
        <v>2686</v>
      </c>
      <c r="D411" s="91" t="s">
        <v>1324</v>
      </c>
      <c r="J411" s="91" t="s">
        <v>739</v>
      </c>
      <c r="L411" s="91" t="s">
        <v>41</v>
      </c>
      <c r="M411" s="91" t="s">
        <v>739</v>
      </c>
      <c r="O411" s="91" t="s">
        <v>1602</v>
      </c>
      <c r="P411" s="91" t="s">
        <v>1603</v>
      </c>
      <c r="Q411" s="91" t="s">
        <v>1457</v>
      </c>
      <c r="R411" s="91" t="s">
        <v>1653</v>
      </c>
    </row>
    <row r="412" ht="14.25" customHeight="1">
      <c r="A412" s="91" t="s">
        <v>2687</v>
      </c>
      <c r="D412" s="91" t="s">
        <v>1319</v>
      </c>
      <c r="E412" s="91" t="s">
        <v>1595</v>
      </c>
      <c r="F412" s="91">
        <v>2030.0</v>
      </c>
      <c r="J412" s="91" t="s">
        <v>739</v>
      </c>
      <c r="L412" s="91" t="s">
        <v>1588</v>
      </c>
      <c r="M412" s="91" t="s">
        <v>739</v>
      </c>
      <c r="O412" s="91" t="s">
        <v>1846</v>
      </c>
      <c r="P412" s="91" t="s">
        <v>1590</v>
      </c>
      <c r="Q412" s="91" t="s">
        <v>1440</v>
      </c>
      <c r="R412" s="91" t="s">
        <v>1669</v>
      </c>
      <c r="S412" s="91" t="s">
        <v>2688</v>
      </c>
      <c r="T412" s="91" t="s">
        <v>1600</v>
      </c>
    </row>
    <row r="413" ht="14.25" customHeight="1">
      <c r="A413" s="91" t="s">
        <v>2689</v>
      </c>
      <c r="D413" s="91" t="s">
        <v>1319</v>
      </c>
      <c r="E413" s="91" t="s">
        <v>1587</v>
      </c>
      <c r="F413" s="91">
        <v>2028.0</v>
      </c>
      <c r="J413" s="91" t="s">
        <v>739</v>
      </c>
      <c r="L413" s="91" t="s">
        <v>1647</v>
      </c>
      <c r="M413" s="91" t="s">
        <v>739</v>
      </c>
      <c r="O413" s="91" t="s">
        <v>1711</v>
      </c>
      <c r="P413" s="91" t="s">
        <v>1590</v>
      </c>
      <c r="Q413" s="91" t="s">
        <v>1430</v>
      </c>
      <c r="R413" s="91" t="s">
        <v>1720</v>
      </c>
      <c r="S413" s="91" t="s">
        <v>2690</v>
      </c>
      <c r="T413" s="91" t="s">
        <v>1593</v>
      </c>
    </row>
    <row r="414" ht="14.25" customHeight="1">
      <c r="A414" s="91" t="s">
        <v>2691</v>
      </c>
      <c r="D414" s="91" t="s">
        <v>1319</v>
      </c>
      <c r="E414" s="91" t="s">
        <v>1587</v>
      </c>
      <c r="F414" s="91">
        <v>2030.0</v>
      </c>
      <c r="G414" s="91" t="s">
        <v>1319</v>
      </c>
      <c r="H414" s="91" t="s">
        <v>1587</v>
      </c>
      <c r="I414" s="91">
        <v>2050.0</v>
      </c>
      <c r="J414" s="91" t="s">
        <v>1320</v>
      </c>
      <c r="K414" s="91">
        <v>2050.0</v>
      </c>
      <c r="L414" s="91" t="s">
        <v>1588</v>
      </c>
      <c r="M414" s="91" t="s">
        <v>739</v>
      </c>
      <c r="O414" s="91" t="s">
        <v>1602</v>
      </c>
      <c r="P414" s="91" t="s">
        <v>1603</v>
      </c>
      <c r="Q414" s="91" t="s">
        <v>1447</v>
      </c>
      <c r="R414" s="91" t="s">
        <v>1659</v>
      </c>
      <c r="S414" s="91" t="s">
        <v>2692</v>
      </c>
      <c r="T414" s="91" t="s">
        <v>1593</v>
      </c>
    </row>
    <row r="415" ht="14.25" customHeight="1">
      <c r="A415" s="91" t="s">
        <v>2693</v>
      </c>
      <c r="D415" s="91" t="s">
        <v>1319</v>
      </c>
      <c r="E415" s="91" t="s">
        <v>1587</v>
      </c>
      <c r="F415" s="91">
        <v>2030.0</v>
      </c>
      <c r="G415" s="91" t="s">
        <v>1319</v>
      </c>
      <c r="H415" s="91" t="s">
        <v>1587</v>
      </c>
      <c r="I415" s="91">
        <v>2050.0</v>
      </c>
      <c r="J415" s="91" t="s">
        <v>1320</v>
      </c>
      <c r="K415" s="91">
        <v>2050.0</v>
      </c>
      <c r="L415" s="91" t="s">
        <v>1588</v>
      </c>
      <c r="M415" s="91" t="s">
        <v>1320</v>
      </c>
      <c r="N415" s="91" t="s">
        <v>1617</v>
      </c>
      <c r="O415" s="91" t="s">
        <v>1607</v>
      </c>
      <c r="P415" s="91" t="s">
        <v>1590</v>
      </c>
      <c r="Q415" s="91" t="s">
        <v>1433</v>
      </c>
      <c r="R415" s="91" t="s">
        <v>1617</v>
      </c>
      <c r="S415" s="91" t="s">
        <v>2694</v>
      </c>
      <c r="T415" s="91" t="s">
        <v>1593</v>
      </c>
    </row>
    <row r="416" ht="14.25" customHeight="1">
      <c r="A416" s="91" t="s">
        <v>2695</v>
      </c>
      <c r="B416" s="91" t="s">
        <v>2696</v>
      </c>
      <c r="C416" s="91" t="s">
        <v>2697</v>
      </c>
      <c r="D416" s="91" t="s">
        <v>1324</v>
      </c>
      <c r="J416" s="91" t="s">
        <v>739</v>
      </c>
      <c r="L416" s="91" t="s">
        <v>41</v>
      </c>
      <c r="M416" s="91" t="s">
        <v>739</v>
      </c>
      <c r="O416" s="91" t="s">
        <v>1721</v>
      </c>
      <c r="P416" s="91" t="s">
        <v>1590</v>
      </c>
      <c r="Q416" s="91" t="s">
        <v>1439</v>
      </c>
      <c r="R416" s="91" t="s">
        <v>1669</v>
      </c>
    </row>
    <row r="417" ht="14.25" customHeight="1">
      <c r="A417" s="91" t="s">
        <v>2698</v>
      </c>
      <c r="D417" s="91" t="s">
        <v>1324</v>
      </c>
      <c r="J417" s="91" t="s">
        <v>1320</v>
      </c>
      <c r="L417" s="91" t="s">
        <v>41</v>
      </c>
      <c r="M417" s="91" t="s">
        <v>739</v>
      </c>
      <c r="O417" s="91" t="s">
        <v>1711</v>
      </c>
      <c r="P417" s="91" t="s">
        <v>1590</v>
      </c>
      <c r="Q417" s="91" t="s">
        <v>1440</v>
      </c>
      <c r="R417" s="91" t="s">
        <v>1653</v>
      </c>
    </row>
    <row r="418" ht="14.25" customHeight="1">
      <c r="A418" s="91" t="s">
        <v>2699</v>
      </c>
      <c r="D418" s="91" t="s">
        <v>1319</v>
      </c>
      <c r="E418" s="91" t="s">
        <v>1587</v>
      </c>
      <c r="F418" s="91">
        <v>2030.0</v>
      </c>
      <c r="J418" s="91" t="s">
        <v>739</v>
      </c>
      <c r="L418" s="91" t="s">
        <v>1588</v>
      </c>
      <c r="M418" s="91" t="s">
        <v>739</v>
      </c>
      <c r="O418" s="91" t="s">
        <v>1632</v>
      </c>
      <c r="P418" s="91" t="s">
        <v>1628</v>
      </c>
      <c r="Q418" s="91" t="s">
        <v>1466</v>
      </c>
      <c r="R418" s="91" t="s">
        <v>1608</v>
      </c>
      <c r="S418" s="91" t="s">
        <v>2700</v>
      </c>
      <c r="T418" s="91" t="s">
        <v>1593</v>
      </c>
    </row>
    <row r="419" ht="14.25" customHeight="1">
      <c r="A419" s="91" t="s">
        <v>2701</v>
      </c>
      <c r="D419" s="91" t="s">
        <v>1319</v>
      </c>
      <c r="E419" s="91" t="s">
        <v>1587</v>
      </c>
      <c r="F419" s="91">
        <v>2030.0</v>
      </c>
      <c r="J419" s="91" t="s">
        <v>739</v>
      </c>
      <c r="L419" s="91" t="s">
        <v>1588</v>
      </c>
      <c r="M419" s="91" t="s">
        <v>739</v>
      </c>
      <c r="O419" s="91" t="s">
        <v>1607</v>
      </c>
      <c r="P419" s="91" t="s">
        <v>1590</v>
      </c>
      <c r="Q419" s="91" t="s">
        <v>1448</v>
      </c>
      <c r="R419" s="91" t="s">
        <v>1614</v>
      </c>
      <c r="S419" s="91" t="s">
        <v>2702</v>
      </c>
      <c r="T419" s="91" t="s">
        <v>1593</v>
      </c>
    </row>
    <row r="420" ht="14.25" customHeight="1">
      <c r="A420" s="91" t="s">
        <v>2703</v>
      </c>
      <c r="D420" s="91" t="s">
        <v>1324</v>
      </c>
      <c r="J420" s="91" t="s">
        <v>739</v>
      </c>
      <c r="L420" s="91" t="s">
        <v>41</v>
      </c>
      <c r="M420" s="91" t="s">
        <v>739</v>
      </c>
      <c r="O420" s="91" t="s">
        <v>1796</v>
      </c>
      <c r="P420" s="91" t="s">
        <v>1628</v>
      </c>
      <c r="Q420" s="91" t="s">
        <v>1439</v>
      </c>
      <c r="R420" s="91" t="s">
        <v>1798</v>
      </c>
      <c r="T420" s="91" t="s">
        <v>1634</v>
      </c>
    </row>
    <row r="421" ht="14.25" customHeight="1">
      <c r="A421" s="91" t="s">
        <v>2704</v>
      </c>
      <c r="D421" s="91" t="s">
        <v>1324</v>
      </c>
      <c r="J421" s="91" t="s">
        <v>739</v>
      </c>
      <c r="L421" s="91" t="s">
        <v>41</v>
      </c>
      <c r="M421" s="91" t="s">
        <v>739</v>
      </c>
      <c r="O421" s="91" t="s">
        <v>1796</v>
      </c>
      <c r="P421" s="91" t="s">
        <v>1628</v>
      </c>
      <c r="Q421" s="91" t="s">
        <v>1439</v>
      </c>
      <c r="R421" s="91" t="s">
        <v>1798</v>
      </c>
    </row>
    <row r="422" ht="14.25" customHeight="1">
      <c r="A422" s="91" t="s">
        <v>2705</v>
      </c>
      <c r="D422" s="91" t="s">
        <v>1319</v>
      </c>
      <c r="E422" s="91" t="s">
        <v>1587</v>
      </c>
      <c r="F422" s="91">
        <v>2030.0</v>
      </c>
      <c r="J422" s="91" t="s">
        <v>739</v>
      </c>
      <c r="L422" s="91" t="s">
        <v>1588</v>
      </c>
      <c r="M422" s="91" t="s">
        <v>739</v>
      </c>
      <c r="O422" s="91" t="s">
        <v>1796</v>
      </c>
      <c r="P422" s="91" t="s">
        <v>1628</v>
      </c>
      <c r="Q422" s="91" t="s">
        <v>1457</v>
      </c>
      <c r="R422" s="91" t="s">
        <v>1639</v>
      </c>
      <c r="S422" s="91" t="s">
        <v>2706</v>
      </c>
      <c r="T422" s="91" t="s">
        <v>1593</v>
      </c>
    </row>
    <row r="423" ht="14.25" customHeight="1">
      <c r="A423" s="91" t="s">
        <v>2707</v>
      </c>
      <c r="D423" s="91" t="s">
        <v>1324</v>
      </c>
      <c r="J423" s="91" t="s">
        <v>1320</v>
      </c>
      <c r="L423" s="91" t="s">
        <v>41</v>
      </c>
      <c r="M423" s="91" t="s">
        <v>739</v>
      </c>
      <c r="O423" s="91" t="s">
        <v>1796</v>
      </c>
      <c r="P423" s="91" t="s">
        <v>1628</v>
      </c>
      <c r="Q423" s="91" t="s">
        <v>1429</v>
      </c>
    </row>
    <row r="424" ht="14.25" customHeight="1">
      <c r="A424" s="91" t="s">
        <v>2708</v>
      </c>
      <c r="D424" s="91" t="s">
        <v>1319</v>
      </c>
      <c r="E424" s="91" t="s">
        <v>1587</v>
      </c>
      <c r="F424" s="91" t="s">
        <v>1646</v>
      </c>
      <c r="J424" s="91" t="s">
        <v>739</v>
      </c>
      <c r="L424" s="91" t="s">
        <v>41</v>
      </c>
      <c r="M424" s="91" t="s">
        <v>739</v>
      </c>
      <c r="O424" s="91" t="s">
        <v>1607</v>
      </c>
      <c r="P424" s="91" t="s">
        <v>1590</v>
      </c>
      <c r="Q424" s="91" t="s">
        <v>1469</v>
      </c>
      <c r="R424" s="91" t="s">
        <v>1648</v>
      </c>
      <c r="S424" s="91" t="s">
        <v>2709</v>
      </c>
      <c r="T424" s="91" t="s">
        <v>1593</v>
      </c>
    </row>
    <row r="425" ht="14.25" customHeight="1">
      <c r="A425" s="91" t="s">
        <v>2710</v>
      </c>
      <c r="B425" s="91" t="s">
        <v>2711</v>
      </c>
      <c r="C425" s="91" t="s">
        <v>2712</v>
      </c>
      <c r="D425" s="91" t="s">
        <v>1324</v>
      </c>
      <c r="J425" s="91" t="s">
        <v>1320</v>
      </c>
      <c r="L425" s="91" t="s">
        <v>41</v>
      </c>
      <c r="M425" s="91" t="s">
        <v>1320</v>
      </c>
      <c r="N425" s="91" t="s">
        <v>1808</v>
      </c>
      <c r="O425" s="91" t="s">
        <v>1684</v>
      </c>
      <c r="P425" s="91" t="s">
        <v>1590</v>
      </c>
      <c r="Q425" s="91" t="s">
        <v>1440</v>
      </c>
      <c r="R425" s="91" t="s">
        <v>1808</v>
      </c>
    </row>
    <row r="426" ht="14.25" customHeight="1">
      <c r="A426" s="91" t="s">
        <v>2713</v>
      </c>
      <c r="B426" s="91" t="s">
        <v>2714</v>
      </c>
      <c r="D426" s="91" t="s">
        <v>1319</v>
      </c>
      <c r="E426" s="91" t="s">
        <v>1587</v>
      </c>
      <c r="F426" s="91" t="s">
        <v>1646</v>
      </c>
      <c r="J426" s="91" t="s">
        <v>739</v>
      </c>
      <c r="L426" s="91" t="s">
        <v>41</v>
      </c>
      <c r="M426" s="91" t="s">
        <v>739</v>
      </c>
      <c r="O426" s="91" t="s">
        <v>1725</v>
      </c>
      <c r="P426" s="91" t="s">
        <v>1628</v>
      </c>
      <c r="Q426" s="91" t="s">
        <v>1466</v>
      </c>
      <c r="R426" s="91" t="s">
        <v>1707</v>
      </c>
      <c r="S426" s="91" t="s">
        <v>2715</v>
      </c>
      <c r="T426" s="91" t="s">
        <v>1593</v>
      </c>
    </row>
    <row r="427" ht="14.25" customHeight="1">
      <c r="A427" s="91" t="s">
        <v>2716</v>
      </c>
      <c r="D427" s="91" t="s">
        <v>1324</v>
      </c>
      <c r="J427" s="91" t="s">
        <v>739</v>
      </c>
      <c r="L427" s="91" t="s">
        <v>41</v>
      </c>
      <c r="M427" s="91" t="s">
        <v>739</v>
      </c>
      <c r="O427" s="91" t="s">
        <v>1796</v>
      </c>
      <c r="P427" s="91" t="s">
        <v>1628</v>
      </c>
      <c r="Q427" s="91" t="s">
        <v>1469</v>
      </c>
      <c r="R427" s="91" t="s">
        <v>1669</v>
      </c>
    </row>
    <row r="428" ht="14.25" customHeight="1">
      <c r="A428" s="91" t="s">
        <v>2717</v>
      </c>
      <c r="D428" s="91" t="s">
        <v>1319</v>
      </c>
      <c r="E428" s="91" t="s">
        <v>1587</v>
      </c>
      <c r="F428" s="91">
        <v>2030.0</v>
      </c>
      <c r="J428" s="91" t="s">
        <v>739</v>
      </c>
      <c r="L428" s="91" t="s">
        <v>1588</v>
      </c>
      <c r="M428" s="91" t="s">
        <v>739</v>
      </c>
      <c r="O428" s="91" t="s">
        <v>1748</v>
      </c>
      <c r="P428" s="91" t="s">
        <v>1590</v>
      </c>
      <c r="Q428" s="91" t="s">
        <v>1761</v>
      </c>
      <c r="R428" s="91" t="s">
        <v>1798</v>
      </c>
      <c r="S428" s="91" t="s">
        <v>2718</v>
      </c>
      <c r="T428" s="91" t="s">
        <v>1593</v>
      </c>
    </row>
    <row r="429" ht="14.25" customHeight="1">
      <c r="A429" s="91" t="s">
        <v>2719</v>
      </c>
      <c r="D429" s="91" t="s">
        <v>1319</v>
      </c>
      <c r="E429" s="91" t="s">
        <v>1587</v>
      </c>
      <c r="F429" s="91">
        <v>2030.0</v>
      </c>
      <c r="J429" s="91" t="s">
        <v>739</v>
      </c>
      <c r="L429" s="91" t="s">
        <v>41</v>
      </c>
      <c r="M429" s="91" t="s">
        <v>1320</v>
      </c>
      <c r="N429" s="91" t="s">
        <v>1747</v>
      </c>
      <c r="O429" s="91" t="s">
        <v>1662</v>
      </c>
      <c r="P429" s="91" t="s">
        <v>1590</v>
      </c>
      <c r="Q429" s="91" t="s">
        <v>1457</v>
      </c>
      <c r="R429" s="91" t="s">
        <v>1678</v>
      </c>
      <c r="S429" s="91" t="s">
        <v>2720</v>
      </c>
      <c r="T429" s="91" t="s">
        <v>1593</v>
      </c>
    </row>
    <row r="430" ht="14.25" customHeight="1">
      <c r="A430" s="91" t="s">
        <v>2721</v>
      </c>
      <c r="D430" s="91" t="s">
        <v>1319</v>
      </c>
      <c r="E430" s="91" t="s">
        <v>1587</v>
      </c>
      <c r="F430" s="91">
        <v>2030.0</v>
      </c>
      <c r="J430" s="91" t="s">
        <v>739</v>
      </c>
      <c r="L430" s="91" t="s">
        <v>1588</v>
      </c>
      <c r="M430" s="91" t="s">
        <v>739</v>
      </c>
      <c r="O430" s="91" t="s">
        <v>1602</v>
      </c>
      <c r="P430" s="91" t="s">
        <v>1603</v>
      </c>
      <c r="Q430" s="91" t="s">
        <v>1457</v>
      </c>
      <c r="R430" s="91" t="s">
        <v>1798</v>
      </c>
      <c r="S430" s="91" t="s">
        <v>2722</v>
      </c>
      <c r="T430" s="91" t="s">
        <v>1593</v>
      </c>
    </row>
    <row r="431" ht="14.25" customHeight="1">
      <c r="A431" s="91" t="s">
        <v>2723</v>
      </c>
      <c r="C431" s="91" t="s">
        <v>2724</v>
      </c>
      <c r="D431" s="91" t="s">
        <v>1324</v>
      </c>
      <c r="J431" s="91" t="s">
        <v>739</v>
      </c>
      <c r="L431" s="91" t="s">
        <v>41</v>
      </c>
      <c r="M431" s="91" t="s">
        <v>739</v>
      </c>
      <c r="O431" s="91" t="s">
        <v>1632</v>
      </c>
      <c r="P431" s="91" t="s">
        <v>1628</v>
      </c>
      <c r="Q431" s="91" t="s">
        <v>1761</v>
      </c>
      <c r="R431" s="91" t="s">
        <v>1591</v>
      </c>
    </row>
    <row r="432" ht="14.25" customHeight="1">
      <c r="A432" s="91" t="s">
        <v>2725</v>
      </c>
      <c r="B432" s="91" t="s">
        <v>2726</v>
      </c>
      <c r="C432" s="91" t="s">
        <v>2727</v>
      </c>
      <c r="D432" s="91" t="s">
        <v>1343</v>
      </c>
      <c r="J432" s="91" t="s">
        <v>739</v>
      </c>
      <c r="L432" s="91" t="s">
        <v>41</v>
      </c>
      <c r="M432" s="91" t="s">
        <v>739</v>
      </c>
      <c r="O432" s="91" t="s">
        <v>1602</v>
      </c>
      <c r="P432" s="91" t="s">
        <v>1603</v>
      </c>
      <c r="Q432" s="91" t="s">
        <v>1449</v>
      </c>
      <c r="R432" s="91" t="s">
        <v>1775</v>
      </c>
      <c r="U432" s="91" t="s">
        <v>1749</v>
      </c>
    </row>
    <row r="433" ht="14.25" customHeight="1">
      <c r="A433" s="91" t="s">
        <v>2728</v>
      </c>
      <c r="D433" s="91" t="s">
        <v>1319</v>
      </c>
      <c r="E433" s="91" t="s">
        <v>1587</v>
      </c>
      <c r="F433" s="91">
        <v>2030.0</v>
      </c>
      <c r="G433" s="91" t="s">
        <v>1319</v>
      </c>
      <c r="H433" s="91" t="s">
        <v>1587</v>
      </c>
      <c r="I433" s="91">
        <v>2040.0</v>
      </c>
      <c r="J433" s="91" t="s">
        <v>1320</v>
      </c>
      <c r="K433" s="91">
        <v>2040.0</v>
      </c>
      <c r="L433" s="91" t="s">
        <v>41</v>
      </c>
      <c r="M433" s="91" t="s">
        <v>1320</v>
      </c>
      <c r="N433" s="91" t="s">
        <v>1699</v>
      </c>
      <c r="O433" s="91" t="s">
        <v>1607</v>
      </c>
      <c r="P433" s="91" t="s">
        <v>1590</v>
      </c>
      <c r="Q433" s="91" t="s">
        <v>1457</v>
      </c>
      <c r="R433" s="91" t="s">
        <v>1653</v>
      </c>
      <c r="S433" s="91" t="s">
        <v>2729</v>
      </c>
      <c r="T433" s="91" t="s">
        <v>1593</v>
      </c>
    </row>
    <row r="434" ht="14.25" customHeight="1">
      <c r="A434" s="91" t="s">
        <v>2730</v>
      </c>
      <c r="D434" s="91" t="s">
        <v>1319</v>
      </c>
      <c r="E434" s="91" t="s">
        <v>1587</v>
      </c>
      <c r="F434" s="91">
        <v>2030.0</v>
      </c>
      <c r="J434" s="91" t="s">
        <v>739</v>
      </c>
      <c r="L434" s="91" t="s">
        <v>41</v>
      </c>
      <c r="M434" s="91" t="s">
        <v>739</v>
      </c>
      <c r="N434" s="91" t="s">
        <v>1699</v>
      </c>
      <c r="O434" s="91" t="s">
        <v>1748</v>
      </c>
      <c r="P434" s="91" t="s">
        <v>1590</v>
      </c>
      <c r="Q434" s="91" t="s">
        <v>1472</v>
      </c>
      <c r="R434" s="91" t="s">
        <v>1633</v>
      </c>
      <c r="S434" s="91" t="s">
        <v>2731</v>
      </c>
      <c r="T434" s="91" t="s">
        <v>1593</v>
      </c>
    </row>
    <row r="435" ht="14.25" customHeight="1">
      <c r="A435" s="91" t="s">
        <v>2732</v>
      </c>
      <c r="D435" s="91" t="s">
        <v>1319</v>
      </c>
      <c r="E435" s="91" t="s">
        <v>1587</v>
      </c>
      <c r="F435" s="91">
        <v>2030.0</v>
      </c>
      <c r="J435" s="91" t="s">
        <v>739</v>
      </c>
      <c r="L435" s="91" t="s">
        <v>1588</v>
      </c>
      <c r="M435" s="91" t="s">
        <v>739</v>
      </c>
      <c r="O435" s="91" t="s">
        <v>1632</v>
      </c>
      <c r="P435" s="91" t="s">
        <v>1628</v>
      </c>
      <c r="Q435" s="91" t="s">
        <v>1472</v>
      </c>
      <c r="R435" s="91" t="s">
        <v>1591</v>
      </c>
      <c r="S435" s="91" t="s">
        <v>2733</v>
      </c>
      <c r="T435" s="91" t="s">
        <v>1593</v>
      </c>
    </row>
    <row r="436" ht="14.25" customHeight="1">
      <c r="A436" s="91" t="s">
        <v>2734</v>
      </c>
      <c r="D436" s="91" t="s">
        <v>1319</v>
      </c>
      <c r="E436" s="91" t="s">
        <v>1587</v>
      </c>
      <c r="F436" s="91">
        <v>2030.0</v>
      </c>
      <c r="J436" s="91" t="s">
        <v>739</v>
      </c>
      <c r="L436" s="91" t="s">
        <v>1588</v>
      </c>
      <c r="M436" s="91" t="s">
        <v>739</v>
      </c>
      <c r="O436" s="91" t="s">
        <v>1796</v>
      </c>
      <c r="P436" s="91" t="s">
        <v>1628</v>
      </c>
      <c r="Q436" s="91" t="s">
        <v>1454</v>
      </c>
      <c r="R436" s="91" t="s">
        <v>1669</v>
      </c>
      <c r="S436" s="91" t="s">
        <v>2735</v>
      </c>
      <c r="T436" s="91" t="s">
        <v>1593</v>
      </c>
    </row>
    <row r="437" ht="14.25" customHeight="1">
      <c r="A437" s="91" t="s">
        <v>2736</v>
      </c>
      <c r="D437" s="91" t="s">
        <v>1319</v>
      </c>
      <c r="E437" s="91" t="s">
        <v>1587</v>
      </c>
      <c r="F437" s="91">
        <v>2030.0</v>
      </c>
      <c r="J437" s="91" t="s">
        <v>739</v>
      </c>
      <c r="L437" s="91" t="s">
        <v>1588</v>
      </c>
      <c r="M437" s="91" t="s">
        <v>739</v>
      </c>
      <c r="N437" s="91" t="s">
        <v>2016</v>
      </c>
      <c r="O437" s="91" t="s">
        <v>1607</v>
      </c>
      <c r="P437" s="91" t="s">
        <v>1590</v>
      </c>
      <c r="Q437" s="91" t="s">
        <v>1472</v>
      </c>
      <c r="R437" s="91" t="s">
        <v>2016</v>
      </c>
      <c r="S437" s="91" t="s">
        <v>2737</v>
      </c>
      <c r="T437" s="91" t="s">
        <v>1593</v>
      </c>
    </row>
    <row r="438" ht="14.25" customHeight="1">
      <c r="A438" s="91" t="s">
        <v>2738</v>
      </c>
      <c r="D438" s="91" t="s">
        <v>1319</v>
      </c>
      <c r="E438" s="91" t="s">
        <v>1587</v>
      </c>
      <c r="F438" s="91">
        <v>2030.0</v>
      </c>
      <c r="J438" s="91" t="s">
        <v>739</v>
      </c>
      <c r="L438" s="91" t="s">
        <v>1588</v>
      </c>
      <c r="M438" s="91" t="s">
        <v>739</v>
      </c>
      <c r="O438" s="91" t="s">
        <v>1662</v>
      </c>
      <c r="P438" s="91" t="s">
        <v>1590</v>
      </c>
      <c r="Q438" s="91" t="s">
        <v>1462</v>
      </c>
      <c r="R438" s="91" t="s">
        <v>1608</v>
      </c>
      <c r="S438" s="91" t="s">
        <v>2739</v>
      </c>
      <c r="T438" s="91" t="s">
        <v>1593</v>
      </c>
    </row>
    <row r="439" ht="14.25" customHeight="1">
      <c r="A439" s="91" t="s">
        <v>2740</v>
      </c>
      <c r="D439" s="91" t="s">
        <v>1324</v>
      </c>
      <c r="J439" s="91" t="s">
        <v>739</v>
      </c>
      <c r="L439" s="91" t="s">
        <v>41</v>
      </c>
      <c r="M439" s="91" t="s">
        <v>739</v>
      </c>
      <c r="O439" s="91" t="s">
        <v>1711</v>
      </c>
      <c r="P439" s="91" t="s">
        <v>1590</v>
      </c>
      <c r="Q439" s="91" t="s">
        <v>1457</v>
      </c>
      <c r="R439" s="91" t="s">
        <v>1707</v>
      </c>
    </row>
    <row r="440" ht="14.25" customHeight="1">
      <c r="A440" s="91" t="s">
        <v>2741</v>
      </c>
      <c r="D440" s="91" t="s">
        <v>1319</v>
      </c>
      <c r="E440" s="91" t="s">
        <v>1587</v>
      </c>
      <c r="F440" s="91">
        <v>2030.0</v>
      </c>
      <c r="J440" s="91" t="s">
        <v>739</v>
      </c>
      <c r="L440" s="91" t="s">
        <v>1588</v>
      </c>
      <c r="M440" s="91" t="s">
        <v>739</v>
      </c>
      <c r="O440" s="91" t="s">
        <v>1725</v>
      </c>
      <c r="P440" s="91" t="s">
        <v>1628</v>
      </c>
      <c r="Q440" s="91" t="s">
        <v>1439</v>
      </c>
      <c r="R440" s="91" t="s">
        <v>1653</v>
      </c>
      <c r="S440" s="91" t="s">
        <v>2742</v>
      </c>
      <c r="T440" s="91" t="s">
        <v>1593</v>
      </c>
    </row>
    <row r="441" ht="14.25" customHeight="1">
      <c r="A441" s="91" t="s">
        <v>2743</v>
      </c>
      <c r="D441" s="91" t="s">
        <v>1319</v>
      </c>
      <c r="E441" s="91" t="s">
        <v>1587</v>
      </c>
      <c r="F441" s="91">
        <v>2030.0</v>
      </c>
      <c r="J441" s="91" t="s">
        <v>739</v>
      </c>
      <c r="L441" s="91" t="s">
        <v>1588</v>
      </c>
      <c r="M441" s="91" t="s">
        <v>739</v>
      </c>
      <c r="O441" s="91" t="s">
        <v>1725</v>
      </c>
      <c r="P441" s="91" t="s">
        <v>1628</v>
      </c>
      <c r="Q441" s="91" t="s">
        <v>1457</v>
      </c>
      <c r="R441" s="91" t="s">
        <v>1808</v>
      </c>
      <c r="S441" s="91" t="s">
        <v>2744</v>
      </c>
      <c r="T441" s="91" t="s">
        <v>1593</v>
      </c>
    </row>
    <row r="442" ht="14.25" customHeight="1">
      <c r="A442" s="91" t="s">
        <v>2745</v>
      </c>
      <c r="B442" s="91" t="s">
        <v>2746</v>
      </c>
      <c r="C442" s="91" t="s">
        <v>2747</v>
      </c>
      <c r="D442" s="91" t="s">
        <v>1319</v>
      </c>
      <c r="E442" s="91" t="s">
        <v>1587</v>
      </c>
      <c r="F442" s="91">
        <v>2032.0</v>
      </c>
      <c r="J442" s="91" t="s">
        <v>739</v>
      </c>
      <c r="L442" s="91" t="s">
        <v>41</v>
      </c>
      <c r="M442" s="91" t="s">
        <v>739</v>
      </c>
      <c r="O442" s="91" t="s">
        <v>1681</v>
      </c>
      <c r="P442" s="91" t="s">
        <v>1590</v>
      </c>
      <c r="Q442" s="91" t="s">
        <v>1457</v>
      </c>
      <c r="R442" s="91" t="s">
        <v>1633</v>
      </c>
      <c r="S442" s="91" t="s">
        <v>2748</v>
      </c>
      <c r="T442" s="91" t="s">
        <v>1593</v>
      </c>
    </row>
    <row r="443" ht="14.25" customHeight="1">
      <c r="A443" s="91" t="s">
        <v>2749</v>
      </c>
      <c r="D443" s="91" t="s">
        <v>1319</v>
      </c>
      <c r="E443" s="91" t="s">
        <v>1587</v>
      </c>
      <c r="F443" s="91">
        <v>2030.0</v>
      </c>
      <c r="J443" s="91" t="s">
        <v>739</v>
      </c>
      <c r="L443" s="91" t="s">
        <v>1588</v>
      </c>
      <c r="M443" s="91" t="s">
        <v>739</v>
      </c>
      <c r="O443" s="91" t="s">
        <v>1725</v>
      </c>
      <c r="P443" s="91" t="s">
        <v>1628</v>
      </c>
      <c r="Q443" s="91" t="s">
        <v>1460</v>
      </c>
      <c r="R443" s="91" t="s">
        <v>1608</v>
      </c>
      <c r="S443" s="91" t="s">
        <v>2750</v>
      </c>
      <c r="T443" s="91" t="s">
        <v>1593</v>
      </c>
    </row>
    <row r="444" ht="14.25" customHeight="1">
      <c r="A444" s="91" t="s">
        <v>2751</v>
      </c>
      <c r="D444" s="91" t="s">
        <v>1319</v>
      </c>
      <c r="E444" s="91" t="s">
        <v>1587</v>
      </c>
      <c r="F444" s="91">
        <v>2030.0</v>
      </c>
      <c r="J444" s="91" t="s">
        <v>739</v>
      </c>
      <c r="L444" s="91" t="s">
        <v>41</v>
      </c>
      <c r="M444" s="91" t="s">
        <v>739</v>
      </c>
      <c r="O444" s="91" t="s">
        <v>1796</v>
      </c>
      <c r="P444" s="91" t="s">
        <v>1628</v>
      </c>
      <c r="Q444" s="91" t="s">
        <v>1469</v>
      </c>
      <c r="R444" s="91" t="s">
        <v>1663</v>
      </c>
      <c r="S444" s="91" t="s">
        <v>2752</v>
      </c>
      <c r="T444" s="91" t="s">
        <v>1593</v>
      </c>
    </row>
    <row r="445" ht="14.25" customHeight="1">
      <c r="A445" s="91" t="s">
        <v>2753</v>
      </c>
      <c r="D445" s="91" t="s">
        <v>1324</v>
      </c>
      <c r="J445" s="91" t="s">
        <v>739</v>
      </c>
      <c r="L445" s="91" t="s">
        <v>41</v>
      </c>
      <c r="M445" s="91" t="s">
        <v>739</v>
      </c>
      <c r="O445" s="91" t="s">
        <v>1632</v>
      </c>
      <c r="P445" s="91" t="s">
        <v>1628</v>
      </c>
      <c r="Q445" s="91" t="s">
        <v>1439</v>
      </c>
      <c r="R445" s="91" t="s">
        <v>1641</v>
      </c>
    </row>
    <row r="446" ht="14.25" customHeight="1">
      <c r="A446" s="91" t="s">
        <v>2754</v>
      </c>
      <c r="C446" s="91" t="s">
        <v>2755</v>
      </c>
      <c r="D446" s="91" t="s">
        <v>1319</v>
      </c>
      <c r="E446" s="91" t="s">
        <v>1587</v>
      </c>
      <c r="F446" s="91">
        <v>2030.0</v>
      </c>
      <c r="J446" s="91" t="s">
        <v>739</v>
      </c>
      <c r="L446" s="91" t="s">
        <v>1588</v>
      </c>
      <c r="M446" s="91" t="s">
        <v>739</v>
      </c>
      <c r="O446" s="91" t="s">
        <v>1681</v>
      </c>
      <c r="P446" s="91" t="s">
        <v>1590</v>
      </c>
      <c r="Q446" s="91" t="s">
        <v>1761</v>
      </c>
      <c r="R446" s="91" t="s">
        <v>1624</v>
      </c>
      <c r="S446" s="91" t="s">
        <v>2756</v>
      </c>
      <c r="T446" s="91" t="s">
        <v>1593</v>
      </c>
    </row>
    <row r="447" ht="14.25" customHeight="1">
      <c r="A447" s="91" t="s">
        <v>2757</v>
      </c>
      <c r="D447" s="91" t="s">
        <v>1319</v>
      </c>
      <c r="E447" s="91" t="s">
        <v>1587</v>
      </c>
      <c r="F447" s="91">
        <v>2030.0</v>
      </c>
      <c r="J447" s="91" t="s">
        <v>739</v>
      </c>
      <c r="L447" s="91" t="s">
        <v>1588</v>
      </c>
      <c r="M447" s="91" t="s">
        <v>739</v>
      </c>
      <c r="O447" s="91" t="s">
        <v>1632</v>
      </c>
      <c r="P447" s="91" t="s">
        <v>1628</v>
      </c>
      <c r="Q447" s="91" t="s">
        <v>1433</v>
      </c>
      <c r="R447" s="91" t="s">
        <v>1720</v>
      </c>
      <c r="S447" s="91" t="s">
        <v>2758</v>
      </c>
      <c r="T447" s="91" t="s">
        <v>1593</v>
      </c>
    </row>
    <row r="448" ht="14.25" customHeight="1">
      <c r="A448" s="91" t="s">
        <v>2759</v>
      </c>
      <c r="B448" s="91" t="s">
        <v>2760</v>
      </c>
      <c r="C448" s="91" t="s">
        <v>2761</v>
      </c>
      <c r="D448" s="91" t="s">
        <v>1324</v>
      </c>
      <c r="J448" s="91" t="s">
        <v>1320</v>
      </c>
      <c r="L448" s="91" t="s">
        <v>41</v>
      </c>
      <c r="M448" s="91" t="s">
        <v>1320</v>
      </c>
      <c r="N448" s="91" t="s">
        <v>1598</v>
      </c>
      <c r="O448" s="91" t="s">
        <v>1898</v>
      </c>
      <c r="P448" s="91" t="s">
        <v>1590</v>
      </c>
      <c r="Q448" s="91" t="s">
        <v>1434</v>
      </c>
      <c r="R448" s="91" t="s">
        <v>1598</v>
      </c>
    </row>
    <row r="449" ht="14.25" customHeight="1">
      <c r="A449" s="91" t="s">
        <v>2762</v>
      </c>
      <c r="C449" s="91" t="s">
        <v>2763</v>
      </c>
      <c r="D449" s="91" t="s">
        <v>1319</v>
      </c>
      <c r="E449" s="91" t="s">
        <v>1587</v>
      </c>
      <c r="F449" s="91">
        <v>2035.0</v>
      </c>
      <c r="J449" s="91" t="s">
        <v>739</v>
      </c>
      <c r="L449" s="91" t="s">
        <v>41</v>
      </c>
      <c r="M449" s="91" t="s">
        <v>739</v>
      </c>
      <c r="O449" s="91" t="s">
        <v>1607</v>
      </c>
      <c r="P449" s="91" t="s">
        <v>1590</v>
      </c>
      <c r="Q449" s="91" t="s">
        <v>1440</v>
      </c>
      <c r="R449" s="91" t="s">
        <v>1863</v>
      </c>
      <c r="S449" s="91" t="s">
        <v>2764</v>
      </c>
      <c r="T449" s="91" t="s">
        <v>1593</v>
      </c>
    </row>
    <row r="450" ht="14.25" customHeight="1">
      <c r="A450" s="91" t="s">
        <v>2765</v>
      </c>
      <c r="D450" s="91" t="s">
        <v>1324</v>
      </c>
      <c r="J450" s="91" t="s">
        <v>1320</v>
      </c>
      <c r="L450" s="91" t="s">
        <v>41</v>
      </c>
      <c r="M450" s="91" t="s">
        <v>739</v>
      </c>
      <c r="O450" s="91" t="s">
        <v>1846</v>
      </c>
      <c r="P450" s="91" t="s">
        <v>1590</v>
      </c>
      <c r="Q450" s="91" t="s">
        <v>1440</v>
      </c>
      <c r="R450" s="91" t="s">
        <v>1653</v>
      </c>
    </row>
    <row r="451" ht="14.25" customHeight="1">
      <c r="A451" s="91" t="s">
        <v>2766</v>
      </c>
      <c r="B451" s="91" t="s">
        <v>2767</v>
      </c>
      <c r="D451" s="91" t="s">
        <v>1324</v>
      </c>
      <c r="J451" s="91" t="s">
        <v>1320</v>
      </c>
      <c r="L451" s="91" t="s">
        <v>41</v>
      </c>
      <c r="M451" s="91" t="s">
        <v>739</v>
      </c>
      <c r="O451" s="91" t="s">
        <v>1802</v>
      </c>
      <c r="P451" s="91" t="s">
        <v>1590</v>
      </c>
      <c r="Q451" s="91" t="s">
        <v>1452</v>
      </c>
      <c r="R451" s="91" t="s">
        <v>1699</v>
      </c>
    </row>
    <row r="452" ht="14.25" customHeight="1">
      <c r="A452" s="91" t="s">
        <v>2768</v>
      </c>
      <c r="C452" s="91" t="s">
        <v>2769</v>
      </c>
      <c r="D452" s="91" t="s">
        <v>1324</v>
      </c>
      <c r="J452" s="91" t="s">
        <v>739</v>
      </c>
      <c r="L452" s="91" t="s">
        <v>41</v>
      </c>
      <c r="M452" s="91" t="s">
        <v>739</v>
      </c>
      <c r="O452" s="91" t="s">
        <v>1711</v>
      </c>
      <c r="P452" s="91" t="s">
        <v>1590</v>
      </c>
      <c r="Q452" s="91" t="s">
        <v>1451</v>
      </c>
      <c r="R452" s="91" t="s">
        <v>1669</v>
      </c>
    </row>
    <row r="453" ht="14.25" customHeight="1">
      <c r="A453" s="91" t="s">
        <v>2770</v>
      </c>
      <c r="B453" s="91" t="s">
        <v>2771</v>
      </c>
      <c r="C453" s="91" t="s">
        <v>2772</v>
      </c>
      <c r="D453" s="91" t="s">
        <v>1324</v>
      </c>
      <c r="J453" s="91" t="s">
        <v>1320</v>
      </c>
      <c r="L453" s="91" t="s">
        <v>41</v>
      </c>
      <c r="M453" s="91" t="s">
        <v>1320</v>
      </c>
      <c r="N453" s="91" t="s">
        <v>1808</v>
      </c>
      <c r="O453" s="91" t="s">
        <v>1632</v>
      </c>
      <c r="P453" s="91" t="s">
        <v>1628</v>
      </c>
      <c r="Q453" s="91" t="s">
        <v>1454</v>
      </c>
      <c r="R453" s="91" t="s">
        <v>1808</v>
      </c>
    </row>
    <row r="454" ht="14.25" customHeight="1">
      <c r="A454" s="91" t="s">
        <v>2773</v>
      </c>
      <c r="D454" s="91" t="s">
        <v>1324</v>
      </c>
      <c r="J454" s="91" t="s">
        <v>739</v>
      </c>
      <c r="L454" s="91" t="s">
        <v>41</v>
      </c>
      <c r="M454" s="91" t="s">
        <v>739</v>
      </c>
      <c r="O454" s="91" t="s">
        <v>2774</v>
      </c>
      <c r="P454" s="91" t="s">
        <v>1628</v>
      </c>
      <c r="Q454" s="91" t="s">
        <v>1426</v>
      </c>
      <c r="R454" s="91" t="s">
        <v>1612</v>
      </c>
    </row>
    <row r="455" ht="14.25" customHeight="1">
      <c r="A455" s="91" t="s">
        <v>2775</v>
      </c>
      <c r="D455" s="91" t="s">
        <v>1319</v>
      </c>
      <c r="E455" s="91" t="s">
        <v>1587</v>
      </c>
      <c r="F455" s="91">
        <v>2030.0</v>
      </c>
      <c r="J455" s="91" t="s">
        <v>739</v>
      </c>
      <c r="L455" s="91" t="s">
        <v>1588</v>
      </c>
      <c r="M455" s="91" t="s">
        <v>739</v>
      </c>
      <c r="O455" s="91" t="s">
        <v>1711</v>
      </c>
      <c r="P455" s="91" t="s">
        <v>1590</v>
      </c>
      <c r="Q455" s="91" t="s">
        <v>1449</v>
      </c>
      <c r="R455" s="91" t="s">
        <v>1663</v>
      </c>
      <c r="S455" s="91" t="s">
        <v>2776</v>
      </c>
      <c r="T455" s="91" t="s">
        <v>1593</v>
      </c>
    </row>
    <row r="456" ht="14.25" customHeight="1">
      <c r="A456" s="91" t="s">
        <v>2777</v>
      </c>
      <c r="B456" s="91" t="s">
        <v>2778</v>
      </c>
      <c r="C456" s="91" t="s">
        <v>2779</v>
      </c>
      <c r="D456" s="91" t="s">
        <v>1324</v>
      </c>
      <c r="J456" s="91" t="s">
        <v>1320</v>
      </c>
      <c r="L456" s="91" t="s">
        <v>41</v>
      </c>
      <c r="M456" s="91" t="s">
        <v>739</v>
      </c>
      <c r="O456" s="91" t="s">
        <v>1632</v>
      </c>
      <c r="P456" s="91" t="s">
        <v>1628</v>
      </c>
      <c r="Q456" s="91" t="s">
        <v>1429</v>
      </c>
      <c r="R456" s="91" t="s">
        <v>1614</v>
      </c>
    </row>
    <row r="457" ht="14.25" customHeight="1">
      <c r="A457" s="91" t="s">
        <v>2780</v>
      </c>
      <c r="D457" s="91" t="s">
        <v>1319</v>
      </c>
      <c r="E457" s="91" t="s">
        <v>1587</v>
      </c>
      <c r="F457" s="91">
        <v>2025.0</v>
      </c>
      <c r="J457" s="91" t="s">
        <v>739</v>
      </c>
      <c r="L457" s="91" t="s">
        <v>41</v>
      </c>
      <c r="M457" s="91" t="s">
        <v>739</v>
      </c>
      <c r="O457" s="91" t="s">
        <v>1748</v>
      </c>
      <c r="P457" s="91" t="s">
        <v>1590</v>
      </c>
      <c r="Q457" s="91" t="s">
        <v>1441</v>
      </c>
      <c r="R457" s="91" t="s">
        <v>1792</v>
      </c>
      <c r="S457" s="91" t="s">
        <v>2781</v>
      </c>
      <c r="T457" s="91" t="s">
        <v>1593</v>
      </c>
    </row>
    <row r="458" ht="14.25" customHeight="1">
      <c r="A458" s="91" t="s">
        <v>2782</v>
      </c>
      <c r="C458" s="91" t="s">
        <v>2783</v>
      </c>
      <c r="D458" s="91" t="s">
        <v>1319</v>
      </c>
      <c r="E458" s="91" t="s">
        <v>1587</v>
      </c>
      <c r="F458" s="91">
        <v>2030.0</v>
      </c>
      <c r="J458" s="91" t="s">
        <v>739</v>
      </c>
      <c r="L458" s="91" t="s">
        <v>41</v>
      </c>
      <c r="M458" s="91" t="s">
        <v>1320</v>
      </c>
      <c r="N458" s="91" t="s">
        <v>1792</v>
      </c>
      <c r="O458" s="91" t="s">
        <v>1748</v>
      </c>
      <c r="P458" s="91" t="s">
        <v>1590</v>
      </c>
      <c r="Q458" s="91" t="s">
        <v>1460</v>
      </c>
      <c r="R458" s="91" t="s">
        <v>1669</v>
      </c>
      <c r="S458" s="91" t="s">
        <v>1329</v>
      </c>
      <c r="T458" s="91" t="s">
        <v>1593</v>
      </c>
    </row>
    <row r="459" ht="14.25" customHeight="1">
      <c r="A459" s="91" t="s">
        <v>2784</v>
      </c>
      <c r="B459" s="91" t="s">
        <v>2785</v>
      </c>
      <c r="D459" s="91" t="s">
        <v>1324</v>
      </c>
      <c r="J459" s="91" t="s">
        <v>739</v>
      </c>
      <c r="L459" s="91" t="s">
        <v>41</v>
      </c>
      <c r="M459" s="91" t="s">
        <v>739</v>
      </c>
      <c r="O459" s="91" t="s">
        <v>2461</v>
      </c>
      <c r="P459" s="91" t="s">
        <v>1628</v>
      </c>
      <c r="Q459" s="91" t="s">
        <v>1444</v>
      </c>
      <c r="R459" s="91" t="s">
        <v>2016</v>
      </c>
    </row>
    <row r="460" ht="14.25" customHeight="1">
      <c r="A460" s="91" t="s">
        <v>2786</v>
      </c>
      <c r="D460" s="91" t="s">
        <v>1324</v>
      </c>
      <c r="J460" s="91" t="s">
        <v>1320</v>
      </c>
      <c r="L460" s="91" t="s">
        <v>41</v>
      </c>
      <c r="M460" s="91" t="s">
        <v>739</v>
      </c>
      <c r="O460" s="91" t="s">
        <v>1739</v>
      </c>
      <c r="P460" s="91" t="s">
        <v>1628</v>
      </c>
      <c r="Q460" s="91" t="s">
        <v>1469</v>
      </c>
      <c r="R460" s="91" t="s">
        <v>1604</v>
      </c>
    </row>
    <row r="461" ht="14.25" customHeight="1">
      <c r="A461" s="91" t="s">
        <v>2787</v>
      </c>
      <c r="B461" s="91" t="s">
        <v>2788</v>
      </c>
      <c r="C461" s="91" t="s">
        <v>2789</v>
      </c>
      <c r="D461" s="91" t="s">
        <v>1324</v>
      </c>
      <c r="J461" s="91" t="s">
        <v>1320</v>
      </c>
      <c r="L461" s="91" t="s">
        <v>41</v>
      </c>
      <c r="M461" s="91" t="s">
        <v>1320</v>
      </c>
      <c r="N461" s="91" t="s">
        <v>1669</v>
      </c>
      <c r="O461" s="91" t="s">
        <v>1891</v>
      </c>
      <c r="P461" s="91" t="s">
        <v>1623</v>
      </c>
      <c r="Q461" s="91" t="s">
        <v>1462</v>
      </c>
      <c r="R461" s="91" t="s">
        <v>1669</v>
      </c>
    </row>
    <row r="462" ht="14.25" customHeight="1">
      <c r="A462" s="91" t="s">
        <v>2790</v>
      </c>
      <c r="B462" s="91" t="s">
        <v>2791</v>
      </c>
      <c r="C462" s="91" t="s">
        <v>2792</v>
      </c>
      <c r="D462" s="91" t="s">
        <v>1319</v>
      </c>
      <c r="E462" s="91" t="s">
        <v>1587</v>
      </c>
      <c r="F462" s="91">
        <v>2030.0</v>
      </c>
      <c r="J462" s="91" t="s">
        <v>739</v>
      </c>
      <c r="L462" s="91" t="s">
        <v>41</v>
      </c>
      <c r="M462" s="91" t="s">
        <v>1320</v>
      </c>
      <c r="N462" s="91" t="s">
        <v>1847</v>
      </c>
      <c r="O462" s="91" t="s">
        <v>1602</v>
      </c>
      <c r="P462" s="91" t="s">
        <v>1603</v>
      </c>
      <c r="Q462" s="91" t="s">
        <v>1466</v>
      </c>
      <c r="R462" s="91" t="s">
        <v>1706</v>
      </c>
      <c r="S462" s="91" t="s">
        <v>2793</v>
      </c>
      <c r="T462" s="91" t="s">
        <v>1593</v>
      </c>
    </row>
    <row r="463" ht="14.25" customHeight="1">
      <c r="A463" s="91" t="s">
        <v>2794</v>
      </c>
      <c r="B463" s="91" t="s">
        <v>2795</v>
      </c>
      <c r="C463" s="91" t="s">
        <v>2796</v>
      </c>
      <c r="D463" s="91" t="s">
        <v>1319</v>
      </c>
      <c r="E463" s="91" t="s">
        <v>1587</v>
      </c>
      <c r="F463" s="91" t="s">
        <v>1646</v>
      </c>
      <c r="J463" s="91" t="s">
        <v>739</v>
      </c>
      <c r="L463" s="91" t="s">
        <v>41</v>
      </c>
      <c r="M463" s="91" t="s">
        <v>1320</v>
      </c>
      <c r="N463" s="91" t="s">
        <v>1753</v>
      </c>
      <c r="O463" s="91" t="s">
        <v>1602</v>
      </c>
      <c r="P463" s="91" t="s">
        <v>1603</v>
      </c>
      <c r="Q463" s="91" t="s">
        <v>1461</v>
      </c>
      <c r="R463" s="91" t="s">
        <v>1653</v>
      </c>
      <c r="S463" s="91" t="s">
        <v>2797</v>
      </c>
      <c r="T463" s="91" t="s">
        <v>1593</v>
      </c>
      <c r="U463" s="91" t="s">
        <v>1749</v>
      </c>
    </row>
    <row r="464" ht="14.25" customHeight="1">
      <c r="A464" s="91" t="s">
        <v>2798</v>
      </c>
      <c r="B464" s="91" t="s">
        <v>2799</v>
      </c>
      <c r="C464" s="91" t="s">
        <v>2800</v>
      </c>
      <c r="D464" s="91" t="s">
        <v>1319</v>
      </c>
      <c r="E464" s="91" t="s">
        <v>1587</v>
      </c>
      <c r="F464" s="91">
        <v>2030.0</v>
      </c>
      <c r="G464" s="91" t="s">
        <v>1319</v>
      </c>
      <c r="H464" s="91" t="s">
        <v>1587</v>
      </c>
      <c r="I464" s="91">
        <v>2050.0</v>
      </c>
      <c r="J464" s="91" t="s">
        <v>1320</v>
      </c>
      <c r="K464" s="91">
        <v>2050.0</v>
      </c>
      <c r="L464" s="91" t="s">
        <v>41</v>
      </c>
      <c r="M464" s="91" t="s">
        <v>1320</v>
      </c>
      <c r="N464" s="91" t="s">
        <v>1966</v>
      </c>
      <c r="O464" s="91" t="s">
        <v>1831</v>
      </c>
      <c r="P464" s="91" t="s">
        <v>1590</v>
      </c>
      <c r="Q464" s="91" t="s">
        <v>1457</v>
      </c>
      <c r="R464" s="91" t="s">
        <v>1687</v>
      </c>
      <c r="S464" s="91" t="s">
        <v>2801</v>
      </c>
      <c r="T464" s="91" t="s">
        <v>1593</v>
      </c>
    </row>
    <row r="465" ht="14.25" customHeight="1">
      <c r="A465" s="91" t="s">
        <v>2802</v>
      </c>
      <c r="D465" s="91" t="s">
        <v>1319</v>
      </c>
      <c r="E465" s="91" t="s">
        <v>1587</v>
      </c>
      <c r="F465" s="91">
        <v>2030.0</v>
      </c>
      <c r="J465" s="91" t="s">
        <v>739</v>
      </c>
      <c r="L465" s="91" t="s">
        <v>1588</v>
      </c>
      <c r="M465" s="91" t="s">
        <v>739</v>
      </c>
      <c r="O465" s="91" t="s">
        <v>2046</v>
      </c>
      <c r="P465" s="91" t="s">
        <v>1603</v>
      </c>
      <c r="Q465" s="91" t="s">
        <v>1457</v>
      </c>
      <c r="R465" s="91" t="s">
        <v>1614</v>
      </c>
      <c r="S465" s="91" t="s">
        <v>2803</v>
      </c>
      <c r="T465" s="91" t="s">
        <v>1593</v>
      </c>
    </row>
    <row r="466" ht="14.25" customHeight="1">
      <c r="A466" s="91" t="s">
        <v>2804</v>
      </c>
      <c r="C466" s="91" t="s">
        <v>2805</v>
      </c>
      <c r="D466" s="91" t="s">
        <v>1319</v>
      </c>
      <c r="E466" s="91" t="s">
        <v>1587</v>
      </c>
      <c r="F466" s="91" t="s">
        <v>2806</v>
      </c>
      <c r="J466" s="91" t="s">
        <v>739</v>
      </c>
      <c r="L466" s="91" t="s">
        <v>41</v>
      </c>
      <c r="M466" s="91" t="s">
        <v>739</v>
      </c>
      <c r="O466" s="91" t="s">
        <v>1632</v>
      </c>
      <c r="P466" s="91" t="s">
        <v>1628</v>
      </c>
      <c r="Q466" s="91" t="s">
        <v>1438</v>
      </c>
      <c r="R466" s="91" t="s">
        <v>1608</v>
      </c>
      <c r="S466" s="91" t="s">
        <v>2807</v>
      </c>
      <c r="T466" s="91" t="s">
        <v>1593</v>
      </c>
    </row>
    <row r="467" ht="14.25" customHeight="1">
      <c r="A467" s="91" t="s">
        <v>2808</v>
      </c>
      <c r="B467" s="91" t="s">
        <v>2809</v>
      </c>
      <c r="C467" s="91" t="s">
        <v>2810</v>
      </c>
      <c r="D467" s="91" t="s">
        <v>1319</v>
      </c>
      <c r="E467" s="91" t="s">
        <v>1587</v>
      </c>
      <c r="F467" s="91">
        <v>2030.0</v>
      </c>
      <c r="J467" s="91" t="s">
        <v>739</v>
      </c>
      <c r="L467" s="91" t="s">
        <v>41</v>
      </c>
      <c r="M467" s="91" t="s">
        <v>739</v>
      </c>
      <c r="O467" s="91" t="s">
        <v>1602</v>
      </c>
      <c r="P467" s="91" t="s">
        <v>1603</v>
      </c>
      <c r="Q467" s="91" t="s">
        <v>1436</v>
      </c>
      <c r="R467" s="91" t="s">
        <v>1641</v>
      </c>
      <c r="S467" s="91" t="s">
        <v>2811</v>
      </c>
      <c r="T467" s="91" t="s">
        <v>1593</v>
      </c>
    </row>
    <row r="468" ht="14.25" customHeight="1">
      <c r="A468" s="91" t="s">
        <v>2812</v>
      </c>
      <c r="B468" s="91" t="s">
        <v>2813</v>
      </c>
      <c r="C468" s="91" t="s">
        <v>2814</v>
      </c>
      <c r="D468" s="91" t="s">
        <v>1324</v>
      </c>
      <c r="J468" s="91" t="s">
        <v>1320</v>
      </c>
      <c r="L468" s="91" t="s">
        <v>41</v>
      </c>
      <c r="M468" s="91" t="s">
        <v>739</v>
      </c>
      <c r="O468" s="91" t="s">
        <v>1602</v>
      </c>
      <c r="P468" s="91" t="s">
        <v>1603</v>
      </c>
      <c r="Q468" s="91" t="s">
        <v>1457</v>
      </c>
      <c r="R468" s="91" t="s">
        <v>1612</v>
      </c>
    </row>
    <row r="469" ht="14.25" customHeight="1">
      <c r="A469" s="91" t="s">
        <v>2815</v>
      </c>
      <c r="B469" s="91" t="s">
        <v>2816</v>
      </c>
      <c r="D469" s="91" t="s">
        <v>1319</v>
      </c>
      <c r="E469" s="91" t="s">
        <v>1587</v>
      </c>
      <c r="F469" s="91">
        <v>2030.0</v>
      </c>
      <c r="J469" s="91" t="s">
        <v>739</v>
      </c>
      <c r="L469" s="91" t="s">
        <v>41</v>
      </c>
      <c r="M469" s="91" t="s">
        <v>739</v>
      </c>
      <c r="O469" s="91" t="s">
        <v>1681</v>
      </c>
      <c r="P469" s="91" t="s">
        <v>1590</v>
      </c>
      <c r="Q469" s="91" t="s">
        <v>1429</v>
      </c>
      <c r="R469" s="91" t="s">
        <v>1604</v>
      </c>
      <c r="S469" s="91" t="s">
        <v>2817</v>
      </c>
      <c r="T469" s="91" t="s">
        <v>1593</v>
      </c>
      <c r="U469" s="91" t="s">
        <v>1749</v>
      </c>
    </row>
    <row r="470" ht="14.25" customHeight="1">
      <c r="A470" s="91" t="s">
        <v>2818</v>
      </c>
      <c r="B470" s="91" t="s">
        <v>2819</v>
      </c>
      <c r="C470" s="91" t="s">
        <v>2820</v>
      </c>
      <c r="D470" s="91" t="s">
        <v>1343</v>
      </c>
      <c r="J470" s="91" t="s">
        <v>739</v>
      </c>
      <c r="L470" s="91" t="s">
        <v>41</v>
      </c>
      <c r="M470" s="91" t="s">
        <v>739</v>
      </c>
      <c r="O470" s="91" t="s">
        <v>1602</v>
      </c>
      <c r="P470" s="91" t="s">
        <v>1603</v>
      </c>
      <c r="Q470" s="91" t="s">
        <v>1475</v>
      </c>
      <c r="R470" s="91" t="s">
        <v>1888</v>
      </c>
      <c r="U470" s="91" t="s">
        <v>1749</v>
      </c>
    </row>
    <row r="471" ht="14.25" customHeight="1">
      <c r="A471" s="91" t="s">
        <v>2821</v>
      </c>
      <c r="D471" s="91" t="s">
        <v>1319</v>
      </c>
      <c r="E471" s="91" t="s">
        <v>1587</v>
      </c>
      <c r="F471" s="91">
        <v>2030.0</v>
      </c>
      <c r="J471" s="91" t="s">
        <v>739</v>
      </c>
      <c r="L471" s="91" t="s">
        <v>1588</v>
      </c>
      <c r="M471" s="91" t="s">
        <v>739</v>
      </c>
      <c r="O471" s="91" t="s">
        <v>1607</v>
      </c>
      <c r="P471" s="91" t="s">
        <v>1590</v>
      </c>
      <c r="Q471" s="91" t="s">
        <v>1475</v>
      </c>
      <c r="R471" s="91" t="s">
        <v>1659</v>
      </c>
      <c r="S471" s="91" t="s">
        <v>2822</v>
      </c>
      <c r="T471" s="91" t="s">
        <v>1593</v>
      </c>
    </row>
    <row r="472" ht="14.25" customHeight="1">
      <c r="A472" s="91" t="s">
        <v>2823</v>
      </c>
      <c r="D472" s="91" t="s">
        <v>1324</v>
      </c>
      <c r="J472" s="91" t="s">
        <v>1320</v>
      </c>
      <c r="L472" s="91" t="s">
        <v>41</v>
      </c>
      <c r="M472" s="91" t="s">
        <v>739</v>
      </c>
      <c r="O472" s="91" t="s">
        <v>1602</v>
      </c>
      <c r="P472" s="91" t="s">
        <v>1603</v>
      </c>
      <c r="Q472" s="91" t="s">
        <v>1457</v>
      </c>
      <c r="R472" s="91" t="s">
        <v>1624</v>
      </c>
    </row>
    <row r="473" ht="14.25" customHeight="1">
      <c r="A473" s="91" t="s">
        <v>2824</v>
      </c>
      <c r="D473" s="91" t="s">
        <v>1319</v>
      </c>
      <c r="E473" s="91" t="s">
        <v>1587</v>
      </c>
      <c r="F473" s="91">
        <v>2030.0</v>
      </c>
      <c r="J473" s="91" t="s">
        <v>739</v>
      </c>
      <c r="L473" s="91" t="s">
        <v>1588</v>
      </c>
      <c r="M473" s="91" t="s">
        <v>739</v>
      </c>
      <c r="O473" s="91" t="s">
        <v>2825</v>
      </c>
      <c r="P473" s="91" t="s">
        <v>1628</v>
      </c>
      <c r="Q473" s="91" t="s">
        <v>1464</v>
      </c>
      <c r="R473" s="91" t="s">
        <v>1687</v>
      </c>
      <c r="S473" s="91" t="s">
        <v>2826</v>
      </c>
      <c r="T473" s="91" t="s">
        <v>1593</v>
      </c>
      <c r="U473" s="91" t="s">
        <v>1749</v>
      </c>
    </row>
    <row r="474" ht="14.25" customHeight="1">
      <c r="A474" s="91" t="s">
        <v>2827</v>
      </c>
      <c r="B474" s="91" t="s">
        <v>2828</v>
      </c>
      <c r="C474" s="91" t="s">
        <v>2829</v>
      </c>
      <c r="D474" s="91" t="s">
        <v>1324</v>
      </c>
      <c r="J474" s="91" t="s">
        <v>1320</v>
      </c>
      <c r="L474" s="91" t="s">
        <v>41</v>
      </c>
      <c r="M474" s="91" t="s">
        <v>1320</v>
      </c>
      <c r="O474" s="91" t="s">
        <v>1632</v>
      </c>
      <c r="P474" s="91" t="s">
        <v>1628</v>
      </c>
      <c r="Q474" s="91" t="s">
        <v>1761</v>
      </c>
      <c r="R474" s="91" t="s">
        <v>2016</v>
      </c>
    </row>
    <row r="475" ht="14.25" customHeight="1">
      <c r="A475" s="91" t="s">
        <v>2830</v>
      </c>
      <c r="D475" s="91" t="s">
        <v>1319</v>
      </c>
      <c r="E475" s="91" t="s">
        <v>1587</v>
      </c>
      <c r="F475" s="91">
        <v>2030.0</v>
      </c>
      <c r="J475" s="91" t="s">
        <v>739</v>
      </c>
      <c r="L475" s="91" t="s">
        <v>1588</v>
      </c>
      <c r="M475" s="91" t="s">
        <v>739</v>
      </c>
      <c r="O475" s="91" t="s">
        <v>1725</v>
      </c>
      <c r="P475" s="91" t="s">
        <v>1628</v>
      </c>
      <c r="Q475" s="91" t="s">
        <v>1429</v>
      </c>
      <c r="R475" s="91" t="s">
        <v>1687</v>
      </c>
      <c r="S475" s="91" t="s">
        <v>2831</v>
      </c>
      <c r="T475" s="91" t="s">
        <v>1593</v>
      </c>
    </row>
    <row r="476" ht="14.25" customHeight="1">
      <c r="A476" s="91" t="s">
        <v>2832</v>
      </c>
      <c r="B476" s="91" t="s">
        <v>2833</v>
      </c>
      <c r="C476" s="91" t="s">
        <v>2834</v>
      </c>
      <c r="D476" s="91" t="s">
        <v>1319</v>
      </c>
      <c r="E476" s="91" t="s">
        <v>1587</v>
      </c>
      <c r="F476" s="91" t="s">
        <v>2835</v>
      </c>
      <c r="G476" s="91" t="s">
        <v>1319</v>
      </c>
      <c r="H476" s="91" t="s">
        <v>1587</v>
      </c>
      <c r="I476" s="91" t="s">
        <v>2836</v>
      </c>
      <c r="J476" s="91" t="s">
        <v>1320</v>
      </c>
      <c r="K476" s="91" t="s">
        <v>1698</v>
      </c>
      <c r="L476" s="91" t="s">
        <v>41</v>
      </c>
      <c r="M476" s="91" t="s">
        <v>1320</v>
      </c>
      <c r="N476" s="91" t="s">
        <v>2090</v>
      </c>
      <c r="O476" s="91" t="s">
        <v>1602</v>
      </c>
      <c r="P476" s="91" t="s">
        <v>1603</v>
      </c>
      <c r="Q476" s="91" t="s">
        <v>1451</v>
      </c>
      <c r="R476" s="91" t="s">
        <v>1798</v>
      </c>
      <c r="S476" s="91" t="s">
        <v>2837</v>
      </c>
      <c r="T476" s="91" t="s">
        <v>1593</v>
      </c>
    </row>
    <row r="477" ht="14.25" customHeight="1">
      <c r="A477" s="91" t="s">
        <v>2838</v>
      </c>
      <c r="B477" s="91" t="s">
        <v>2839</v>
      </c>
      <c r="D477" s="91" t="s">
        <v>1324</v>
      </c>
      <c r="J477" s="91" t="s">
        <v>739</v>
      </c>
      <c r="L477" s="91" t="s">
        <v>41</v>
      </c>
      <c r="M477" s="91" t="s">
        <v>739</v>
      </c>
      <c r="O477" s="91" t="s">
        <v>1739</v>
      </c>
      <c r="P477" s="91" t="s">
        <v>1628</v>
      </c>
      <c r="Q477" s="91" t="s">
        <v>1426</v>
      </c>
      <c r="R477" s="91" t="s">
        <v>1863</v>
      </c>
    </row>
    <row r="478" ht="14.25" customHeight="1">
      <c r="A478" s="91" t="s">
        <v>2840</v>
      </c>
      <c r="D478" s="91" t="s">
        <v>1319</v>
      </c>
      <c r="E478" s="91" t="s">
        <v>1595</v>
      </c>
      <c r="F478" s="91">
        <v>2030.0</v>
      </c>
      <c r="J478" s="91" t="s">
        <v>1320</v>
      </c>
      <c r="L478" s="91" t="s">
        <v>41</v>
      </c>
      <c r="M478" s="91" t="s">
        <v>1320</v>
      </c>
      <c r="N478" s="91" t="s">
        <v>1722</v>
      </c>
      <c r="O478" s="91" t="s">
        <v>1922</v>
      </c>
      <c r="P478" s="91" t="s">
        <v>1736</v>
      </c>
      <c r="Q478" s="91" t="s">
        <v>1444</v>
      </c>
      <c r="R478" s="91" t="s">
        <v>1663</v>
      </c>
      <c r="S478" s="91" t="s">
        <v>2841</v>
      </c>
      <c r="T478" s="91" t="s">
        <v>1600</v>
      </c>
    </row>
    <row r="479" ht="14.25" customHeight="1">
      <c r="A479" s="91" t="s">
        <v>2842</v>
      </c>
      <c r="D479" s="91" t="s">
        <v>1324</v>
      </c>
      <c r="J479" s="91" t="s">
        <v>1320</v>
      </c>
      <c r="L479" s="91" t="s">
        <v>41</v>
      </c>
      <c r="M479" s="91" t="s">
        <v>739</v>
      </c>
      <c r="O479" s="91" t="s">
        <v>1662</v>
      </c>
      <c r="P479" s="91" t="s">
        <v>1590</v>
      </c>
      <c r="Q479" s="91" t="s">
        <v>1457</v>
      </c>
      <c r="R479" s="91" t="s">
        <v>1591</v>
      </c>
    </row>
    <row r="480" ht="14.25" customHeight="1">
      <c r="A480" s="91" t="s">
        <v>2843</v>
      </c>
      <c r="D480" s="91" t="s">
        <v>1324</v>
      </c>
      <c r="J480" s="91" t="s">
        <v>739</v>
      </c>
      <c r="L480" s="91" t="s">
        <v>41</v>
      </c>
      <c r="M480" s="91" t="s">
        <v>739</v>
      </c>
      <c r="O480" s="91" t="s">
        <v>2116</v>
      </c>
      <c r="P480" s="91" t="s">
        <v>1736</v>
      </c>
      <c r="Q480" s="91" t="s">
        <v>1429</v>
      </c>
      <c r="R480" s="91" t="s">
        <v>1798</v>
      </c>
    </row>
    <row r="481" ht="14.25" customHeight="1">
      <c r="A481" s="91" t="s">
        <v>2844</v>
      </c>
      <c r="C481" s="91" t="s">
        <v>2845</v>
      </c>
      <c r="D481" s="91" t="s">
        <v>1319</v>
      </c>
      <c r="E481" s="91" t="s">
        <v>1587</v>
      </c>
      <c r="F481" s="91">
        <v>2030.0</v>
      </c>
      <c r="J481" s="91" t="s">
        <v>1320</v>
      </c>
      <c r="L481" s="91" t="s">
        <v>41</v>
      </c>
      <c r="M481" s="91" t="s">
        <v>1320</v>
      </c>
      <c r="N481" s="91" t="s">
        <v>2016</v>
      </c>
      <c r="O481" s="91" t="s">
        <v>1846</v>
      </c>
      <c r="P481" s="91" t="s">
        <v>1590</v>
      </c>
      <c r="Q481" s="91" t="s">
        <v>1439</v>
      </c>
      <c r="R481" s="91" t="s">
        <v>1798</v>
      </c>
      <c r="S481" s="91" t="s">
        <v>2846</v>
      </c>
      <c r="T481" s="91" t="s">
        <v>1593</v>
      </c>
    </row>
    <row r="482" ht="14.25" customHeight="1">
      <c r="A482" s="91" t="s">
        <v>2847</v>
      </c>
      <c r="D482" s="91" t="s">
        <v>1319</v>
      </c>
      <c r="E482" s="91" t="s">
        <v>1587</v>
      </c>
      <c r="F482" s="91">
        <v>2030.0</v>
      </c>
      <c r="J482" s="91" t="s">
        <v>739</v>
      </c>
      <c r="L482" s="91" t="s">
        <v>1588</v>
      </c>
      <c r="M482" s="91" t="s">
        <v>739</v>
      </c>
      <c r="O482" s="91" t="s">
        <v>1602</v>
      </c>
      <c r="P482" s="91" t="s">
        <v>1603</v>
      </c>
      <c r="Q482" s="91" t="s">
        <v>1433</v>
      </c>
      <c r="R482" s="91" t="s">
        <v>1900</v>
      </c>
      <c r="S482" s="91" t="s">
        <v>2848</v>
      </c>
      <c r="T482" s="91" t="s">
        <v>1593</v>
      </c>
    </row>
    <row r="483" ht="14.25" customHeight="1">
      <c r="A483" s="91" t="s">
        <v>2849</v>
      </c>
      <c r="D483" s="91" t="s">
        <v>1319</v>
      </c>
      <c r="E483" s="91" t="s">
        <v>1587</v>
      </c>
      <c r="F483" s="91">
        <v>2030.0</v>
      </c>
      <c r="J483" s="91" t="s">
        <v>739</v>
      </c>
      <c r="L483" s="91" t="s">
        <v>1588</v>
      </c>
      <c r="M483" s="91" t="s">
        <v>739</v>
      </c>
      <c r="O483" s="91" t="s">
        <v>1725</v>
      </c>
      <c r="P483" s="91" t="s">
        <v>1628</v>
      </c>
      <c r="Q483" s="91" t="s">
        <v>1472</v>
      </c>
      <c r="R483" s="91" t="s">
        <v>1808</v>
      </c>
      <c r="S483" s="91" t="s">
        <v>2850</v>
      </c>
      <c r="T483" s="91" t="s">
        <v>1593</v>
      </c>
    </row>
    <row r="484" ht="14.25" customHeight="1">
      <c r="A484" s="91" t="s">
        <v>2851</v>
      </c>
      <c r="C484" s="91" t="s">
        <v>2852</v>
      </c>
      <c r="D484" s="91" t="s">
        <v>1324</v>
      </c>
      <c r="J484" s="91" t="s">
        <v>1320</v>
      </c>
      <c r="L484" s="91" t="s">
        <v>41</v>
      </c>
      <c r="M484" s="91" t="s">
        <v>1320</v>
      </c>
      <c r="N484" s="91" t="s">
        <v>1669</v>
      </c>
      <c r="O484" s="91" t="s">
        <v>1607</v>
      </c>
      <c r="P484" s="91" t="s">
        <v>1590</v>
      </c>
      <c r="Q484" s="91" t="s">
        <v>1430</v>
      </c>
      <c r="R484" s="91" t="s">
        <v>1669</v>
      </c>
    </row>
    <row r="485" ht="14.25" customHeight="1">
      <c r="A485" s="91" t="s">
        <v>2853</v>
      </c>
      <c r="C485" s="91" t="s">
        <v>2854</v>
      </c>
      <c r="D485" s="91" t="s">
        <v>1319</v>
      </c>
      <c r="E485" s="91" t="s">
        <v>1587</v>
      </c>
      <c r="F485" s="91">
        <v>2030.0</v>
      </c>
      <c r="J485" s="91" t="s">
        <v>1320</v>
      </c>
      <c r="L485" s="91" t="s">
        <v>41</v>
      </c>
      <c r="M485" s="91" t="s">
        <v>1320</v>
      </c>
      <c r="N485" s="91" t="s">
        <v>1747</v>
      </c>
      <c r="O485" s="91" t="s">
        <v>2046</v>
      </c>
      <c r="P485" s="91" t="s">
        <v>1603</v>
      </c>
      <c r="Q485" s="91" t="s">
        <v>1469</v>
      </c>
      <c r="R485" s="91" t="s">
        <v>2855</v>
      </c>
      <c r="S485" s="91" t="s">
        <v>2856</v>
      </c>
      <c r="T485" s="91" t="s">
        <v>1593</v>
      </c>
    </row>
    <row r="486" ht="14.25" customHeight="1">
      <c r="A486" s="91" t="s">
        <v>2857</v>
      </c>
      <c r="B486" s="91" t="s">
        <v>2858</v>
      </c>
      <c r="C486" s="91" t="s">
        <v>2859</v>
      </c>
      <c r="D486" s="91" t="s">
        <v>1319</v>
      </c>
      <c r="E486" s="91" t="s">
        <v>1595</v>
      </c>
      <c r="F486" s="91">
        <v>2030.0</v>
      </c>
      <c r="J486" s="91" t="s">
        <v>739</v>
      </c>
      <c r="L486" s="91" t="s">
        <v>41</v>
      </c>
      <c r="M486" s="91" t="s">
        <v>739</v>
      </c>
      <c r="O486" s="91" t="s">
        <v>2116</v>
      </c>
      <c r="P486" s="91" t="s">
        <v>1736</v>
      </c>
      <c r="Q486" s="91" t="s">
        <v>1440</v>
      </c>
      <c r="R486" s="91" t="s">
        <v>1687</v>
      </c>
      <c r="S486" s="91" t="s">
        <v>2860</v>
      </c>
      <c r="T486" s="91" t="s">
        <v>1600</v>
      </c>
    </row>
    <row r="487" ht="14.25" customHeight="1">
      <c r="A487" s="91" t="s">
        <v>2861</v>
      </c>
      <c r="D487" s="91" t="s">
        <v>1324</v>
      </c>
      <c r="J487" s="91" t="s">
        <v>739</v>
      </c>
      <c r="L487" s="91" t="s">
        <v>41</v>
      </c>
      <c r="M487" s="91" t="s">
        <v>739</v>
      </c>
      <c r="O487" s="91" t="s">
        <v>1602</v>
      </c>
      <c r="P487" s="91" t="s">
        <v>1603</v>
      </c>
      <c r="Q487" s="91" t="s">
        <v>1435</v>
      </c>
      <c r="R487" s="91" t="s">
        <v>1699</v>
      </c>
    </row>
    <row r="488" ht="14.25" customHeight="1">
      <c r="A488" s="91" t="s">
        <v>2862</v>
      </c>
      <c r="D488" s="91" t="s">
        <v>1319</v>
      </c>
      <c r="E488" s="91" t="s">
        <v>1587</v>
      </c>
      <c r="F488" s="91">
        <v>2030.0</v>
      </c>
      <c r="J488" s="91" t="s">
        <v>739</v>
      </c>
      <c r="L488" s="91" t="s">
        <v>1588</v>
      </c>
      <c r="M488" s="91" t="s">
        <v>739</v>
      </c>
      <c r="O488" s="91" t="s">
        <v>1725</v>
      </c>
      <c r="P488" s="91" t="s">
        <v>1628</v>
      </c>
      <c r="Q488" s="91" t="s">
        <v>1439</v>
      </c>
      <c r="R488" s="91" t="s">
        <v>1608</v>
      </c>
      <c r="S488" s="91" t="s">
        <v>2863</v>
      </c>
      <c r="T488" s="91" t="s">
        <v>1593</v>
      </c>
    </row>
    <row r="489" ht="14.25" customHeight="1">
      <c r="A489" s="91" t="s">
        <v>2864</v>
      </c>
      <c r="B489" s="91" t="s">
        <v>2865</v>
      </c>
      <c r="C489" s="91" t="s">
        <v>2866</v>
      </c>
      <c r="D489" s="91" t="s">
        <v>1319</v>
      </c>
      <c r="E489" s="91" t="s">
        <v>1587</v>
      </c>
      <c r="F489" s="91">
        <v>2035.0</v>
      </c>
      <c r="J489" s="91" t="s">
        <v>1320</v>
      </c>
      <c r="L489" s="91" t="s">
        <v>41</v>
      </c>
      <c r="M489" s="91" t="s">
        <v>1320</v>
      </c>
      <c r="N489" s="91" t="s">
        <v>2241</v>
      </c>
      <c r="O489" s="91" t="s">
        <v>1662</v>
      </c>
      <c r="P489" s="91" t="s">
        <v>1590</v>
      </c>
      <c r="Q489" s="91" t="s">
        <v>1457</v>
      </c>
      <c r="R489" s="91" t="s">
        <v>1763</v>
      </c>
      <c r="S489" s="91" t="s">
        <v>2867</v>
      </c>
      <c r="T489" s="91" t="s">
        <v>1593</v>
      </c>
    </row>
    <row r="490" ht="14.25" customHeight="1">
      <c r="A490" s="91" t="s">
        <v>2868</v>
      </c>
      <c r="B490" s="91" t="s">
        <v>2869</v>
      </c>
      <c r="C490" s="91" t="s">
        <v>2870</v>
      </c>
      <c r="D490" s="91" t="s">
        <v>1324</v>
      </c>
      <c r="J490" s="91" t="s">
        <v>1320</v>
      </c>
      <c r="L490" s="91" t="s">
        <v>41</v>
      </c>
      <c r="M490" s="91" t="s">
        <v>1320</v>
      </c>
      <c r="N490" s="91" t="s">
        <v>1842</v>
      </c>
      <c r="O490" s="91" t="s">
        <v>1858</v>
      </c>
      <c r="P490" s="91" t="s">
        <v>1628</v>
      </c>
      <c r="Q490" s="91" t="s">
        <v>1466</v>
      </c>
      <c r="R490" s="91" t="s">
        <v>1842</v>
      </c>
    </row>
    <row r="491" ht="14.25" customHeight="1">
      <c r="A491" s="91" t="s">
        <v>2871</v>
      </c>
      <c r="B491" s="91" t="s">
        <v>2872</v>
      </c>
      <c r="C491" s="91" t="s">
        <v>2873</v>
      </c>
      <c r="D491" s="91" t="s">
        <v>1319</v>
      </c>
      <c r="E491" s="91" t="s">
        <v>1595</v>
      </c>
      <c r="F491" s="91">
        <v>2030.0</v>
      </c>
      <c r="J491" s="91" t="s">
        <v>1320</v>
      </c>
      <c r="L491" s="91" t="s">
        <v>41</v>
      </c>
      <c r="M491" s="91" t="s">
        <v>1320</v>
      </c>
      <c r="N491" s="91" t="s">
        <v>1637</v>
      </c>
      <c r="O491" s="91" t="s">
        <v>1815</v>
      </c>
      <c r="P491" s="91" t="s">
        <v>1628</v>
      </c>
      <c r="Q491" s="91" t="s">
        <v>1435</v>
      </c>
      <c r="R491" s="91" t="s">
        <v>2241</v>
      </c>
      <c r="S491" s="91" t="s">
        <v>2874</v>
      </c>
      <c r="T491" s="91" t="s">
        <v>1600</v>
      </c>
    </row>
    <row r="492" ht="14.25" customHeight="1">
      <c r="A492" s="91" t="s">
        <v>2875</v>
      </c>
      <c r="B492" s="91" t="s">
        <v>2876</v>
      </c>
      <c r="C492" s="91" t="s">
        <v>2877</v>
      </c>
      <c r="D492" s="91" t="s">
        <v>1343</v>
      </c>
      <c r="J492" s="91" t="s">
        <v>739</v>
      </c>
      <c r="L492" s="91" t="s">
        <v>41</v>
      </c>
      <c r="M492" s="91" t="s">
        <v>739</v>
      </c>
      <c r="O492" s="91" t="s">
        <v>1898</v>
      </c>
      <c r="P492" s="91" t="s">
        <v>1590</v>
      </c>
      <c r="Q492" s="91" t="s">
        <v>1454</v>
      </c>
      <c r="R492" s="91" t="s">
        <v>1598</v>
      </c>
    </row>
    <row r="493" ht="14.25" customHeight="1">
      <c r="A493" s="91" t="s">
        <v>2878</v>
      </c>
      <c r="D493" s="91" t="s">
        <v>1343</v>
      </c>
      <c r="J493" s="91" t="s">
        <v>1320</v>
      </c>
      <c r="L493" s="91" t="s">
        <v>41</v>
      </c>
      <c r="M493" s="91" t="s">
        <v>1320</v>
      </c>
      <c r="N493" s="91" t="s">
        <v>2090</v>
      </c>
      <c r="O493" s="91" t="s">
        <v>1802</v>
      </c>
      <c r="P493" s="91" t="s">
        <v>1590</v>
      </c>
      <c r="Q493" s="91" t="s">
        <v>1432</v>
      </c>
      <c r="R493" s="91" t="s">
        <v>2090</v>
      </c>
    </row>
    <row r="494" ht="14.25" customHeight="1">
      <c r="A494" s="91" t="s">
        <v>2879</v>
      </c>
      <c r="D494" s="91" t="s">
        <v>1319</v>
      </c>
      <c r="E494" s="91" t="s">
        <v>1587</v>
      </c>
      <c r="F494" s="91">
        <v>2030.0</v>
      </c>
      <c r="J494" s="91" t="s">
        <v>739</v>
      </c>
      <c r="L494" s="91" t="s">
        <v>1588</v>
      </c>
      <c r="M494" s="91" t="s">
        <v>739</v>
      </c>
      <c r="O494" s="91" t="s">
        <v>1815</v>
      </c>
      <c r="P494" s="91" t="s">
        <v>1590</v>
      </c>
      <c r="Q494" s="91" t="s">
        <v>1447</v>
      </c>
      <c r="R494" s="91" t="s">
        <v>1648</v>
      </c>
      <c r="S494" s="91" t="s">
        <v>2880</v>
      </c>
      <c r="T494" s="91" t="s">
        <v>1593</v>
      </c>
    </row>
    <row r="495" ht="14.25" customHeight="1">
      <c r="A495" s="91" t="s">
        <v>2881</v>
      </c>
      <c r="C495" s="91" t="s">
        <v>2882</v>
      </c>
      <c r="D495" s="91" t="s">
        <v>1324</v>
      </c>
      <c r="J495" s="91" t="s">
        <v>1320</v>
      </c>
      <c r="L495" s="91" t="s">
        <v>41</v>
      </c>
      <c r="M495" s="91" t="s">
        <v>739</v>
      </c>
      <c r="O495" s="91" t="s">
        <v>1607</v>
      </c>
      <c r="P495" s="91" t="s">
        <v>1590</v>
      </c>
      <c r="Q495" s="91" t="s">
        <v>1472</v>
      </c>
      <c r="R495" s="91" t="s">
        <v>1633</v>
      </c>
    </row>
    <row r="496" ht="14.25" customHeight="1">
      <c r="A496" s="91" t="s">
        <v>2883</v>
      </c>
      <c r="D496" s="91" t="s">
        <v>1324</v>
      </c>
      <c r="J496" s="91" t="s">
        <v>1320</v>
      </c>
      <c r="L496" s="91" t="s">
        <v>41</v>
      </c>
      <c r="M496" s="91" t="s">
        <v>1320</v>
      </c>
      <c r="N496" s="91" t="s">
        <v>1685</v>
      </c>
      <c r="O496" s="91" t="s">
        <v>1607</v>
      </c>
      <c r="P496" s="91" t="s">
        <v>1590</v>
      </c>
      <c r="Q496" s="91" t="s">
        <v>1472</v>
      </c>
      <c r="R496" s="91" t="s">
        <v>1685</v>
      </c>
    </row>
    <row r="497" ht="14.25" customHeight="1">
      <c r="A497" s="91" t="s">
        <v>2884</v>
      </c>
      <c r="D497" s="91" t="s">
        <v>1319</v>
      </c>
      <c r="E497" s="91" t="s">
        <v>1587</v>
      </c>
      <c r="F497" s="91">
        <v>2030.0</v>
      </c>
      <c r="J497" s="91" t="s">
        <v>739</v>
      </c>
      <c r="L497" s="91" t="s">
        <v>41</v>
      </c>
      <c r="M497" s="91" t="s">
        <v>739</v>
      </c>
      <c r="O497" s="91" t="s">
        <v>1898</v>
      </c>
      <c r="P497" s="91" t="s">
        <v>1590</v>
      </c>
      <c r="Q497" s="91" t="s">
        <v>1436</v>
      </c>
      <c r="R497" s="91" t="s">
        <v>1699</v>
      </c>
      <c r="S497" s="91" t="s">
        <v>2885</v>
      </c>
      <c r="T497" s="91" t="s">
        <v>1593</v>
      </c>
    </row>
    <row r="498" ht="14.25" customHeight="1">
      <c r="A498" s="91" t="s">
        <v>2886</v>
      </c>
      <c r="B498" s="91" t="s">
        <v>2887</v>
      </c>
      <c r="C498" s="91" t="s">
        <v>2888</v>
      </c>
      <c r="D498" s="91" t="s">
        <v>1319</v>
      </c>
      <c r="E498" s="91" t="s">
        <v>1587</v>
      </c>
      <c r="F498" s="91">
        <v>2030.0</v>
      </c>
      <c r="J498" s="91" t="s">
        <v>739</v>
      </c>
      <c r="L498" s="91" t="s">
        <v>41</v>
      </c>
      <c r="M498" s="91" t="s">
        <v>739</v>
      </c>
      <c r="O498" s="91" t="s">
        <v>1898</v>
      </c>
      <c r="P498" s="91" t="s">
        <v>1590</v>
      </c>
      <c r="Q498" s="91" t="s">
        <v>1436</v>
      </c>
      <c r="R498" s="91" t="s">
        <v>1699</v>
      </c>
      <c r="S498" s="91" t="s">
        <v>2889</v>
      </c>
      <c r="T498" s="91" t="s">
        <v>1593</v>
      </c>
    </row>
    <row r="499" ht="14.25" customHeight="1">
      <c r="A499" s="91" t="s">
        <v>2890</v>
      </c>
      <c r="C499" s="91" t="s">
        <v>2891</v>
      </c>
      <c r="D499" s="91" t="s">
        <v>1324</v>
      </c>
      <c r="J499" s="91" t="s">
        <v>739</v>
      </c>
      <c r="L499" s="91" t="s">
        <v>41</v>
      </c>
      <c r="M499" s="91" t="s">
        <v>739</v>
      </c>
      <c r="O499" s="91" t="s">
        <v>1638</v>
      </c>
      <c r="P499" s="91" t="s">
        <v>1590</v>
      </c>
      <c r="Q499" s="91" t="s">
        <v>1440</v>
      </c>
      <c r="R499" s="91" t="s">
        <v>1604</v>
      </c>
    </row>
    <row r="500" ht="14.25" customHeight="1">
      <c r="A500" s="91" t="s">
        <v>2892</v>
      </c>
      <c r="B500" s="91" t="s">
        <v>2893</v>
      </c>
      <c r="D500" s="91" t="s">
        <v>1319</v>
      </c>
      <c r="E500" s="91" t="s">
        <v>1587</v>
      </c>
      <c r="F500" s="91">
        <v>2030.0</v>
      </c>
      <c r="J500" s="91" t="s">
        <v>739</v>
      </c>
      <c r="L500" s="91" t="s">
        <v>1647</v>
      </c>
      <c r="M500" s="91" t="s">
        <v>739</v>
      </c>
      <c r="O500" s="91" t="s">
        <v>1677</v>
      </c>
      <c r="P500" s="91" t="s">
        <v>1590</v>
      </c>
      <c r="Q500" s="91" t="s">
        <v>1430</v>
      </c>
      <c r="R500" s="91" t="s">
        <v>1707</v>
      </c>
      <c r="S500" s="91" t="s">
        <v>2894</v>
      </c>
      <c r="T500" s="91" t="s">
        <v>1593</v>
      </c>
    </row>
    <row r="501" ht="14.25" customHeight="1">
      <c r="A501" s="91" t="s">
        <v>2895</v>
      </c>
      <c r="D501" s="91" t="s">
        <v>1319</v>
      </c>
      <c r="E501" s="91" t="s">
        <v>1587</v>
      </c>
      <c r="F501" s="91">
        <v>2030.0</v>
      </c>
      <c r="J501" s="91" t="s">
        <v>739</v>
      </c>
      <c r="L501" s="91" t="s">
        <v>1588</v>
      </c>
      <c r="M501" s="91" t="s">
        <v>739</v>
      </c>
      <c r="O501" s="91" t="s">
        <v>1922</v>
      </c>
      <c r="P501" s="91" t="s">
        <v>1736</v>
      </c>
      <c r="Q501" s="91" t="s">
        <v>1440</v>
      </c>
      <c r="R501" s="91" t="s">
        <v>1923</v>
      </c>
      <c r="S501" s="91" t="s">
        <v>2896</v>
      </c>
      <c r="T501" s="91" t="s">
        <v>1593</v>
      </c>
    </row>
    <row r="502" ht="14.25" customHeight="1">
      <c r="A502" s="91" t="s">
        <v>2897</v>
      </c>
      <c r="B502" s="91" t="s">
        <v>2898</v>
      </c>
      <c r="D502" s="91" t="s">
        <v>1324</v>
      </c>
      <c r="J502" s="91" t="s">
        <v>1320</v>
      </c>
      <c r="L502" s="91" t="s">
        <v>41</v>
      </c>
      <c r="M502" s="91" t="s">
        <v>1320</v>
      </c>
      <c r="N502" s="91" t="s">
        <v>1637</v>
      </c>
      <c r="O502" s="91" t="s">
        <v>1934</v>
      </c>
      <c r="P502" s="91" t="s">
        <v>1736</v>
      </c>
      <c r="Q502" s="91" t="s">
        <v>1469</v>
      </c>
      <c r="R502" s="91" t="s">
        <v>1637</v>
      </c>
    </row>
    <row r="503" ht="14.25" customHeight="1">
      <c r="A503" s="91" t="s">
        <v>2899</v>
      </c>
      <c r="C503" s="91" t="s">
        <v>2900</v>
      </c>
      <c r="D503" s="91" t="s">
        <v>1324</v>
      </c>
      <c r="J503" s="91" t="s">
        <v>1320</v>
      </c>
      <c r="L503" s="91" t="s">
        <v>41</v>
      </c>
      <c r="M503" s="91" t="s">
        <v>739</v>
      </c>
      <c r="O503" s="91" t="s">
        <v>1694</v>
      </c>
      <c r="P503" s="91" t="s">
        <v>1590</v>
      </c>
      <c r="Q503" s="91" t="s">
        <v>1440</v>
      </c>
      <c r="R503" s="91" t="s">
        <v>1663</v>
      </c>
    </row>
    <row r="504" ht="14.25" customHeight="1">
      <c r="A504" s="91" t="s">
        <v>2901</v>
      </c>
      <c r="C504" s="91" t="s">
        <v>2902</v>
      </c>
      <c r="D504" s="91" t="s">
        <v>1324</v>
      </c>
      <c r="J504" s="91" t="s">
        <v>1320</v>
      </c>
      <c r="L504" s="91" t="s">
        <v>41</v>
      </c>
      <c r="M504" s="91" t="s">
        <v>739</v>
      </c>
      <c r="O504" s="91" t="s">
        <v>1607</v>
      </c>
      <c r="P504" s="91" t="s">
        <v>1590</v>
      </c>
      <c r="Q504" s="91" t="s">
        <v>1432</v>
      </c>
      <c r="R504" s="91" t="s">
        <v>1648</v>
      </c>
    </row>
    <row r="505" ht="14.25" customHeight="1">
      <c r="A505" s="91" t="s">
        <v>2903</v>
      </c>
      <c r="D505" s="91" t="s">
        <v>1319</v>
      </c>
      <c r="E505" s="91" t="s">
        <v>1587</v>
      </c>
      <c r="F505" s="91">
        <v>2030.0</v>
      </c>
      <c r="J505" s="91" t="s">
        <v>1320</v>
      </c>
      <c r="L505" s="91" t="s">
        <v>1647</v>
      </c>
      <c r="M505" s="91" t="s">
        <v>1320</v>
      </c>
      <c r="N505" s="91" t="s">
        <v>2016</v>
      </c>
      <c r="O505" s="91" t="s">
        <v>1898</v>
      </c>
      <c r="P505" s="91" t="s">
        <v>1590</v>
      </c>
      <c r="Q505" s="91" t="s">
        <v>1430</v>
      </c>
      <c r="R505" s="91" t="s">
        <v>1842</v>
      </c>
      <c r="S505" s="91" t="s">
        <v>2904</v>
      </c>
      <c r="T505" s="91" t="s">
        <v>1593</v>
      </c>
      <c r="U505" s="91" t="s">
        <v>2905</v>
      </c>
    </row>
    <row r="506" ht="14.25" customHeight="1">
      <c r="A506" s="91" t="s">
        <v>2906</v>
      </c>
      <c r="D506" s="91" t="s">
        <v>1319</v>
      </c>
      <c r="E506" s="91" t="s">
        <v>1587</v>
      </c>
      <c r="F506" s="91">
        <v>2030.0</v>
      </c>
      <c r="J506" s="91" t="s">
        <v>739</v>
      </c>
      <c r="L506" s="91" t="s">
        <v>1588</v>
      </c>
      <c r="M506" s="91" t="s">
        <v>739</v>
      </c>
      <c r="O506" s="91" t="s">
        <v>1846</v>
      </c>
      <c r="P506" s="91" t="s">
        <v>1590</v>
      </c>
      <c r="Q506" s="91" t="s">
        <v>1432</v>
      </c>
      <c r="R506" s="91" t="s">
        <v>1604</v>
      </c>
      <c r="S506" s="91" t="s">
        <v>2907</v>
      </c>
      <c r="T506" s="91" t="s">
        <v>1593</v>
      </c>
    </row>
    <row r="507" ht="14.25" customHeight="1">
      <c r="A507" s="91" t="s">
        <v>2908</v>
      </c>
      <c r="B507" s="91" t="s">
        <v>2909</v>
      </c>
      <c r="D507" s="91" t="s">
        <v>1324</v>
      </c>
      <c r="J507" s="91" t="s">
        <v>1320</v>
      </c>
      <c r="L507" s="91" t="s">
        <v>41</v>
      </c>
      <c r="M507" s="91" t="s">
        <v>739</v>
      </c>
      <c r="O507" s="91" t="s">
        <v>1858</v>
      </c>
      <c r="P507" s="91" t="s">
        <v>1628</v>
      </c>
      <c r="Q507" s="91" t="s">
        <v>1449</v>
      </c>
      <c r="R507" s="91" t="s">
        <v>1614</v>
      </c>
    </row>
    <row r="508" ht="14.25" customHeight="1">
      <c r="A508" s="91" t="s">
        <v>2910</v>
      </c>
      <c r="D508" s="91" t="s">
        <v>1319</v>
      </c>
      <c r="E508" s="91" t="s">
        <v>1587</v>
      </c>
      <c r="F508" s="91">
        <v>2030.0</v>
      </c>
      <c r="J508" s="91" t="s">
        <v>739</v>
      </c>
      <c r="L508" s="91" t="s">
        <v>1588</v>
      </c>
      <c r="M508" s="91" t="s">
        <v>739</v>
      </c>
      <c r="O508" s="91" t="s">
        <v>1725</v>
      </c>
      <c r="P508" s="91" t="s">
        <v>1628</v>
      </c>
      <c r="Q508" s="91" t="s">
        <v>1439</v>
      </c>
      <c r="R508" s="91" t="s">
        <v>1614</v>
      </c>
      <c r="S508" s="91" t="s">
        <v>2911</v>
      </c>
      <c r="T508" s="91" t="s">
        <v>1593</v>
      </c>
    </row>
    <row r="509" ht="14.25" customHeight="1">
      <c r="A509" s="91" t="s">
        <v>2912</v>
      </c>
      <c r="D509" s="91" t="s">
        <v>1319</v>
      </c>
      <c r="E509" s="91" t="s">
        <v>1587</v>
      </c>
      <c r="F509" s="91">
        <v>2030.0</v>
      </c>
      <c r="J509" s="91" t="s">
        <v>739</v>
      </c>
      <c r="L509" s="91" t="s">
        <v>1588</v>
      </c>
      <c r="M509" s="91" t="s">
        <v>739</v>
      </c>
      <c r="O509" s="91" t="s">
        <v>1725</v>
      </c>
      <c r="P509" s="91" t="s">
        <v>1628</v>
      </c>
      <c r="Q509" s="91" t="s">
        <v>1454</v>
      </c>
      <c r="R509" s="91" t="s">
        <v>1591</v>
      </c>
      <c r="S509" s="91" t="s">
        <v>2913</v>
      </c>
      <c r="T509" s="91" t="s">
        <v>1593</v>
      </c>
    </row>
    <row r="510" ht="14.25" customHeight="1">
      <c r="A510" s="91" t="s">
        <v>49</v>
      </c>
      <c r="B510" s="91" t="s">
        <v>2914</v>
      </c>
      <c r="C510" s="91" t="s">
        <v>2915</v>
      </c>
      <c r="D510" s="91" t="s">
        <v>1324</v>
      </c>
      <c r="J510" s="91" t="s">
        <v>1320</v>
      </c>
      <c r="L510" s="91" t="s">
        <v>1647</v>
      </c>
      <c r="M510" s="91" t="s">
        <v>739</v>
      </c>
      <c r="O510" s="91" t="s">
        <v>2060</v>
      </c>
      <c r="P510" s="91" t="s">
        <v>1590</v>
      </c>
      <c r="Q510" s="91" t="s">
        <v>1430</v>
      </c>
      <c r="R510" s="91" t="s">
        <v>1604</v>
      </c>
    </row>
    <row r="511" ht="14.25" customHeight="1">
      <c r="A511" s="91" t="s">
        <v>2916</v>
      </c>
      <c r="D511" s="91" t="s">
        <v>1324</v>
      </c>
      <c r="J511" s="91" t="s">
        <v>739</v>
      </c>
      <c r="L511" s="91" t="s">
        <v>41</v>
      </c>
      <c r="M511" s="91" t="s">
        <v>739</v>
      </c>
      <c r="O511" s="91" t="s">
        <v>1602</v>
      </c>
      <c r="P511" s="91" t="s">
        <v>1603</v>
      </c>
      <c r="Q511" s="91" t="s">
        <v>1462</v>
      </c>
      <c r="R511" s="91" t="s">
        <v>1707</v>
      </c>
    </row>
    <row r="512" ht="14.25" customHeight="1">
      <c r="A512" s="91" t="s">
        <v>2917</v>
      </c>
      <c r="B512" s="91" t="s">
        <v>2918</v>
      </c>
      <c r="C512" s="91" t="s">
        <v>2919</v>
      </c>
      <c r="D512" s="91" t="s">
        <v>1324</v>
      </c>
      <c r="J512" s="91" t="s">
        <v>739</v>
      </c>
      <c r="L512" s="91" t="s">
        <v>41</v>
      </c>
      <c r="M512" s="91" t="s">
        <v>739</v>
      </c>
      <c r="O512" s="91" t="s">
        <v>1891</v>
      </c>
      <c r="P512" s="91" t="s">
        <v>1623</v>
      </c>
      <c r="Q512" s="91" t="s">
        <v>1451</v>
      </c>
      <c r="R512" s="91" t="s">
        <v>2090</v>
      </c>
    </row>
    <row r="513" ht="14.25" customHeight="1">
      <c r="A513" s="91" t="s">
        <v>2920</v>
      </c>
      <c r="C513" s="91" t="s">
        <v>2921</v>
      </c>
      <c r="D513" s="91" t="s">
        <v>1324</v>
      </c>
      <c r="J513" s="91" t="s">
        <v>739</v>
      </c>
      <c r="L513" s="91" t="s">
        <v>41</v>
      </c>
      <c r="M513" s="91" t="s">
        <v>739</v>
      </c>
      <c r="O513" s="91" t="s">
        <v>1694</v>
      </c>
      <c r="P513" s="91" t="s">
        <v>1590</v>
      </c>
      <c r="Q513" s="91" t="s">
        <v>1431</v>
      </c>
      <c r="R513" s="91" t="s">
        <v>1633</v>
      </c>
    </row>
    <row r="514" ht="14.25" customHeight="1">
      <c r="A514" s="91" t="s">
        <v>2922</v>
      </c>
      <c r="D514" s="91" t="s">
        <v>1324</v>
      </c>
      <c r="J514" s="91" t="s">
        <v>739</v>
      </c>
      <c r="L514" s="91" t="s">
        <v>41</v>
      </c>
      <c r="M514" s="91" t="s">
        <v>739</v>
      </c>
      <c r="O514" s="91" t="s">
        <v>2046</v>
      </c>
      <c r="P514" s="91" t="s">
        <v>1603</v>
      </c>
      <c r="Q514" s="91" t="s">
        <v>1469</v>
      </c>
      <c r="R514" s="91" t="s">
        <v>1612</v>
      </c>
    </row>
    <row r="515" ht="14.25" customHeight="1">
      <c r="A515" s="91" t="s">
        <v>2923</v>
      </c>
      <c r="D515" s="91" t="s">
        <v>1319</v>
      </c>
      <c r="E515" s="91" t="s">
        <v>1587</v>
      </c>
      <c r="F515" s="91">
        <v>2030.0</v>
      </c>
      <c r="J515" s="91" t="s">
        <v>739</v>
      </c>
      <c r="L515" s="91" t="s">
        <v>1588</v>
      </c>
      <c r="M515" s="91" t="s">
        <v>739</v>
      </c>
      <c r="O515" s="91" t="s">
        <v>1748</v>
      </c>
      <c r="P515" s="91" t="s">
        <v>1590</v>
      </c>
      <c r="Q515" s="91" t="s">
        <v>1451</v>
      </c>
      <c r="R515" s="91" t="s">
        <v>1966</v>
      </c>
      <c r="S515" s="91" t="s">
        <v>2924</v>
      </c>
      <c r="T515" s="91" t="s">
        <v>1593</v>
      </c>
    </row>
    <row r="516" ht="14.25" customHeight="1">
      <c r="A516" s="91" t="s">
        <v>2925</v>
      </c>
      <c r="B516" s="91" t="s">
        <v>2926</v>
      </c>
      <c r="C516" s="91" t="s">
        <v>2927</v>
      </c>
      <c r="D516" s="91" t="s">
        <v>1319</v>
      </c>
      <c r="E516" s="91" t="s">
        <v>1587</v>
      </c>
      <c r="F516" s="91">
        <v>2030.0</v>
      </c>
      <c r="J516" s="91" t="s">
        <v>739</v>
      </c>
      <c r="L516" s="91" t="s">
        <v>41</v>
      </c>
      <c r="M516" s="91" t="s">
        <v>739</v>
      </c>
      <c r="O516" s="91" t="s">
        <v>1748</v>
      </c>
      <c r="P516" s="91" t="s">
        <v>1590</v>
      </c>
      <c r="Q516" s="91" t="s">
        <v>1448</v>
      </c>
      <c r="R516" s="91" t="s">
        <v>1663</v>
      </c>
      <c r="S516" s="91" t="s">
        <v>1330</v>
      </c>
      <c r="T516" s="91" t="s">
        <v>1593</v>
      </c>
    </row>
    <row r="517" ht="14.25" customHeight="1">
      <c r="A517" s="91" t="s">
        <v>2928</v>
      </c>
      <c r="B517" s="91" t="s">
        <v>2929</v>
      </c>
      <c r="C517" s="91" t="s">
        <v>2930</v>
      </c>
      <c r="D517" s="91" t="s">
        <v>1319</v>
      </c>
      <c r="E517" s="91" t="s">
        <v>1587</v>
      </c>
      <c r="F517" s="91">
        <v>2030.0</v>
      </c>
      <c r="J517" s="91" t="s">
        <v>739</v>
      </c>
      <c r="L517" s="91" t="s">
        <v>41</v>
      </c>
      <c r="M517" s="91" t="s">
        <v>739</v>
      </c>
      <c r="O517" s="91" t="s">
        <v>1711</v>
      </c>
      <c r="P517" s="91" t="s">
        <v>1590</v>
      </c>
      <c r="Q517" s="91" t="s">
        <v>1432</v>
      </c>
      <c r="R517" s="91" t="s">
        <v>1633</v>
      </c>
      <c r="S517" s="91" t="s">
        <v>2931</v>
      </c>
      <c r="T517" s="91" t="s">
        <v>1593</v>
      </c>
      <c r="U517" s="91" t="s">
        <v>1749</v>
      </c>
    </row>
    <row r="518" ht="14.25" customHeight="1">
      <c r="A518" s="91" t="s">
        <v>2932</v>
      </c>
      <c r="B518" s="91" t="s">
        <v>2933</v>
      </c>
      <c r="D518" s="91" t="s">
        <v>1324</v>
      </c>
      <c r="J518" s="91" t="s">
        <v>739</v>
      </c>
      <c r="L518" s="91" t="s">
        <v>41</v>
      </c>
      <c r="M518" s="91" t="s">
        <v>739</v>
      </c>
      <c r="O518" s="91" t="s">
        <v>2934</v>
      </c>
      <c r="P518" s="91" t="s">
        <v>1590</v>
      </c>
      <c r="Q518" s="91" t="s">
        <v>1444</v>
      </c>
      <c r="R518" s="91" t="s">
        <v>2306</v>
      </c>
      <c r="U518" s="91" t="s">
        <v>1749</v>
      </c>
    </row>
    <row r="519" ht="14.25" customHeight="1">
      <c r="A519" s="91" t="s">
        <v>2935</v>
      </c>
      <c r="C519" s="91" t="s">
        <v>2936</v>
      </c>
      <c r="D519" s="91" t="s">
        <v>1319</v>
      </c>
      <c r="E519" s="91" t="s">
        <v>1587</v>
      </c>
      <c r="F519" s="91">
        <v>2030.0</v>
      </c>
      <c r="J519" s="91" t="s">
        <v>739</v>
      </c>
      <c r="L519" s="91" t="s">
        <v>41</v>
      </c>
      <c r="M519" s="91" t="s">
        <v>739</v>
      </c>
      <c r="O519" s="91" t="s">
        <v>1589</v>
      </c>
      <c r="P519" s="91" t="s">
        <v>1590</v>
      </c>
      <c r="Q519" s="91" t="s">
        <v>1440</v>
      </c>
      <c r="R519" s="91" t="s">
        <v>2368</v>
      </c>
      <c r="S519" s="91" t="s">
        <v>1332</v>
      </c>
      <c r="T519" s="91" t="s">
        <v>1593</v>
      </c>
    </row>
    <row r="520" ht="14.25" customHeight="1">
      <c r="A520" s="91" t="s">
        <v>2937</v>
      </c>
      <c r="C520" s="91" t="s">
        <v>2938</v>
      </c>
      <c r="D520" s="91" t="s">
        <v>1324</v>
      </c>
      <c r="J520" s="91" t="s">
        <v>739</v>
      </c>
      <c r="L520" s="91" t="s">
        <v>41</v>
      </c>
      <c r="M520" s="91" t="s">
        <v>739</v>
      </c>
      <c r="O520" s="91" t="s">
        <v>1898</v>
      </c>
      <c r="P520" s="91" t="s">
        <v>1590</v>
      </c>
      <c r="Q520" s="91" t="s">
        <v>1431</v>
      </c>
      <c r="R520" s="91" t="s">
        <v>1653</v>
      </c>
    </row>
    <row r="521" ht="14.25" customHeight="1">
      <c r="A521" s="91" t="s">
        <v>2939</v>
      </c>
      <c r="C521" s="91" t="s">
        <v>2940</v>
      </c>
      <c r="D521" s="91" t="s">
        <v>1319</v>
      </c>
      <c r="E521" s="91" t="s">
        <v>1587</v>
      </c>
      <c r="F521" s="91">
        <v>2030.0</v>
      </c>
      <c r="G521" s="91" t="s">
        <v>1319</v>
      </c>
      <c r="H521" s="91" t="s">
        <v>1587</v>
      </c>
      <c r="I521" s="91">
        <v>2050.0</v>
      </c>
      <c r="J521" s="91" t="s">
        <v>1320</v>
      </c>
      <c r="K521" s="91">
        <v>2050.0</v>
      </c>
      <c r="L521" s="91" t="s">
        <v>41</v>
      </c>
      <c r="M521" s="91" t="s">
        <v>739</v>
      </c>
      <c r="O521" s="91" t="s">
        <v>1602</v>
      </c>
      <c r="P521" s="91" t="s">
        <v>1603</v>
      </c>
      <c r="Q521" s="91" t="s">
        <v>1447</v>
      </c>
      <c r="R521" s="91" t="s">
        <v>1604</v>
      </c>
      <c r="S521" s="91" t="s">
        <v>2941</v>
      </c>
      <c r="T521" s="91" t="s">
        <v>1593</v>
      </c>
    </row>
    <row r="522" ht="14.25" customHeight="1">
      <c r="A522" s="91" t="s">
        <v>2942</v>
      </c>
      <c r="C522" s="91" t="s">
        <v>2943</v>
      </c>
      <c r="D522" s="91" t="s">
        <v>1343</v>
      </c>
      <c r="J522" s="91" t="s">
        <v>1320</v>
      </c>
      <c r="L522" s="91" t="s">
        <v>41</v>
      </c>
      <c r="M522" s="91" t="s">
        <v>1320</v>
      </c>
      <c r="N522" s="91" t="s">
        <v>2090</v>
      </c>
      <c r="O522" s="91" t="s">
        <v>1831</v>
      </c>
      <c r="P522" s="91" t="s">
        <v>1590</v>
      </c>
      <c r="Q522" s="91" t="s">
        <v>1436</v>
      </c>
      <c r="R522" s="91" t="s">
        <v>2090</v>
      </c>
    </row>
    <row r="523" ht="14.25" customHeight="1">
      <c r="A523" s="91" t="s">
        <v>2944</v>
      </c>
      <c r="D523" s="91" t="s">
        <v>1343</v>
      </c>
      <c r="J523" s="91" t="s">
        <v>739</v>
      </c>
      <c r="L523" s="91" t="s">
        <v>41</v>
      </c>
      <c r="M523" s="91" t="s">
        <v>739</v>
      </c>
      <c r="O523" s="91" t="s">
        <v>2945</v>
      </c>
      <c r="P523" s="91" t="s">
        <v>1597</v>
      </c>
      <c r="Q523" s="91" t="s">
        <v>1433</v>
      </c>
      <c r="R523" s="91" t="s">
        <v>1888</v>
      </c>
      <c r="U523" s="91" t="s">
        <v>1749</v>
      </c>
    </row>
    <row r="524" ht="14.25" customHeight="1">
      <c r="A524" s="91" t="s">
        <v>2946</v>
      </c>
      <c r="B524" s="91" t="s">
        <v>2947</v>
      </c>
      <c r="C524" s="91" t="s">
        <v>2948</v>
      </c>
      <c r="D524" s="91" t="s">
        <v>1319</v>
      </c>
      <c r="E524" s="91" t="s">
        <v>1595</v>
      </c>
      <c r="F524" s="91">
        <v>2030.0</v>
      </c>
      <c r="J524" s="91" t="s">
        <v>739</v>
      </c>
      <c r="L524" s="91" t="s">
        <v>41</v>
      </c>
      <c r="M524" s="91" t="s">
        <v>739</v>
      </c>
      <c r="O524" s="91" t="s">
        <v>1602</v>
      </c>
      <c r="P524" s="91" t="s">
        <v>1603</v>
      </c>
      <c r="Q524" s="91" t="s">
        <v>1431</v>
      </c>
      <c r="R524" s="91" t="s">
        <v>1842</v>
      </c>
      <c r="S524" s="91" t="s">
        <v>2949</v>
      </c>
      <c r="T524" s="91" t="s">
        <v>1600</v>
      </c>
    </row>
    <row r="525" ht="14.25" customHeight="1">
      <c r="A525" s="91" t="s">
        <v>2950</v>
      </c>
      <c r="D525" s="91" t="s">
        <v>1319</v>
      </c>
      <c r="E525" s="91" t="s">
        <v>1587</v>
      </c>
      <c r="F525" s="91">
        <v>2030.0</v>
      </c>
      <c r="J525" s="91" t="s">
        <v>739</v>
      </c>
      <c r="L525" s="91" t="s">
        <v>1588</v>
      </c>
      <c r="M525" s="91" t="s">
        <v>739</v>
      </c>
      <c r="O525" s="91" t="s">
        <v>1725</v>
      </c>
      <c r="P525" s="91" t="s">
        <v>1628</v>
      </c>
      <c r="Q525" s="91" t="s">
        <v>1472</v>
      </c>
      <c r="R525" s="91" t="s">
        <v>1715</v>
      </c>
      <c r="S525" s="91" t="s">
        <v>2951</v>
      </c>
      <c r="T525" s="91" t="s">
        <v>1593</v>
      </c>
    </row>
    <row r="526" ht="14.25" customHeight="1">
      <c r="A526" s="91" t="s">
        <v>2952</v>
      </c>
      <c r="B526" s="91" t="s">
        <v>2953</v>
      </c>
      <c r="D526" s="91" t="s">
        <v>1324</v>
      </c>
      <c r="J526" s="91" t="s">
        <v>1320</v>
      </c>
      <c r="L526" s="91" t="s">
        <v>41</v>
      </c>
      <c r="M526" s="91" t="s">
        <v>739</v>
      </c>
      <c r="O526" s="91" t="s">
        <v>1607</v>
      </c>
      <c r="P526" s="91" t="s">
        <v>1590</v>
      </c>
      <c r="Q526" s="91" t="s">
        <v>1467</v>
      </c>
      <c r="R526" s="91" t="s">
        <v>1608</v>
      </c>
    </row>
    <row r="527" ht="14.25" customHeight="1">
      <c r="A527" s="91" t="s">
        <v>2954</v>
      </c>
      <c r="D527" s="91" t="s">
        <v>1319</v>
      </c>
      <c r="E527" s="91" t="s">
        <v>1587</v>
      </c>
      <c r="F527" s="91">
        <v>2030.0</v>
      </c>
      <c r="J527" s="91" t="s">
        <v>739</v>
      </c>
      <c r="L527" s="91" t="s">
        <v>1588</v>
      </c>
      <c r="M527" s="91" t="s">
        <v>739</v>
      </c>
      <c r="O527" s="91" t="s">
        <v>2116</v>
      </c>
      <c r="P527" s="91" t="s">
        <v>1736</v>
      </c>
      <c r="Q527" s="91" t="s">
        <v>1439</v>
      </c>
      <c r="R527" s="91" t="s">
        <v>1648</v>
      </c>
      <c r="S527" s="91" t="s">
        <v>2955</v>
      </c>
      <c r="T527" s="91" t="s">
        <v>1593</v>
      </c>
    </row>
    <row r="528" ht="14.25" customHeight="1">
      <c r="A528" s="91" t="s">
        <v>2956</v>
      </c>
      <c r="D528" s="91" t="s">
        <v>1324</v>
      </c>
      <c r="J528" s="91" t="s">
        <v>739</v>
      </c>
      <c r="L528" s="91" t="s">
        <v>41</v>
      </c>
      <c r="M528" s="91" t="s">
        <v>739</v>
      </c>
      <c r="O528" s="91" t="s">
        <v>1602</v>
      </c>
      <c r="P528" s="91" t="s">
        <v>1603</v>
      </c>
      <c r="Q528" s="91" t="s">
        <v>1466</v>
      </c>
      <c r="R528" s="91" t="s">
        <v>1687</v>
      </c>
    </row>
    <row r="529" ht="14.25" customHeight="1">
      <c r="A529" s="91" t="s">
        <v>2957</v>
      </c>
      <c r="D529" s="91" t="s">
        <v>1319</v>
      </c>
      <c r="E529" s="91" t="s">
        <v>1587</v>
      </c>
      <c r="F529" s="91">
        <v>2030.0</v>
      </c>
      <c r="J529" s="91" t="s">
        <v>739</v>
      </c>
      <c r="L529" s="91" t="s">
        <v>1588</v>
      </c>
      <c r="M529" s="91" t="s">
        <v>739</v>
      </c>
      <c r="O529" s="91" t="s">
        <v>1725</v>
      </c>
      <c r="P529" s="91" t="s">
        <v>1628</v>
      </c>
      <c r="Q529" s="91" t="s">
        <v>1431</v>
      </c>
      <c r="R529" s="91" t="s">
        <v>1808</v>
      </c>
      <c r="S529" s="91" t="s">
        <v>2958</v>
      </c>
      <c r="T529" s="91" t="s">
        <v>1593</v>
      </c>
    </row>
    <row r="530" ht="14.25" customHeight="1">
      <c r="A530" s="91" t="s">
        <v>2959</v>
      </c>
      <c r="D530" s="91" t="s">
        <v>1324</v>
      </c>
      <c r="J530" s="91" t="s">
        <v>1320</v>
      </c>
      <c r="L530" s="91" t="s">
        <v>41</v>
      </c>
      <c r="M530" s="91" t="s">
        <v>739</v>
      </c>
      <c r="O530" s="91" t="s">
        <v>2299</v>
      </c>
      <c r="P530" s="91" t="s">
        <v>1628</v>
      </c>
      <c r="Q530" s="91" t="s">
        <v>1469</v>
      </c>
      <c r="R530" s="91" t="s">
        <v>1624</v>
      </c>
    </row>
    <row r="531" ht="14.25" customHeight="1">
      <c r="A531" s="91" t="s">
        <v>2960</v>
      </c>
      <c r="D531" s="91" t="s">
        <v>1319</v>
      </c>
      <c r="E531" s="91" t="s">
        <v>1587</v>
      </c>
      <c r="F531" s="91">
        <v>2030.0</v>
      </c>
      <c r="J531" s="91" t="s">
        <v>739</v>
      </c>
      <c r="L531" s="91" t="s">
        <v>1588</v>
      </c>
      <c r="M531" s="91" t="s">
        <v>739</v>
      </c>
      <c r="O531" s="91" t="s">
        <v>1725</v>
      </c>
      <c r="P531" s="91" t="s">
        <v>1628</v>
      </c>
      <c r="Q531" s="91" t="s">
        <v>1448</v>
      </c>
      <c r="R531" s="91" t="s">
        <v>1653</v>
      </c>
      <c r="S531" s="91" t="s">
        <v>2961</v>
      </c>
      <c r="T531" s="91" t="s">
        <v>1593</v>
      </c>
    </row>
    <row r="532" ht="14.25" customHeight="1">
      <c r="A532" s="91" t="s">
        <v>2962</v>
      </c>
      <c r="B532" s="91" t="s">
        <v>2963</v>
      </c>
      <c r="C532" s="91" t="s">
        <v>2964</v>
      </c>
      <c r="D532" s="91" t="s">
        <v>1324</v>
      </c>
      <c r="J532" s="91" t="s">
        <v>1320</v>
      </c>
      <c r="L532" s="91" t="s">
        <v>41</v>
      </c>
      <c r="M532" s="91" t="s">
        <v>1320</v>
      </c>
      <c r="N532" s="91" t="s">
        <v>1685</v>
      </c>
      <c r="O532" s="91" t="s">
        <v>1831</v>
      </c>
      <c r="P532" s="91" t="s">
        <v>1590</v>
      </c>
      <c r="Q532" s="91" t="s">
        <v>1439</v>
      </c>
      <c r="R532" s="91" t="s">
        <v>1685</v>
      </c>
    </row>
    <row r="533" ht="14.25" customHeight="1">
      <c r="A533" s="91" t="s">
        <v>2965</v>
      </c>
      <c r="D533" s="91" t="s">
        <v>1319</v>
      </c>
      <c r="E533" s="91" t="s">
        <v>1587</v>
      </c>
      <c r="F533" s="91">
        <v>2030.0</v>
      </c>
      <c r="J533" s="91" t="s">
        <v>1320</v>
      </c>
      <c r="L533" s="91" t="s">
        <v>41</v>
      </c>
      <c r="M533" s="91" t="s">
        <v>1320</v>
      </c>
      <c r="N533" s="91" t="s">
        <v>1966</v>
      </c>
      <c r="O533" s="91" t="s">
        <v>1711</v>
      </c>
      <c r="P533" s="91" t="s">
        <v>1590</v>
      </c>
      <c r="Q533" s="91" t="s">
        <v>1433</v>
      </c>
      <c r="R533" s="91" t="s">
        <v>1707</v>
      </c>
      <c r="S533" s="91" t="s">
        <v>2966</v>
      </c>
      <c r="T533" s="91" t="s">
        <v>1593</v>
      </c>
    </row>
    <row r="534" ht="14.25" customHeight="1">
      <c r="A534" s="91" t="s">
        <v>2967</v>
      </c>
      <c r="D534" s="91" t="s">
        <v>1319</v>
      </c>
      <c r="E534" s="91" t="s">
        <v>1587</v>
      </c>
      <c r="F534" s="91">
        <v>2026.0</v>
      </c>
      <c r="J534" s="91" t="s">
        <v>1320</v>
      </c>
      <c r="L534" s="91" t="s">
        <v>41</v>
      </c>
      <c r="M534" s="91" t="s">
        <v>1320</v>
      </c>
      <c r="N534" s="91" t="s">
        <v>1598</v>
      </c>
      <c r="O534" s="91" t="s">
        <v>1681</v>
      </c>
      <c r="P534" s="91" t="s">
        <v>1590</v>
      </c>
      <c r="Q534" s="91" t="s">
        <v>1457</v>
      </c>
      <c r="R534" s="91" t="s">
        <v>1685</v>
      </c>
      <c r="S534" s="91" t="s">
        <v>2968</v>
      </c>
      <c r="T534" s="91" t="s">
        <v>1593</v>
      </c>
    </row>
    <row r="535" ht="14.25" customHeight="1">
      <c r="A535" s="91" t="s">
        <v>2969</v>
      </c>
      <c r="C535" s="91" t="s">
        <v>2970</v>
      </c>
      <c r="D535" s="91" t="s">
        <v>1319</v>
      </c>
      <c r="E535" s="91" t="s">
        <v>1587</v>
      </c>
      <c r="F535" s="91">
        <v>2033.0</v>
      </c>
      <c r="J535" s="91" t="s">
        <v>739</v>
      </c>
      <c r="L535" s="91" t="s">
        <v>41</v>
      </c>
      <c r="M535" s="91" t="s">
        <v>739</v>
      </c>
      <c r="O535" s="91" t="s">
        <v>1638</v>
      </c>
      <c r="P535" s="91" t="s">
        <v>1590</v>
      </c>
      <c r="Q535" s="91" t="s">
        <v>1457</v>
      </c>
      <c r="R535" s="91" t="s">
        <v>1707</v>
      </c>
      <c r="S535" s="91" t="s">
        <v>2971</v>
      </c>
      <c r="T535" s="91" t="s">
        <v>1593</v>
      </c>
    </row>
    <row r="536" ht="14.25" customHeight="1">
      <c r="A536" s="91" t="s">
        <v>2972</v>
      </c>
      <c r="D536" s="91" t="s">
        <v>1324</v>
      </c>
      <c r="J536" s="91" t="s">
        <v>739</v>
      </c>
      <c r="L536" s="91" t="s">
        <v>41</v>
      </c>
      <c r="M536" s="91" t="s">
        <v>739</v>
      </c>
      <c r="O536" s="91" t="s">
        <v>1694</v>
      </c>
      <c r="P536" s="91" t="s">
        <v>1590</v>
      </c>
      <c r="Q536" s="91" t="s">
        <v>1433</v>
      </c>
      <c r="R536" s="91" t="s">
        <v>1591</v>
      </c>
    </row>
    <row r="537" ht="14.25" customHeight="1">
      <c r="A537" s="91" t="s">
        <v>2973</v>
      </c>
      <c r="D537" s="91" t="s">
        <v>1343</v>
      </c>
      <c r="J537" s="91" t="s">
        <v>1320</v>
      </c>
      <c r="L537" s="91" t="s">
        <v>41</v>
      </c>
      <c r="M537" s="91" t="s">
        <v>1320</v>
      </c>
      <c r="N537" s="91" t="s">
        <v>1966</v>
      </c>
      <c r="O537" s="91" t="s">
        <v>2299</v>
      </c>
      <c r="P537" s="91" t="s">
        <v>1628</v>
      </c>
      <c r="Q537" s="91" t="s">
        <v>1469</v>
      </c>
      <c r="R537" s="91" t="s">
        <v>1966</v>
      </c>
    </row>
    <row r="538" ht="14.25" customHeight="1">
      <c r="A538" s="91" t="s">
        <v>2974</v>
      </c>
      <c r="D538" s="91" t="s">
        <v>1324</v>
      </c>
      <c r="J538" s="91" t="s">
        <v>1320</v>
      </c>
      <c r="L538" s="91" t="s">
        <v>41</v>
      </c>
      <c r="M538" s="91" t="s">
        <v>1320</v>
      </c>
      <c r="N538" s="91" t="s">
        <v>1639</v>
      </c>
      <c r="O538" s="91" t="s">
        <v>2299</v>
      </c>
      <c r="P538" s="91" t="s">
        <v>1628</v>
      </c>
      <c r="Q538" s="91" t="s">
        <v>1469</v>
      </c>
      <c r="R538" s="91" t="s">
        <v>1639</v>
      </c>
    </row>
    <row r="539" ht="14.25" customHeight="1">
      <c r="A539" s="91" t="s">
        <v>2975</v>
      </c>
      <c r="D539" s="91" t="s">
        <v>1343</v>
      </c>
      <c r="J539" s="91" t="s">
        <v>1320</v>
      </c>
      <c r="L539" s="91" t="s">
        <v>41</v>
      </c>
      <c r="M539" s="91" t="s">
        <v>1320</v>
      </c>
      <c r="N539" s="91" t="s">
        <v>1722</v>
      </c>
      <c r="O539" s="91" t="s">
        <v>2299</v>
      </c>
      <c r="P539" s="91" t="s">
        <v>1628</v>
      </c>
      <c r="Q539" s="91" t="s">
        <v>1469</v>
      </c>
      <c r="R539" s="91" t="s">
        <v>2976</v>
      </c>
      <c r="U539" s="91" t="s">
        <v>1709</v>
      </c>
    </row>
    <row r="540" ht="14.25" customHeight="1">
      <c r="A540" s="91" t="s">
        <v>2977</v>
      </c>
      <c r="D540" s="91" t="s">
        <v>1324</v>
      </c>
      <c r="J540" s="91" t="s">
        <v>739</v>
      </c>
      <c r="L540" s="91" t="s">
        <v>41</v>
      </c>
      <c r="M540" s="91" t="s">
        <v>739</v>
      </c>
      <c r="O540" s="91" t="s">
        <v>1632</v>
      </c>
      <c r="P540" s="91" t="s">
        <v>1628</v>
      </c>
      <c r="Q540" s="91" t="s">
        <v>1433</v>
      </c>
      <c r="R540" s="91" t="s">
        <v>1707</v>
      </c>
      <c r="T540" s="91" t="s">
        <v>1634</v>
      </c>
    </row>
    <row r="541" ht="14.25" customHeight="1">
      <c r="A541" s="91" t="s">
        <v>2978</v>
      </c>
      <c r="D541" s="91" t="s">
        <v>1324</v>
      </c>
      <c r="J541" s="91" t="s">
        <v>1320</v>
      </c>
      <c r="L541" s="91" t="s">
        <v>41</v>
      </c>
      <c r="M541" s="91" t="s">
        <v>1320</v>
      </c>
      <c r="N541" s="91" t="s">
        <v>1641</v>
      </c>
      <c r="O541" s="91" t="s">
        <v>2182</v>
      </c>
      <c r="P541" s="91" t="s">
        <v>1628</v>
      </c>
      <c r="Q541" s="91" t="s">
        <v>1469</v>
      </c>
      <c r="R541" s="91" t="s">
        <v>1641</v>
      </c>
    </row>
    <row r="542" ht="14.25" customHeight="1">
      <c r="A542" s="91" t="s">
        <v>2979</v>
      </c>
      <c r="C542" s="91" t="s">
        <v>2980</v>
      </c>
      <c r="D542" s="91" t="s">
        <v>1319</v>
      </c>
      <c r="E542" s="91" t="s">
        <v>1587</v>
      </c>
      <c r="F542" s="91">
        <v>2025.0</v>
      </c>
      <c r="J542" s="91" t="s">
        <v>1320</v>
      </c>
      <c r="L542" s="91" t="s">
        <v>41</v>
      </c>
      <c r="M542" s="91" t="s">
        <v>1320</v>
      </c>
      <c r="N542" s="91" t="s">
        <v>1747</v>
      </c>
      <c r="O542" s="91" t="s">
        <v>1607</v>
      </c>
      <c r="P542" s="91" t="s">
        <v>1590</v>
      </c>
      <c r="Q542" s="91" t="s">
        <v>1457</v>
      </c>
      <c r="R542" s="91" t="s">
        <v>1921</v>
      </c>
      <c r="S542" s="91" t="s">
        <v>2981</v>
      </c>
      <c r="T542" s="91" t="s">
        <v>1593</v>
      </c>
    </row>
    <row r="543" ht="14.25" customHeight="1">
      <c r="A543" s="91" t="s">
        <v>2982</v>
      </c>
      <c r="C543" s="91" t="s">
        <v>2983</v>
      </c>
      <c r="D543" s="91" t="s">
        <v>1319</v>
      </c>
      <c r="E543" s="91" t="s">
        <v>1587</v>
      </c>
      <c r="F543" s="91">
        <v>2030.0</v>
      </c>
      <c r="J543" s="91" t="s">
        <v>739</v>
      </c>
      <c r="L543" s="91" t="s">
        <v>1588</v>
      </c>
      <c r="M543" s="91" t="s">
        <v>739</v>
      </c>
      <c r="O543" s="91" t="s">
        <v>1748</v>
      </c>
      <c r="P543" s="91" t="s">
        <v>1590</v>
      </c>
      <c r="Q543" s="91" t="s">
        <v>1441</v>
      </c>
      <c r="R543" s="91" t="s">
        <v>1715</v>
      </c>
      <c r="S543" s="91" t="s">
        <v>2984</v>
      </c>
      <c r="T543" s="91" t="s">
        <v>1593</v>
      </c>
    </row>
    <row r="544" ht="14.25" customHeight="1">
      <c r="A544" s="91" t="s">
        <v>2985</v>
      </c>
      <c r="B544" s="91" t="s">
        <v>2986</v>
      </c>
      <c r="C544" s="91" t="s">
        <v>2987</v>
      </c>
      <c r="D544" s="91" t="s">
        <v>1343</v>
      </c>
      <c r="J544" s="91" t="s">
        <v>1320</v>
      </c>
      <c r="L544" s="91" t="s">
        <v>41</v>
      </c>
      <c r="M544" s="91" t="s">
        <v>1320</v>
      </c>
      <c r="N544" s="91" t="s">
        <v>1763</v>
      </c>
      <c r="O544" s="91" t="s">
        <v>1632</v>
      </c>
      <c r="P544" s="91" t="s">
        <v>1628</v>
      </c>
      <c r="Q544" s="91" t="s">
        <v>1469</v>
      </c>
      <c r="R544" s="91" t="s">
        <v>1763</v>
      </c>
    </row>
    <row r="545" ht="14.25" customHeight="1">
      <c r="A545" s="91" t="s">
        <v>2988</v>
      </c>
      <c r="D545" s="91" t="s">
        <v>1319</v>
      </c>
      <c r="E545" s="91" t="s">
        <v>1587</v>
      </c>
      <c r="F545" s="91">
        <v>2030.0</v>
      </c>
      <c r="G545" s="91" t="s">
        <v>1319</v>
      </c>
      <c r="H545" s="91" t="s">
        <v>1587</v>
      </c>
      <c r="I545" s="91">
        <v>2050.0</v>
      </c>
      <c r="J545" s="91" t="s">
        <v>1320</v>
      </c>
      <c r="K545" s="91">
        <v>2050.0</v>
      </c>
      <c r="L545" s="91" t="s">
        <v>1588</v>
      </c>
      <c r="M545" s="91" t="s">
        <v>739</v>
      </c>
      <c r="O545" s="91" t="s">
        <v>1748</v>
      </c>
      <c r="P545" s="91" t="s">
        <v>1590</v>
      </c>
      <c r="Q545" s="91" t="s">
        <v>1459</v>
      </c>
      <c r="R545" s="91" t="s">
        <v>1653</v>
      </c>
      <c r="S545" s="91" t="s">
        <v>2989</v>
      </c>
      <c r="T545" s="91" t="s">
        <v>1593</v>
      </c>
    </row>
    <row r="546" ht="14.25" customHeight="1">
      <c r="A546" s="91" t="s">
        <v>2990</v>
      </c>
      <c r="C546" s="91" t="s">
        <v>2991</v>
      </c>
      <c r="D546" s="91" t="s">
        <v>1319</v>
      </c>
      <c r="E546" s="91" t="s">
        <v>1587</v>
      </c>
      <c r="F546" s="91">
        <v>2030.0</v>
      </c>
      <c r="G546" s="91" t="s">
        <v>1319</v>
      </c>
      <c r="H546" s="91" t="s">
        <v>1587</v>
      </c>
      <c r="I546" s="91">
        <v>2050.0</v>
      </c>
      <c r="J546" s="91" t="s">
        <v>1320</v>
      </c>
      <c r="K546" s="91">
        <v>2050.0</v>
      </c>
      <c r="L546" s="91" t="s">
        <v>41</v>
      </c>
      <c r="M546" s="91" t="s">
        <v>739</v>
      </c>
      <c r="O546" s="91" t="s">
        <v>1802</v>
      </c>
      <c r="P546" s="91" t="s">
        <v>1590</v>
      </c>
      <c r="Q546" s="91" t="s">
        <v>1432</v>
      </c>
      <c r="R546" s="91" t="s">
        <v>1798</v>
      </c>
      <c r="S546" s="91" t="s">
        <v>2992</v>
      </c>
      <c r="T546" s="91" t="s">
        <v>1593</v>
      </c>
    </row>
    <row r="547" ht="14.25" customHeight="1">
      <c r="A547" s="91" t="s">
        <v>2993</v>
      </c>
      <c r="B547" s="91" t="s">
        <v>2994</v>
      </c>
      <c r="C547" s="91" t="s">
        <v>2995</v>
      </c>
      <c r="D547" s="91" t="s">
        <v>1324</v>
      </c>
      <c r="J547" s="91" t="s">
        <v>739</v>
      </c>
      <c r="L547" s="91" t="s">
        <v>41</v>
      </c>
      <c r="M547" s="91" t="s">
        <v>739</v>
      </c>
      <c r="O547" s="91" t="s">
        <v>1802</v>
      </c>
      <c r="P547" s="91" t="s">
        <v>1590</v>
      </c>
      <c r="Q547" s="91" t="s">
        <v>1440</v>
      </c>
      <c r="R547" s="91" t="s">
        <v>1624</v>
      </c>
    </row>
    <row r="548" ht="14.25" customHeight="1">
      <c r="A548" s="91" t="s">
        <v>2996</v>
      </c>
      <c r="D548" s="91" t="s">
        <v>1319</v>
      </c>
      <c r="E548" s="91" t="s">
        <v>1587</v>
      </c>
      <c r="F548" s="91">
        <v>2030.0</v>
      </c>
      <c r="J548" s="91" t="s">
        <v>739</v>
      </c>
      <c r="L548" s="91" t="s">
        <v>1588</v>
      </c>
      <c r="M548" s="91" t="s">
        <v>739</v>
      </c>
      <c r="O548" s="91" t="s">
        <v>1815</v>
      </c>
      <c r="P548" s="91" t="s">
        <v>1628</v>
      </c>
      <c r="Q548" s="91" t="s">
        <v>1454</v>
      </c>
      <c r="R548" s="91" t="s">
        <v>2368</v>
      </c>
      <c r="S548" s="91" t="s">
        <v>2997</v>
      </c>
      <c r="T548" s="91" t="s">
        <v>1593</v>
      </c>
    </row>
    <row r="549" ht="14.25" customHeight="1">
      <c r="A549" s="91" t="s">
        <v>2998</v>
      </c>
      <c r="D549" s="91" t="s">
        <v>1324</v>
      </c>
      <c r="J549" s="91" t="s">
        <v>1320</v>
      </c>
      <c r="L549" s="91" t="s">
        <v>41</v>
      </c>
      <c r="M549" s="91" t="s">
        <v>739</v>
      </c>
      <c r="O549" s="91" t="s">
        <v>2999</v>
      </c>
      <c r="P549" s="91" t="s">
        <v>1590</v>
      </c>
      <c r="Q549" s="91" t="s">
        <v>1466</v>
      </c>
      <c r="R549" s="91" t="s">
        <v>1614</v>
      </c>
    </row>
    <row r="550" ht="14.25" customHeight="1">
      <c r="A550" s="91" t="s">
        <v>3000</v>
      </c>
      <c r="D550" s="91" t="s">
        <v>1319</v>
      </c>
      <c r="E550" s="91" t="s">
        <v>1587</v>
      </c>
      <c r="F550" s="91">
        <v>2030.0</v>
      </c>
      <c r="J550" s="91" t="s">
        <v>739</v>
      </c>
      <c r="L550" s="91" t="s">
        <v>41</v>
      </c>
      <c r="M550" s="91" t="s">
        <v>739</v>
      </c>
      <c r="O550" s="91" t="s">
        <v>2182</v>
      </c>
      <c r="P550" s="91" t="s">
        <v>1628</v>
      </c>
      <c r="Q550" s="91" t="s">
        <v>1460</v>
      </c>
      <c r="R550" s="91" t="s">
        <v>1612</v>
      </c>
      <c r="S550" s="91" t="s">
        <v>3001</v>
      </c>
      <c r="T550" s="91" t="s">
        <v>1593</v>
      </c>
    </row>
    <row r="551" ht="14.25" customHeight="1">
      <c r="A551" s="91" t="s">
        <v>3002</v>
      </c>
      <c r="D551" s="91" t="s">
        <v>1343</v>
      </c>
      <c r="J551" s="91" t="s">
        <v>739</v>
      </c>
      <c r="L551" s="91" t="s">
        <v>41</v>
      </c>
      <c r="M551" s="91" t="s">
        <v>1320</v>
      </c>
      <c r="N551" s="91" t="s">
        <v>1847</v>
      </c>
      <c r="O551" s="91" t="s">
        <v>3003</v>
      </c>
      <c r="P551" s="91" t="s">
        <v>1590</v>
      </c>
      <c r="Q551" s="91" t="s">
        <v>1440</v>
      </c>
      <c r="R551" s="91" t="s">
        <v>1847</v>
      </c>
    </row>
    <row r="552" ht="14.25" customHeight="1">
      <c r="A552" s="91" t="s">
        <v>3004</v>
      </c>
      <c r="D552" s="91" t="s">
        <v>1319</v>
      </c>
      <c r="E552" s="91" t="s">
        <v>1587</v>
      </c>
      <c r="F552" s="91">
        <v>2030.0</v>
      </c>
      <c r="J552" s="91" t="s">
        <v>739</v>
      </c>
      <c r="L552" s="91" t="s">
        <v>1588</v>
      </c>
      <c r="M552" s="91" t="s">
        <v>739</v>
      </c>
      <c r="O552" s="91" t="s">
        <v>1725</v>
      </c>
      <c r="P552" s="91" t="s">
        <v>1628</v>
      </c>
      <c r="Q552" s="91" t="s">
        <v>1432</v>
      </c>
      <c r="R552" s="91" t="s">
        <v>1808</v>
      </c>
      <c r="S552" s="91" t="s">
        <v>3005</v>
      </c>
      <c r="T552" s="91" t="s">
        <v>1593</v>
      </c>
    </row>
    <row r="553" ht="14.25" customHeight="1">
      <c r="A553" s="91" t="s">
        <v>3006</v>
      </c>
      <c r="D553" s="91" t="s">
        <v>1319</v>
      </c>
      <c r="E553" s="91" t="s">
        <v>1595</v>
      </c>
      <c r="F553" s="91">
        <v>2030.0</v>
      </c>
      <c r="J553" s="91" t="s">
        <v>739</v>
      </c>
      <c r="L553" s="91" t="s">
        <v>41</v>
      </c>
      <c r="M553" s="91" t="s">
        <v>739</v>
      </c>
      <c r="O553" s="91" t="s">
        <v>1796</v>
      </c>
      <c r="P553" s="91" t="s">
        <v>1628</v>
      </c>
      <c r="Q553" s="91" t="s">
        <v>1439</v>
      </c>
      <c r="R553" s="91" t="s">
        <v>1617</v>
      </c>
      <c r="S553" s="91" t="s">
        <v>3007</v>
      </c>
      <c r="T553" s="91" t="s">
        <v>1600</v>
      </c>
    </row>
    <row r="554" ht="14.25" customHeight="1">
      <c r="A554" s="91" t="s">
        <v>3008</v>
      </c>
      <c r="B554" s="91" t="s">
        <v>3009</v>
      </c>
      <c r="C554" s="91" t="s">
        <v>3010</v>
      </c>
      <c r="D554" s="91" t="s">
        <v>1319</v>
      </c>
      <c r="E554" s="91" t="s">
        <v>1587</v>
      </c>
      <c r="F554" s="91">
        <v>2030.0</v>
      </c>
      <c r="J554" s="91" t="s">
        <v>1320</v>
      </c>
      <c r="L554" s="91" t="s">
        <v>41</v>
      </c>
      <c r="M554" s="91" t="s">
        <v>1320</v>
      </c>
      <c r="N554" s="91" t="s">
        <v>1847</v>
      </c>
      <c r="O554" s="91" t="s">
        <v>1725</v>
      </c>
      <c r="P554" s="91" t="s">
        <v>1628</v>
      </c>
      <c r="Q554" s="91" t="s">
        <v>1440</v>
      </c>
      <c r="R554" s="91" t="s">
        <v>3011</v>
      </c>
      <c r="S554" s="91" t="s">
        <v>3012</v>
      </c>
      <c r="T554" s="91" t="s">
        <v>1593</v>
      </c>
    </row>
    <row r="555" ht="14.25" customHeight="1">
      <c r="A555" s="91" t="s">
        <v>3013</v>
      </c>
      <c r="D555" s="91" t="s">
        <v>1319</v>
      </c>
      <c r="E555" s="91" t="s">
        <v>1587</v>
      </c>
      <c r="F555" s="91" t="s">
        <v>1646</v>
      </c>
      <c r="J555" s="91" t="s">
        <v>739</v>
      </c>
      <c r="L555" s="91" t="s">
        <v>41</v>
      </c>
      <c r="M555" s="91" t="s">
        <v>739</v>
      </c>
      <c r="O555" s="91" t="s">
        <v>1725</v>
      </c>
      <c r="P555" s="91" t="s">
        <v>1628</v>
      </c>
      <c r="Q555" s="91" t="s">
        <v>1435</v>
      </c>
      <c r="R555" s="91" t="s">
        <v>1608</v>
      </c>
      <c r="S555" s="91" t="s">
        <v>3014</v>
      </c>
      <c r="T555" s="91" t="s">
        <v>1593</v>
      </c>
    </row>
    <row r="556" ht="14.25" customHeight="1">
      <c r="A556" s="91" t="s">
        <v>3015</v>
      </c>
      <c r="D556" s="91" t="s">
        <v>1319</v>
      </c>
      <c r="E556" s="91" t="s">
        <v>1587</v>
      </c>
      <c r="F556" s="91">
        <v>2030.0</v>
      </c>
      <c r="J556" s="91" t="s">
        <v>739</v>
      </c>
      <c r="L556" s="91" t="s">
        <v>1588</v>
      </c>
      <c r="M556" s="91" t="s">
        <v>739</v>
      </c>
      <c r="O556" s="91" t="s">
        <v>1725</v>
      </c>
      <c r="P556" s="91" t="s">
        <v>1628</v>
      </c>
      <c r="Q556" s="91" t="s">
        <v>1460</v>
      </c>
      <c r="R556" s="91" t="s">
        <v>1663</v>
      </c>
      <c r="S556" s="91" t="s">
        <v>3016</v>
      </c>
      <c r="T556" s="91" t="s">
        <v>1593</v>
      </c>
    </row>
    <row r="557" ht="14.25" customHeight="1">
      <c r="A557" s="91" t="s">
        <v>3017</v>
      </c>
      <c r="D557" s="91" t="s">
        <v>1319</v>
      </c>
      <c r="E557" s="91" t="s">
        <v>1587</v>
      </c>
      <c r="F557" s="91">
        <v>2030.0</v>
      </c>
      <c r="J557" s="91" t="s">
        <v>739</v>
      </c>
      <c r="L557" s="91" t="s">
        <v>1588</v>
      </c>
      <c r="M557" s="91" t="s">
        <v>739</v>
      </c>
      <c r="O557" s="91" t="s">
        <v>1725</v>
      </c>
      <c r="P557" s="91" t="s">
        <v>1628</v>
      </c>
      <c r="Q557" s="91" t="s">
        <v>1463</v>
      </c>
      <c r="R557" s="91" t="s">
        <v>1707</v>
      </c>
      <c r="S557" s="91" t="s">
        <v>3018</v>
      </c>
      <c r="T557" s="91" t="s">
        <v>1593</v>
      </c>
    </row>
    <row r="558" ht="14.25" customHeight="1">
      <c r="A558" s="91" t="s">
        <v>3019</v>
      </c>
      <c r="D558" s="91" t="s">
        <v>1319</v>
      </c>
      <c r="E558" s="91" t="s">
        <v>1595</v>
      </c>
      <c r="F558" s="91" t="s">
        <v>2165</v>
      </c>
      <c r="J558" s="91" t="s">
        <v>739</v>
      </c>
      <c r="L558" s="91" t="s">
        <v>41</v>
      </c>
      <c r="M558" s="91" t="s">
        <v>739</v>
      </c>
      <c r="O558" s="91" t="s">
        <v>1725</v>
      </c>
      <c r="P558" s="91" t="s">
        <v>1628</v>
      </c>
      <c r="Q558" s="91" t="s">
        <v>1444</v>
      </c>
      <c r="R558" s="91" t="s">
        <v>1923</v>
      </c>
      <c r="S558" s="91" t="s">
        <v>3020</v>
      </c>
      <c r="T558" s="91" t="s">
        <v>1600</v>
      </c>
    </row>
    <row r="559" ht="14.25" customHeight="1">
      <c r="A559" s="91" t="s">
        <v>3021</v>
      </c>
      <c r="D559" s="91" t="s">
        <v>1319</v>
      </c>
      <c r="E559" s="91" t="s">
        <v>1587</v>
      </c>
      <c r="F559" s="91">
        <v>2030.0</v>
      </c>
      <c r="J559" s="91" t="s">
        <v>739</v>
      </c>
      <c r="L559" s="91" t="s">
        <v>1588</v>
      </c>
      <c r="M559" s="91" t="s">
        <v>739</v>
      </c>
      <c r="O559" s="91" t="s">
        <v>1725</v>
      </c>
      <c r="P559" s="91" t="s">
        <v>1628</v>
      </c>
      <c r="Q559" s="91" t="s">
        <v>1435</v>
      </c>
      <c r="R559" s="91" t="s">
        <v>1617</v>
      </c>
      <c r="S559" s="91" t="s">
        <v>3022</v>
      </c>
      <c r="T559" s="91" t="s">
        <v>1593</v>
      </c>
    </row>
    <row r="560" ht="14.25" customHeight="1">
      <c r="A560" s="91" t="s">
        <v>3023</v>
      </c>
      <c r="D560" s="91" t="s">
        <v>1319</v>
      </c>
      <c r="E560" s="91" t="s">
        <v>1587</v>
      </c>
      <c r="F560" s="91">
        <v>2030.0</v>
      </c>
      <c r="J560" s="91" t="s">
        <v>739</v>
      </c>
      <c r="L560" s="91" t="s">
        <v>1588</v>
      </c>
      <c r="M560" s="91" t="s">
        <v>739</v>
      </c>
      <c r="O560" s="91" t="s">
        <v>1725</v>
      </c>
      <c r="P560" s="91" t="s">
        <v>1628</v>
      </c>
      <c r="Q560" s="91" t="s">
        <v>1432</v>
      </c>
      <c r="R560" s="91" t="s">
        <v>1687</v>
      </c>
      <c r="S560" s="91" t="s">
        <v>3024</v>
      </c>
      <c r="T560" s="91" t="s">
        <v>1593</v>
      </c>
    </row>
    <row r="561" ht="14.25" customHeight="1">
      <c r="A561" s="91" t="s">
        <v>3025</v>
      </c>
      <c r="B561" s="91" t="s">
        <v>3026</v>
      </c>
      <c r="D561" s="91" t="s">
        <v>1324</v>
      </c>
      <c r="J561" s="91" t="s">
        <v>739</v>
      </c>
      <c r="L561" s="91" t="s">
        <v>41</v>
      </c>
      <c r="M561" s="91" t="s">
        <v>739</v>
      </c>
      <c r="O561" s="91" t="s">
        <v>1725</v>
      </c>
      <c r="P561" s="91" t="s">
        <v>1628</v>
      </c>
      <c r="Q561" s="91" t="s">
        <v>1433</v>
      </c>
      <c r="R561" s="91" t="s">
        <v>1663</v>
      </c>
    </row>
    <row r="562" ht="14.25" customHeight="1">
      <c r="A562" s="91" t="s">
        <v>3027</v>
      </c>
      <c r="D562" s="91" t="s">
        <v>1319</v>
      </c>
      <c r="E562" s="91" t="s">
        <v>1587</v>
      </c>
      <c r="F562" s="91">
        <v>2030.0</v>
      </c>
      <c r="J562" s="91" t="s">
        <v>739</v>
      </c>
      <c r="L562" s="91" t="s">
        <v>1588</v>
      </c>
      <c r="M562" s="91" t="s">
        <v>739</v>
      </c>
      <c r="O562" s="91" t="s">
        <v>1831</v>
      </c>
      <c r="P562" s="91" t="s">
        <v>1590</v>
      </c>
      <c r="Q562" s="91" t="s">
        <v>1457</v>
      </c>
      <c r="R562" s="91" t="s">
        <v>1591</v>
      </c>
      <c r="S562" s="91" t="s">
        <v>3028</v>
      </c>
      <c r="T562" s="91" t="s">
        <v>1593</v>
      </c>
    </row>
    <row r="563" ht="14.25" customHeight="1">
      <c r="A563" s="91" t="s">
        <v>3029</v>
      </c>
      <c r="D563" s="91" t="s">
        <v>1319</v>
      </c>
      <c r="E563" s="91" t="s">
        <v>1587</v>
      </c>
      <c r="J563" s="91" t="s">
        <v>739</v>
      </c>
      <c r="L563" s="91" t="s">
        <v>1588</v>
      </c>
      <c r="M563" s="91" t="s">
        <v>739</v>
      </c>
      <c r="O563" s="91" t="s">
        <v>1725</v>
      </c>
      <c r="P563" s="91" t="s">
        <v>1628</v>
      </c>
      <c r="Q563" s="91" t="s">
        <v>1462</v>
      </c>
      <c r="R563" s="91" t="s">
        <v>1842</v>
      </c>
      <c r="S563" s="91" t="s">
        <v>3030</v>
      </c>
      <c r="T563" s="91" t="s">
        <v>1593</v>
      </c>
    </row>
    <row r="564" ht="14.25" customHeight="1">
      <c r="A564" s="91" t="s">
        <v>3031</v>
      </c>
      <c r="D564" s="91" t="s">
        <v>1319</v>
      </c>
      <c r="E564" s="91" t="s">
        <v>1587</v>
      </c>
      <c r="F564" s="91">
        <v>2030.0</v>
      </c>
      <c r="J564" s="91" t="s">
        <v>739</v>
      </c>
      <c r="L564" s="91" t="s">
        <v>1588</v>
      </c>
      <c r="M564" s="91" t="s">
        <v>739</v>
      </c>
      <c r="O564" s="91" t="s">
        <v>1711</v>
      </c>
      <c r="P564" s="91" t="s">
        <v>1590</v>
      </c>
      <c r="Q564" s="91" t="s">
        <v>1457</v>
      </c>
      <c r="R564" s="91" t="s">
        <v>1663</v>
      </c>
      <c r="S564" s="91" t="s">
        <v>3032</v>
      </c>
      <c r="T564" s="91" t="s">
        <v>1593</v>
      </c>
    </row>
    <row r="565" ht="14.25" customHeight="1">
      <c r="A565" s="91" t="s">
        <v>3033</v>
      </c>
      <c r="D565" s="91" t="s">
        <v>1319</v>
      </c>
      <c r="E565" s="91" t="s">
        <v>1595</v>
      </c>
      <c r="F565" s="91">
        <v>2030.0</v>
      </c>
      <c r="J565" s="91" t="s">
        <v>739</v>
      </c>
      <c r="L565" s="91" t="s">
        <v>1588</v>
      </c>
      <c r="M565" s="91" t="s">
        <v>739</v>
      </c>
      <c r="O565" s="91" t="s">
        <v>1607</v>
      </c>
      <c r="P565" s="91" t="s">
        <v>1590</v>
      </c>
      <c r="Q565" s="91" t="s">
        <v>1472</v>
      </c>
      <c r="R565" s="91" t="s">
        <v>1685</v>
      </c>
      <c r="S565" s="91" t="s">
        <v>3034</v>
      </c>
      <c r="T565" s="91" t="s">
        <v>1600</v>
      </c>
    </row>
    <row r="566" ht="14.25" customHeight="1">
      <c r="A566" s="91" t="s">
        <v>3035</v>
      </c>
      <c r="D566" s="91" t="s">
        <v>1343</v>
      </c>
      <c r="J566" s="91" t="s">
        <v>1320</v>
      </c>
      <c r="L566" s="91" t="s">
        <v>41</v>
      </c>
      <c r="M566" s="91" t="s">
        <v>1320</v>
      </c>
      <c r="N566" s="91" t="s">
        <v>1598</v>
      </c>
      <c r="O566" s="91" t="s">
        <v>1607</v>
      </c>
      <c r="P566" s="91" t="s">
        <v>1590</v>
      </c>
      <c r="Q566" s="91" t="s">
        <v>1460</v>
      </c>
      <c r="R566" s="91" t="s">
        <v>1598</v>
      </c>
    </row>
    <row r="567" ht="14.25" customHeight="1">
      <c r="A567" s="91" t="s">
        <v>3036</v>
      </c>
      <c r="B567" s="91" t="s">
        <v>3037</v>
      </c>
      <c r="C567" s="91" t="s">
        <v>3038</v>
      </c>
      <c r="D567" s="91" t="s">
        <v>1319</v>
      </c>
      <c r="E567" s="91" t="s">
        <v>1595</v>
      </c>
      <c r="F567" s="91">
        <v>2030.0</v>
      </c>
      <c r="J567" s="91" t="s">
        <v>1320</v>
      </c>
      <c r="L567" s="91" t="s">
        <v>41</v>
      </c>
      <c r="M567" s="91" t="s">
        <v>1320</v>
      </c>
      <c r="N567" s="91" t="s">
        <v>1669</v>
      </c>
      <c r="O567" s="91" t="s">
        <v>1858</v>
      </c>
      <c r="P567" s="91" t="s">
        <v>1628</v>
      </c>
      <c r="Q567" s="91" t="s">
        <v>1461</v>
      </c>
      <c r="R567" s="91" t="s">
        <v>1637</v>
      </c>
      <c r="S567" s="91" t="s">
        <v>3039</v>
      </c>
      <c r="T567" s="91" t="s">
        <v>1600</v>
      </c>
    </row>
    <row r="568" ht="14.25" customHeight="1">
      <c r="A568" s="91" t="s">
        <v>3040</v>
      </c>
      <c r="B568" s="91" t="s">
        <v>3041</v>
      </c>
      <c r="D568" s="91" t="s">
        <v>1324</v>
      </c>
      <c r="J568" s="91" t="s">
        <v>739</v>
      </c>
      <c r="L568" s="91" t="s">
        <v>41</v>
      </c>
      <c r="M568" s="91" t="s">
        <v>739</v>
      </c>
      <c r="O568" s="91" t="s">
        <v>1602</v>
      </c>
      <c r="P568" s="91" t="s">
        <v>1603</v>
      </c>
      <c r="Q568" s="91" t="s">
        <v>1457</v>
      </c>
      <c r="R568" s="91" t="s">
        <v>1699</v>
      </c>
    </row>
    <row r="569" ht="14.25" customHeight="1">
      <c r="A569" s="91" t="s">
        <v>3042</v>
      </c>
      <c r="D569" s="91" t="s">
        <v>1319</v>
      </c>
      <c r="E569" s="91" t="s">
        <v>1587</v>
      </c>
      <c r="F569" s="91">
        <v>2030.0</v>
      </c>
      <c r="J569" s="91" t="s">
        <v>739</v>
      </c>
      <c r="L569" s="91" t="s">
        <v>1588</v>
      </c>
      <c r="M569" s="91" t="s">
        <v>739</v>
      </c>
      <c r="O569" s="91" t="s">
        <v>1725</v>
      </c>
      <c r="P569" s="91" t="s">
        <v>1628</v>
      </c>
      <c r="Q569" s="91" t="s">
        <v>1439</v>
      </c>
      <c r="R569" s="91" t="s">
        <v>1614</v>
      </c>
      <c r="S569" s="91" t="s">
        <v>3043</v>
      </c>
      <c r="T569" s="91" t="s">
        <v>1593</v>
      </c>
    </row>
    <row r="570" ht="14.25" customHeight="1">
      <c r="A570" s="91" t="s">
        <v>3044</v>
      </c>
      <c r="B570" s="91" t="s">
        <v>3045</v>
      </c>
      <c r="C570" s="91" t="s">
        <v>3046</v>
      </c>
      <c r="D570" s="91" t="s">
        <v>1319</v>
      </c>
      <c r="E570" s="91" t="s">
        <v>1587</v>
      </c>
      <c r="F570" s="91" t="s">
        <v>3047</v>
      </c>
      <c r="J570" s="91" t="s">
        <v>739</v>
      </c>
      <c r="L570" s="91" t="s">
        <v>41</v>
      </c>
      <c r="M570" s="91" t="s">
        <v>1320</v>
      </c>
      <c r="N570" s="91" t="s">
        <v>3048</v>
      </c>
      <c r="O570" s="91" t="s">
        <v>1602</v>
      </c>
      <c r="P570" s="91" t="s">
        <v>1603</v>
      </c>
      <c r="Q570" s="91" t="s">
        <v>1432</v>
      </c>
      <c r="R570" s="91" t="s">
        <v>1653</v>
      </c>
      <c r="S570" s="91" t="s">
        <v>3049</v>
      </c>
      <c r="T570" s="91" t="s">
        <v>1593</v>
      </c>
      <c r="U570" s="91" t="s">
        <v>1749</v>
      </c>
    </row>
    <row r="571" ht="14.25" customHeight="1">
      <c r="A571" s="91" t="s">
        <v>3050</v>
      </c>
      <c r="B571" s="91" t="s">
        <v>3051</v>
      </c>
      <c r="C571" s="91" t="s">
        <v>3052</v>
      </c>
      <c r="D571" s="91" t="s">
        <v>1324</v>
      </c>
      <c r="J571" s="91" t="s">
        <v>1320</v>
      </c>
      <c r="L571" s="91" t="s">
        <v>41</v>
      </c>
      <c r="M571" s="91" t="s">
        <v>739</v>
      </c>
      <c r="O571" s="91" t="s">
        <v>1632</v>
      </c>
      <c r="P571" s="91" t="s">
        <v>1628</v>
      </c>
      <c r="Q571" s="91" t="s">
        <v>1439</v>
      </c>
      <c r="R571" s="91" t="s">
        <v>1653</v>
      </c>
    </row>
    <row r="572" ht="14.25" customHeight="1">
      <c r="A572" s="91" t="s">
        <v>3053</v>
      </c>
      <c r="D572" s="91" t="s">
        <v>1324</v>
      </c>
      <c r="J572" s="91" t="s">
        <v>1320</v>
      </c>
      <c r="L572" s="91" t="s">
        <v>41</v>
      </c>
      <c r="M572" s="91" t="s">
        <v>739</v>
      </c>
      <c r="O572" s="91" t="s">
        <v>1607</v>
      </c>
      <c r="P572" s="91" t="s">
        <v>1590</v>
      </c>
      <c r="Q572" s="91" t="s">
        <v>1457</v>
      </c>
      <c r="R572" s="91" t="s">
        <v>1798</v>
      </c>
    </row>
    <row r="573" ht="14.25" customHeight="1">
      <c r="A573" s="91" t="s">
        <v>3054</v>
      </c>
      <c r="D573" s="91" t="s">
        <v>1319</v>
      </c>
      <c r="E573" s="91" t="s">
        <v>1587</v>
      </c>
      <c r="F573" s="91">
        <v>2030.0</v>
      </c>
      <c r="J573" s="91" t="s">
        <v>739</v>
      </c>
      <c r="L573" s="91" t="s">
        <v>1588</v>
      </c>
      <c r="M573" s="91" t="s">
        <v>739</v>
      </c>
      <c r="O573" s="91" t="s">
        <v>1632</v>
      </c>
      <c r="P573" s="91" t="s">
        <v>1628</v>
      </c>
      <c r="Q573" s="91" t="s">
        <v>1429</v>
      </c>
      <c r="R573" s="91" t="s">
        <v>1608</v>
      </c>
      <c r="S573" s="91" t="s">
        <v>3055</v>
      </c>
      <c r="T573" s="91" t="s">
        <v>1593</v>
      </c>
    </row>
    <row r="574" ht="14.25" customHeight="1">
      <c r="A574" s="91" t="s">
        <v>3056</v>
      </c>
      <c r="B574" s="91" t="s">
        <v>3057</v>
      </c>
      <c r="D574" s="91" t="s">
        <v>1319</v>
      </c>
      <c r="E574" s="91" t="s">
        <v>1587</v>
      </c>
      <c r="F574" s="91" t="s">
        <v>1646</v>
      </c>
      <c r="J574" s="91" t="s">
        <v>739</v>
      </c>
      <c r="L574" s="91" t="s">
        <v>41</v>
      </c>
      <c r="M574" s="91" t="s">
        <v>739</v>
      </c>
      <c r="O574" s="91" t="s">
        <v>1725</v>
      </c>
      <c r="P574" s="91" t="s">
        <v>1628</v>
      </c>
      <c r="Q574" s="91" t="s">
        <v>1457</v>
      </c>
      <c r="R574" s="91" t="s">
        <v>1707</v>
      </c>
      <c r="S574" s="91" t="s">
        <v>3058</v>
      </c>
      <c r="T574" s="91" t="s">
        <v>1593</v>
      </c>
    </row>
    <row r="575" ht="14.25" customHeight="1">
      <c r="A575" s="91" t="s">
        <v>3059</v>
      </c>
      <c r="B575" s="91" t="s">
        <v>3060</v>
      </c>
      <c r="C575" s="91" t="s">
        <v>3061</v>
      </c>
      <c r="D575" s="91" t="s">
        <v>1319</v>
      </c>
      <c r="E575" s="91" t="s">
        <v>1595</v>
      </c>
      <c r="F575" s="91">
        <v>2025.0</v>
      </c>
      <c r="J575" s="91" t="s">
        <v>739</v>
      </c>
      <c r="L575" s="91" t="s">
        <v>41</v>
      </c>
      <c r="M575" s="91" t="s">
        <v>739</v>
      </c>
      <c r="O575" s="91" t="s">
        <v>1858</v>
      </c>
      <c r="P575" s="91" t="s">
        <v>1628</v>
      </c>
      <c r="Q575" s="91" t="s">
        <v>1434</v>
      </c>
      <c r="R575" s="91" t="s">
        <v>1847</v>
      </c>
      <c r="S575" s="91" t="s">
        <v>3062</v>
      </c>
      <c r="T575" s="91" t="s">
        <v>1600</v>
      </c>
    </row>
    <row r="576" ht="14.25" customHeight="1">
      <c r="A576" s="91" t="s">
        <v>3063</v>
      </c>
      <c r="D576" s="91" t="s">
        <v>1324</v>
      </c>
      <c r="J576" s="91" t="s">
        <v>1320</v>
      </c>
      <c r="L576" s="91" t="s">
        <v>41</v>
      </c>
      <c r="M576" s="91" t="s">
        <v>1320</v>
      </c>
      <c r="N576" s="91" t="s">
        <v>1611</v>
      </c>
      <c r="O576" s="91" t="s">
        <v>2461</v>
      </c>
      <c r="P576" s="91" t="s">
        <v>1628</v>
      </c>
      <c r="Q576" s="91" t="s">
        <v>1469</v>
      </c>
      <c r="R576" s="91" t="s">
        <v>1611</v>
      </c>
    </row>
    <row r="577" ht="14.25" customHeight="1">
      <c r="A577" s="91" t="s">
        <v>3064</v>
      </c>
      <c r="D577" s="91" t="s">
        <v>1319</v>
      </c>
      <c r="E577" s="91" t="s">
        <v>1587</v>
      </c>
      <c r="F577" s="91">
        <v>2030.0</v>
      </c>
      <c r="J577" s="91" t="s">
        <v>739</v>
      </c>
      <c r="L577" s="91" t="s">
        <v>1588</v>
      </c>
      <c r="M577" s="91" t="s">
        <v>739</v>
      </c>
      <c r="O577" s="91" t="s">
        <v>1858</v>
      </c>
      <c r="P577" s="91" t="s">
        <v>1628</v>
      </c>
      <c r="Q577" s="91" t="s">
        <v>1457</v>
      </c>
      <c r="R577" s="91" t="s">
        <v>1842</v>
      </c>
      <c r="S577" s="91" t="s">
        <v>3065</v>
      </c>
      <c r="T577" s="91" t="s">
        <v>1593</v>
      </c>
    </row>
    <row r="578" ht="14.25" customHeight="1">
      <c r="A578" s="91" t="s">
        <v>3066</v>
      </c>
      <c r="D578" s="91" t="s">
        <v>1324</v>
      </c>
      <c r="J578" s="91" t="s">
        <v>739</v>
      </c>
      <c r="L578" s="91" t="s">
        <v>41</v>
      </c>
      <c r="M578" s="91" t="s">
        <v>739</v>
      </c>
      <c r="O578" s="91" t="s">
        <v>1796</v>
      </c>
      <c r="P578" s="91" t="s">
        <v>1628</v>
      </c>
      <c r="Q578" s="91" t="s">
        <v>1466</v>
      </c>
      <c r="R578" s="91" t="s">
        <v>1591</v>
      </c>
    </row>
    <row r="579" ht="14.25" customHeight="1">
      <c r="A579" s="91" t="s">
        <v>3067</v>
      </c>
      <c r="B579" s="91" t="s">
        <v>3068</v>
      </c>
      <c r="D579" s="91" t="s">
        <v>1324</v>
      </c>
      <c r="J579" s="91" t="s">
        <v>739</v>
      </c>
      <c r="L579" s="91" t="s">
        <v>41</v>
      </c>
      <c r="M579" s="91" t="s">
        <v>739</v>
      </c>
      <c r="O579" s="91" t="s">
        <v>1796</v>
      </c>
      <c r="P579" s="91" t="s">
        <v>1628</v>
      </c>
      <c r="Q579" s="91" t="s">
        <v>1439</v>
      </c>
      <c r="R579" s="91" t="s">
        <v>1685</v>
      </c>
    </row>
    <row r="580" ht="14.25" customHeight="1">
      <c r="A580" s="91" t="s">
        <v>3069</v>
      </c>
      <c r="D580" s="91" t="s">
        <v>1324</v>
      </c>
      <c r="J580" s="91" t="s">
        <v>1320</v>
      </c>
      <c r="L580" s="91" t="s">
        <v>41</v>
      </c>
      <c r="M580" s="91" t="s">
        <v>1320</v>
      </c>
      <c r="N580" s="91" t="s">
        <v>1923</v>
      </c>
      <c r="O580" s="91" t="s">
        <v>3070</v>
      </c>
      <c r="P580" s="91" t="s">
        <v>1628</v>
      </c>
      <c r="Q580" s="91" t="s">
        <v>1469</v>
      </c>
      <c r="R580" s="91" t="s">
        <v>1923</v>
      </c>
    </row>
    <row r="581" ht="14.25" customHeight="1">
      <c r="A581" s="91" t="s">
        <v>3071</v>
      </c>
      <c r="D581" s="91" t="s">
        <v>1324</v>
      </c>
      <c r="J581" s="91" t="s">
        <v>1320</v>
      </c>
      <c r="L581" s="91" t="s">
        <v>41</v>
      </c>
      <c r="M581" s="91" t="s">
        <v>739</v>
      </c>
      <c r="O581" s="91" t="s">
        <v>1632</v>
      </c>
      <c r="P581" s="91" t="s">
        <v>1628</v>
      </c>
      <c r="Q581" s="91" t="s">
        <v>1469</v>
      </c>
      <c r="R581" s="91" t="s">
        <v>1624</v>
      </c>
    </row>
    <row r="582" ht="14.25" customHeight="1">
      <c r="A582" s="91" t="s">
        <v>3072</v>
      </c>
      <c r="B582" s="91" t="s">
        <v>3073</v>
      </c>
      <c r="D582" s="91" t="s">
        <v>1324</v>
      </c>
      <c r="J582" s="91" t="s">
        <v>1320</v>
      </c>
      <c r="L582" s="91" t="s">
        <v>41</v>
      </c>
      <c r="M582" s="91" t="s">
        <v>1320</v>
      </c>
      <c r="N582" s="91" t="s">
        <v>1669</v>
      </c>
      <c r="O582" s="91" t="s">
        <v>1858</v>
      </c>
      <c r="P582" s="91" t="s">
        <v>1628</v>
      </c>
      <c r="Q582" s="91" t="s">
        <v>1439</v>
      </c>
      <c r="R582" s="91" t="s">
        <v>1669</v>
      </c>
    </row>
    <row r="583" ht="14.25" customHeight="1">
      <c r="A583" s="91" t="s">
        <v>3074</v>
      </c>
      <c r="D583" s="91" t="s">
        <v>1319</v>
      </c>
      <c r="E583" s="91" t="s">
        <v>1587</v>
      </c>
      <c r="F583" s="91">
        <v>2030.0</v>
      </c>
      <c r="J583" s="91" t="s">
        <v>739</v>
      </c>
      <c r="L583" s="91" t="s">
        <v>1588</v>
      </c>
      <c r="M583" s="91" t="s">
        <v>739</v>
      </c>
      <c r="O583" s="91" t="s">
        <v>1662</v>
      </c>
      <c r="P583" s="91" t="s">
        <v>1590</v>
      </c>
      <c r="Q583" s="91" t="s">
        <v>1442</v>
      </c>
      <c r="R583" s="91" t="s">
        <v>1604</v>
      </c>
      <c r="S583" s="91" t="s">
        <v>3075</v>
      </c>
      <c r="T583" s="91" t="s">
        <v>1593</v>
      </c>
    </row>
    <row r="584" ht="14.25" customHeight="1">
      <c r="A584" s="91" t="s">
        <v>3076</v>
      </c>
      <c r="B584" s="91" t="s">
        <v>3077</v>
      </c>
      <c r="C584" s="91" t="s">
        <v>3078</v>
      </c>
      <c r="D584" s="91" t="s">
        <v>1319</v>
      </c>
      <c r="E584" s="91" t="s">
        <v>1587</v>
      </c>
      <c r="F584" s="91">
        <v>2030.0</v>
      </c>
      <c r="J584" s="91" t="s">
        <v>1320</v>
      </c>
      <c r="L584" s="91" t="s">
        <v>41</v>
      </c>
      <c r="M584" s="91" t="s">
        <v>1320</v>
      </c>
      <c r="N584" s="91" t="s">
        <v>2347</v>
      </c>
      <c r="O584" s="91" t="s">
        <v>1725</v>
      </c>
      <c r="P584" s="91" t="s">
        <v>1628</v>
      </c>
      <c r="Q584" s="91" t="s">
        <v>1469</v>
      </c>
      <c r="R584" s="91" t="s">
        <v>3079</v>
      </c>
      <c r="S584" s="91" t="s">
        <v>3080</v>
      </c>
      <c r="T584" s="91" t="s">
        <v>1593</v>
      </c>
    </row>
    <row r="585" ht="14.25" customHeight="1">
      <c r="A585" s="91" t="s">
        <v>3081</v>
      </c>
      <c r="C585" s="91" t="s">
        <v>3082</v>
      </c>
      <c r="D585" s="91" t="s">
        <v>1319</v>
      </c>
      <c r="E585" s="91" t="s">
        <v>1587</v>
      </c>
      <c r="F585" s="91">
        <v>2030.0</v>
      </c>
      <c r="J585" s="91" t="s">
        <v>739</v>
      </c>
      <c r="L585" s="91" t="s">
        <v>41</v>
      </c>
      <c r="M585" s="91" t="s">
        <v>739</v>
      </c>
      <c r="O585" s="91" t="s">
        <v>1748</v>
      </c>
      <c r="P585" s="91" t="s">
        <v>1590</v>
      </c>
      <c r="Q585" s="91" t="s">
        <v>1448</v>
      </c>
      <c r="R585" s="91" t="s">
        <v>1608</v>
      </c>
      <c r="S585" s="91" t="s">
        <v>3083</v>
      </c>
      <c r="T585" s="91" t="s">
        <v>1593</v>
      </c>
    </row>
    <row r="586" ht="14.25" customHeight="1">
      <c r="A586" s="91" t="s">
        <v>3084</v>
      </c>
      <c r="D586" s="91" t="s">
        <v>1319</v>
      </c>
      <c r="E586" s="91" t="s">
        <v>1587</v>
      </c>
      <c r="F586" s="91">
        <v>2030.0</v>
      </c>
      <c r="J586" s="91" t="s">
        <v>739</v>
      </c>
      <c r="L586" s="91" t="s">
        <v>1588</v>
      </c>
      <c r="M586" s="91" t="s">
        <v>739</v>
      </c>
      <c r="O586" s="91" t="s">
        <v>1815</v>
      </c>
      <c r="P586" s="91" t="s">
        <v>1628</v>
      </c>
      <c r="Q586" s="91" t="s">
        <v>1434</v>
      </c>
      <c r="R586" s="91" t="s">
        <v>1808</v>
      </c>
      <c r="S586" s="91" t="s">
        <v>3085</v>
      </c>
      <c r="T586" s="91" t="s">
        <v>1593</v>
      </c>
    </row>
    <row r="587" ht="14.25" customHeight="1">
      <c r="A587" s="91" t="s">
        <v>3086</v>
      </c>
      <c r="B587" s="91" t="s">
        <v>3087</v>
      </c>
      <c r="D587" s="91" t="s">
        <v>1319</v>
      </c>
      <c r="E587" s="91" t="s">
        <v>1587</v>
      </c>
      <c r="F587" s="91" t="s">
        <v>3088</v>
      </c>
      <c r="G587" s="91" t="s">
        <v>1319</v>
      </c>
      <c r="H587" s="91" t="s">
        <v>1587</v>
      </c>
      <c r="I587" s="91" t="s">
        <v>1698</v>
      </c>
      <c r="J587" s="91" t="s">
        <v>1320</v>
      </c>
      <c r="K587" s="91" t="s">
        <v>1698</v>
      </c>
      <c r="L587" s="91" t="s">
        <v>41</v>
      </c>
      <c r="M587" s="91" t="s">
        <v>1320</v>
      </c>
      <c r="N587" s="91" t="s">
        <v>2855</v>
      </c>
      <c r="O587" s="91" t="s">
        <v>1725</v>
      </c>
      <c r="P587" s="91" t="s">
        <v>1628</v>
      </c>
      <c r="Q587" s="91" t="s">
        <v>1460</v>
      </c>
      <c r="R587" s="91" t="s">
        <v>1707</v>
      </c>
      <c r="S587" s="91" t="s">
        <v>3089</v>
      </c>
      <c r="T587" s="91" t="s">
        <v>1593</v>
      </c>
    </row>
    <row r="588" ht="14.25" customHeight="1">
      <c r="A588" s="91" t="s">
        <v>3090</v>
      </c>
      <c r="D588" s="91" t="s">
        <v>1319</v>
      </c>
      <c r="E588" s="91" t="s">
        <v>1587</v>
      </c>
      <c r="F588" s="91">
        <v>2030.0</v>
      </c>
      <c r="J588" s="91" t="s">
        <v>739</v>
      </c>
      <c r="L588" s="91" t="s">
        <v>1588</v>
      </c>
      <c r="M588" s="91" t="s">
        <v>739</v>
      </c>
      <c r="O588" s="91" t="s">
        <v>2182</v>
      </c>
      <c r="P588" s="91" t="s">
        <v>1628</v>
      </c>
      <c r="Q588" s="91" t="s">
        <v>1452</v>
      </c>
      <c r="R588" s="91" t="s">
        <v>1639</v>
      </c>
      <c r="S588" s="91" t="s">
        <v>3091</v>
      </c>
      <c r="T588" s="91" t="s">
        <v>1593</v>
      </c>
    </row>
    <row r="589" ht="14.25" customHeight="1">
      <c r="A589" s="91" t="s">
        <v>3092</v>
      </c>
      <c r="D589" s="91" t="s">
        <v>1319</v>
      </c>
      <c r="E589" s="91" t="s">
        <v>1587</v>
      </c>
      <c r="F589" s="91">
        <v>2030.0</v>
      </c>
      <c r="J589" s="91" t="s">
        <v>739</v>
      </c>
      <c r="L589" s="91" t="s">
        <v>1588</v>
      </c>
      <c r="M589" s="91" t="s">
        <v>739</v>
      </c>
      <c r="O589" s="91" t="s">
        <v>1607</v>
      </c>
      <c r="P589" s="91" t="s">
        <v>1590</v>
      </c>
      <c r="Q589" s="91" t="s">
        <v>1460</v>
      </c>
      <c r="R589" s="91" t="s">
        <v>1624</v>
      </c>
      <c r="S589" s="91" t="s">
        <v>3093</v>
      </c>
      <c r="T589" s="91" t="s">
        <v>1593</v>
      </c>
    </row>
    <row r="590" ht="14.25" customHeight="1">
      <c r="A590" s="91" t="s">
        <v>3094</v>
      </c>
      <c r="B590" s="91" t="s">
        <v>3095</v>
      </c>
      <c r="C590" s="91" t="s">
        <v>3096</v>
      </c>
      <c r="D590" s="91" t="s">
        <v>1319</v>
      </c>
      <c r="E590" s="91" t="s">
        <v>1587</v>
      </c>
      <c r="F590" s="91">
        <v>2032.0</v>
      </c>
      <c r="G590" s="91" t="s">
        <v>1319</v>
      </c>
      <c r="H590" s="91" t="s">
        <v>1587</v>
      </c>
      <c r="I590" s="91">
        <v>2035.0</v>
      </c>
      <c r="J590" s="91" t="s">
        <v>1320</v>
      </c>
      <c r="K590" s="91">
        <v>2035.0</v>
      </c>
      <c r="L590" s="91" t="s">
        <v>41</v>
      </c>
      <c r="M590" s="91" t="s">
        <v>1320</v>
      </c>
      <c r="N590" s="91" t="s">
        <v>1611</v>
      </c>
      <c r="O590" s="91" t="s">
        <v>1662</v>
      </c>
      <c r="P590" s="91" t="s">
        <v>1590</v>
      </c>
      <c r="Q590" s="91" t="s">
        <v>1461</v>
      </c>
      <c r="R590" s="91" t="s">
        <v>1798</v>
      </c>
      <c r="S590" s="91" t="s">
        <v>3097</v>
      </c>
      <c r="T590" s="91" t="s">
        <v>1593</v>
      </c>
    </row>
    <row r="591" ht="14.25" customHeight="1">
      <c r="A591" s="91" t="s">
        <v>3098</v>
      </c>
      <c r="D591" s="91" t="s">
        <v>1319</v>
      </c>
      <c r="E591" s="91" t="s">
        <v>1587</v>
      </c>
      <c r="F591" s="91">
        <v>2030.0</v>
      </c>
      <c r="G591" s="91" t="s">
        <v>1319</v>
      </c>
      <c r="H591" s="91" t="s">
        <v>1587</v>
      </c>
      <c r="I591" s="91">
        <v>2050.0</v>
      </c>
      <c r="J591" s="91" t="s">
        <v>1320</v>
      </c>
      <c r="K591" s="91">
        <v>2050.0</v>
      </c>
      <c r="L591" s="91" t="s">
        <v>1588</v>
      </c>
      <c r="M591" s="91" t="s">
        <v>1320</v>
      </c>
      <c r="N591" s="91" t="s">
        <v>1720</v>
      </c>
      <c r="O591" s="91" t="s">
        <v>1607</v>
      </c>
      <c r="P591" s="91" t="s">
        <v>1590</v>
      </c>
      <c r="Q591" s="91" t="s">
        <v>1466</v>
      </c>
      <c r="R591" s="91" t="s">
        <v>1720</v>
      </c>
      <c r="S591" s="91" t="s">
        <v>3099</v>
      </c>
      <c r="T591" s="91" t="s">
        <v>1593</v>
      </c>
    </row>
    <row r="592" ht="14.25" customHeight="1">
      <c r="A592" s="91" t="s">
        <v>3100</v>
      </c>
      <c r="B592" s="91" t="s">
        <v>3101</v>
      </c>
      <c r="C592" s="91" t="s">
        <v>3102</v>
      </c>
      <c r="D592" s="91" t="s">
        <v>1319</v>
      </c>
      <c r="E592" s="91" t="s">
        <v>1587</v>
      </c>
      <c r="F592" s="91">
        <v>2025.0</v>
      </c>
      <c r="J592" s="91" t="s">
        <v>739</v>
      </c>
      <c r="L592" s="91" t="s">
        <v>41</v>
      </c>
      <c r="M592" s="91" t="s">
        <v>739</v>
      </c>
      <c r="O592" s="91" t="s">
        <v>1662</v>
      </c>
      <c r="P592" s="91" t="s">
        <v>1590</v>
      </c>
      <c r="Q592" s="91" t="s">
        <v>1461</v>
      </c>
      <c r="R592" s="91" t="s">
        <v>2368</v>
      </c>
      <c r="S592" s="91" t="s">
        <v>3103</v>
      </c>
      <c r="T592" s="91" t="s">
        <v>1593</v>
      </c>
    </row>
    <row r="593" ht="14.25" customHeight="1">
      <c r="A593" s="91" t="s">
        <v>3104</v>
      </c>
      <c r="B593" s="91" t="s">
        <v>3105</v>
      </c>
      <c r="C593" s="91" t="s">
        <v>3106</v>
      </c>
      <c r="D593" s="91" t="s">
        <v>1319</v>
      </c>
      <c r="E593" s="91" t="s">
        <v>1587</v>
      </c>
      <c r="F593" s="91" t="s">
        <v>3107</v>
      </c>
      <c r="J593" s="91" t="s">
        <v>739</v>
      </c>
      <c r="L593" s="91" t="s">
        <v>41</v>
      </c>
      <c r="M593" s="91" t="s">
        <v>739</v>
      </c>
      <c r="O593" s="91" t="s">
        <v>1607</v>
      </c>
      <c r="P593" s="91" t="s">
        <v>1590</v>
      </c>
      <c r="Q593" s="91" t="s">
        <v>1460</v>
      </c>
      <c r="R593" s="91" t="s">
        <v>1639</v>
      </c>
      <c r="S593" s="91" t="s">
        <v>3108</v>
      </c>
      <c r="T593" s="91" t="s">
        <v>1593</v>
      </c>
    </row>
    <row r="594" ht="14.25" customHeight="1">
      <c r="A594" s="91" t="s">
        <v>3109</v>
      </c>
      <c r="D594" s="91" t="s">
        <v>1319</v>
      </c>
      <c r="E594" s="91" t="s">
        <v>1587</v>
      </c>
      <c r="F594" s="91">
        <v>2030.0</v>
      </c>
      <c r="J594" s="91" t="s">
        <v>739</v>
      </c>
      <c r="L594" s="91" t="s">
        <v>1588</v>
      </c>
      <c r="M594" s="91" t="s">
        <v>739</v>
      </c>
      <c r="O594" s="91" t="s">
        <v>3110</v>
      </c>
      <c r="P594" s="91" t="s">
        <v>1628</v>
      </c>
      <c r="Q594" s="91" t="s">
        <v>1449</v>
      </c>
      <c r="R594" s="91" t="s">
        <v>1663</v>
      </c>
      <c r="S594" s="91" t="s">
        <v>3111</v>
      </c>
      <c r="T594" s="91" t="s">
        <v>1593</v>
      </c>
    </row>
    <row r="595" ht="14.25" customHeight="1">
      <c r="A595" s="91" t="s">
        <v>3112</v>
      </c>
      <c r="D595" s="91" t="s">
        <v>1319</v>
      </c>
      <c r="E595" s="91" t="s">
        <v>1587</v>
      </c>
      <c r="F595" s="91">
        <v>2030.0</v>
      </c>
      <c r="J595" s="91" t="s">
        <v>739</v>
      </c>
      <c r="L595" s="91" t="s">
        <v>1588</v>
      </c>
      <c r="M595" s="91" t="s">
        <v>739</v>
      </c>
      <c r="O595" s="91" t="s">
        <v>1858</v>
      </c>
      <c r="P595" s="91" t="s">
        <v>1628</v>
      </c>
      <c r="Q595" s="91" t="s">
        <v>1461</v>
      </c>
      <c r="R595" s="91" t="s">
        <v>1653</v>
      </c>
      <c r="S595" s="91" t="s">
        <v>3113</v>
      </c>
      <c r="T595" s="91" t="s">
        <v>1593</v>
      </c>
    </row>
    <row r="596" ht="14.25" customHeight="1">
      <c r="A596" s="91" t="s">
        <v>3114</v>
      </c>
      <c r="B596" s="91" t="s">
        <v>3115</v>
      </c>
      <c r="C596" s="91" t="s">
        <v>3116</v>
      </c>
      <c r="D596" s="91" t="s">
        <v>1324</v>
      </c>
      <c r="J596" s="91" t="s">
        <v>1320</v>
      </c>
      <c r="L596" s="91" t="s">
        <v>41</v>
      </c>
      <c r="M596" s="91" t="s">
        <v>739</v>
      </c>
      <c r="O596" s="91" t="s">
        <v>1602</v>
      </c>
      <c r="P596" s="91" t="s">
        <v>1603</v>
      </c>
      <c r="Q596" s="91" t="s">
        <v>1462</v>
      </c>
      <c r="R596" s="91" t="s">
        <v>1707</v>
      </c>
    </row>
    <row r="597" ht="14.25" customHeight="1">
      <c r="A597" s="91" t="s">
        <v>3117</v>
      </c>
      <c r="D597" s="91" t="s">
        <v>1324</v>
      </c>
      <c r="J597" s="91" t="s">
        <v>1320</v>
      </c>
      <c r="L597" s="91" t="s">
        <v>1647</v>
      </c>
      <c r="M597" s="91" t="s">
        <v>1320</v>
      </c>
      <c r="N597" s="91" t="s">
        <v>1808</v>
      </c>
      <c r="O597" s="91" t="s">
        <v>1607</v>
      </c>
      <c r="P597" s="91" t="s">
        <v>1590</v>
      </c>
      <c r="Q597" s="91" t="s">
        <v>1430</v>
      </c>
      <c r="R597" s="91" t="s">
        <v>1808</v>
      </c>
    </row>
    <row r="598" ht="14.25" customHeight="1">
      <c r="A598" s="91" t="s">
        <v>3118</v>
      </c>
      <c r="C598" s="91" t="s">
        <v>3119</v>
      </c>
      <c r="D598" s="91" t="s">
        <v>1324</v>
      </c>
      <c r="J598" s="91" t="s">
        <v>1320</v>
      </c>
      <c r="L598" s="91" t="s">
        <v>41</v>
      </c>
      <c r="M598" s="91" t="s">
        <v>1320</v>
      </c>
      <c r="N598" s="91" t="s">
        <v>1763</v>
      </c>
      <c r="O598" s="91" t="s">
        <v>1602</v>
      </c>
      <c r="P598" s="91" t="s">
        <v>1603</v>
      </c>
      <c r="Q598" s="91" t="s">
        <v>1440</v>
      </c>
      <c r="R598" s="91" t="s">
        <v>1763</v>
      </c>
    </row>
    <row r="599" ht="14.25" customHeight="1">
      <c r="A599" s="91" t="s">
        <v>3120</v>
      </c>
      <c r="B599" s="91" t="s">
        <v>3121</v>
      </c>
      <c r="C599" s="91" t="s">
        <v>3122</v>
      </c>
      <c r="D599" s="91" t="s">
        <v>1319</v>
      </c>
      <c r="E599" s="91" t="s">
        <v>1587</v>
      </c>
      <c r="F599" s="91">
        <v>2030.0</v>
      </c>
      <c r="J599" s="91" t="s">
        <v>1320</v>
      </c>
      <c r="L599" s="91" t="s">
        <v>41</v>
      </c>
      <c r="M599" s="91" t="s">
        <v>1320</v>
      </c>
      <c r="N599" s="91" t="s">
        <v>1881</v>
      </c>
      <c r="O599" s="91" t="s">
        <v>1748</v>
      </c>
      <c r="P599" s="91" t="s">
        <v>1590</v>
      </c>
      <c r="Q599" s="91" t="s">
        <v>1466</v>
      </c>
      <c r="R599" s="91" t="s">
        <v>1612</v>
      </c>
      <c r="S599" s="91" t="s">
        <v>1334</v>
      </c>
      <c r="T599" s="91" t="s">
        <v>1593</v>
      </c>
    </row>
    <row r="600" ht="14.25" customHeight="1">
      <c r="A600" s="91" t="s">
        <v>3123</v>
      </c>
      <c r="B600" s="91" t="s">
        <v>3124</v>
      </c>
      <c r="C600" s="91" t="s">
        <v>3125</v>
      </c>
      <c r="D600" s="91" t="s">
        <v>1324</v>
      </c>
      <c r="J600" s="91" t="s">
        <v>739</v>
      </c>
      <c r="L600" s="91" t="s">
        <v>41</v>
      </c>
      <c r="M600" s="91" t="s">
        <v>739</v>
      </c>
      <c r="O600" s="91" t="s">
        <v>1711</v>
      </c>
      <c r="P600" s="91" t="s">
        <v>1590</v>
      </c>
      <c r="Q600" s="91" t="s">
        <v>1433</v>
      </c>
      <c r="R600" s="91" t="s">
        <v>1715</v>
      </c>
    </row>
    <row r="601" ht="14.25" customHeight="1">
      <c r="A601" s="91" t="s">
        <v>3126</v>
      </c>
      <c r="B601" s="91" t="s">
        <v>3127</v>
      </c>
      <c r="C601" s="91" t="s">
        <v>3128</v>
      </c>
      <c r="D601" s="91" t="s">
        <v>1319</v>
      </c>
      <c r="E601" s="91" t="s">
        <v>1587</v>
      </c>
      <c r="F601" s="91" t="s">
        <v>1646</v>
      </c>
      <c r="J601" s="91" t="s">
        <v>739</v>
      </c>
      <c r="L601" s="91" t="s">
        <v>41</v>
      </c>
      <c r="M601" s="91" t="s">
        <v>739</v>
      </c>
      <c r="O601" s="91" t="s">
        <v>1725</v>
      </c>
      <c r="P601" s="91" t="s">
        <v>1628</v>
      </c>
      <c r="Q601" s="91" t="s">
        <v>1761</v>
      </c>
      <c r="R601" s="91" t="s">
        <v>1669</v>
      </c>
      <c r="S601" s="91" t="s">
        <v>3129</v>
      </c>
      <c r="T601" s="91" t="s">
        <v>1593</v>
      </c>
    </row>
    <row r="602" ht="14.25" customHeight="1">
      <c r="A602" s="91" t="s">
        <v>3130</v>
      </c>
      <c r="B602" s="91" t="s">
        <v>3131</v>
      </c>
      <c r="C602" s="91" t="s">
        <v>3132</v>
      </c>
      <c r="D602" s="91" t="s">
        <v>1319</v>
      </c>
      <c r="E602" s="91" t="s">
        <v>1587</v>
      </c>
      <c r="F602" s="91">
        <v>2030.0</v>
      </c>
      <c r="J602" s="91" t="s">
        <v>739</v>
      </c>
      <c r="L602" s="91" t="s">
        <v>41</v>
      </c>
      <c r="M602" s="91" t="s">
        <v>739</v>
      </c>
      <c r="O602" s="91" t="s">
        <v>1694</v>
      </c>
      <c r="P602" s="91" t="s">
        <v>1590</v>
      </c>
      <c r="Q602" s="91" t="s">
        <v>1445</v>
      </c>
      <c r="R602" s="91" t="s">
        <v>1720</v>
      </c>
      <c r="S602" s="91" t="s">
        <v>3133</v>
      </c>
      <c r="T602" s="91" t="s">
        <v>1593</v>
      </c>
    </row>
    <row r="603" ht="14.25" customHeight="1">
      <c r="A603" s="91" t="s">
        <v>3134</v>
      </c>
      <c r="B603" s="91" t="s">
        <v>3135</v>
      </c>
      <c r="C603" s="91" t="s">
        <v>3136</v>
      </c>
      <c r="D603" s="91" t="s">
        <v>1324</v>
      </c>
      <c r="J603" s="91" t="s">
        <v>1320</v>
      </c>
      <c r="L603" s="91" t="s">
        <v>41</v>
      </c>
      <c r="M603" s="91" t="s">
        <v>1320</v>
      </c>
      <c r="N603" s="91" t="s">
        <v>1966</v>
      </c>
      <c r="O603" s="91" t="s">
        <v>1607</v>
      </c>
      <c r="P603" s="91" t="s">
        <v>1590</v>
      </c>
      <c r="Q603" s="91" t="s">
        <v>1429</v>
      </c>
      <c r="R603" s="91" t="s">
        <v>1966</v>
      </c>
      <c r="U603" s="91" t="s">
        <v>1793</v>
      </c>
    </row>
    <row r="604" ht="14.25" customHeight="1">
      <c r="A604" s="91" t="s">
        <v>3137</v>
      </c>
      <c r="C604" s="91" t="s">
        <v>3138</v>
      </c>
      <c r="D604" s="91" t="s">
        <v>1319</v>
      </c>
      <c r="E604" s="91" t="s">
        <v>1587</v>
      </c>
      <c r="F604" s="91" t="s">
        <v>2004</v>
      </c>
      <c r="J604" s="91" t="s">
        <v>739</v>
      </c>
      <c r="L604" s="91" t="s">
        <v>1647</v>
      </c>
      <c r="M604" s="91" t="s">
        <v>739</v>
      </c>
      <c r="O604" s="91" t="s">
        <v>1711</v>
      </c>
      <c r="P604" s="91" t="s">
        <v>1590</v>
      </c>
      <c r="Q604" s="91" t="s">
        <v>1430</v>
      </c>
      <c r="R604" s="91" t="s">
        <v>2090</v>
      </c>
      <c r="S604" s="91" t="s">
        <v>3139</v>
      </c>
      <c r="T604" s="91" t="s">
        <v>1593</v>
      </c>
    </row>
    <row r="605" ht="14.25" customHeight="1">
      <c r="A605" s="91" t="s">
        <v>1335</v>
      </c>
      <c r="B605" s="91" t="s">
        <v>3140</v>
      </c>
      <c r="C605" s="91" t="s">
        <v>3141</v>
      </c>
      <c r="D605" s="91" t="s">
        <v>1319</v>
      </c>
      <c r="E605" s="91" t="s">
        <v>1587</v>
      </c>
      <c r="F605" s="91" t="s">
        <v>3142</v>
      </c>
      <c r="G605" s="91" t="s">
        <v>1319</v>
      </c>
      <c r="H605" s="91" t="s">
        <v>1587</v>
      </c>
      <c r="I605" s="91" t="s">
        <v>1336</v>
      </c>
      <c r="J605" s="91" t="s">
        <v>1320</v>
      </c>
      <c r="K605" s="91" t="s">
        <v>1336</v>
      </c>
      <c r="L605" s="91" t="s">
        <v>41</v>
      </c>
      <c r="M605" s="91" t="s">
        <v>1320</v>
      </c>
      <c r="N605" s="91" t="s">
        <v>1888</v>
      </c>
      <c r="O605" s="91" t="s">
        <v>1607</v>
      </c>
      <c r="P605" s="91" t="s">
        <v>1590</v>
      </c>
      <c r="Q605" s="91" t="s">
        <v>1761</v>
      </c>
      <c r="R605" s="91" t="s">
        <v>1639</v>
      </c>
      <c r="S605" s="91" t="s">
        <v>1337</v>
      </c>
      <c r="T605" s="91" t="s">
        <v>1593</v>
      </c>
    </row>
    <row r="606" ht="14.25" customHeight="1">
      <c r="A606" s="91" t="s">
        <v>3143</v>
      </c>
      <c r="B606" s="91" t="s">
        <v>3144</v>
      </c>
      <c r="D606" s="91" t="s">
        <v>1324</v>
      </c>
      <c r="J606" s="91" t="s">
        <v>1320</v>
      </c>
      <c r="L606" s="91" t="s">
        <v>41</v>
      </c>
      <c r="M606" s="91" t="s">
        <v>739</v>
      </c>
      <c r="O606" s="91" t="s">
        <v>1602</v>
      </c>
      <c r="P606" s="91" t="s">
        <v>1603</v>
      </c>
      <c r="Q606" s="91" t="s">
        <v>1457</v>
      </c>
      <c r="R606" s="91" t="s">
        <v>1591</v>
      </c>
    </row>
    <row r="607" ht="14.25" customHeight="1">
      <c r="A607" s="91" t="s">
        <v>3145</v>
      </c>
      <c r="D607" s="91" t="s">
        <v>1319</v>
      </c>
      <c r="E607" s="91" t="s">
        <v>1587</v>
      </c>
      <c r="F607" s="91">
        <v>2030.0</v>
      </c>
      <c r="J607" s="91" t="s">
        <v>739</v>
      </c>
      <c r="L607" s="91" t="s">
        <v>1588</v>
      </c>
      <c r="M607" s="91" t="s">
        <v>739</v>
      </c>
      <c r="O607" s="91" t="s">
        <v>1725</v>
      </c>
      <c r="P607" s="91" t="s">
        <v>1628</v>
      </c>
      <c r="Q607" s="91" t="s">
        <v>1472</v>
      </c>
      <c r="R607" s="91" t="s">
        <v>1604</v>
      </c>
      <c r="S607" s="91" t="s">
        <v>3146</v>
      </c>
      <c r="T607" s="91" t="s">
        <v>1593</v>
      </c>
    </row>
    <row r="608" ht="14.25" customHeight="1">
      <c r="A608" s="91" t="s">
        <v>3147</v>
      </c>
      <c r="D608" s="91" t="s">
        <v>1319</v>
      </c>
      <c r="E608" s="91" t="s">
        <v>1587</v>
      </c>
      <c r="F608" s="91">
        <v>2030.0</v>
      </c>
      <c r="G608" s="91" t="s">
        <v>1319</v>
      </c>
      <c r="H608" s="91" t="s">
        <v>1587</v>
      </c>
      <c r="I608" s="91">
        <v>2050.0</v>
      </c>
      <c r="J608" s="91" t="s">
        <v>1320</v>
      </c>
      <c r="K608" s="91">
        <v>2050.0</v>
      </c>
      <c r="L608" s="91" t="s">
        <v>1588</v>
      </c>
      <c r="M608" s="91" t="s">
        <v>1320</v>
      </c>
      <c r="N608" s="91" t="s">
        <v>1715</v>
      </c>
      <c r="O608" s="91" t="s">
        <v>1725</v>
      </c>
      <c r="P608" s="91" t="s">
        <v>1628</v>
      </c>
      <c r="Q608" s="91" t="s">
        <v>1462</v>
      </c>
      <c r="R608" s="91" t="s">
        <v>1715</v>
      </c>
      <c r="S608" s="91" t="s">
        <v>3148</v>
      </c>
      <c r="T608" s="91" t="s">
        <v>1593</v>
      </c>
    </row>
    <row r="609" ht="14.25" customHeight="1">
      <c r="A609" s="91" t="s">
        <v>3149</v>
      </c>
      <c r="B609" s="91" t="s">
        <v>3150</v>
      </c>
      <c r="C609" s="91" t="s">
        <v>3151</v>
      </c>
      <c r="D609" s="91" t="s">
        <v>1319</v>
      </c>
      <c r="E609" s="91" t="s">
        <v>1587</v>
      </c>
      <c r="F609" s="91">
        <v>2030.0</v>
      </c>
      <c r="J609" s="91" t="s">
        <v>1320</v>
      </c>
      <c r="L609" s="91" t="s">
        <v>41</v>
      </c>
      <c r="M609" s="91" t="s">
        <v>739</v>
      </c>
      <c r="O609" s="91" t="s">
        <v>1858</v>
      </c>
      <c r="P609" s="91" t="s">
        <v>1628</v>
      </c>
      <c r="Q609" s="91" t="s">
        <v>1466</v>
      </c>
      <c r="R609" s="91" t="s">
        <v>1653</v>
      </c>
      <c r="S609" s="91" t="s">
        <v>3152</v>
      </c>
      <c r="T609" s="91" t="s">
        <v>1593</v>
      </c>
    </row>
    <row r="610" ht="14.25" customHeight="1">
      <c r="A610" s="91" t="s">
        <v>3153</v>
      </c>
      <c r="B610" s="91" t="s">
        <v>3154</v>
      </c>
      <c r="C610" s="91" t="s">
        <v>3155</v>
      </c>
      <c r="D610" s="91" t="s">
        <v>1324</v>
      </c>
      <c r="J610" s="91" t="s">
        <v>1320</v>
      </c>
      <c r="L610" s="91" t="s">
        <v>41</v>
      </c>
      <c r="M610" s="91" t="s">
        <v>1320</v>
      </c>
      <c r="N610" s="91" t="s">
        <v>1923</v>
      </c>
      <c r="O610" s="91" t="s">
        <v>1891</v>
      </c>
      <c r="P610" s="91" t="s">
        <v>1623</v>
      </c>
      <c r="Q610" s="91" t="s">
        <v>1430</v>
      </c>
      <c r="R610" s="91" t="s">
        <v>1923</v>
      </c>
    </row>
    <row r="611" ht="14.25" customHeight="1">
      <c r="A611" s="91" t="s">
        <v>3156</v>
      </c>
      <c r="D611" s="91" t="s">
        <v>1324</v>
      </c>
      <c r="J611" s="91" t="s">
        <v>739</v>
      </c>
      <c r="L611" s="91" t="s">
        <v>41</v>
      </c>
      <c r="M611" s="91" t="s">
        <v>739</v>
      </c>
      <c r="O611" s="91" t="s">
        <v>1796</v>
      </c>
      <c r="P611" s="91" t="s">
        <v>1628</v>
      </c>
      <c r="Q611" s="91" t="s">
        <v>1761</v>
      </c>
      <c r="R611" s="91" t="s">
        <v>1608</v>
      </c>
    </row>
    <row r="612" ht="14.25" customHeight="1">
      <c r="A612" s="91" t="s">
        <v>3157</v>
      </c>
      <c r="D612" s="91" t="s">
        <v>1324</v>
      </c>
      <c r="J612" s="91" t="s">
        <v>739</v>
      </c>
      <c r="L612" s="91" t="s">
        <v>41</v>
      </c>
      <c r="M612" s="91" t="s">
        <v>739</v>
      </c>
      <c r="O612" s="91" t="s">
        <v>1796</v>
      </c>
      <c r="P612" s="91" t="s">
        <v>1628</v>
      </c>
      <c r="Q612" s="91" t="s">
        <v>1761</v>
      </c>
      <c r="R612" s="91" t="s">
        <v>1608</v>
      </c>
    </row>
    <row r="613" ht="14.25" customHeight="1">
      <c r="A613" s="91" t="s">
        <v>3158</v>
      </c>
      <c r="B613" s="91" t="s">
        <v>3159</v>
      </c>
      <c r="C613" s="91" t="s">
        <v>3160</v>
      </c>
      <c r="D613" s="91" t="s">
        <v>1319</v>
      </c>
      <c r="E613" s="91" t="s">
        <v>1587</v>
      </c>
      <c r="F613" s="91" t="s">
        <v>1646</v>
      </c>
      <c r="J613" s="91" t="s">
        <v>739</v>
      </c>
      <c r="L613" s="91" t="s">
        <v>41</v>
      </c>
      <c r="M613" s="91" t="s">
        <v>739</v>
      </c>
      <c r="O613" s="91" t="s">
        <v>1721</v>
      </c>
      <c r="P613" s="91" t="s">
        <v>1590</v>
      </c>
      <c r="Q613" s="91" t="s">
        <v>1439</v>
      </c>
      <c r="R613" s="91" t="s">
        <v>1641</v>
      </c>
      <c r="S613" s="91" t="s">
        <v>3161</v>
      </c>
      <c r="T613" s="91" t="s">
        <v>1593</v>
      </c>
    </row>
    <row r="614" ht="14.25" customHeight="1">
      <c r="A614" s="91" t="s">
        <v>3162</v>
      </c>
      <c r="D614" s="91" t="s">
        <v>1319</v>
      </c>
      <c r="E614" s="91" t="s">
        <v>1587</v>
      </c>
      <c r="F614" s="91">
        <v>2030.0</v>
      </c>
      <c r="G614" s="91" t="s">
        <v>1319</v>
      </c>
      <c r="H614" s="91" t="s">
        <v>1587</v>
      </c>
      <c r="I614" s="91">
        <v>2050.0</v>
      </c>
      <c r="J614" s="91" t="s">
        <v>1320</v>
      </c>
      <c r="K614" s="91">
        <v>2050.0</v>
      </c>
      <c r="L614" s="91" t="s">
        <v>1588</v>
      </c>
      <c r="M614" s="91" t="s">
        <v>739</v>
      </c>
      <c r="O614" s="91" t="s">
        <v>1607</v>
      </c>
      <c r="P614" s="91" t="s">
        <v>1590</v>
      </c>
      <c r="Q614" s="91" t="s">
        <v>1457</v>
      </c>
      <c r="R614" s="91" t="s">
        <v>1614</v>
      </c>
      <c r="S614" s="91" t="s">
        <v>3163</v>
      </c>
      <c r="T614" s="91" t="s">
        <v>1593</v>
      </c>
    </row>
    <row r="615" ht="14.25" customHeight="1">
      <c r="A615" s="91" t="s">
        <v>3164</v>
      </c>
      <c r="D615" s="91" t="s">
        <v>1319</v>
      </c>
      <c r="E615" s="91" t="s">
        <v>1587</v>
      </c>
      <c r="F615" s="91">
        <v>2030.0</v>
      </c>
      <c r="G615" s="91" t="s">
        <v>1319</v>
      </c>
      <c r="H615" s="91" t="s">
        <v>1587</v>
      </c>
      <c r="I615" s="91">
        <v>2050.0</v>
      </c>
      <c r="J615" s="91" t="s">
        <v>1320</v>
      </c>
      <c r="K615" s="91">
        <v>2050.0</v>
      </c>
      <c r="L615" s="91" t="s">
        <v>1588</v>
      </c>
      <c r="M615" s="91" t="s">
        <v>739</v>
      </c>
      <c r="O615" s="91" t="s">
        <v>1627</v>
      </c>
      <c r="P615" s="91" t="s">
        <v>1628</v>
      </c>
      <c r="Q615" s="91" t="s">
        <v>1472</v>
      </c>
      <c r="R615" s="91" t="s">
        <v>1707</v>
      </c>
      <c r="S615" s="91" t="s">
        <v>3165</v>
      </c>
      <c r="T615" s="91" t="s">
        <v>1593</v>
      </c>
    </row>
    <row r="616" ht="14.25" customHeight="1">
      <c r="A616" s="91" t="s">
        <v>3166</v>
      </c>
      <c r="B616" s="91" t="s">
        <v>3167</v>
      </c>
      <c r="C616" s="91" t="s">
        <v>3168</v>
      </c>
      <c r="D616" s="91" t="s">
        <v>1319</v>
      </c>
      <c r="E616" s="91" t="s">
        <v>1587</v>
      </c>
      <c r="F616" s="91" t="s">
        <v>3169</v>
      </c>
      <c r="J616" s="91" t="s">
        <v>739</v>
      </c>
      <c r="L616" s="91" t="s">
        <v>41</v>
      </c>
      <c r="M616" s="91" t="s">
        <v>739</v>
      </c>
      <c r="O616" s="91" t="s">
        <v>1602</v>
      </c>
      <c r="P616" s="91" t="s">
        <v>1603</v>
      </c>
      <c r="Q616" s="91" t="s">
        <v>1467</v>
      </c>
      <c r="R616" s="91" t="s">
        <v>1731</v>
      </c>
      <c r="S616" s="91" t="s">
        <v>3170</v>
      </c>
      <c r="T616" s="91" t="s">
        <v>1593</v>
      </c>
    </row>
    <row r="617" ht="14.25" customHeight="1">
      <c r="A617" s="91" t="s">
        <v>3171</v>
      </c>
      <c r="D617" s="91" t="s">
        <v>1319</v>
      </c>
      <c r="E617" s="91" t="s">
        <v>1587</v>
      </c>
      <c r="F617" s="91">
        <v>2030.0</v>
      </c>
      <c r="J617" s="91" t="s">
        <v>739</v>
      </c>
      <c r="L617" s="91" t="s">
        <v>1588</v>
      </c>
      <c r="M617" s="91" t="s">
        <v>739</v>
      </c>
      <c r="O617" s="91" t="s">
        <v>1681</v>
      </c>
      <c r="P617" s="91" t="s">
        <v>1590</v>
      </c>
      <c r="Q617" s="91" t="s">
        <v>1439</v>
      </c>
      <c r="R617" s="91" t="s">
        <v>1798</v>
      </c>
      <c r="S617" s="91" t="s">
        <v>3172</v>
      </c>
      <c r="T617" s="91" t="s">
        <v>1593</v>
      </c>
    </row>
    <row r="618" ht="14.25" customHeight="1">
      <c r="A618" s="91" t="s">
        <v>3173</v>
      </c>
      <c r="D618" s="91" t="s">
        <v>1324</v>
      </c>
      <c r="J618" s="91" t="s">
        <v>739</v>
      </c>
      <c r="L618" s="91" t="s">
        <v>41</v>
      </c>
      <c r="M618" s="91" t="s">
        <v>739</v>
      </c>
      <c r="O618" s="91" t="s">
        <v>1815</v>
      </c>
      <c r="P618" s="91" t="s">
        <v>1628</v>
      </c>
      <c r="Q618" s="91" t="s">
        <v>1440</v>
      </c>
      <c r="R618" s="91" t="s">
        <v>1633</v>
      </c>
    </row>
    <row r="619" ht="14.25" customHeight="1">
      <c r="A619" s="91" t="s">
        <v>3174</v>
      </c>
      <c r="B619" s="91" t="s">
        <v>3175</v>
      </c>
      <c r="C619" s="91" t="s">
        <v>3176</v>
      </c>
      <c r="D619" s="91" t="s">
        <v>1319</v>
      </c>
      <c r="E619" s="91" t="s">
        <v>1587</v>
      </c>
      <c r="F619" s="91" t="s">
        <v>1676</v>
      </c>
      <c r="G619" s="91" t="s">
        <v>1319</v>
      </c>
      <c r="H619" s="91" t="s">
        <v>1587</v>
      </c>
      <c r="I619" s="91">
        <v>2040.0</v>
      </c>
      <c r="J619" s="91" t="s">
        <v>1320</v>
      </c>
      <c r="K619" s="91">
        <v>2040.0</v>
      </c>
      <c r="L619" s="91" t="s">
        <v>41</v>
      </c>
      <c r="M619" s="91" t="s">
        <v>739</v>
      </c>
      <c r="O619" s="91" t="s">
        <v>1677</v>
      </c>
      <c r="P619" s="91" t="s">
        <v>1590</v>
      </c>
      <c r="Q619" s="91" t="s">
        <v>1462</v>
      </c>
      <c r="R619" s="91" t="s">
        <v>1614</v>
      </c>
      <c r="S619" s="91" t="s">
        <v>3177</v>
      </c>
      <c r="T619" s="91" t="s">
        <v>1593</v>
      </c>
    </row>
    <row r="620" ht="14.25" customHeight="1">
      <c r="A620" s="91" t="s">
        <v>3178</v>
      </c>
      <c r="D620" s="91" t="s">
        <v>1319</v>
      </c>
      <c r="E620" s="91" t="s">
        <v>1587</v>
      </c>
      <c r="F620" s="91">
        <v>2030.0</v>
      </c>
      <c r="J620" s="91" t="s">
        <v>739</v>
      </c>
      <c r="L620" s="91" t="s">
        <v>1588</v>
      </c>
      <c r="M620" s="91" t="s">
        <v>739</v>
      </c>
      <c r="O620" s="91" t="s">
        <v>1725</v>
      </c>
      <c r="P620" s="91" t="s">
        <v>1628</v>
      </c>
      <c r="Q620" s="91" t="s">
        <v>1439</v>
      </c>
      <c r="R620" s="91" t="s">
        <v>1608</v>
      </c>
      <c r="S620" s="91" t="s">
        <v>3179</v>
      </c>
      <c r="T620" s="91" t="s">
        <v>1593</v>
      </c>
    </row>
    <row r="621" ht="14.25" customHeight="1">
      <c r="A621" s="91" t="s">
        <v>3180</v>
      </c>
      <c r="D621" s="91" t="s">
        <v>1319</v>
      </c>
      <c r="E621" s="91" t="s">
        <v>1587</v>
      </c>
      <c r="F621" s="91">
        <v>2030.0</v>
      </c>
      <c r="J621" s="91" t="s">
        <v>739</v>
      </c>
      <c r="L621" s="91" t="s">
        <v>1588</v>
      </c>
      <c r="M621" s="91" t="s">
        <v>739</v>
      </c>
      <c r="O621" s="91" t="s">
        <v>1711</v>
      </c>
      <c r="P621" s="91" t="s">
        <v>1590</v>
      </c>
      <c r="Q621" s="91" t="s">
        <v>1462</v>
      </c>
      <c r="R621" s="91" t="s">
        <v>1808</v>
      </c>
      <c r="S621" s="91" t="s">
        <v>3181</v>
      </c>
      <c r="T621" s="91" t="s">
        <v>1593</v>
      </c>
    </row>
    <row r="622" ht="14.25" customHeight="1">
      <c r="A622" s="91" t="s">
        <v>3182</v>
      </c>
      <c r="D622" s="91" t="s">
        <v>1319</v>
      </c>
      <c r="E622" s="91" t="s">
        <v>1587</v>
      </c>
      <c r="F622" s="91">
        <v>2030.0</v>
      </c>
      <c r="J622" s="91" t="s">
        <v>739</v>
      </c>
      <c r="L622" s="91" t="s">
        <v>1588</v>
      </c>
      <c r="M622" s="91" t="s">
        <v>739</v>
      </c>
      <c r="O622" s="91" t="s">
        <v>1638</v>
      </c>
      <c r="P622" s="91" t="s">
        <v>1590</v>
      </c>
      <c r="Q622" s="91" t="s">
        <v>1459</v>
      </c>
      <c r="R622" s="91" t="s">
        <v>1663</v>
      </c>
      <c r="S622" s="91" t="s">
        <v>3183</v>
      </c>
      <c r="T622" s="91" t="s">
        <v>1593</v>
      </c>
    </row>
    <row r="623" ht="14.25" customHeight="1">
      <c r="A623" s="91" t="s">
        <v>3184</v>
      </c>
      <c r="B623" s="91" t="s">
        <v>3185</v>
      </c>
      <c r="D623" s="91" t="s">
        <v>1324</v>
      </c>
      <c r="J623" s="91" t="s">
        <v>739</v>
      </c>
      <c r="L623" s="91" t="s">
        <v>41</v>
      </c>
      <c r="M623" s="91" t="s">
        <v>739</v>
      </c>
      <c r="O623" s="91" t="s">
        <v>1898</v>
      </c>
      <c r="P623" s="91" t="s">
        <v>1590</v>
      </c>
      <c r="Q623" s="91" t="s">
        <v>1462</v>
      </c>
      <c r="R623" s="91" t="s">
        <v>1608</v>
      </c>
    </row>
    <row r="624" ht="14.25" customHeight="1">
      <c r="A624" s="91" t="s">
        <v>3186</v>
      </c>
      <c r="D624" s="91" t="s">
        <v>1324</v>
      </c>
      <c r="J624" s="91" t="s">
        <v>739</v>
      </c>
      <c r="L624" s="91" t="s">
        <v>41</v>
      </c>
      <c r="M624" s="91" t="s">
        <v>739</v>
      </c>
      <c r="O624" s="91" t="s">
        <v>1815</v>
      </c>
      <c r="P624" s="91" t="s">
        <v>1590</v>
      </c>
      <c r="Q624" s="91" t="s">
        <v>1433</v>
      </c>
      <c r="R624" s="91" t="s">
        <v>1604</v>
      </c>
    </row>
    <row r="625" ht="14.25" customHeight="1">
      <c r="A625" s="91" t="s">
        <v>3187</v>
      </c>
      <c r="D625" s="91" t="s">
        <v>1324</v>
      </c>
      <c r="J625" s="91" t="s">
        <v>1320</v>
      </c>
      <c r="L625" s="91" t="s">
        <v>41</v>
      </c>
      <c r="M625" s="91" t="s">
        <v>739</v>
      </c>
      <c r="O625" s="91" t="s">
        <v>2257</v>
      </c>
      <c r="P625" s="91" t="s">
        <v>1628</v>
      </c>
      <c r="Q625" s="91" t="s">
        <v>1469</v>
      </c>
      <c r="R625" s="91" t="s">
        <v>1624</v>
      </c>
    </row>
    <row r="626" ht="14.25" customHeight="1">
      <c r="A626" s="91" t="s">
        <v>3188</v>
      </c>
      <c r="D626" s="91" t="s">
        <v>1319</v>
      </c>
      <c r="E626" s="91" t="s">
        <v>1587</v>
      </c>
      <c r="F626" s="91">
        <v>2030.0</v>
      </c>
      <c r="J626" s="91" t="s">
        <v>739</v>
      </c>
      <c r="L626" s="91" t="s">
        <v>1588</v>
      </c>
      <c r="M626" s="91" t="s">
        <v>739</v>
      </c>
      <c r="O626" s="91" t="s">
        <v>1725</v>
      </c>
      <c r="P626" s="91" t="s">
        <v>1628</v>
      </c>
      <c r="Q626" s="91" t="s">
        <v>1436</v>
      </c>
      <c r="R626" s="91" t="s">
        <v>1687</v>
      </c>
      <c r="S626" s="91" t="s">
        <v>3189</v>
      </c>
      <c r="T626" s="91" t="s">
        <v>1593</v>
      </c>
    </row>
    <row r="627" ht="14.25" customHeight="1">
      <c r="A627" s="91" t="s">
        <v>3190</v>
      </c>
      <c r="B627" s="91" t="s">
        <v>3191</v>
      </c>
      <c r="C627" s="91" t="s">
        <v>3192</v>
      </c>
      <c r="D627" s="91" t="s">
        <v>1343</v>
      </c>
      <c r="J627" s="91" t="s">
        <v>1320</v>
      </c>
      <c r="L627" s="91" t="s">
        <v>41</v>
      </c>
      <c r="M627" s="91" t="s">
        <v>1320</v>
      </c>
      <c r="N627" s="91" t="s">
        <v>1763</v>
      </c>
      <c r="O627" s="91" t="s">
        <v>2046</v>
      </c>
      <c r="P627" s="91" t="s">
        <v>1603</v>
      </c>
      <c r="Q627" s="91" t="s">
        <v>1433</v>
      </c>
      <c r="R627" s="91" t="s">
        <v>1763</v>
      </c>
    </row>
    <row r="628" ht="14.25" customHeight="1">
      <c r="A628" s="91" t="s">
        <v>3193</v>
      </c>
      <c r="D628" s="91" t="s">
        <v>1324</v>
      </c>
      <c r="J628" s="91" t="s">
        <v>1320</v>
      </c>
      <c r="L628" s="91" t="s">
        <v>41</v>
      </c>
      <c r="M628" s="91" t="s">
        <v>739</v>
      </c>
      <c r="O628" s="91" t="s">
        <v>1694</v>
      </c>
      <c r="P628" s="91" t="s">
        <v>1590</v>
      </c>
      <c r="Q628" s="91" t="s">
        <v>1441</v>
      </c>
      <c r="R628" s="91" t="s">
        <v>1591</v>
      </c>
    </row>
    <row r="629" ht="14.25" customHeight="1">
      <c r="A629" s="91" t="s">
        <v>3194</v>
      </c>
      <c r="D629" s="91" t="s">
        <v>1319</v>
      </c>
      <c r="E629" s="91" t="s">
        <v>1587</v>
      </c>
      <c r="F629" s="91" t="s">
        <v>2604</v>
      </c>
      <c r="G629" s="91" t="s">
        <v>1319</v>
      </c>
      <c r="H629" s="91" t="s">
        <v>1587</v>
      </c>
      <c r="I629" s="91">
        <v>2046.0</v>
      </c>
      <c r="J629" s="91" t="s">
        <v>1320</v>
      </c>
      <c r="K629" s="91">
        <v>2046.0</v>
      </c>
      <c r="L629" s="91" t="s">
        <v>41</v>
      </c>
      <c r="M629" s="91" t="s">
        <v>1320</v>
      </c>
      <c r="N629" s="91" t="s">
        <v>1641</v>
      </c>
      <c r="O629" s="91" t="s">
        <v>1602</v>
      </c>
      <c r="P629" s="91" t="s">
        <v>1603</v>
      </c>
      <c r="Q629" s="91" t="s">
        <v>1436</v>
      </c>
      <c r="R629" s="91" t="s">
        <v>1641</v>
      </c>
      <c r="S629" s="91" t="s">
        <v>3195</v>
      </c>
      <c r="T629" s="91" t="s">
        <v>1593</v>
      </c>
    </row>
    <row r="630" ht="14.25" customHeight="1">
      <c r="A630" s="91" t="s">
        <v>3196</v>
      </c>
      <c r="B630" s="91" t="s">
        <v>3197</v>
      </c>
      <c r="C630" s="91" t="s">
        <v>3198</v>
      </c>
      <c r="D630" s="91" t="s">
        <v>1319</v>
      </c>
      <c r="E630" s="91" t="s">
        <v>1595</v>
      </c>
      <c r="F630" s="91">
        <v>2035.0</v>
      </c>
      <c r="J630" s="91" t="s">
        <v>739</v>
      </c>
      <c r="L630" s="91" t="s">
        <v>41</v>
      </c>
      <c r="M630" s="91" t="s">
        <v>739</v>
      </c>
      <c r="N630" s="91" t="s">
        <v>2090</v>
      </c>
      <c r="O630" s="91" t="s">
        <v>1607</v>
      </c>
      <c r="P630" s="91" t="s">
        <v>1590</v>
      </c>
      <c r="Q630" s="91" t="s">
        <v>1438</v>
      </c>
      <c r="R630" s="91" t="s">
        <v>2090</v>
      </c>
      <c r="S630" s="91" t="s">
        <v>3199</v>
      </c>
      <c r="T630" s="91" t="s">
        <v>1600</v>
      </c>
    </row>
    <row r="631" ht="14.25" customHeight="1">
      <c r="A631" s="91" t="s">
        <v>3200</v>
      </c>
      <c r="B631" s="91" t="s">
        <v>3201</v>
      </c>
      <c r="C631" s="91" t="s">
        <v>3202</v>
      </c>
      <c r="D631" s="91" t="s">
        <v>1319</v>
      </c>
      <c r="E631" s="91" t="s">
        <v>1587</v>
      </c>
      <c r="F631" s="91">
        <v>2030.0</v>
      </c>
      <c r="J631" s="91" t="s">
        <v>739</v>
      </c>
      <c r="L631" s="91" t="s">
        <v>41</v>
      </c>
      <c r="M631" s="91" t="s">
        <v>739</v>
      </c>
      <c r="O631" s="91" t="s">
        <v>1748</v>
      </c>
      <c r="P631" s="91" t="s">
        <v>1590</v>
      </c>
      <c r="Q631" s="91" t="s">
        <v>1439</v>
      </c>
      <c r="R631" s="91" t="s">
        <v>1639</v>
      </c>
      <c r="S631" s="91" t="s">
        <v>1338</v>
      </c>
      <c r="T631" s="91" t="s">
        <v>1593</v>
      </c>
    </row>
    <row r="632" ht="14.25" customHeight="1">
      <c r="A632" s="91" t="s">
        <v>3203</v>
      </c>
      <c r="C632" s="91" t="s">
        <v>3204</v>
      </c>
      <c r="D632" s="91" t="s">
        <v>1324</v>
      </c>
      <c r="J632" s="91" t="s">
        <v>1320</v>
      </c>
      <c r="L632" s="91" t="s">
        <v>41</v>
      </c>
      <c r="M632" s="91" t="s">
        <v>1320</v>
      </c>
      <c r="N632" s="91" t="s">
        <v>1842</v>
      </c>
      <c r="O632" s="91" t="s">
        <v>1632</v>
      </c>
      <c r="P632" s="91" t="s">
        <v>1628</v>
      </c>
      <c r="Q632" s="91" t="s">
        <v>1469</v>
      </c>
      <c r="R632" s="91" t="s">
        <v>1842</v>
      </c>
    </row>
    <row r="633" ht="14.25" customHeight="1">
      <c r="A633" s="91" t="s">
        <v>3205</v>
      </c>
      <c r="D633" s="91" t="s">
        <v>1343</v>
      </c>
      <c r="J633" s="91" t="s">
        <v>1320</v>
      </c>
      <c r="L633" s="91" t="s">
        <v>41</v>
      </c>
      <c r="M633" s="91" t="s">
        <v>1320</v>
      </c>
      <c r="N633" s="91" t="s">
        <v>1639</v>
      </c>
      <c r="O633" s="91" t="s">
        <v>2299</v>
      </c>
      <c r="P633" s="91" t="s">
        <v>1628</v>
      </c>
      <c r="Q633" s="91" t="s">
        <v>1429</v>
      </c>
      <c r="R633" s="91" t="s">
        <v>1639</v>
      </c>
    </row>
    <row r="634" ht="14.25" customHeight="1">
      <c r="A634" s="91" t="s">
        <v>3206</v>
      </c>
      <c r="B634" s="91" t="s">
        <v>3207</v>
      </c>
      <c r="C634" s="91" t="s">
        <v>3208</v>
      </c>
      <c r="D634" s="91" t="s">
        <v>1319</v>
      </c>
      <c r="E634" s="91" t="s">
        <v>1587</v>
      </c>
      <c r="F634" s="91" t="s">
        <v>3209</v>
      </c>
      <c r="G634" s="91" t="s">
        <v>1319</v>
      </c>
      <c r="H634" s="91" t="s">
        <v>1587</v>
      </c>
      <c r="I634" s="91" t="s">
        <v>1377</v>
      </c>
      <c r="J634" s="91" t="s">
        <v>1320</v>
      </c>
      <c r="K634" s="91" t="s">
        <v>1377</v>
      </c>
      <c r="L634" s="91" t="s">
        <v>41</v>
      </c>
      <c r="M634" s="91" t="s">
        <v>1320</v>
      </c>
      <c r="N634" s="91" t="s">
        <v>2347</v>
      </c>
      <c r="O634" s="91" t="s">
        <v>1607</v>
      </c>
      <c r="P634" s="91" t="s">
        <v>1590</v>
      </c>
      <c r="Q634" s="91" t="s">
        <v>1462</v>
      </c>
      <c r="R634" s="91" t="s">
        <v>1614</v>
      </c>
      <c r="S634" s="91" t="s">
        <v>3210</v>
      </c>
      <c r="T634" s="91" t="s">
        <v>1593</v>
      </c>
    </row>
    <row r="635" ht="14.25" customHeight="1">
      <c r="A635" s="91" t="s">
        <v>3211</v>
      </c>
      <c r="D635" s="91" t="s">
        <v>1319</v>
      </c>
      <c r="E635" s="91" t="s">
        <v>1587</v>
      </c>
      <c r="F635" s="91">
        <v>2030.0</v>
      </c>
      <c r="J635" s="91" t="s">
        <v>739</v>
      </c>
      <c r="L635" s="91" t="s">
        <v>1588</v>
      </c>
      <c r="M635" s="91" t="s">
        <v>739</v>
      </c>
      <c r="O635" s="91" t="s">
        <v>1725</v>
      </c>
      <c r="P635" s="91" t="s">
        <v>1628</v>
      </c>
      <c r="Q635" s="91" t="s">
        <v>1431</v>
      </c>
      <c r="R635" s="91" t="s">
        <v>1669</v>
      </c>
      <c r="S635" s="91" t="s">
        <v>3212</v>
      </c>
      <c r="T635" s="91" t="s">
        <v>1593</v>
      </c>
    </row>
    <row r="636" ht="14.25" customHeight="1">
      <c r="A636" s="91" t="s">
        <v>3213</v>
      </c>
      <c r="D636" s="91" t="s">
        <v>1324</v>
      </c>
      <c r="J636" s="91" t="s">
        <v>1320</v>
      </c>
      <c r="L636" s="91" t="s">
        <v>41</v>
      </c>
      <c r="M636" s="91" t="s">
        <v>1320</v>
      </c>
      <c r="N636" s="91" t="s">
        <v>1923</v>
      </c>
      <c r="O636" s="91" t="s">
        <v>1721</v>
      </c>
      <c r="P636" s="91" t="s">
        <v>1590</v>
      </c>
      <c r="Q636" s="91" t="s">
        <v>1435</v>
      </c>
      <c r="R636" s="91" t="s">
        <v>1923</v>
      </c>
    </row>
    <row r="637" ht="14.25" customHeight="1">
      <c r="A637" s="91" t="s">
        <v>3214</v>
      </c>
      <c r="C637" s="91" t="s">
        <v>3215</v>
      </c>
      <c r="D637" s="91" t="s">
        <v>1319</v>
      </c>
      <c r="E637" s="91" t="s">
        <v>1587</v>
      </c>
      <c r="F637" s="91">
        <v>2030.0</v>
      </c>
      <c r="J637" s="91" t="s">
        <v>739</v>
      </c>
      <c r="L637" s="91" t="s">
        <v>41</v>
      </c>
      <c r="M637" s="91" t="s">
        <v>739</v>
      </c>
      <c r="O637" s="91" t="s">
        <v>1846</v>
      </c>
      <c r="P637" s="91" t="s">
        <v>1590</v>
      </c>
      <c r="Q637" s="91" t="s">
        <v>1449</v>
      </c>
      <c r="R637" s="91" t="s">
        <v>1591</v>
      </c>
      <c r="S637" s="91" t="s">
        <v>3216</v>
      </c>
      <c r="T637" s="91" t="s">
        <v>1593</v>
      </c>
    </row>
    <row r="638" ht="14.25" customHeight="1">
      <c r="A638" s="91" t="s">
        <v>3217</v>
      </c>
      <c r="B638" s="91" t="s">
        <v>3218</v>
      </c>
      <c r="C638" s="91" t="s">
        <v>3219</v>
      </c>
      <c r="D638" s="91" t="s">
        <v>1319</v>
      </c>
      <c r="E638" s="91" t="s">
        <v>1587</v>
      </c>
      <c r="F638" s="91">
        <v>2025.0</v>
      </c>
      <c r="J638" s="91" t="s">
        <v>1320</v>
      </c>
      <c r="L638" s="91" t="s">
        <v>41</v>
      </c>
      <c r="M638" s="91" t="s">
        <v>1320</v>
      </c>
      <c r="N638" s="91" t="s">
        <v>1981</v>
      </c>
      <c r="O638" s="91" t="s">
        <v>1711</v>
      </c>
      <c r="P638" s="91" t="s">
        <v>1590</v>
      </c>
      <c r="Q638" s="91" t="s">
        <v>1462</v>
      </c>
      <c r="R638" s="91" t="s">
        <v>1900</v>
      </c>
      <c r="S638" s="91" t="s">
        <v>3220</v>
      </c>
      <c r="T638" s="91" t="s">
        <v>1593</v>
      </c>
    </row>
    <row r="639" ht="14.25" customHeight="1">
      <c r="A639" s="91" t="s">
        <v>3221</v>
      </c>
      <c r="D639" s="91" t="s">
        <v>1319</v>
      </c>
      <c r="E639" s="91" t="s">
        <v>1587</v>
      </c>
      <c r="F639" s="91">
        <v>2030.0</v>
      </c>
      <c r="J639" s="91" t="s">
        <v>739</v>
      </c>
      <c r="L639" s="91" t="s">
        <v>41</v>
      </c>
      <c r="M639" s="91" t="s">
        <v>739</v>
      </c>
      <c r="O639" s="91" t="s">
        <v>1711</v>
      </c>
      <c r="P639" s="91" t="s">
        <v>1590</v>
      </c>
      <c r="Q639" s="91" t="s">
        <v>1425</v>
      </c>
      <c r="R639" s="91" t="s">
        <v>1591</v>
      </c>
      <c r="S639" s="91" t="s">
        <v>3222</v>
      </c>
      <c r="T639" s="91" t="s">
        <v>1593</v>
      </c>
    </row>
    <row r="640" ht="14.25" customHeight="1">
      <c r="A640" s="91" t="s">
        <v>3223</v>
      </c>
      <c r="B640" s="91" t="s">
        <v>3224</v>
      </c>
      <c r="C640" s="91" t="s">
        <v>3225</v>
      </c>
      <c r="D640" s="91" t="s">
        <v>1319</v>
      </c>
      <c r="E640" s="91" t="s">
        <v>1587</v>
      </c>
      <c r="F640" s="91">
        <v>2030.0</v>
      </c>
      <c r="G640" s="91" t="s">
        <v>1319</v>
      </c>
      <c r="H640" s="91" t="s">
        <v>1587</v>
      </c>
      <c r="I640" s="91">
        <v>2050.0</v>
      </c>
      <c r="J640" s="91" t="s">
        <v>1320</v>
      </c>
      <c r="K640" s="91">
        <v>2050.0</v>
      </c>
      <c r="L640" s="91" t="s">
        <v>41</v>
      </c>
      <c r="M640" s="91" t="s">
        <v>1320</v>
      </c>
      <c r="N640" s="91" t="s">
        <v>1685</v>
      </c>
      <c r="O640" s="91" t="s">
        <v>1831</v>
      </c>
      <c r="P640" s="91" t="s">
        <v>1590</v>
      </c>
      <c r="Q640" s="91" t="s">
        <v>1452</v>
      </c>
      <c r="R640" s="91" t="s">
        <v>1624</v>
      </c>
      <c r="S640" s="91" t="s">
        <v>3226</v>
      </c>
      <c r="T640" s="91" t="s">
        <v>1593</v>
      </c>
    </row>
    <row r="641" ht="14.25" customHeight="1">
      <c r="A641" s="91" t="s">
        <v>3227</v>
      </c>
      <c r="B641" s="91" t="s">
        <v>3228</v>
      </c>
      <c r="C641" s="91" t="s">
        <v>3229</v>
      </c>
      <c r="D641" s="91" t="s">
        <v>1319</v>
      </c>
      <c r="E641" s="91" t="s">
        <v>1587</v>
      </c>
      <c r="F641" s="91">
        <v>2030.0</v>
      </c>
      <c r="J641" s="91" t="s">
        <v>739</v>
      </c>
      <c r="L641" s="91" t="s">
        <v>41</v>
      </c>
      <c r="M641" s="91" t="s">
        <v>1320</v>
      </c>
      <c r="N641" s="91" t="s">
        <v>1637</v>
      </c>
      <c r="O641" s="91" t="s">
        <v>1684</v>
      </c>
      <c r="P641" s="91" t="s">
        <v>1590</v>
      </c>
      <c r="Q641" s="91" t="s">
        <v>1440</v>
      </c>
      <c r="R641" s="91" t="s">
        <v>1669</v>
      </c>
      <c r="S641" s="91" t="s">
        <v>3230</v>
      </c>
      <c r="T641" s="91" t="s">
        <v>1593</v>
      </c>
    </row>
    <row r="642" ht="14.25" customHeight="1">
      <c r="A642" s="91" t="s">
        <v>3231</v>
      </c>
      <c r="B642" s="91" t="s">
        <v>3232</v>
      </c>
      <c r="C642" s="91" t="s">
        <v>3233</v>
      </c>
      <c r="D642" s="91" t="s">
        <v>1324</v>
      </c>
      <c r="J642" s="91" t="s">
        <v>1320</v>
      </c>
      <c r="L642" s="91" t="s">
        <v>41</v>
      </c>
      <c r="M642" s="91" t="s">
        <v>739</v>
      </c>
      <c r="O642" s="91" t="s">
        <v>1748</v>
      </c>
      <c r="P642" s="91" t="s">
        <v>1590</v>
      </c>
      <c r="Q642" s="91" t="s">
        <v>1459</v>
      </c>
      <c r="R642" s="91" t="s">
        <v>1591</v>
      </c>
    </row>
    <row r="643" ht="14.25" customHeight="1">
      <c r="A643" s="91" t="s">
        <v>3234</v>
      </c>
      <c r="D643" s="91" t="s">
        <v>1319</v>
      </c>
      <c r="E643" s="91" t="s">
        <v>1587</v>
      </c>
      <c r="F643" s="91">
        <v>2030.0</v>
      </c>
      <c r="J643" s="91" t="s">
        <v>739</v>
      </c>
      <c r="L643" s="91" t="s">
        <v>1588</v>
      </c>
      <c r="M643" s="91" t="s">
        <v>739</v>
      </c>
      <c r="O643" s="91" t="s">
        <v>3235</v>
      </c>
      <c r="P643" s="91" t="s">
        <v>1597</v>
      </c>
      <c r="Q643" s="91" t="s">
        <v>1459</v>
      </c>
      <c r="R643" s="91" t="s">
        <v>1808</v>
      </c>
      <c r="S643" s="91" t="s">
        <v>3236</v>
      </c>
      <c r="T643" s="91" t="s">
        <v>1593</v>
      </c>
    </row>
    <row r="644" ht="14.25" customHeight="1">
      <c r="A644" s="91" t="s">
        <v>3237</v>
      </c>
      <c r="C644" s="91" t="s">
        <v>3238</v>
      </c>
      <c r="D644" s="91" t="s">
        <v>1324</v>
      </c>
      <c r="J644" s="91" t="s">
        <v>739</v>
      </c>
      <c r="L644" s="91" t="s">
        <v>41</v>
      </c>
      <c r="M644" s="91" t="s">
        <v>739</v>
      </c>
      <c r="O644" s="91" t="s">
        <v>1748</v>
      </c>
      <c r="P644" s="91" t="s">
        <v>1590</v>
      </c>
      <c r="Q644" s="91" t="s">
        <v>1435</v>
      </c>
      <c r="R644" s="91" t="s">
        <v>1591</v>
      </c>
    </row>
    <row r="645" ht="14.25" customHeight="1">
      <c r="A645" s="91" t="s">
        <v>3239</v>
      </c>
      <c r="B645" s="91" t="s">
        <v>3240</v>
      </c>
      <c r="C645" s="91" t="s">
        <v>3241</v>
      </c>
      <c r="D645" s="91" t="s">
        <v>1324</v>
      </c>
      <c r="J645" s="91" t="s">
        <v>739</v>
      </c>
      <c r="L645" s="91" t="s">
        <v>41</v>
      </c>
      <c r="M645" s="91" t="s">
        <v>739</v>
      </c>
      <c r="O645" s="91" t="s">
        <v>1711</v>
      </c>
      <c r="P645" s="91" t="s">
        <v>1590</v>
      </c>
      <c r="Q645" s="91" t="s">
        <v>1462</v>
      </c>
      <c r="R645" s="91" t="s">
        <v>1641</v>
      </c>
    </row>
    <row r="646" ht="14.25" customHeight="1">
      <c r="A646" s="91" t="s">
        <v>3242</v>
      </c>
      <c r="B646" s="91" t="s">
        <v>3243</v>
      </c>
      <c r="C646" s="91" t="s">
        <v>3244</v>
      </c>
      <c r="D646" s="91" t="s">
        <v>1319</v>
      </c>
      <c r="E646" s="91" t="s">
        <v>1587</v>
      </c>
      <c r="F646" s="91">
        <v>2030.0</v>
      </c>
      <c r="J646" s="91" t="s">
        <v>739</v>
      </c>
      <c r="L646" s="91" t="s">
        <v>41</v>
      </c>
      <c r="M646" s="91" t="s">
        <v>739</v>
      </c>
      <c r="O646" s="91" t="s">
        <v>1711</v>
      </c>
      <c r="P646" s="91" t="s">
        <v>1590</v>
      </c>
      <c r="Q646" s="91" t="s">
        <v>1460</v>
      </c>
      <c r="R646" s="91" t="s">
        <v>1720</v>
      </c>
      <c r="S646" s="91" t="s">
        <v>3245</v>
      </c>
      <c r="T646" s="91" t="s">
        <v>1593</v>
      </c>
    </row>
    <row r="647" ht="14.25" customHeight="1">
      <c r="A647" s="91" t="s">
        <v>3246</v>
      </c>
      <c r="B647" s="91" t="s">
        <v>3247</v>
      </c>
      <c r="C647" s="91" t="s">
        <v>3248</v>
      </c>
      <c r="D647" s="91" t="s">
        <v>1319</v>
      </c>
      <c r="E647" s="91" t="s">
        <v>1729</v>
      </c>
      <c r="F647" s="91">
        <v>2025.0</v>
      </c>
      <c r="J647" s="91" t="s">
        <v>739</v>
      </c>
      <c r="L647" s="91" t="s">
        <v>41</v>
      </c>
      <c r="M647" s="91" t="s">
        <v>739</v>
      </c>
      <c r="O647" s="91" t="s">
        <v>1622</v>
      </c>
      <c r="P647" s="91" t="s">
        <v>1623</v>
      </c>
      <c r="Q647" s="91" t="s">
        <v>1428</v>
      </c>
      <c r="R647" s="91" t="s">
        <v>3249</v>
      </c>
      <c r="S647" s="91" t="s">
        <v>3250</v>
      </c>
      <c r="T647" s="91" t="s">
        <v>1733</v>
      </c>
    </row>
    <row r="648" ht="14.25" customHeight="1">
      <c r="A648" s="91" t="s">
        <v>3251</v>
      </c>
      <c r="B648" s="91" t="s">
        <v>3252</v>
      </c>
      <c r="C648" s="91" t="s">
        <v>3253</v>
      </c>
      <c r="D648" s="91" t="s">
        <v>1324</v>
      </c>
      <c r="J648" s="91" t="s">
        <v>739</v>
      </c>
      <c r="L648" s="91" t="s">
        <v>41</v>
      </c>
      <c r="M648" s="91" t="s">
        <v>739</v>
      </c>
      <c r="O648" s="91" t="s">
        <v>1725</v>
      </c>
      <c r="P648" s="91" t="s">
        <v>1628</v>
      </c>
      <c r="Q648" s="91" t="s">
        <v>1462</v>
      </c>
      <c r="R648" s="91" t="s">
        <v>1659</v>
      </c>
    </row>
    <row r="649" ht="14.25" customHeight="1">
      <c r="A649" s="91" t="s">
        <v>3254</v>
      </c>
      <c r="D649" s="91" t="s">
        <v>1319</v>
      </c>
      <c r="E649" s="91" t="s">
        <v>1587</v>
      </c>
      <c r="F649" s="91">
        <v>2030.0</v>
      </c>
      <c r="G649" s="91" t="s">
        <v>1319</v>
      </c>
      <c r="H649" s="91" t="s">
        <v>1587</v>
      </c>
      <c r="I649" s="91">
        <v>2040.0</v>
      </c>
      <c r="J649" s="91" t="s">
        <v>1320</v>
      </c>
      <c r="K649" s="91">
        <v>2040.0</v>
      </c>
      <c r="L649" s="91" t="s">
        <v>1588</v>
      </c>
      <c r="M649" s="91" t="s">
        <v>739</v>
      </c>
      <c r="O649" s="91" t="s">
        <v>1607</v>
      </c>
      <c r="P649" s="91" t="s">
        <v>1590</v>
      </c>
      <c r="Q649" s="91" t="s">
        <v>1462</v>
      </c>
      <c r="R649" s="91" t="s">
        <v>1591</v>
      </c>
      <c r="S649" s="91" t="s">
        <v>3255</v>
      </c>
      <c r="T649" s="91" t="s">
        <v>1593</v>
      </c>
    </row>
    <row r="650" ht="14.25" customHeight="1">
      <c r="A650" s="91" t="s">
        <v>3256</v>
      </c>
      <c r="D650" s="91" t="s">
        <v>1324</v>
      </c>
      <c r="J650" s="91" t="s">
        <v>1320</v>
      </c>
      <c r="L650" s="91" t="s">
        <v>41</v>
      </c>
      <c r="M650" s="91" t="s">
        <v>1320</v>
      </c>
      <c r="N650" s="91" t="s">
        <v>1842</v>
      </c>
      <c r="O650" s="91" t="s">
        <v>1607</v>
      </c>
      <c r="P650" s="91" t="s">
        <v>1590</v>
      </c>
      <c r="Q650" s="91" t="s">
        <v>1451</v>
      </c>
      <c r="R650" s="91" t="s">
        <v>1842</v>
      </c>
    </row>
    <row r="651" ht="14.25" customHeight="1">
      <c r="A651" s="91" t="s">
        <v>3257</v>
      </c>
      <c r="D651" s="91" t="s">
        <v>1319</v>
      </c>
      <c r="E651" s="91" t="s">
        <v>1587</v>
      </c>
      <c r="F651" s="91">
        <v>2030.0</v>
      </c>
      <c r="J651" s="91" t="s">
        <v>739</v>
      </c>
      <c r="L651" s="91" t="s">
        <v>1588</v>
      </c>
      <c r="M651" s="91" t="s">
        <v>739</v>
      </c>
      <c r="O651" s="91" t="s">
        <v>1602</v>
      </c>
      <c r="P651" s="91" t="s">
        <v>1603</v>
      </c>
      <c r="Q651" s="91" t="s">
        <v>1457</v>
      </c>
      <c r="R651" s="91" t="s">
        <v>1798</v>
      </c>
      <c r="S651" s="91" t="s">
        <v>3258</v>
      </c>
      <c r="T651" s="91" t="s">
        <v>1593</v>
      </c>
    </row>
    <row r="652" ht="14.25" customHeight="1">
      <c r="A652" s="91" t="s">
        <v>3259</v>
      </c>
      <c r="B652" s="91" t="s">
        <v>3260</v>
      </c>
      <c r="C652" s="91" t="s">
        <v>3261</v>
      </c>
      <c r="D652" s="91" t="s">
        <v>1343</v>
      </c>
      <c r="J652" s="91" t="s">
        <v>1320</v>
      </c>
      <c r="L652" s="91" t="s">
        <v>41</v>
      </c>
      <c r="M652" s="91" t="s">
        <v>1320</v>
      </c>
      <c r="N652" s="91" t="s">
        <v>1847</v>
      </c>
      <c r="O652" s="91" t="s">
        <v>1770</v>
      </c>
      <c r="P652" s="91" t="s">
        <v>1590</v>
      </c>
      <c r="Q652" s="91" t="s">
        <v>1442</v>
      </c>
      <c r="R652" s="91" t="s">
        <v>1847</v>
      </c>
    </row>
    <row r="653" ht="14.25" customHeight="1">
      <c r="A653" s="91" t="s">
        <v>3262</v>
      </c>
      <c r="D653" s="91" t="s">
        <v>1319</v>
      </c>
      <c r="E653" s="91" t="s">
        <v>1587</v>
      </c>
      <c r="F653" s="91">
        <v>2030.0</v>
      </c>
      <c r="G653" s="91" t="s">
        <v>1319</v>
      </c>
      <c r="H653" s="91" t="s">
        <v>1587</v>
      </c>
      <c r="I653" s="91">
        <v>2050.0</v>
      </c>
      <c r="J653" s="91" t="s">
        <v>1320</v>
      </c>
      <c r="K653" s="91">
        <v>2050.0</v>
      </c>
      <c r="L653" s="91" t="s">
        <v>1588</v>
      </c>
      <c r="M653" s="91" t="s">
        <v>1320</v>
      </c>
      <c r="N653" s="91" t="s">
        <v>1612</v>
      </c>
      <c r="O653" s="91" t="s">
        <v>1607</v>
      </c>
      <c r="P653" s="91" t="s">
        <v>1590</v>
      </c>
      <c r="Q653" s="91" t="s">
        <v>1433</v>
      </c>
      <c r="R653" s="91" t="s">
        <v>1612</v>
      </c>
      <c r="S653" s="91" t="s">
        <v>3263</v>
      </c>
      <c r="T653" s="91" t="s">
        <v>1593</v>
      </c>
    </row>
    <row r="654" ht="14.25" customHeight="1">
      <c r="A654" s="91" t="s">
        <v>3264</v>
      </c>
      <c r="D654" s="91" t="s">
        <v>1324</v>
      </c>
      <c r="J654" s="91" t="s">
        <v>1320</v>
      </c>
      <c r="L654" s="91" t="s">
        <v>41</v>
      </c>
      <c r="M654" s="91" t="s">
        <v>739</v>
      </c>
      <c r="O654" s="91" t="s">
        <v>1846</v>
      </c>
      <c r="P654" s="91" t="s">
        <v>1590</v>
      </c>
      <c r="Q654" s="91" t="s">
        <v>1436</v>
      </c>
      <c r="R654" s="91" t="s">
        <v>1798</v>
      </c>
    </row>
    <row r="655" ht="14.25" customHeight="1">
      <c r="A655" s="91" t="s">
        <v>3265</v>
      </c>
      <c r="B655" s="91" t="s">
        <v>3266</v>
      </c>
      <c r="C655" s="91" t="s">
        <v>3267</v>
      </c>
      <c r="D655" s="91" t="s">
        <v>1319</v>
      </c>
      <c r="E655" s="91" t="s">
        <v>1595</v>
      </c>
      <c r="F655" s="91">
        <v>2025.0</v>
      </c>
      <c r="J655" s="91" t="s">
        <v>739</v>
      </c>
      <c r="L655" s="91" t="s">
        <v>41</v>
      </c>
      <c r="M655" s="91" t="s">
        <v>739</v>
      </c>
      <c r="O655" s="91" t="s">
        <v>1858</v>
      </c>
      <c r="P655" s="91" t="s">
        <v>1628</v>
      </c>
      <c r="Q655" s="91" t="s">
        <v>1466</v>
      </c>
      <c r="R655" s="91" t="s">
        <v>1863</v>
      </c>
      <c r="S655" s="91" t="s">
        <v>3268</v>
      </c>
      <c r="T655" s="91" t="s">
        <v>1600</v>
      </c>
    </row>
    <row r="656" ht="14.25" customHeight="1">
      <c r="A656" s="91" t="s">
        <v>3269</v>
      </c>
      <c r="D656" s="91" t="s">
        <v>1319</v>
      </c>
      <c r="E656" s="91" t="s">
        <v>1587</v>
      </c>
      <c r="F656" s="91">
        <v>2030.0</v>
      </c>
      <c r="J656" s="91" t="s">
        <v>739</v>
      </c>
      <c r="L656" s="91" t="s">
        <v>1588</v>
      </c>
      <c r="M656" s="91" t="s">
        <v>739</v>
      </c>
      <c r="O656" s="91" t="s">
        <v>1748</v>
      </c>
      <c r="P656" s="91" t="s">
        <v>1590</v>
      </c>
      <c r="Q656" s="91" t="s">
        <v>1439</v>
      </c>
      <c r="R656" s="91" t="s">
        <v>1608</v>
      </c>
      <c r="S656" s="91" t="s">
        <v>3270</v>
      </c>
      <c r="T656" s="91" t="s">
        <v>1593</v>
      </c>
    </row>
    <row r="657" ht="14.25" customHeight="1">
      <c r="A657" s="91" t="s">
        <v>3271</v>
      </c>
      <c r="D657" s="91" t="s">
        <v>1324</v>
      </c>
      <c r="J657" s="91" t="s">
        <v>1320</v>
      </c>
      <c r="L657" s="91" t="s">
        <v>41</v>
      </c>
      <c r="M657" s="91" t="s">
        <v>739</v>
      </c>
      <c r="O657" s="91" t="s">
        <v>1858</v>
      </c>
      <c r="P657" s="91" t="s">
        <v>1628</v>
      </c>
      <c r="Q657" s="91" t="s">
        <v>1466</v>
      </c>
      <c r="R657" s="91" t="s">
        <v>1604</v>
      </c>
    </row>
    <row r="658" ht="14.25" customHeight="1">
      <c r="A658" s="91" t="s">
        <v>3272</v>
      </c>
      <c r="B658" s="91" t="s">
        <v>3273</v>
      </c>
      <c r="D658" s="91" t="s">
        <v>1324</v>
      </c>
      <c r="J658" s="91" t="s">
        <v>1320</v>
      </c>
      <c r="L658" s="91" t="s">
        <v>41</v>
      </c>
      <c r="M658" s="91" t="s">
        <v>739</v>
      </c>
      <c r="O658" s="91" t="s">
        <v>1796</v>
      </c>
      <c r="P658" s="91" t="s">
        <v>1628</v>
      </c>
      <c r="Q658" s="91" t="s">
        <v>1761</v>
      </c>
      <c r="R658" s="91" t="s">
        <v>1720</v>
      </c>
    </row>
    <row r="659" ht="14.25" customHeight="1">
      <c r="A659" s="91" t="s">
        <v>3274</v>
      </c>
      <c r="B659" s="91" t="s">
        <v>3275</v>
      </c>
      <c r="C659" s="91" t="s">
        <v>3276</v>
      </c>
      <c r="D659" s="91" t="s">
        <v>1319</v>
      </c>
      <c r="E659" s="91" t="s">
        <v>1587</v>
      </c>
      <c r="F659" s="91">
        <v>2030.0</v>
      </c>
      <c r="J659" s="91" t="s">
        <v>739</v>
      </c>
      <c r="L659" s="91" t="s">
        <v>41</v>
      </c>
      <c r="M659" s="91" t="s">
        <v>1320</v>
      </c>
      <c r="N659" s="91" t="s">
        <v>2170</v>
      </c>
      <c r="O659" s="91" t="s">
        <v>1846</v>
      </c>
      <c r="P659" s="91" t="s">
        <v>1590</v>
      </c>
      <c r="Q659" s="91" t="s">
        <v>1454</v>
      </c>
      <c r="R659" s="91" t="s">
        <v>1792</v>
      </c>
      <c r="S659" s="91" t="s">
        <v>3277</v>
      </c>
      <c r="T659" s="91" t="s">
        <v>1593</v>
      </c>
    </row>
    <row r="660" ht="14.25" customHeight="1">
      <c r="A660" s="91" t="s">
        <v>3278</v>
      </c>
      <c r="D660" s="91" t="s">
        <v>1319</v>
      </c>
      <c r="E660" s="91" t="s">
        <v>1587</v>
      </c>
      <c r="F660" s="91" t="s">
        <v>1646</v>
      </c>
      <c r="G660" s="91" t="s">
        <v>1319</v>
      </c>
      <c r="H660" s="91" t="s">
        <v>1587</v>
      </c>
      <c r="I660" s="91" t="s">
        <v>1336</v>
      </c>
      <c r="J660" s="91" t="s">
        <v>1320</v>
      </c>
      <c r="K660" s="91" t="s">
        <v>1336</v>
      </c>
      <c r="L660" s="91" t="s">
        <v>41</v>
      </c>
      <c r="M660" s="91" t="s">
        <v>1320</v>
      </c>
      <c r="N660" s="91" t="s">
        <v>1639</v>
      </c>
      <c r="O660" s="91" t="s">
        <v>1891</v>
      </c>
      <c r="P660" s="91" t="s">
        <v>1623</v>
      </c>
      <c r="Q660" s="91" t="s">
        <v>1438</v>
      </c>
      <c r="R660" s="91" t="s">
        <v>1648</v>
      </c>
      <c r="S660" s="91" t="s">
        <v>3279</v>
      </c>
      <c r="T660" s="91" t="s">
        <v>1593</v>
      </c>
    </row>
    <row r="661" ht="14.25" customHeight="1">
      <c r="A661" s="91" t="s">
        <v>3280</v>
      </c>
      <c r="D661" s="91" t="s">
        <v>1324</v>
      </c>
      <c r="J661" s="91" t="s">
        <v>1320</v>
      </c>
      <c r="L661" s="91" t="s">
        <v>41</v>
      </c>
      <c r="M661" s="91" t="s">
        <v>739</v>
      </c>
      <c r="O661" s="91" t="s">
        <v>1607</v>
      </c>
      <c r="P661" s="91" t="s">
        <v>1590</v>
      </c>
      <c r="Q661" s="91" t="s">
        <v>1426</v>
      </c>
      <c r="R661" s="91" t="s">
        <v>1604</v>
      </c>
    </row>
    <row r="662" ht="14.25" customHeight="1">
      <c r="A662" s="91" t="s">
        <v>3281</v>
      </c>
      <c r="C662" s="91" t="s">
        <v>3282</v>
      </c>
      <c r="D662" s="91" t="s">
        <v>1324</v>
      </c>
      <c r="J662" s="91" t="s">
        <v>739</v>
      </c>
      <c r="L662" s="91" t="s">
        <v>41</v>
      </c>
      <c r="M662" s="91" t="s">
        <v>739</v>
      </c>
      <c r="O662" s="91" t="s">
        <v>1891</v>
      </c>
      <c r="P662" s="91" t="s">
        <v>1623</v>
      </c>
      <c r="Q662" s="91" t="s">
        <v>1452</v>
      </c>
      <c r="R662" s="91" t="s">
        <v>1641</v>
      </c>
    </row>
    <row r="663" ht="14.25" customHeight="1">
      <c r="A663" s="91" t="s">
        <v>3283</v>
      </c>
      <c r="B663" s="91" t="s">
        <v>3284</v>
      </c>
      <c r="C663" s="91" t="s">
        <v>3285</v>
      </c>
      <c r="D663" s="91" t="s">
        <v>1324</v>
      </c>
      <c r="J663" s="91" t="s">
        <v>1320</v>
      </c>
      <c r="L663" s="91" t="s">
        <v>1647</v>
      </c>
      <c r="M663" s="91" t="s">
        <v>1320</v>
      </c>
      <c r="N663" s="91" t="s">
        <v>2306</v>
      </c>
      <c r="O663" s="91" t="s">
        <v>1891</v>
      </c>
      <c r="P663" s="91" t="s">
        <v>1623</v>
      </c>
      <c r="Q663" s="91" t="s">
        <v>1430</v>
      </c>
      <c r="R663" s="91" t="s">
        <v>3286</v>
      </c>
      <c r="U663" s="91" t="s">
        <v>3287</v>
      </c>
    </row>
    <row r="664" ht="14.25" customHeight="1">
      <c r="A664" s="91" t="s">
        <v>3288</v>
      </c>
      <c r="C664" s="91" t="s">
        <v>3289</v>
      </c>
      <c r="D664" s="91" t="s">
        <v>1319</v>
      </c>
      <c r="E664" s="91" t="s">
        <v>1595</v>
      </c>
      <c r="F664" s="91">
        <v>2025.0</v>
      </c>
      <c r="J664" s="91" t="s">
        <v>739</v>
      </c>
      <c r="L664" s="91" t="s">
        <v>41</v>
      </c>
      <c r="M664" s="91" t="s">
        <v>739</v>
      </c>
      <c r="O664" s="91" t="s">
        <v>1891</v>
      </c>
      <c r="P664" s="91" t="s">
        <v>1623</v>
      </c>
      <c r="Q664" s="91" t="s">
        <v>1426</v>
      </c>
      <c r="R664" s="91" t="s">
        <v>1792</v>
      </c>
      <c r="S664" s="91" t="s">
        <v>3290</v>
      </c>
      <c r="T664" s="91" t="s">
        <v>1600</v>
      </c>
    </row>
    <row r="665" ht="14.25" customHeight="1">
      <c r="A665" s="91" t="s">
        <v>3291</v>
      </c>
      <c r="C665" s="91" t="s">
        <v>3292</v>
      </c>
      <c r="D665" s="91" t="s">
        <v>1319</v>
      </c>
      <c r="E665" s="91" t="s">
        <v>1595</v>
      </c>
      <c r="F665" s="91">
        <v>2030.0</v>
      </c>
      <c r="J665" s="91" t="s">
        <v>739</v>
      </c>
      <c r="L665" s="91" t="s">
        <v>41</v>
      </c>
      <c r="M665" s="91" t="s">
        <v>739</v>
      </c>
      <c r="O665" s="91" t="s">
        <v>1721</v>
      </c>
      <c r="P665" s="91" t="s">
        <v>1590</v>
      </c>
      <c r="Q665" s="91" t="s">
        <v>1463</v>
      </c>
      <c r="R665" s="91" t="s">
        <v>3293</v>
      </c>
      <c r="S665" s="91" t="s">
        <v>3294</v>
      </c>
      <c r="T665" s="91" t="s">
        <v>1600</v>
      </c>
    </row>
    <row r="666" ht="14.25" customHeight="1">
      <c r="A666" s="91" t="s">
        <v>3295</v>
      </c>
      <c r="B666" s="91" t="s">
        <v>3296</v>
      </c>
      <c r="D666" s="91" t="s">
        <v>1324</v>
      </c>
      <c r="J666" s="91" t="s">
        <v>1320</v>
      </c>
      <c r="L666" s="91" t="s">
        <v>41</v>
      </c>
      <c r="M666" s="91" t="s">
        <v>1320</v>
      </c>
      <c r="N666" s="91" t="s">
        <v>1598</v>
      </c>
      <c r="O666" s="91" t="s">
        <v>1721</v>
      </c>
      <c r="P666" s="91" t="s">
        <v>1590</v>
      </c>
      <c r="Q666" s="91" t="s">
        <v>1426</v>
      </c>
      <c r="R666" s="91" t="s">
        <v>1598</v>
      </c>
    </row>
    <row r="667" ht="14.25" customHeight="1">
      <c r="A667" s="91" t="s">
        <v>3297</v>
      </c>
      <c r="D667" s="91" t="s">
        <v>1324</v>
      </c>
      <c r="J667" s="91" t="s">
        <v>739</v>
      </c>
      <c r="L667" s="91" t="s">
        <v>41</v>
      </c>
      <c r="M667" s="91" t="s">
        <v>739</v>
      </c>
      <c r="O667" s="91" t="s">
        <v>1711</v>
      </c>
      <c r="P667" s="91" t="s">
        <v>1590</v>
      </c>
      <c r="Q667" s="91" t="s">
        <v>1436</v>
      </c>
      <c r="R667" s="91" t="s">
        <v>1659</v>
      </c>
    </row>
    <row r="668" ht="14.25" customHeight="1">
      <c r="A668" s="91" t="s">
        <v>3298</v>
      </c>
      <c r="B668" s="91" t="s">
        <v>3299</v>
      </c>
      <c r="C668" s="91" t="s">
        <v>3300</v>
      </c>
      <c r="D668" s="91" t="s">
        <v>1319</v>
      </c>
      <c r="E668" s="91" t="s">
        <v>1587</v>
      </c>
      <c r="F668" s="91" t="s">
        <v>3301</v>
      </c>
      <c r="G668" s="91" t="s">
        <v>1319</v>
      </c>
      <c r="H668" s="91" t="s">
        <v>1587</v>
      </c>
      <c r="I668" s="91" t="s">
        <v>3302</v>
      </c>
      <c r="J668" s="91" t="s">
        <v>1320</v>
      </c>
      <c r="K668" s="91" t="s">
        <v>3302</v>
      </c>
      <c r="L668" s="91" t="s">
        <v>41</v>
      </c>
      <c r="M668" s="91" t="s">
        <v>1320</v>
      </c>
      <c r="N668" s="91" t="s">
        <v>1792</v>
      </c>
      <c r="O668" s="91" t="s">
        <v>1607</v>
      </c>
      <c r="P668" s="91" t="s">
        <v>1590</v>
      </c>
      <c r="Q668" s="91" t="s">
        <v>1462</v>
      </c>
      <c r="R668" s="91" t="s">
        <v>1617</v>
      </c>
      <c r="S668" s="91" t="s">
        <v>3303</v>
      </c>
      <c r="T668" s="91" t="s">
        <v>1593</v>
      </c>
    </row>
    <row r="669" ht="14.25" customHeight="1">
      <c r="A669" s="91" t="s">
        <v>3304</v>
      </c>
      <c r="C669" s="91" t="s">
        <v>3305</v>
      </c>
      <c r="D669" s="91" t="s">
        <v>1319</v>
      </c>
      <c r="E669" s="91" t="s">
        <v>1587</v>
      </c>
      <c r="F669" s="91">
        <v>2030.0</v>
      </c>
      <c r="G669" s="91" t="s">
        <v>1319</v>
      </c>
      <c r="H669" s="91" t="s">
        <v>1587</v>
      </c>
      <c r="I669" s="91">
        <v>2040.0</v>
      </c>
      <c r="J669" s="91" t="s">
        <v>1320</v>
      </c>
      <c r="K669" s="91">
        <v>2040.0</v>
      </c>
      <c r="L669" s="91" t="s">
        <v>41</v>
      </c>
      <c r="M669" s="91" t="s">
        <v>1320</v>
      </c>
      <c r="N669" s="91" t="s">
        <v>2016</v>
      </c>
      <c r="O669" s="91" t="s">
        <v>1607</v>
      </c>
      <c r="P669" s="91" t="s">
        <v>1590</v>
      </c>
      <c r="Q669" s="91" t="s">
        <v>1429</v>
      </c>
      <c r="R669" s="91" t="s">
        <v>1591</v>
      </c>
      <c r="S669" s="91" t="s">
        <v>3306</v>
      </c>
      <c r="T669" s="91" t="s">
        <v>1593</v>
      </c>
    </row>
    <row r="670" ht="14.25" customHeight="1">
      <c r="A670" s="91" t="s">
        <v>3307</v>
      </c>
      <c r="D670" s="91" t="s">
        <v>1319</v>
      </c>
      <c r="E670" s="91" t="s">
        <v>1587</v>
      </c>
      <c r="F670" s="91">
        <v>2030.0</v>
      </c>
      <c r="G670" s="91" t="s">
        <v>1319</v>
      </c>
      <c r="H670" s="91" t="s">
        <v>1587</v>
      </c>
      <c r="I670" s="91">
        <v>2050.0</v>
      </c>
      <c r="J670" s="91" t="s">
        <v>1320</v>
      </c>
      <c r="K670" s="91">
        <v>2050.0</v>
      </c>
      <c r="L670" s="91" t="s">
        <v>1588</v>
      </c>
      <c r="M670" s="91" t="s">
        <v>1320</v>
      </c>
      <c r="N670" s="91" t="s">
        <v>1617</v>
      </c>
      <c r="O670" s="91" t="s">
        <v>3308</v>
      </c>
      <c r="P670" s="91" t="s">
        <v>1736</v>
      </c>
      <c r="Q670" s="91" t="s">
        <v>1447</v>
      </c>
      <c r="R670" s="91" t="s">
        <v>1617</v>
      </c>
      <c r="S670" s="91" t="s">
        <v>3309</v>
      </c>
      <c r="T670" s="91" t="s">
        <v>1593</v>
      </c>
    </row>
    <row r="671" ht="14.25" customHeight="1">
      <c r="A671" s="91" t="s">
        <v>3310</v>
      </c>
      <c r="B671" s="91" t="s">
        <v>3311</v>
      </c>
      <c r="C671" s="91" t="s">
        <v>3312</v>
      </c>
      <c r="D671" s="91" t="s">
        <v>1319</v>
      </c>
      <c r="E671" s="91" t="s">
        <v>1587</v>
      </c>
      <c r="F671" s="91">
        <v>2031.0</v>
      </c>
      <c r="J671" s="91" t="s">
        <v>739</v>
      </c>
      <c r="L671" s="91" t="s">
        <v>41</v>
      </c>
      <c r="M671" s="91" t="s">
        <v>1320</v>
      </c>
      <c r="N671" s="91" t="s">
        <v>1847</v>
      </c>
      <c r="O671" s="91" t="s">
        <v>1602</v>
      </c>
      <c r="P671" s="91" t="s">
        <v>1603</v>
      </c>
      <c r="Q671" s="91" t="s">
        <v>1462</v>
      </c>
      <c r="R671" s="91" t="s">
        <v>2090</v>
      </c>
      <c r="S671" s="91" t="s">
        <v>3313</v>
      </c>
      <c r="T671" s="91" t="s">
        <v>1593</v>
      </c>
    </row>
    <row r="672" ht="14.25" customHeight="1">
      <c r="A672" s="91" t="s">
        <v>3314</v>
      </c>
      <c r="B672" s="91" t="s">
        <v>3315</v>
      </c>
      <c r="C672" s="91" t="s">
        <v>3316</v>
      </c>
      <c r="D672" s="91" t="s">
        <v>1319</v>
      </c>
      <c r="E672" s="91" t="s">
        <v>1587</v>
      </c>
      <c r="F672" s="91">
        <v>2030.0</v>
      </c>
      <c r="J672" s="91" t="s">
        <v>1320</v>
      </c>
      <c r="L672" s="91" t="s">
        <v>41</v>
      </c>
      <c r="M672" s="91" t="s">
        <v>1320</v>
      </c>
      <c r="N672" s="91" t="s">
        <v>1792</v>
      </c>
      <c r="O672" s="91" t="s">
        <v>1748</v>
      </c>
      <c r="P672" s="91" t="s">
        <v>1590</v>
      </c>
      <c r="Q672" s="91" t="s">
        <v>1429</v>
      </c>
      <c r="R672" s="91" t="s">
        <v>1598</v>
      </c>
      <c r="S672" s="91" t="s">
        <v>1340</v>
      </c>
      <c r="T672" s="91" t="s">
        <v>1593</v>
      </c>
    </row>
    <row r="673" ht="14.25" customHeight="1">
      <c r="A673" s="91" t="s">
        <v>3317</v>
      </c>
      <c r="D673" s="91" t="s">
        <v>1319</v>
      </c>
      <c r="E673" s="91" t="s">
        <v>1587</v>
      </c>
      <c r="F673" s="91">
        <v>2030.0</v>
      </c>
      <c r="J673" s="91" t="s">
        <v>739</v>
      </c>
      <c r="L673" s="91" t="s">
        <v>1588</v>
      </c>
      <c r="M673" s="91" t="s">
        <v>739</v>
      </c>
      <c r="O673" s="91" t="s">
        <v>1711</v>
      </c>
      <c r="P673" s="91" t="s">
        <v>1590</v>
      </c>
      <c r="Q673" s="91" t="s">
        <v>1439</v>
      </c>
      <c r="R673" s="91" t="s">
        <v>1612</v>
      </c>
      <c r="S673" s="91" t="s">
        <v>3318</v>
      </c>
      <c r="T673" s="91" t="s">
        <v>1593</v>
      </c>
    </row>
    <row r="674" ht="14.25" customHeight="1">
      <c r="A674" s="91" t="s">
        <v>3319</v>
      </c>
      <c r="B674" s="91" t="s">
        <v>3320</v>
      </c>
      <c r="C674" s="91" t="s">
        <v>3321</v>
      </c>
      <c r="D674" s="91" t="s">
        <v>1319</v>
      </c>
      <c r="E674" s="91" t="s">
        <v>1595</v>
      </c>
      <c r="F674" s="91">
        <v>2027.0</v>
      </c>
      <c r="J674" s="91" t="s">
        <v>739</v>
      </c>
      <c r="L674" s="91" t="s">
        <v>41</v>
      </c>
      <c r="M674" s="91" t="s">
        <v>739</v>
      </c>
      <c r="O674" s="91" t="s">
        <v>1802</v>
      </c>
      <c r="P674" s="91" t="s">
        <v>1590</v>
      </c>
      <c r="Q674" s="91" t="s">
        <v>1429</v>
      </c>
      <c r="R674" s="91" t="s">
        <v>1669</v>
      </c>
      <c r="S674" s="91" t="s">
        <v>3322</v>
      </c>
      <c r="T674" s="91" t="s">
        <v>1600</v>
      </c>
    </row>
    <row r="675" ht="14.25" customHeight="1">
      <c r="A675" s="91" t="s">
        <v>3323</v>
      </c>
      <c r="D675" s="91" t="s">
        <v>1319</v>
      </c>
      <c r="E675" s="91" t="s">
        <v>1587</v>
      </c>
      <c r="F675" s="91">
        <v>2030.0</v>
      </c>
      <c r="J675" s="91" t="s">
        <v>739</v>
      </c>
      <c r="L675" s="91" t="s">
        <v>41</v>
      </c>
      <c r="M675" s="91" t="s">
        <v>739</v>
      </c>
      <c r="O675" s="91" t="s">
        <v>1846</v>
      </c>
      <c r="P675" s="91" t="s">
        <v>1590</v>
      </c>
      <c r="Q675" s="91" t="s">
        <v>1460</v>
      </c>
      <c r="R675" s="91" t="s">
        <v>1624</v>
      </c>
      <c r="S675" s="91" t="s">
        <v>3324</v>
      </c>
      <c r="T675" s="91" t="s">
        <v>1593</v>
      </c>
    </row>
    <row r="676" ht="14.25" customHeight="1">
      <c r="A676" s="91" t="s">
        <v>3325</v>
      </c>
      <c r="C676" s="91" t="s">
        <v>3326</v>
      </c>
      <c r="D676" s="91" t="s">
        <v>1319</v>
      </c>
      <c r="E676" s="91" t="s">
        <v>1587</v>
      </c>
      <c r="F676" s="91">
        <v>2030.0</v>
      </c>
      <c r="G676" s="91" t="s">
        <v>1319</v>
      </c>
      <c r="H676" s="91" t="s">
        <v>1587</v>
      </c>
      <c r="I676" s="91">
        <v>2050.0</v>
      </c>
      <c r="J676" s="91" t="s">
        <v>1320</v>
      </c>
      <c r="K676" s="91">
        <v>2050.0</v>
      </c>
      <c r="L676" s="91" t="s">
        <v>41</v>
      </c>
      <c r="M676" s="91" t="s">
        <v>1320</v>
      </c>
      <c r="N676" s="91" t="s">
        <v>1639</v>
      </c>
      <c r="O676" s="91" t="s">
        <v>1694</v>
      </c>
      <c r="P676" s="91" t="s">
        <v>1590</v>
      </c>
      <c r="Q676" s="91" t="s">
        <v>1445</v>
      </c>
      <c r="R676" s="91" t="s">
        <v>1648</v>
      </c>
      <c r="S676" s="91" t="s">
        <v>3327</v>
      </c>
      <c r="T676" s="91" t="s">
        <v>1593</v>
      </c>
    </row>
    <row r="677" ht="14.25" customHeight="1">
      <c r="A677" s="91" t="s">
        <v>3328</v>
      </c>
      <c r="D677" s="91" t="s">
        <v>1319</v>
      </c>
      <c r="E677" s="91" t="s">
        <v>1587</v>
      </c>
      <c r="F677" s="91">
        <v>2030.0</v>
      </c>
      <c r="J677" s="91" t="s">
        <v>739</v>
      </c>
      <c r="L677" s="91" t="s">
        <v>1588</v>
      </c>
      <c r="M677" s="91" t="s">
        <v>739</v>
      </c>
      <c r="O677" s="91" t="s">
        <v>1632</v>
      </c>
      <c r="P677" s="91" t="s">
        <v>1628</v>
      </c>
      <c r="Q677" s="91" t="s">
        <v>1436</v>
      </c>
      <c r="R677" s="91" t="s">
        <v>1624</v>
      </c>
      <c r="S677" s="91" t="s">
        <v>3329</v>
      </c>
      <c r="T677" s="91" t="s">
        <v>1593</v>
      </c>
    </row>
    <row r="678" ht="14.25" customHeight="1">
      <c r="A678" s="91" t="s">
        <v>3330</v>
      </c>
      <c r="B678" s="91" t="s">
        <v>3331</v>
      </c>
      <c r="C678" s="91" t="s">
        <v>3332</v>
      </c>
      <c r="D678" s="91" t="s">
        <v>1319</v>
      </c>
      <c r="E678" s="91" t="s">
        <v>1729</v>
      </c>
      <c r="F678" s="91">
        <v>2030.0</v>
      </c>
      <c r="J678" s="91" t="s">
        <v>739</v>
      </c>
      <c r="L678" s="91" t="s">
        <v>41</v>
      </c>
      <c r="M678" s="91" t="s">
        <v>739</v>
      </c>
      <c r="O678" s="91" t="s">
        <v>1602</v>
      </c>
      <c r="P678" s="91" t="s">
        <v>1603</v>
      </c>
      <c r="Q678" s="91" t="s">
        <v>1459</v>
      </c>
      <c r="R678" s="91" t="s">
        <v>1888</v>
      </c>
      <c r="S678" s="91" t="s">
        <v>3333</v>
      </c>
      <c r="T678" s="91" t="s">
        <v>1733</v>
      </c>
    </row>
    <row r="679" ht="14.25" customHeight="1">
      <c r="A679" s="91" t="s">
        <v>3334</v>
      </c>
      <c r="D679" s="91" t="s">
        <v>1319</v>
      </c>
      <c r="E679" s="91" t="s">
        <v>1587</v>
      </c>
      <c r="F679" s="91">
        <v>2030.0</v>
      </c>
      <c r="J679" s="91" t="s">
        <v>739</v>
      </c>
      <c r="L679" s="91" t="s">
        <v>1588</v>
      </c>
      <c r="M679" s="91" t="s">
        <v>739</v>
      </c>
      <c r="O679" s="91" t="s">
        <v>1711</v>
      </c>
      <c r="P679" s="91" t="s">
        <v>1590</v>
      </c>
      <c r="Q679" s="91" t="s">
        <v>1457</v>
      </c>
      <c r="R679" s="91" t="s">
        <v>1617</v>
      </c>
      <c r="S679" s="91" t="s">
        <v>3335</v>
      </c>
      <c r="T679" s="91" t="s">
        <v>1593</v>
      </c>
    </row>
    <row r="680" ht="14.25" customHeight="1">
      <c r="A680" s="91" t="s">
        <v>3336</v>
      </c>
      <c r="B680" s="91" t="s">
        <v>3337</v>
      </c>
      <c r="C680" s="91" t="s">
        <v>3338</v>
      </c>
      <c r="D680" s="91" t="s">
        <v>1324</v>
      </c>
      <c r="J680" s="91" t="s">
        <v>739</v>
      </c>
      <c r="L680" s="91" t="s">
        <v>41</v>
      </c>
      <c r="M680" s="91" t="s">
        <v>739</v>
      </c>
      <c r="O680" s="91" t="s">
        <v>1602</v>
      </c>
      <c r="P680" s="91" t="s">
        <v>1603</v>
      </c>
      <c r="Q680" s="91" t="s">
        <v>1761</v>
      </c>
      <c r="R680" s="91" t="s">
        <v>1633</v>
      </c>
    </row>
    <row r="681" ht="14.25" customHeight="1">
      <c r="A681" s="91" t="s">
        <v>3339</v>
      </c>
      <c r="B681" s="91" t="s">
        <v>3340</v>
      </c>
      <c r="C681" s="91" t="s">
        <v>3341</v>
      </c>
      <c r="D681" s="91" t="s">
        <v>1319</v>
      </c>
      <c r="E681" s="91" t="s">
        <v>1587</v>
      </c>
      <c r="F681" s="91">
        <v>2030.0</v>
      </c>
      <c r="J681" s="91" t="s">
        <v>1320</v>
      </c>
      <c r="L681" s="91" t="s">
        <v>1647</v>
      </c>
      <c r="M681" s="91" t="s">
        <v>1320</v>
      </c>
      <c r="N681" s="91" t="s">
        <v>1685</v>
      </c>
      <c r="O681" s="91" t="s">
        <v>1748</v>
      </c>
      <c r="P681" s="91" t="s">
        <v>1590</v>
      </c>
      <c r="Q681" s="91" t="s">
        <v>1430</v>
      </c>
      <c r="R681" s="91" t="s">
        <v>1653</v>
      </c>
      <c r="S681" s="91" t="s">
        <v>1342</v>
      </c>
      <c r="T681" s="91" t="s">
        <v>1593</v>
      </c>
    </row>
    <row r="682" ht="14.25" customHeight="1">
      <c r="A682" s="91" t="s">
        <v>3342</v>
      </c>
      <c r="D682" s="91" t="s">
        <v>1319</v>
      </c>
      <c r="E682" s="91" t="s">
        <v>1587</v>
      </c>
      <c r="F682" s="91">
        <v>2030.0</v>
      </c>
      <c r="J682" s="91" t="s">
        <v>739</v>
      </c>
      <c r="L682" s="91" t="s">
        <v>41</v>
      </c>
      <c r="M682" s="91" t="s">
        <v>739</v>
      </c>
      <c r="O682" s="91" t="s">
        <v>1607</v>
      </c>
      <c r="P682" s="91" t="s">
        <v>1590</v>
      </c>
      <c r="Q682" s="91" t="s">
        <v>1440</v>
      </c>
      <c r="R682" s="91" t="s">
        <v>1639</v>
      </c>
      <c r="S682" s="91" t="s">
        <v>3343</v>
      </c>
      <c r="T682" s="91" t="s">
        <v>1593</v>
      </c>
    </row>
    <row r="683" ht="14.25" customHeight="1">
      <c r="A683" s="91" t="s">
        <v>3344</v>
      </c>
      <c r="B683" s="91" t="s">
        <v>3345</v>
      </c>
      <c r="C683" s="91" t="s">
        <v>3346</v>
      </c>
      <c r="D683" s="91" t="s">
        <v>1324</v>
      </c>
      <c r="J683" s="91" t="s">
        <v>1320</v>
      </c>
      <c r="L683" s="91" t="s">
        <v>41</v>
      </c>
      <c r="M683" s="91" t="s">
        <v>1320</v>
      </c>
      <c r="N683" s="91" t="s">
        <v>1611</v>
      </c>
      <c r="O683" s="91" t="s">
        <v>1677</v>
      </c>
      <c r="P683" s="91" t="s">
        <v>1590</v>
      </c>
      <c r="Q683" s="91" t="s">
        <v>1464</v>
      </c>
      <c r="R683" s="91" t="s">
        <v>1611</v>
      </c>
    </row>
    <row r="684" ht="14.25" customHeight="1">
      <c r="A684" s="91" t="s">
        <v>3347</v>
      </c>
      <c r="B684" s="91" t="s">
        <v>3348</v>
      </c>
      <c r="C684" s="91" t="s">
        <v>3349</v>
      </c>
      <c r="D684" s="91" t="s">
        <v>1319</v>
      </c>
      <c r="E684" s="91" t="s">
        <v>1587</v>
      </c>
      <c r="F684" s="91" t="s">
        <v>1646</v>
      </c>
      <c r="J684" s="91" t="s">
        <v>739</v>
      </c>
      <c r="L684" s="91" t="s">
        <v>41</v>
      </c>
      <c r="M684" s="91" t="s">
        <v>739</v>
      </c>
      <c r="O684" s="91" t="s">
        <v>1602</v>
      </c>
      <c r="P684" s="91" t="s">
        <v>1603</v>
      </c>
      <c r="Q684" s="91" t="s">
        <v>1462</v>
      </c>
      <c r="R684" s="91" t="s">
        <v>1687</v>
      </c>
      <c r="S684" s="91" t="s">
        <v>3350</v>
      </c>
      <c r="T684" s="91" t="s">
        <v>1593</v>
      </c>
    </row>
    <row r="685" ht="14.25" customHeight="1">
      <c r="A685" s="91" t="s">
        <v>3351</v>
      </c>
      <c r="D685" s="91" t="s">
        <v>1324</v>
      </c>
      <c r="J685" s="91" t="s">
        <v>739</v>
      </c>
      <c r="L685" s="91" t="s">
        <v>41</v>
      </c>
      <c r="M685" s="91" t="s">
        <v>739</v>
      </c>
      <c r="O685" s="91" t="s">
        <v>1846</v>
      </c>
      <c r="P685" s="91" t="s">
        <v>1590</v>
      </c>
      <c r="Q685" s="91" t="s">
        <v>1462</v>
      </c>
      <c r="R685" s="91" t="s">
        <v>1653</v>
      </c>
    </row>
    <row r="686" ht="14.25" customHeight="1">
      <c r="A686" s="91" t="s">
        <v>3352</v>
      </c>
      <c r="B686" s="91" t="s">
        <v>3353</v>
      </c>
      <c r="C686" s="91" t="s">
        <v>3354</v>
      </c>
      <c r="D686" s="91" t="s">
        <v>1319</v>
      </c>
      <c r="E686" s="91" t="s">
        <v>1587</v>
      </c>
      <c r="F686" s="91">
        <v>2030.0</v>
      </c>
      <c r="J686" s="91" t="s">
        <v>739</v>
      </c>
      <c r="L686" s="91" t="s">
        <v>41</v>
      </c>
      <c r="M686" s="91" t="s">
        <v>739</v>
      </c>
      <c r="O686" s="91" t="s">
        <v>1602</v>
      </c>
      <c r="P686" s="91" t="s">
        <v>1603</v>
      </c>
      <c r="Q686" s="91" t="s">
        <v>1436</v>
      </c>
      <c r="R686" s="91" t="s">
        <v>1639</v>
      </c>
      <c r="S686" s="91" t="s">
        <v>3355</v>
      </c>
      <c r="T686" s="91" t="s">
        <v>1593</v>
      </c>
    </row>
    <row r="687" ht="14.25" customHeight="1">
      <c r="A687" s="91" t="s">
        <v>3356</v>
      </c>
      <c r="B687" s="91" t="s">
        <v>3357</v>
      </c>
      <c r="C687" s="91" t="s">
        <v>3358</v>
      </c>
      <c r="D687" s="91" t="s">
        <v>1319</v>
      </c>
      <c r="E687" s="91" t="s">
        <v>1587</v>
      </c>
      <c r="F687" s="91" t="s">
        <v>1646</v>
      </c>
      <c r="G687" s="91" t="s">
        <v>1319</v>
      </c>
      <c r="H687" s="91" t="s">
        <v>1587</v>
      </c>
      <c r="I687" s="91" t="s">
        <v>1698</v>
      </c>
      <c r="J687" s="91" t="s">
        <v>1320</v>
      </c>
      <c r="K687" s="91" t="s">
        <v>1698</v>
      </c>
      <c r="L687" s="91" t="s">
        <v>41</v>
      </c>
      <c r="M687" s="91" t="s">
        <v>1320</v>
      </c>
      <c r="N687" s="91" t="s">
        <v>1785</v>
      </c>
      <c r="O687" s="91" t="s">
        <v>1607</v>
      </c>
      <c r="P687" s="91" t="s">
        <v>1590</v>
      </c>
      <c r="Q687" s="91" t="s">
        <v>1462</v>
      </c>
      <c r="R687" s="91" t="s">
        <v>1699</v>
      </c>
      <c r="S687" s="91" t="s">
        <v>3359</v>
      </c>
      <c r="T687" s="91" t="s">
        <v>1593</v>
      </c>
    </row>
    <row r="688" ht="14.25" customHeight="1">
      <c r="A688" s="91" t="s">
        <v>3360</v>
      </c>
      <c r="D688" s="91" t="s">
        <v>1343</v>
      </c>
      <c r="J688" s="91" t="s">
        <v>739</v>
      </c>
      <c r="L688" s="91" t="s">
        <v>41</v>
      </c>
      <c r="M688" s="91" t="s">
        <v>1320</v>
      </c>
      <c r="N688" s="91" t="s">
        <v>1639</v>
      </c>
      <c r="O688" s="91" t="s">
        <v>3361</v>
      </c>
      <c r="P688" s="91" t="s">
        <v>1736</v>
      </c>
      <c r="Q688" s="91" t="s">
        <v>1451</v>
      </c>
      <c r="R688" s="91" t="s">
        <v>1639</v>
      </c>
    </row>
    <row r="689" ht="14.25" customHeight="1">
      <c r="A689" s="91" t="s">
        <v>3362</v>
      </c>
      <c r="D689" s="91" t="s">
        <v>1324</v>
      </c>
      <c r="J689" s="91" t="s">
        <v>739</v>
      </c>
      <c r="L689" s="91" t="s">
        <v>41</v>
      </c>
      <c r="M689" s="91" t="s">
        <v>739</v>
      </c>
      <c r="O689" s="91" t="s">
        <v>1796</v>
      </c>
      <c r="P689" s="91" t="s">
        <v>1628</v>
      </c>
      <c r="Q689" s="91" t="s">
        <v>1425</v>
      </c>
      <c r="R689" s="91" t="s">
        <v>1591</v>
      </c>
    </row>
    <row r="690" ht="14.25" customHeight="1">
      <c r="A690" s="91" t="s">
        <v>3363</v>
      </c>
      <c r="D690" s="91" t="s">
        <v>1319</v>
      </c>
      <c r="E690" s="91" t="s">
        <v>1587</v>
      </c>
      <c r="F690" s="91">
        <v>2030.0</v>
      </c>
      <c r="J690" s="91" t="s">
        <v>1320</v>
      </c>
      <c r="L690" s="91" t="s">
        <v>1588</v>
      </c>
      <c r="M690" s="91" t="s">
        <v>1320</v>
      </c>
      <c r="N690" s="91" t="s">
        <v>1981</v>
      </c>
      <c r="O690" s="91" t="s">
        <v>1922</v>
      </c>
      <c r="P690" s="91" t="s">
        <v>1736</v>
      </c>
      <c r="Q690" s="91" t="s">
        <v>1443</v>
      </c>
      <c r="R690" s="91" t="s">
        <v>1753</v>
      </c>
      <c r="S690" s="91" t="s">
        <v>3364</v>
      </c>
      <c r="T690" s="91" t="s">
        <v>1593</v>
      </c>
    </row>
    <row r="691" ht="14.25" customHeight="1">
      <c r="A691" s="91" t="s">
        <v>3365</v>
      </c>
      <c r="B691" s="91" t="s">
        <v>3366</v>
      </c>
      <c r="C691" s="91" t="s">
        <v>3367</v>
      </c>
      <c r="D691" s="91" t="s">
        <v>1324</v>
      </c>
      <c r="J691" s="91" t="s">
        <v>1320</v>
      </c>
      <c r="L691" s="91" t="s">
        <v>41</v>
      </c>
      <c r="M691" s="91" t="s">
        <v>739</v>
      </c>
      <c r="O691" s="91" t="s">
        <v>1602</v>
      </c>
      <c r="P691" s="91" t="s">
        <v>1603</v>
      </c>
      <c r="Q691" s="91" t="s">
        <v>1761</v>
      </c>
      <c r="R691" s="91" t="s">
        <v>1707</v>
      </c>
    </row>
    <row r="692" ht="14.25" customHeight="1">
      <c r="A692" s="91" t="s">
        <v>3368</v>
      </c>
      <c r="D692" s="91" t="s">
        <v>1319</v>
      </c>
      <c r="E692" s="91" t="s">
        <v>1587</v>
      </c>
      <c r="F692" s="91">
        <v>2030.0</v>
      </c>
      <c r="J692" s="91" t="s">
        <v>1320</v>
      </c>
      <c r="L692" s="91" t="s">
        <v>1588</v>
      </c>
      <c r="M692" s="91" t="s">
        <v>1320</v>
      </c>
      <c r="N692" s="91" t="s">
        <v>1731</v>
      </c>
      <c r="O692" s="91" t="s">
        <v>1607</v>
      </c>
      <c r="P692" s="91" t="s">
        <v>1590</v>
      </c>
      <c r="Q692" s="91" t="s">
        <v>1457</v>
      </c>
      <c r="R692" s="91" t="s">
        <v>1900</v>
      </c>
      <c r="S692" s="91" t="s">
        <v>3369</v>
      </c>
      <c r="T692" s="91" t="s">
        <v>1593</v>
      </c>
    </row>
    <row r="693" ht="14.25" customHeight="1">
      <c r="A693" s="91" t="s">
        <v>3370</v>
      </c>
      <c r="B693" s="91" t="s">
        <v>3371</v>
      </c>
      <c r="C693" s="91" t="s">
        <v>3372</v>
      </c>
      <c r="D693" s="91" t="s">
        <v>1324</v>
      </c>
      <c r="J693" s="91" t="s">
        <v>1320</v>
      </c>
      <c r="L693" s="91" t="s">
        <v>41</v>
      </c>
      <c r="M693" s="91" t="s">
        <v>739</v>
      </c>
      <c r="O693" s="91" t="s">
        <v>1677</v>
      </c>
      <c r="P693" s="91" t="s">
        <v>1590</v>
      </c>
      <c r="Q693" s="91" t="s">
        <v>1428</v>
      </c>
      <c r="R693" s="91" t="s">
        <v>1659</v>
      </c>
    </row>
    <row r="694" ht="14.25" customHeight="1">
      <c r="A694" s="91" t="s">
        <v>3373</v>
      </c>
      <c r="D694" s="91" t="s">
        <v>1343</v>
      </c>
      <c r="J694" s="91" t="s">
        <v>1320</v>
      </c>
      <c r="L694" s="91" t="s">
        <v>41</v>
      </c>
      <c r="M694" s="91" t="s">
        <v>1320</v>
      </c>
      <c r="N694" s="91" t="s">
        <v>1785</v>
      </c>
      <c r="O694" s="91" t="s">
        <v>1607</v>
      </c>
      <c r="P694" s="91" t="s">
        <v>1590</v>
      </c>
      <c r="Q694" s="91" t="s">
        <v>1459</v>
      </c>
      <c r="R694" s="91" t="s">
        <v>1785</v>
      </c>
    </row>
    <row r="695" ht="14.25" customHeight="1">
      <c r="A695" s="91" t="s">
        <v>3374</v>
      </c>
      <c r="B695" s="91" t="s">
        <v>3375</v>
      </c>
      <c r="C695" s="91" t="s">
        <v>3376</v>
      </c>
      <c r="D695" s="91" t="s">
        <v>1319</v>
      </c>
      <c r="E695" s="91" t="s">
        <v>1587</v>
      </c>
      <c r="F695" s="91">
        <v>2030.0</v>
      </c>
      <c r="J695" s="91" t="s">
        <v>1320</v>
      </c>
      <c r="L695" s="91" t="s">
        <v>1647</v>
      </c>
      <c r="M695" s="91" t="s">
        <v>1320</v>
      </c>
      <c r="N695" s="91" t="s">
        <v>1900</v>
      </c>
      <c r="O695" s="91" t="s">
        <v>1607</v>
      </c>
      <c r="P695" s="91" t="s">
        <v>1590</v>
      </c>
      <c r="Q695" s="91" t="s">
        <v>1430</v>
      </c>
      <c r="R695" s="91" t="s">
        <v>1669</v>
      </c>
      <c r="S695" s="91" t="s">
        <v>3377</v>
      </c>
      <c r="T695" s="91" t="s">
        <v>1593</v>
      </c>
      <c r="U695" s="91" t="s">
        <v>3287</v>
      </c>
    </row>
    <row r="696" ht="14.25" customHeight="1">
      <c r="A696" s="91" t="s">
        <v>3378</v>
      </c>
      <c r="D696" s="91" t="s">
        <v>1324</v>
      </c>
      <c r="J696" s="91" t="s">
        <v>1320</v>
      </c>
      <c r="L696" s="91" t="s">
        <v>41</v>
      </c>
      <c r="M696" s="91" t="s">
        <v>739</v>
      </c>
      <c r="O696" s="91" t="s">
        <v>1796</v>
      </c>
      <c r="P696" s="91" t="s">
        <v>1628</v>
      </c>
      <c r="Q696" s="91" t="s">
        <v>1429</v>
      </c>
      <c r="R696" s="91" t="s">
        <v>1608</v>
      </c>
    </row>
    <row r="697" ht="14.25" customHeight="1">
      <c r="A697" s="91" t="s">
        <v>3379</v>
      </c>
      <c r="D697" s="91" t="s">
        <v>1324</v>
      </c>
      <c r="J697" s="91" t="s">
        <v>1320</v>
      </c>
      <c r="L697" s="91" t="s">
        <v>41</v>
      </c>
      <c r="M697" s="91" t="s">
        <v>739</v>
      </c>
      <c r="O697" s="91" t="s">
        <v>1607</v>
      </c>
      <c r="P697" s="91" t="s">
        <v>1590</v>
      </c>
      <c r="Q697" s="91" t="s">
        <v>1433</v>
      </c>
      <c r="R697" s="91" t="s">
        <v>1653</v>
      </c>
    </row>
    <row r="698" ht="14.25" customHeight="1">
      <c r="A698" s="91" t="s">
        <v>3380</v>
      </c>
      <c r="B698" s="91">
        <v>4.4526006E7</v>
      </c>
      <c r="D698" s="91" t="s">
        <v>1319</v>
      </c>
      <c r="E698" s="91" t="s">
        <v>1595</v>
      </c>
      <c r="F698" s="91">
        <v>2030.0</v>
      </c>
      <c r="J698" s="91" t="s">
        <v>739</v>
      </c>
      <c r="L698" s="91" t="s">
        <v>41</v>
      </c>
      <c r="M698" s="91" t="s">
        <v>739</v>
      </c>
      <c r="O698" s="91" t="s">
        <v>1711</v>
      </c>
      <c r="P698" s="91" t="s">
        <v>1590</v>
      </c>
      <c r="Q698" s="91" t="s">
        <v>1440</v>
      </c>
      <c r="R698" s="91" t="s">
        <v>1659</v>
      </c>
      <c r="S698" s="91" t="s">
        <v>3381</v>
      </c>
      <c r="T698" s="91" t="s">
        <v>1600</v>
      </c>
    </row>
    <row r="699" ht="14.25" customHeight="1">
      <c r="A699" s="91" t="s">
        <v>3382</v>
      </c>
      <c r="B699" s="91" t="s">
        <v>3383</v>
      </c>
      <c r="C699" s="91" t="s">
        <v>3384</v>
      </c>
      <c r="D699" s="91" t="s">
        <v>1324</v>
      </c>
      <c r="J699" s="91" t="s">
        <v>739</v>
      </c>
      <c r="L699" s="91" t="s">
        <v>1647</v>
      </c>
      <c r="M699" s="91" t="s">
        <v>739</v>
      </c>
      <c r="O699" s="91" t="s">
        <v>1711</v>
      </c>
      <c r="P699" s="91" t="s">
        <v>1590</v>
      </c>
      <c r="Q699" s="91" t="s">
        <v>1430</v>
      </c>
      <c r="R699" s="91" t="s">
        <v>3385</v>
      </c>
      <c r="U699" s="91" t="s">
        <v>1749</v>
      </c>
    </row>
    <row r="700" ht="14.25" customHeight="1">
      <c r="A700" s="91" t="s">
        <v>3386</v>
      </c>
      <c r="C700" s="91" t="s">
        <v>3387</v>
      </c>
      <c r="D700" s="91" t="s">
        <v>1319</v>
      </c>
      <c r="E700" s="91" t="s">
        <v>1587</v>
      </c>
      <c r="F700" s="91">
        <v>2025.0</v>
      </c>
      <c r="J700" s="91" t="s">
        <v>739</v>
      </c>
      <c r="L700" s="91" t="s">
        <v>1647</v>
      </c>
      <c r="M700" s="91" t="s">
        <v>739</v>
      </c>
      <c r="O700" s="91" t="s">
        <v>1589</v>
      </c>
      <c r="P700" s="91" t="s">
        <v>1590</v>
      </c>
      <c r="Q700" s="91" t="s">
        <v>1430</v>
      </c>
      <c r="R700" s="91" t="s">
        <v>2016</v>
      </c>
      <c r="S700" s="91" t="s">
        <v>3388</v>
      </c>
      <c r="T700" s="91" t="s">
        <v>1593</v>
      </c>
    </row>
    <row r="701" ht="14.25" customHeight="1">
      <c r="A701" s="91" t="s">
        <v>3389</v>
      </c>
      <c r="B701" s="91" t="s">
        <v>3390</v>
      </c>
      <c r="C701" s="91" t="s">
        <v>3391</v>
      </c>
      <c r="D701" s="91" t="s">
        <v>1324</v>
      </c>
      <c r="J701" s="91" t="s">
        <v>1320</v>
      </c>
      <c r="L701" s="91" t="s">
        <v>41</v>
      </c>
      <c r="M701" s="91" t="s">
        <v>739</v>
      </c>
      <c r="O701" s="91" t="s">
        <v>1602</v>
      </c>
      <c r="P701" s="91" t="s">
        <v>1603</v>
      </c>
      <c r="Q701" s="91" t="s">
        <v>1461</v>
      </c>
      <c r="R701" s="91" t="s">
        <v>1591</v>
      </c>
    </row>
    <row r="702" ht="14.25" customHeight="1">
      <c r="A702" s="91" t="s">
        <v>3392</v>
      </c>
      <c r="B702" s="91" t="s">
        <v>3393</v>
      </c>
      <c r="C702" s="91" t="s">
        <v>3394</v>
      </c>
      <c r="D702" s="91" t="s">
        <v>1324</v>
      </c>
      <c r="J702" s="91" t="s">
        <v>1320</v>
      </c>
      <c r="L702" s="91" t="s">
        <v>41</v>
      </c>
      <c r="M702" s="91" t="s">
        <v>1320</v>
      </c>
      <c r="N702" s="91" t="s">
        <v>1598</v>
      </c>
      <c r="O702" s="91" t="s">
        <v>1846</v>
      </c>
      <c r="P702" s="91" t="s">
        <v>1590</v>
      </c>
      <c r="Q702" s="91" t="s">
        <v>1452</v>
      </c>
      <c r="R702" s="91" t="s">
        <v>1598</v>
      </c>
    </row>
    <row r="703" ht="14.25" customHeight="1">
      <c r="A703" s="91" t="s">
        <v>3395</v>
      </c>
      <c r="B703" s="91" t="s">
        <v>3396</v>
      </c>
      <c r="C703" s="91" t="s">
        <v>3397</v>
      </c>
      <c r="D703" s="91" t="s">
        <v>1343</v>
      </c>
      <c r="J703" s="91" t="s">
        <v>739</v>
      </c>
      <c r="L703" s="91" t="s">
        <v>41</v>
      </c>
      <c r="M703" s="91" t="s">
        <v>739</v>
      </c>
      <c r="O703" s="91" t="s">
        <v>1748</v>
      </c>
      <c r="P703" s="91" t="s">
        <v>1590</v>
      </c>
      <c r="Q703" s="91" t="s">
        <v>1441</v>
      </c>
      <c r="R703" s="91" t="s">
        <v>2368</v>
      </c>
    </row>
    <row r="704" ht="14.25" customHeight="1">
      <c r="A704" s="91" t="s">
        <v>3398</v>
      </c>
      <c r="D704" s="91" t="s">
        <v>1324</v>
      </c>
      <c r="J704" s="91" t="s">
        <v>739</v>
      </c>
      <c r="L704" s="91" t="s">
        <v>41</v>
      </c>
      <c r="M704" s="91" t="s">
        <v>739</v>
      </c>
      <c r="O704" s="91" t="s">
        <v>3399</v>
      </c>
      <c r="P704" s="91" t="s">
        <v>1597</v>
      </c>
      <c r="Q704" s="91" t="s">
        <v>1438</v>
      </c>
      <c r="R704" s="91" t="s">
        <v>1591</v>
      </c>
    </row>
    <row r="705" ht="14.25" customHeight="1">
      <c r="A705" s="91" t="s">
        <v>3400</v>
      </c>
      <c r="C705" s="91" t="s">
        <v>3401</v>
      </c>
      <c r="D705" s="91" t="s">
        <v>1324</v>
      </c>
      <c r="J705" s="91" t="s">
        <v>739</v>
      </c>
      <c r="L705" s="91" t="s">
        <v>41</v>
      </c>
      <c r="M705" s="91" t="s">
        <v>739</v>
      </c>
      <c r="O705" s="91" t="s">
        <v>3399</v>
      </c>
      <c r="P705" s="91" t="s">
        <v>1597</v>
      </c>
      <c r="Q705" s="91" t="s">
        <v>1467</v>
      </c>
      <c r="R705" s="91" t="s">
        <v>1798</v>
      </c>
    </row>
    <row r="706" ht="14.25" customHeight="1">
      <c r="A706" s="91" t="s">
        <v>3402</v>
      </c>
      <c r="B706" s="91" t="s">
        <v>3403</v>
      </c>
      <c r="C706" s="91" t="s">
        <v>3404</v>
      </c>
      <c r="D706" s="91" t="s">
        <v>1324</v>
      </c>
      <c r="J706" s="91" t="s">
        <v>1320</v>
      </c>
      <c r="L706" s="91" t="s">
        <v>41</v>
      </c>
      <c r="M706" s="91" t="s">
        <v>1320</v>
      </c>
      <c r="N706" s="91" t="s">
        <v>2368</v>
      </c>
      <c r="O706" s="91" t="s">
        <v>3110</v>
      </c>
      <c r="P706" s="91" t="s">
        <v>1628</v>
      </c>
      <c r="Q706" s="91" t="s">
        <v>1467</v>
      </c>
      <c r="R706" s="91" t="s">
        <v>2368</v>
      </c>
    </row>
    <row r="707" ht="14.25" customHeight="1">
      <c r="A707" s="91" t="s">
        <v>3405</v>
      </c>
      <c r="D707" s="91" t="s">
        <v>1324</v>
      </c>
      <c r="J707" s="91" t="s">
        <v>739</v>
      </c>
      <c r="L707" s="91" t="s">
        <v>41</v>
      </c>
      <c r="M707" s="91" t="s">
        <v>739</v>
      </c>
      <c r="O707" s="91" t="s">
        <v>1602</v>
      </c>
      <c r="P707" s="91" t="s">
        <v>1603</v>
      </c>
      <c r="Q707" s="91" t="s">
        <v>1462</v>
      </c>
      <c r="R707" s="91" t="s">
        <v>1707</v>
      </c>
    </row>
    <row r="708" ht="14.25" customHeight="1">
      <c r="A708" s="91" t="s">
        <v>3406</v>
      </c>
      <c r="D708" s="91" t="s">
        <v>1319</v>
      </c>
      <c r="E708" s="91" t="s">
        <v>1587</v>
      </c>
      <c r="F708" s="91">
        <v>2030.0</v>
      </c>
      <c r="J708" s="91" t="s">
        <v>739</v>
      </c>
      <c r="L708" s="91" t="s">
        <v>1588</v>
      </c>
      <c r="M708" s="91" t="s">
        <v>739</v>
      </c>
      <c r="O708" s="91" t="s">
        <v>1602</v>
      </c>
      <c r="P708" s="91" t="s">
        <v>1603</v>
      </c>
      <c r="Q708" s="91" t="s">
        <v>1466</v>
      </c>
      <c r="R708" s="91" t="s">
        <v>1720</v>
      </c>
      <c r="S708" s="91" t="s">
        <v>3407</v>
      </c>
      <c r="T708" s="91" t="s">
        <v>1593</v>
      </c>
    </row>
    <row r="709" ht="14.25" customHeight="1">
      <c r="A709" s="91" t="s">
        <v>3408</v>
      </c>
      <c r="D709" s="91" t="s">
        <v>1319</v>
      </c>
      <c r="E709" s="91" t="s">
        <v>1587</v>
      </c>
      <c r="F709" s="91">
        <v>2030.0</v>
      </c>
      <c r="J709" s="91" t="s">
        <v>739</v>
      </c>
      <c r="L709" s="91" t="s">
        <v>1588</v>
      </c>
      <c r="M709" s="91" t="s">
        <v>739</v>
      </c>
      <c r="O709" s="91" t="s">
        <v>1711</v>
      </c>
      <c r="P709" s="91" t="s">
        <v>1590</v>
      </c>
      <c r="Q709" s="91" t="s">
        <v>1462</v>
      </c>
      <c r="R709" s="91" t="s">
        <v>1685</v>
      </c>
      <c r="S709" s="91" t="s">
        <v>3409</v>
      </c>
      <c r="T709" s="91" t="s">
        <v>1593</v>
      </c>
    </row>
    <row r="710" ht="14.25" customHeight="1">
      <c r="A710" s="91" t="s">
        <v>3410</v>
      </c>
      <c r="D710" s="91" t="s">
        <v>1324</v>
      </c>
      <c r="J710" s="91" t="s">
        <v>739</v>
      </c>
      <c r="L710" s="91" t="s">
        <v>41</v>
      </c>
      <c r="M710" s="91" t="s">
        <v>739</v>
      </c>
      <c r="O710" s="91" t="s">
        <v>1711</v>
      </c>
      <c r="P710" s="91" t="s">
        <v>1590</v>
      </c>
      <c r="Q710" s="91" t="s">
        <v>1467</v>
      </c>
      <c r="R710" s="91" t="s">
        <v>1798</v>
      </c>
      <c r="T710" s="91" t="s">
        <v>1634</v>
      </c>
    </row>
    <row r="711" ht="14.25" customHeight="1">
      <c r="A711" s="91" t="s">
        <v>3411</v>
      </c>
      <c r="B711" s="91" t="s">
        <v>3412</v>
      </c>
      <c r="D711" s="91" t="s">
        <v>1319</v>
      </c>
      <c r="E711" s="91" t="s">
        <v>1587</v>
      </c>
      <c r="F711" s="91">
        <v>2030.0</v>
      </c>
      <c r="J711" s="91" t="s">
        <v>739</v>
      </c>
      <c r="L711" s="91" t="s">
        <v>41</v>
      </c>
      <c r="M711" s="91" t="s">
        <v>739</v>
      </c>
      <c r="O711" s="91" t="s">
        <v>1748</v>
      </c>
      <c r="P711" s="91" t="s">
        <v>1590</v>
      </c>
      <c r="Q711" s="91" t="s">
        <v>1466</v>
      </c>
      <c r="R711" s="91" t="s">
        <v>1648</v>
      </c>
      <c r="S711" s="91" t="s">
        <v>3413</v>
      </c>
      <c r="T711" s="91" t="s">
        <v>1593</v>
      </c>
    </row>
    <row r="712" ht="14.25" customHeight="1">
      <c r="A712" s="91" t="s">
        <v>3414</v>
      </c>
      <c r="D712" s="91" t="s">
        <v>1324</v>
      </c>
      <c r="J712" s="91" t="s">
        <v>1320</v>
      </c>
      <c r="L712" s="91" t="s">
        <v>41</v>
      </c>
      <c r="M712" s="91" t="s">
        <v>739</v>
      </c>
      <c r="O712" s="91" t="s">
        <v>1602</v>
      </c>
      <c r="P712" s="91" t="s">
        <v>1603</v>
      </c>
      <c r="Q712" s="91" t="s">
        <v>1436</v>
      </c>
      <c r="R712" s="91" t="s">
        <v>1798</v>
      </c>
      <c r="T712" s="91" t="s">
        <v>1634</v>
      </c>
    </row>
    <row r="713" ht="14.25" customHeight="1">
      <c r="A713" s="91" t="s">
        <v>3415</v>
      </c>
      <c r="B713" s="91" t="s">
        <v>3416</v>
      </c>
      <c r="C713" s="91" t="s">
        <v>3417</v>
      </c>
      <c r="D713" s="91" t="s">
        <v>1324</v>
      </c>
      <c r="J713" s="91" t="s">
        <v>1320</v>
      </c>
      <c r="L713" s="91" t="s">
        <v>41</v>
      </c>
      <c r="M713" s="91" t="s">
        <v>1320</v>
      </c>
      <c r="N713" s="91" t="s">
        <v>1617</v>
      </c>
      <c r="O713" s="91" t="s">
        <v>3418</v>
      </c>
      <c r="P713" s="91" t="s">
        <v>1628</v>
      </c>
      <c r="Q713" s="91" t="s">
        <v>1459</v>
      </c>
      <c r="R713" s="91" t="s">
        <v>1617</v>
      </c>
    </row>
    <row r="714" ht="14.25" customHeight="1">
      <c r="A714" s="91" t="s">
        <v>3419</v>
      </c>
      <c r="B714" s="91" t="s">
        <v>3420</v>
      </c>
      <c r="C714" s="91" t="s">
        <v>3421</v>
      </c>
      <c r="D714" s="91" t="s">
        <v>1319</v>
      </c>
      <c r="E714" s="91" t="s">
        <v>1587</v>
      </c>
      <c r="F714" s="91">
        <v>2032.0</v>
      </c>
      <c r="J714" s="91" t="s">
        <v>1320</v>
      </c>
      <c r="L714" s="91" t="s">
        <v>41</v>
      </c>
      <c r="M714" s="91" t="s">
        <v>1320</v>
      </c>
      <c r="N714" s="91" t="s">
        <v>1611</v>
      </c>
      <c r="O714" s="91" t="s">
        <v>1815</v>
      </c>
      <c r="P714" s="91" t="s">
        <v>1628</v>
      </c>
      <c r="Q714" s="91" t="s">
        <v>1438</v>
      </c>
      <c r="R714" s="91" t="s">
        <v>1653</v>
      </c>
      <c r="S714" s="91" t="s">
        <v>3422</v>
      </c>
      <c r="T714" s="91" t="s">
        <v>1593</v>
      </c>
    </row>
    <row r="715" ht="14.25" customHeight="1">
      <c r="A715" s="91" t="s">
        <v>3423</v>
      </c>
      <c r="D715" s="91" t="s">
        <v>1324</v>
      </c>
      <c r="J715" s="91" t="s">
        <v>1320</v>
      </c>
      <c r="L715" s="91" t="s">
        <v>41</v>
      </c>
      <c r="M715" s="91" t="s">
        <v>739</v>
      </c>
      <c r="O715" s="91" t="s">
        <v>1711</v>
      </c>
      <c r="P715" s="91" t="s">
        <v>1590</v>
      </c>
      <c r="Q715" s="91" t="s">
        <v>1447</v>
      </c>
      <c r="R715" s="91" t="s">
        <v>1591</v>
      </c>
    </row>
    <row r="716" ht="14.25" customHeight="1">
      <c r="A716" s="91" t="s">
        <v>3424</v>
      </c>
      <c r="D716" s="91" t="s">
        <v>1343</v>
      </c>
      <c r="J716" s="91" t="s">
        <v>1320</v>
      </c>
      <c r="L716" s="91" t="s">
        <v>41</v>
      </c>
      <c r="M716" s="91" t="s">
        <v>1320</v>
      </c>
      <c r="N716" s="91" t="s">
        <v>1678</v>
      </c>
      <c r="O716" s="91" t="s">
        <v>1815</v>
      </c>
      <c r="P716" s="91" t="s">
        <v>1628</v>
      </c>
      <c r="Q716" s="91" t="s">
        <v>1469</v>
      </c>
      <c r="R716" s="91" t="s">
        <v>1763</v>
      </c>
    </row>
    <row r="717" ht="14.25" customHeight="1">
      <c r="A717" s="91" t="s">
        <v>3425</v>
      </c>
      <c r="B717" s="91" t="s">
        <v>3426</v>
      </c>
      <c r="D717" s="91" t="s">
        <v>1319</v>
      </c>
      <c r="E717" s="91" t="s">
        <v>1587</v>
      </c>
      <c r="F717" s="91">
        <v>2030.0</v>
      </c>
      <c r="J717" s="91" t="s">
        <v>1320</v>
      </c>
      <c r="L717" s="91" t="s">
        <v>41</v>
      </c>
      <c r="M717" s="91" t="s">
        <v>739</v>
      </c>
      <c r="O717" s="91" t="s">
        <v>1725</v>
      </c>
      <c r="P717" s="91" t="s">
        <v>1628</v>
      </c>
      <c r="Q717" s="91" t="s">
        <v>1439</v>
      </c>
      <c r="R717" s="91" t="s">
        <v>1863</v>
      </c>
      <c r="S717" s="91" t="s">
        <v>3427</v>
      </c>
      <c r="T717" s="91" t="s">
        <v>1593</v>
      </c>
    </row>
    <row r="718" ht="14.25" customHeight="1">
      <c r="A718" s="91" t="s">
        <v>3428</v>
      </c>
      <c r="B718" s="91" t="s">
        <v>3429</v>
      </c>
      <c r="C718" s="91" t="s">
        <v>3430</v>
      </c>
      <c r="D718" s="91" t="s">
        <v>1324</v>
      </c>
      <c r="J718" s="91" t="s">
        <v>1320</v>
      </c>
      <c r="L718" s="91" t="s">
        <v>41</v>
      </c>
      <c r="M718" s="91" t="s">
        <v>739</v>
      </c>
      <c r="O718" s="91" t="s">
        <v>1602</v>
      </c>
      <c r="P718" s="91" t="s">
        <v>1603</v>
      </c>
      <c r="Q718" s="91" t="s">
        <v>1761</v>
      </c>
      <c r="R718" s="91" t="s">
        <v>1707</v>
      </c>
    </row>
    <row r="719" ht="14.25" customHeight="1">
      <c r="A719" s="91" t="s">
        <v>3431</v>
      </c>
      <c r="B719" s="91" t="s">
        <v>3432</v>
      </c>
      <c r="C719" s="91" t="s">
        <v>3433</v>
      </c>
      <c r="D719" s="91" t="s">
        <v>1319</v>
      </c>
      <c r="E719" s="91" t="s">
        <v>1587</v>
      </c>
      <c r="F719" s="91">
        <v>2030.0</v>
      </c>
      <c r="J719" s="91" t="s">
        <v>1320</v>
      </c>
      <c r="L719" s="91" t="s">
        <v>41</v>
      </c>
      <c r="M719" s="91" t="s">
        <v>1320</v>
      </c>
      <c r="N719" s="91" t="s">
        <v>1706</v>
      </c>
      <c r="O719" s="91" t="s">
        <v>1934</v>
      </c>
      <c r="P719" s="91" t="s">
        <v>1736</v>
      </c>
      <c r="Q719" s="91" t="s">
        <v>1427</v>
      </c>
      <c r="R719" s="91" t="s">
        <v>1591</v>
      </c>
      <c r="S719" s="91" t="s">
        <v>3434</v>
      </c>
      <c r="T719" s="91" t="s">
        <v>1593</v>
      </c>
    </row>
    <row r="720" ht="14.25" customHeight="1">
      <c r="A720" s="91" t="s">
        <v>3435</v>
      </c>
      <c r="D720" s="91" t="s">
        <v>1324</v>
      </c>
      <c r="J720" s="91" t="s">
        <v>739</v>
      </c>
      <c r="L720" s="91" t="s">
        <v>41</v>
      </c>
      <c r="M720" s="91" t="s">
        <v>739</v>
      </c>
      <c r="N720" s="91" t="s">
        <v>1763</v>
      </c>
      <c r="O720" s="91" t="s">
        <v>3436</v>
      </c>
      <c r="P720" s="91" t="s">
        <v>1597</v>
      </c>
      <c r="Q720" s="91" t="s">
        <v>1442</v>
      </c>
      <c r="R720" s="91" t="s">
        <v>1763</v>
      </c>
    </row>
    <row r="721" ht="14.25" customHeight="1">
      <c r="A721" s="91" t="s">
        <v>3437</v>
      </c>
      <c r="D721" s="91" t="s">
        <v>1324</v>
      </c>
      <c r="J721" s="91" t="s">
        <v>1320</v>
      </c>
      <c r="L721" s="91" t="s">
        <v>41</v>
      </c>
      <c r="M721" s="91" t="s">
        <v>1320</v>
      </c>
      <c r="N721" s="91" t="s">
        <v>1808</v>
      </c>
      <c r="O721" s="91" t="s">
        <v>1607</v>
      </c>
      <c r="P721" s="91" t="s">
        <v>1590</v>
      </c>
      <c r="Q721" s="91" t="s">
        <v>1451</v>
      </c>
      <c r="R721" s="91" t="s">
        <v>1808</v>
      </c>
    </row>
    <row r="722" ht="14.25" customHeight="1">
      <c r="A722" s="91" t="s">
        <v>3438</v>
      </c>
      <c r="D722" s="91" t="s">
        <v>1324</v>
      </c>
      <c r="J722" s="91" t="s">
        <v>1320</v>
      </c>
      <c r="L722" s="91" t="s">
        <v>41</v>
      </c>
      <c r="M722" s="91" t="s">
        <v>739</v>
      </c>
      <c r="O722" s="91" t="s">
        <v>1711</v>
      </c>
      <c r="P722" s="91" t="s">
        <v>1590</v>
      </c>
      <c r="Q722" s="91" t="s">
        <v>1451</v>
      </c>
      <c r="R722" s="91" t="s">
        <v>1624</v>
      </c>
    </row>
    <row r="723" ht="14.25" customHeight="1">
      <c r="A723" s="91" t="s">
        <v>3439</v>
      </c>
      <c r="B723" s="91" t="s">
        <v>3440</v>
      </c>
      <c r="C723" s="91" t="s">
        <v>3441</v>
      </c>
      <c r="D723" s="91" t="s">
        <v>1319</v>
      </c>
      <c r="E723" s="91" t="s">
        <v>1595</v>
      </c>
      <c r="F723" s="91" t="s">
        <v>2165</v>
      </c>
      <c r="J723" s="91" t="s">
        <v>739</v>
      </c>
      <c r="L723" s="91" t="s">
        <v>41</v>
      </c>
      <c r="M723" s="91" t="s">
        <v>739</v>
      </c>
      <c r="O723" s="91" t="s">
        <v>1898</v>
      </c>
      <c r="P723" s="91" t="s">
        <v>1590</v>
      </c>
      <c r="Q723" s="91" t="s">
        <v>1460</v>
      </c>
      <c r="R723" s="91" t="s">
        <v>1699</v>
      </c>
      <c r="S723" s="91" t="s">
        <v>3442</v>
      </c>
      <c r="T723" s="91" t="s">
        <v>1600</v>
      </c>
    </row>
    <row r="724" ht="14.25" customHeight="1">
      <c r="A724" s="91" t="s">
        <v>3443</v>
      </c>
      <c r="B724" s="91" t="s">
        <v>3444</v>
      </c>
      <c r="D724" s="91" t="s">
        <v>1324</v>
      </c>
      <c r="J724" s="91" t="s">
        <v>1320</v>
      </c>
      <c r="L724" s="91" t="s">
        <v>41</v>
      </c>
      <c r="M724" s="91" t="s">
        <v>1320</v>
      </c>
      <c r="N724" s="91" t="s">
        <v>1808</v>
      </c>
      <c r="O724" s="91" t="s">
        <v>1898</v>
      </c>
      <c r="P724" s="91" t="s">
        <v>1590</v>
      </c>
      <c r="Q724" s="91" t="s">
        <v>1460</v>
      </c>
      <c r="R724" s="91" t="s">
        <v>1808</v>
      </c>
    </row>
    <row r="725" ht="14.25" customHeight="1">
      <c r="A725" s="91" t="s">
        <v>3445</v>
      </c>
      <c r="D725" s="91" t="s">
        <v>1319</v>
      </c>
      <c r="E725" s="91" t="s">
        <v>1587</v>
      </c>
      <c r="F725" s="91">
        <v>2030.0</v>
      </c>
      <c r="J725" s="91" t="s">
        <v>739</v>
      </c>
      <c r="L725" s="91" t="s">
        <v>1588</v>
      </c>
      <c r="M725" s="91" t="s">
        <v>739</v>
      </c>
      <c r="O725" s="91" t="s">
        <v>1725</v>
      </c>
      <c r="P725" s="91" t="s">
        <v>1628</v>
      </c>
      <c r="Q725" s="91" t="s">
        <v>1439</v>
      </c>
      <c r="R725" s="91" t="s">
        <v>1633</v>
      </c>
      <c r="S725" s="91" t="s">
        <v>3446</v>
      </c>
      <c r="T725" s="91" t="s">
        <v>1593</v>
      </c>
    </row>
    <row r="726" ht="14.25" customHeight="1">
      <c r="A726" s="91" t="s">
        <v>3447</v>
      </c>
      <c r="D726" s="91" t="s">
        <v>1319</v>
      </c>
      <c r="E726" s="91" t="s">
        <v>1587</v>
      </c>
      <c r="F726" s="91">
        <v>2030.0</v>
      </c>
      <c r="J726" s="91" t="s">
        <v>739</v>
      </c>
      <c r="L726" s="91" t="s">
        <v>1588</v>
      </c>
      <c r="M726" s="91" t="s">
        <v>739</v>
      </c>
      <c r="O726" s="91" t="s">
        <v>1632</v>
      </c>
      <c r="P726" s="91" t="s">
        <v>1628</v>
      </c>
      <c r="Q726" s="91" t="s">
        <v>1457</v>
      </c>
      <c r="R726" s="91" t="s">
        <v>1687</v>
      </c>
      <c r="S726" s="91" t="s">
        <v>3448</v>
      </c>
      <c r="T726" s="91" t="s">
        <v>1593</v>
      </c>
    </row>
    <row r="727" ht="14.25" customHeight="1">
      <c r="A727" s="91" t="s">
        <v>3449</v>
      </c>
      <c r="D727" s="91" t="s">
        <v>1319</v>
      </c>
      <c r="E727" s="91" t="s">
        <v>1587</v>
      </c>
      <c r="F727" s="91">
        <v>2030.0</v>
      </c>
      <c r="J727" s="91" t="s">
        <v>739</v>
      </c>
      <c r="L727" s="91" t="s">
        <v>1588</v>
      </c>
      <c r="M727" s="91" t="s">
        <v>739</v>
      </c>
      <c r="O727" s="91" t="s">
        <v>1662</v>
      </c>
      <c r="P727" s="91" t="s">
        <v>1590</v>
      </c>
      <c r="Q727" s="91" t="s">
        <v>1449</v>
      </c>
      <c r="R727" s="91" t="s">
        <v>1663</v>
      </c>
      <c r="S727" s="91" t="s">
        <v>3450</v>
      </c>
      <c r="T727" s="91" t="s">
        <v>1593</v>
      </c>
    </row>
    <row r="728" ht="14.25" customHeight="1">
      <c r="A728" s="91" t="s">
        <v>3451</v>
      </c>
      <c r="D728" s="91" t="s">
        <v>1319</v>
      </c>
      <c r="E728" s="91" t="s">
        <v>1587</v>
      </c>
      <c r="F728" s="91">
        <v>2030.0</v>
      </c>
      <c r="J728" s="91" t="s">
        <v>739</v>
      </c>
      <c r="L728" s="91" t="s">
        <v>1588</v>
      </c>
      <c r="M728" s="91" t="s">
        <v>739</v>
      </c>
      <c r="O728" s="91" t="s">
        <v>1607</v>
      </c>
      <c r="P728" s="91" t="s">
        <v>1590</v>
      </c>
      <c r="Q728" s="91" t="s">
        <v>1457</v>
      </c>
      <c r="R728" s="91" t="s">
        <v>1608</v>
      </c>
      <c r="S728" s="91" t="s">
        <v>3452</v>
      </c>
      <c r="T728" s="91" t="s">
        <v>1593</v>
      </c>
    </row>
    <row r="729" ht="14.25" customHeight="1">
      <c r="A729" s="91" t="s">
        <v>3453</v>
      </c>
      <c r="B729" s="91" t="s">
        <v>3454</v>
      </c>
      <c r="C729" s="91" t="s">
        <v>3455</v>
      </c>
      <c r="D729" s="91" t="s">
        <v>1324</v>
      </c>
      <c r="J729" s="91" t="s">
        <v>1320</v>
      </c>
      <c r="L729" s="91" t="s">
        <v>1647</v>
      </c>
      <c r="M729" s="91" t="s">
        <v>1320</v>
      </c>
      <c r="N729" s="91" t="s">
        <v>1966</v>
      </c>
      <c r="O729" s="91" t="s">
        <v>1677</v>
      </c>
      <c r="P729" s="91" t="s">
        <v>1590</v>
      </c>
      <c r="Q729" s="91" t="s">
        <v>1430</v>
      </c>
      <c r="R729" s="91" t="s">
        <v>1966</v>
      </c>
      <c r="U729" s="91" t="s">
        <v>2086</v>
      </c>
    </row>
    <row r="730" ht="14.25" customHeight="1">
      <c r="A730" s="91" t="s">
        <v>3456</v>
      </c>
      <c r="D730" s="91" t="s">
        <v>1343</v>
      </c>
      <c r="J730" s="91" t="s">
        <v>1320</v>
      </c>
      <c r="L730" s="91" t="s">
        <v>41</v>
      </c>
      <c r="M730" s="91" t="s">
        <v>1320</v>
      </c>
      <c r="N730" s="91" t="s">
        <v>1966</v>
      </c>
      <c r="O730" s="91" t="s">
        <v>1891</v>
      </c>
      <c r="P730" s="91" t="s">
        <v>1623</v>
      </c>
      <c r="Q730" s="91" t="s">
        <v>1459</v>
      </c>
      <c r="R730" s="91" t="s">
        <v>1966</v>
      </c>
    </row>
    <row r="731" ht="14.25" customHeight="1">
      <c r="A731" s="91" t="s">
        <v>3457</v>
      </c>
      <c r="D731" s="91" t="s">
        <v>1319</v>
      </c>
      <c r="E731" s="91" t="s">
        <v>1587</v>
      </c>
      <c r="F731" s="91">
        <v>2035.0</v>
      </c>
      <c r="J731" s="91" t="s">
        <v>739</v>
      </c>
      <c r="L731" s="91" t="s">
        <v>41</v>
      </c>
      <c r="M731" s="91" t="s">
        <v>739</v>
      </c>
      <c r="O731" s="91" t="s">
        <v>2509</v>
      </c>
      <c r="P731" s="91" t="s">
        <v>1590</v>
      </c>
      <c r="Q731" s="91" t="s">
        <v>1436</v>
      </c>
      <c r="R731" s="91" t="s">
        <v>1685</v>
      </c>
      <c r="S731" s="91" t="s">
        <v>3458</v>
      </c>
      <c r="T731" s="91" t="s">
        <v>1593</v>
      </c>
    </row>
    <row r="732" ht="14.25" customHeight="1">
      <c r="A732" s="91" t="s">
        <v>3459</v>
      </c>
      <c r="B732" s="91" t="s">
        <v>3460</v>
      </c>
      <c r="C732" s="91" t="s">
        <v>3461</v>
      </c>
      <c r="D732" s="91" t="s">
        <v>1319</v>
      </c>
      <c r="E732" s="91" t="s">
        <v>1587</v>
      </c>
      <c r="F732" s="91">
        <v>2030.0</v>
      </c>
      <c r="G732" s="91" t="s">
        <v>1319</v>
      </c>
      <c r="H732" s="91" t="s">
        <v>1587</v>
      </c>
      <c r="I732" s="91">
        <v>2050.0</v>
      </c>
      <c r="J732" s="91" t="s">
        <v>1320</v>
      </c>
      <c r="K732" s="91">
        <v>2050.0</v>
      </c>
      <c r="L732" s="91" t="s">
        <v>41</v>
      </c>
      <c r="M732" s="91" t="s">
        <v>1320</v>
      </c>
      <c r="N732" s="91" t="s">
        <v>1847</v>
      </c>
      <c r="O732" s="91" t="s">
        <v>1607</v>
      </c>
      <c r="P732" s="91" t="s">
        <v>1590</v>
      </c>
      <c r="Q732" s="91" t="s">
        <v>1425</v>
      </c>
      <c r="R732" s="91" t="s">
        <v>1648</v>
      </c>
      <c r="S732" s="91" t="s">
        <v>3462</v>
      </c>
      <c r="T732" s="91" t="s">
        <v>1593</v>
      </c>
    </row>
    <row r="733" ht="14.25" customHeight="1">
      <c r="A733" s="91" t="s">
        <v>3463</v>
      </c>
      <c r="B733" s="91" t="s">
        <v>3464</v>
      </c>
      <c r="C733" s="91" t="s">
        <v>3465</v>
      </c>
      <c r="D733" s="91" t="s">
        <v>1319</v>
      </c>
      <c r="E733" s="91" t="s">
        <v>1587</v>
      </c>
      <c r="F733" s="91">
        <v>2025.0</v>
      </c>
      <c r="J733" s="91" t="s">
        <v>739</v>
      </c>
      <c r="L733" s="91" t="s">
        <v>41</v>
      </c>
      <c r="M733" s="91" t="s">
        <v>739</v>
      </c>
      <c r="O733" s="91" t="s">
        <v>3466</v>
      </c>
      <c r="P733" s="91" t="s">
        <v>1603</v>
      </c>
      <c r="Q733" s="91" t="s">
        <v>1440</v>
      </c>
      <c r="R733" s="91" t="s">
        <v>3467</v>
      </c>
      <c r="S733" s="91" t="s">
        <v>3468</v>
      </c>
      <c r="T733" s="91" t="s">
        <v>1593</v>
      </c>
    </row>
    <row r="734" ht="14.25" customHeight="1">
      <c r="A734" s="91" t="s">
        <v>3469</v>
      </c>
      <c r="D734" s="91" t="s">
        <v>1319</v>
      </c>
      <c r="E734" s="91" t="s">
        <v>1587</v>
      </c>
      <c r="F734" s="91">
        <v>2030.0</v>
      </c>
      <c r="J734" s="91" t="s">
        <v>739</v>
      </c>
      <c r="L734" s="91" t="s">
        <v>1588</v>
      </c>
      <c r="M734" s="91" t="s">
        <v>739</v>
      </c>
      <c r="O734" s="91" t="s">
        <v>1802</v>
      </c>
      <c r="P734" s="91" t="s">
        <v>1590</v>
      </c>
      <c r="Q734" s="91" t="s">
        <v>1436</v>
      </c>
      <c r="R734" s="91" t="s">
        <v>1653</v>
      </c>
      <c r="S734" s="91" t="s">
        <v>3470</v>
      </c>
    </row>
    <row r="735" ht="14.25" customHeight="1">
      <c r="A735" s="91" t="s">
        <v>3471</v>
      </c>
      <c r="C735" s="91" t="s">
        <v>3472</v>
      </c>
      <c r="D735" s="91" t="s">
        <v>1343</v>
      </c>
      <c r="J735" s="91" t="s">
        <v>1320</v>
      </c>
      <c r="L735" s="91" t="s">
        <v>41</v>
      </c>
      <c r="M735" s="91" t="s">
        <v>1320</v>
      </c>
      <c r="N735" s="91" t="s">
        <v>1598</v>
      </c>
      <c r="O735" s="91" t="s">
        <v>1607</v>
      </c>
      <c r="P735" s="91" t="s">
        <v>1590</v>
      </c>
      <c r="Q735" s="91" t="s">
        <v>1433</v>
      </c>
      <c r="R735" s="91" t="s">
        <v>1598</v>
      </c>
    </row>
    <row r="736" ht="14.25" customHeight="1">
      <c r="A736" s="91" t="s">
        <v>3473</v>
      </c>
      <c r="D736" s="91" t="s">
        <v>1319</v>
      </c>
      <c r="E736" s="91" t="s">
        <v>1587</v>
      </c>
      <c r="F736" s="91">
        <v>2030.0</v>
      </c>
      <c r="J736" s="91" t="s">
        <v>739</v>
      </c>
      <c r="L736" s="91" t="s">
        <v>1588</v>
      </c>
      <c r="M736" s="91" t="s">
        <v>739</v>
      </c>
      <c r="O736" s="91" t="s">
        <v>1711</v>
      </c>
      <c r="P736" s="91" t="s">
        <v>1590</v>
      </c>
      <c r="Q736" s="91" t="s">
        <v>1457</v>
      </c>
      <c r="R736" s="91" t="s">
        <v>1785</v>
      </c>
      <c r="S736" s="91" t="s">
        <v>3474</v>
      </c>
      <c r="T736" s="91" t="s">
        <v>1593</v>
      </c>
    </row>
    <row r="737" ht="14.25" customHeight="1">
      <c r="A737" s="91" t="s">
        <v>3475</v>
      </c>
      <c r="D737" s="91" t="s">
        <v>1324</v>
      </c>
      <c r="J737" s="91" t="s">
        <v>739</v>
      </c>
      <c r="L737" s="91" t="s">
        <v>41</v>
      </c>
      <c r="M737" s="91" t="s">
        <v>739</v>
      </c>
      <c r="O737" s="91" t="s">
        <v>1602</v>
      </c>
      <c r="P737" s="91" t="s">
        <v>1603</v>
      </c>
      <c r="Q737" s="91" t="s">
        <v>1462</v>
      </c>
      <c r="R737" s="91" t="s">
        <v>1798</v>
      </c>
    </row>
    <row r="738" ht="14.25" customHeight="1">
      <c r="A738" s="91" t="s">
        <v>3476</v>
      </c>
      <c r="C738" s="91" t="s">
        <v>3477</v>
      </c>
      <c r="D738" s="91" t="s">
        <v>1324</v>
      </c>
      <c r="J738" s="91" t="s">
        <v>739</v>
      </c>
      <c r="L738" s="91" t="s">
        <v>41</v>
      </c>
      <c r="M738" s="91" t="s">
        <v>739</v>
      </c>
      <c r="O738" s="91" t="s">
        <v>1846</v>
      </c>
      <c r="P738" s="91" t="s">
        <v>1590</v>
      </c>
      <c r="Q738" s="91" t="s">
        <v>1469</v>
      </c>
      <c r="R738" s="91" t="s">
        <v>2368</v>
      </c>
    </row>
    <row r="739" ht="14.25" customHeight="1">
      <c r="A739" s="91" t="s">
        <v>3478</v>
      </c>
      <c r="B739" s="91" t="s">
        <v>3479</v>
      </c>
      <c r="C739" s="91" t="s">
        <v>3480</v>
      </c>
      <c r="D739" s="91" t="s">
        <v>1324</v>
      </c>
      <c r="J739" s="91" t="s">
        <v>1320</v>
      </c>
      <c r="L739" s="91" t="s">
        <v>41</v>
      </c>
      <c r="M739" s="91" t="s">
        <v>1320</v>
      </c>
      <c r="N739" s="91" t="s">
        <v>1706</v>
      </c>
      <c r="O739" s="91" t="s">
        <v>1607</v>
      </c>
      <c r="P739" s="91" t="s">
        <v>1590</v>
      </c>
      <c r="Q739" s="91" t="s">
        <v>1425</v>
      </c>
      <c r="R739" s="91" t="s">
        <v>1706</v>
      </c>
    </row>
    <row r="740" ht="14.25" customHeight="1">
      <c r="A740" s="91" t="s">
        <v>3481</v>
      </c>
      <c r="D740" s="91" t="s">
        <v>1324</v>
      </c>
      <c r="J740" s="91" t="s">
        <v>739</v>
      </c>
      <c r="L740" s="91" t="s">
        <v>41</v>
      </c>
      <c r="M740" s="91" t="s">
        <v>739</v>
      </c>
      <c r="O740" s="91" t="s">
        <v>1846</v>
      </c>
      <c r="P740" s="91" t="s">
        <v>1590</v>
      </c>
      <c r="Q740" s="91" t="s">
        <v>1440</v>
      </c>
      <c r="R740" s="91" t="s">
        <v>1663</v>
      </c>
    </row>
    <row r="741" ht="14.25" customHeight="1">
      <c r="A741" s="91" t="s">
        <v>3482</v>
      </c>
      <c r="D741" s="91" t="s">
        <v>1324</v>
      </c>
      <c r="J741" s="91" t="s">
        <v>739</v>
      </c>
      <c r="L741" s="91" t="s">
        <v>41</v>
      </c>
      <c r="M741" s="91" t="s">
        <v>739</v>
      </c>
      <c r="O741" s="91" t="s">
        <v>1891</v>
      </c>
      <c r="P741" s="91" t="s">
        <v>1623</v>
      </c>
      <c r="Q741" s="91" t="s">
        <v>1452</v>
      </c>
      <c r="R741" s="91" t="s">
        <v>1707</v>
      </c>
    </row>
    <row r="742" ht="14.25" customHeight="1">
      <c r="A742" s="91" t="s">
        <v>3483</v>
      </c>
      <c r="D742" s="91" t="s">
        <v>1324</v>
      </c>
      <c r="J742" s="91" t="s">
        <v>739</v>
      </c>
      <c r="L742" s="91" t="s">
        <v>41</v>
      </c>
      <c r="M742" s="91" t="s">
        <v>739</v>
      </c>
      <c r="O742" s="91" t="s">
        <v>1891</v>
      </c>
      <c r="P742" s="91" t="s">
        <v>1623</v>
      </c>
      <c r="Q742" s="91" t="s">
        <v>1440</v>
      </c>
      <c r="R742" s="91" t="s">
        <v>1663</v>
      </c>
    </row>
    <row r="743" ht="14.25" customHeight="1">
      <c r="A743" s="91" t="s">
        <v>3484</v>
      </c>
      <c r="C743" s="91" t="s">
        <v>3485</v>
      </c>
      <c r="D743" s="91" t="s">
        <v>1319</v>
      </c>
      <c r="E743" s="91" t="s">
        <v>1587</v>
      </c>
      <c r="F743" s="91">
        <v>2026.0</v>
      </c>
      <c r="J743" s="91" t="s">
        <v>1320</v>
      </c>
      <c r="L743" s="91" t="s">
        <v>41</v>
      </c>
      <c r="M743" s="91" t="s">
        <v>1320</v>
      </c>
      <c r="N743" s="91" t="s">
        <v>1722</v>
      </c>
      <c r="O743" s="91" t="s">
        <v>1602</v>
      </c>
      <c r="P743" s="91" t="s">
        <v>1603</v>
      </c>
      <c r="Q743" s="91" t="s">
        <v>1457</v>
      </c>
      <c r="R743" s="91" t="s">
        <v>2090</v>
      </c>
      <c r="S743" s="91" t="s">
        <v>3486</v>
      </c>
      <c r="T743" s="91" t="s">
        <v>1593</v>
      </c>
    </row>
    <row r="744" ht="14.25" customHeight="1">
      <c r="A744" s="91" t="s">
        <v>3487</v>
      </c>
      <c r="D744" s="91" t="s">
        <v>1319</v>
      </c>
      <c r="E744" s="91" t="s">
        <v>1587</v>
      </c>
      <c r="F744" s="91">
        <v>2030.0</v>
      </c>
      <c r="J744" s="91" t="s">
        <v>739</v>
      </c>
      <c r="L744" s="91" t="s">
        <v>1588</v>
      </c>
      <c r="M744" s="91" t="s">
        <v>739</v>
      </c>
      <c r="O744" s="91" t="s">
        <v>1725</v>
      </c>
      <c r="P744" s="91" t="s">
        <v>1628</v>
      </c>
      <c r="Q744" s="91" t="s">
        <v>1462</v>
      </c>
      <c r="R744" s="91" t="s">
        <v>1720</v>
      </c>
      <c r="S744" s="91" t="s">
        <v>3488</v>
      </c>
      <c r="T744" s="91" t="s">
        <v>1593</v>
      </c>
    </row>
    <row r="745" ht="14.25" customHeight="1">
      <c r="A745" s="91" t="s">
        <v>3489</v>
      </c>
      <c r="D745" s="91" t="s">
        <v>1324</v>
      </c>
      <c r="J745" s="91" t="s">
        <v>739</v>
      </c>
      <c r="L745" s="91" t="s">
        <v>41</v>
      </c>
      <c r="M745" s="91" t="s">
        <v>739</v>
      </c>
      <c r="O745" s="91" t="s">
        <v>1632</v>
      </c>
      <c r="P745" s="91" t="s">
        <v>1628</v>
      </c>
      <c r="Q745" s="91" t="s">
        <v>1429</v>
      </c>
      <c r="R745" s="91" t="s">
        <v>1608</v>
      </c>
    </row>
    <row r="746" ht="14.25" customHeight="1">
      <c r="A746" s="91" t="s">
        <v>3490</v>
      </c>
      <c r="D746" s="91" t="s">
        <v>1324</v>
      </c>
      <c r="J746" s="91" t="s">
        <v>1320</v>
      </c>
      <c r="L746" s="91" t="s">
        <v>41</v>
      </c>
      <c r="M746" s="91" t="s">
        <v>739</v>
      </c>
      <c r="O746" s="91" t="s">
        <v>1607</v>
      </c>
      <c r="P746" s="91" t="s">
        <v>1590</v>
      </c>
      <c r="Q746" s="91" t="s">
        <v>1440</v>
      </c>
      <c r="R746" s="91" t="s">
        <v>1798</v>
      </c>
    </row>
    <row r="747" ht="14.25" customHeight="1">
      <c r="A747" s="91" t="s">
        <v>3491</v>
      </c>
      <c r="D747" s="91" t="s">
        <v>1324</v>
      </c>
      <c r="J747" s="91" t="s">
        <v>739</v>
      </c>
      <c r="L747" s="91" t="s">
        <v>41</v>
      </c>
      <c r="M747" s="91" t="s">
        <v>739</v>
      </c>
      <c r="O747" s="91" t="s">
        <v>1602</v>
      </c>
      <c r="P747" s="91" t="s">
        <v>1603</v>
      </c>
      <c r="Q747" s="91" t="s">
        <v>1457</v>
      </c>
      <c r="R747" s="91" t="s">
        <v>1715</v>
      </c>
    </row>
    <row r="748" ht="14.25" customHeight="1">
      <c r="A748" s="91" t="s">
        <v>3492</v>
      </c>
      <c r="B748" s="91" t="s">
        <v>3493</v>
      </c>
      <c r="C748" s="91" t="s">
        <v>3494</v>
      </c>
      <c r="D748" s="91" t="s">
        <v>1319</v>
      </c>
      <c r="E748" s="91" t="s">
        <v>1587</v>
      </c>
      <c r="F748" s="91">
        <v>2030.0</v>
      </c>
      <c r="J748" s="91" t="s">
        <v>739</v>
      </c>
      <c r="L748" s="91" t="s">
        <v>41</v>
      </c>
      <c r="M748" s="91" t="s">
        <v>739</v>
      </c>
      <c r="O748" s="91" t="s">
        <v>1589</v>
      </c>
      <c r="P748" s="91" t="s">
        <v>1590</v>
      </c>
      <c r="Q748" s="91" t="s">
        <v>1443</v>
      </c>
      <c r="R748" s="91" t="s">
        <v>1687</v>
      </c>
      <c r="S748" s="91" t="s">
        <v>3495</v>
      </c>
      <c r="T748" s="91" t="s">
        <v>1593</v>
      </c>
    </row>
    <row r="749" ht="14.25" customHeight="1">
      <c r="A749" s="91" t="s">
        <v>3496</v>
      </c>
      <c r="B749" s="91" t="s">
        <v>3497</v>
      </c>
      <c r="C749" s="91" t="s">
        <v>3498</v>
      </c>
      <c r="D749" s="91" t="s">
        <v>1324</v>
      </c>
      <c r="J749" s="91" t="s">
        <v>1320</v>
      </c>
      <c r="L749" s="91" t="s">
        <v>41</v>
      </c>
      <c r="M749" s="91" t="s">
        <v>739</v>
      </c>
      <c r="O749" s="91" t="s">
        <v>1607</v>
      </c>
      <c r="P749" s="91" t="s">
        <v>1590</v>
      </c>
      <c r="Q749" s="91" t="s">
        <v>1440</v>
      </c>
      <c r="R749" s="91" t="s">
        <v>1608</v>
      </c>
    </row>
    <row r="750" ht="14.25" customHeight="1">
      <c r="A750" s="91" t="s">
        <v>3499</v>
      </c>
      <c r="D750" s="91" t="s">
        <v>1319</v>
      </c>
      <c r="E750" s="91" t="s">
        <v>1587</v>
      </c>
      <c r="F750" s="91">
        <v>2030.0</v>
      </c>
      <c r="J750" s="91" t="s">
        <v>739</v>
      </c>
      <c r="L750" s="91" t="s">
        <v>1588</v>
      </c>
      <c r="M750" s="91" t="s">
        <v>739</v>
      </c>
      <c r="O750" s="91" t="s">
        <v>1607</v>
      </c>
      <c r="P750" s="91" t="s">
        <v>1590</v>
      </c>
      <c r="Q750" s="91" t="s">
        <v>1459</v>
      </c>
      <c r="R750" s="91" t="s">
        <v>1720</v>
      </c>
      <c r="S750" s="91" t="s">
        <v>3500</v>
      </c>
      <c r="T750" s="91" t="s">
        <v>1593</v>
      </c>
    </row>
    <row r="751" ht="14.25" customHeight="1">
      <c r="A751" s="91" t="s">
        <v>3501</v>
      </c>
      <c r="B751" s="91" t="s">
        <v>3502</v>
      </c>
      <c r="C751" s="91" t="s">
        <v>3503</v>
      </c>
      <c r="D751" s="91" t="s">
        <v>1324</v>
      </c>
      <c r="J751" s="91" t="s">
        <v>1320</v>
      </c>
      <c r="L751" s="91" t="s">
        <v>41</v>
      </c>
      <c r="M751" s="91" t="s">
        <v>739</v>
      </c>
      <c r="O751" s="91" t="s">
        <v>1748</v>
      </c>
      <c r="P751" s="91" t="s">
        <v>1590</v>
      </c>
      <c r="Q751" s="91" t="s">
        <v>1433</v>
      </c>
      <c r="R751" s="91" t="s">
        <v>1624</v>
      </c>
    </row>
    <row r="752" ht="14.25" customHeight="1">
      <c r="A752" s="91" t="s">
        <v>3504</v>
      </c>
      <c r="D752" s="91" t="s">
        <v>1319</v>
      </c>
      <c r="E752" s="91" t="s">
        <v>1587</v>
      </c>
      <c r="F752" s="91">
        <v>2030.0</v>
      </c>
      <c r="J752" s="91" t="s">
        <v>739</v>
      </c>
      <c r="L752" s="91" t="s">
        <v>1588</v>
      </c>
      <c r="M752" s="91" t="s">
        <v>739</v>
      </c>
      <c r="O752" s="91" t="s">
        <v>1632</v>
      </c>
      <c r="P752" s="91" t="s">
        <v>1628</v>
      </c>
      <c r="Q752" s="91" t="s">
        <v>1457</v>
      </c>
      <c r="R752" s="91" t="s">
        <v>1659</v>
      </c>
      <c r="S752" s="91" t="s">
        <v>3505</v>
      </c>
      <c r="T752" s="91" t="s">
        <v>1593</v>
      </c>
    </row>
    <row r="753" ht="14.25" customHeight="1">
      <c r="A753" s="91" t="s">
        <v>3506</v>
      </c>
      <c r="D753" s="91" t="s">
        <v>1319</v>
      </c>
      <c r="E753" s="91" t="s">
        <v>1587</v>
      </c>
      <c r="F753" s="91">
        <v>2030.0</v>
      </c>
      <c r="J753" s="91" t="s">
        <v>739</v>
      </c>
      <c r="L753" s="91" t="s">
        <v>1588</v>
      </c>
      <c r="M753" s="91" t="s">
        <v>739</v>
      </c>
      <c r="O753" s="91" t="s">
        <v>1831</v>
      </c>
      <c r="P753" s="91" t="s">
        <v>1590</v>
      </c>
      <c r="Q753" s="91" t="s">
        <v>1443</v>
      </c>
      <c r="R753" s="91" t="s">
        <v>1659</v>
      </c>
      <c r="S753" s="91" t="s">
        <v>3507</v>
      </c>
      <c r="T753" s="91" t="s">
        <v>1593</v>
      </c>
    </row>
    <row r="754" ht="14.25" customHeight="1">
      <c r="A754" s="91" t="s">
        <v>3508</v>
      </c>
      <c r="B754" s="91" t="s">
        <v>3509</v>
      </c>
      <c r="C754" s="91" t="s">
        <v>3510</v>
      </c>
      <c r="D754" s="91" t="s">
        <v>1324</v>
      </c>
      <c r="J754" s="91" t="s">
        <v>739</v>
      </c>
      <c r="L754" s="91" t="s">
        <v>41</v>
      </c>
      <c r="M754" s="91" t="s">
        <v>1320</v>
      </c>
      <c r="N754" s="91" t="s">
        <v>1863</v>
      </c>
      <c r="O754" s="91" t="s">
        <v>1607</v>
      </c>
      <c r="P754" s="91" t="s">
        <v>1590</v>
      </c>
      <c r="Q754" s="91" t="s">
        <v>1433</v>
      </c>
      <c r="R754" s="91" t="s">
        <v>2241</v>
      </c>
    </row>
    <row r="755" ht="14.25" customHeight="1">
      <c r="A755" s="91" t="s">
        <v>3511</v>
      </c>
      <c r="B755" s="91" t="s">
        <v>3512</v>
      </c>
      <c r="C755" s="91" t="s">
        <v>3513</v>
      </c>
      <c r="D755" s="91" t="s">
        <v>1319</v>
      </c>
      <c r="E755" s="91" t="s">
        <v>1587</v>
      </c>
      <c r="F755" s="91">
        <v>2030.0</v>
      </c>
      <c r="J755" s="91" t="s">
        <v>739</v>
      </c>
      <c r="L755" s="91" t="s">
        <v>41</v>
      </c>
      <c r="M755" s="91" t="s">
        <v>739</v>
      </c>
      <c r="O755" s="91" t="s">
        <v>1602</v>
      </c>
      <c r="P755" s="91" t="s">
        <v>1603</v>
      </c>
      <c r="Q755" s="91" t="s">
        <v>1436</v>
      </c>
      <c r="R755" s="91" t="s">
        <v>2855</v>
      </c>
      <c r="S755" s="91" t="s">
        <v>3514</v>
      </c>
      <c r="T755" s="91" t="s">
        <v>1593</v>
      </c>
    </row>
    <row r="756" ht="14.25" customHeight="1">
      <c r="A756" s="91" t="s">
        <v>3515</v>
      </c>
      <c r="B756" s="91" t="s">
        <v>3516</v>
      </c>
      <c r="D756" s="91" t="s">
        <v>1319</v>
      </c>
      <c r="E756" s="91" t="s">
        <v>1587</v>
      </c>
      <c r="F756" s="91">
        <v>2030.0</v>
      </c>
      <c r="J756" s="91" t="s">
        <v>739</v>
      </c>
      <c r="L756" s="91" t="s">
        <v>41</v>
      </c>
      <c r="M756" s="91" t="s">
        <v>739</v>
      </c>
      <c r="O756" s="91" t="s">
        <v>1802</v>
      </c>
      <c r="P756" s="91" t="s">
        <v>1590</v>
      </c>
      <c r="Q756" s="91" t="s">
        <v>1469</v>
      </c>
      <c r="R756" s="91" t="s">
        <v>1604</v>
      </c>
      <c r="S756" s="91" t="s">
        <v>3517</v>
      </c>
      <c r="T756" s="91" t="s">
        <v>1593</v>
      </c>
    </row>
    <row r="757" ht="14.25" customHeight="1">
      <c r="A757" s="91" t="s">
        <v>3518</v>
      </c>
      <c r="B757" s="91" t="s">
        <v>3519</v>
      </c>
      <c r="C757" s="91" t="s">
        <v>3520</v>
      </c>
      <c r="D757" s="91" t="s">
        <v>1324</v>
      </c>
      <c r="J757" s="91" t="s">
        <v>739</v>
      </c>
      <c r="L757" s="91" t="s">
        <v>41</v>
      </c>
      <c r="M757" s="91" t="s">
        <v>739</v>
      </c>
      <c r="O757" s="91" t="s">
        <v>1602</v>
      </c>
      <c r="P757" s="91" t="s">
        <v>1603</v>
      </c>
      <c r="Q757" s="91" t="s">
        <v>1451</v>
      </c>
      <c r="R757" s="91" t="s">
        <v>1699</v>
      </c>
    </row>
    <row r="758" ht="14.25" customHeight="1">
      <c r="A758" s="91" t="s">
        <v>3521</v>
      </c>
      <c r="D758" s="91" t="s">
        <v>1319</v>
      </c>
      <c r="E758" s="91" t="s">
        <v>1587</v>
      </c>
      <c r="G758" s="91" t="s">
        <v>1319</v>
      </c>
      <c r="H758" s="91" t="s">
        <v>1587</v>
      </c>
      <c r="I758" s="91">
        <v>2050.0</v>
      </c>
      <c r="J758" s="91" t="s">
        <v>1320</v>
      </c>
      <c r="K758" s="91">
        <v>2050.0</v>
      </c>
      <c r="L758" s="91" t="s">
        <v>1588</v>
      </c>
      <c r="M758" s="91" t="s">
        <v>1320</v>
      </c>
      <c r="N758" s="91" t="s">
        <v>1842</v>
      </c>
      <c r="O758" s="91" t="s">
        <v>1796</v>
      </c>
      <c r="P758" s="91" t="s">
        <v>1628</v>
      </c>
      <c r="Q758" s="91" t="s">
        <v>1457</v>
      </c>
      <c r="R758" s="91" t="s">
        <v>1842</v>
      </c>
      <c r="S758" s="91" t="s">
        <v>3522</v>
      </c>
      <c r="T758" s="91" t="s">
        <v>1593</v>
      </c>
    </row>
    <row r="759" ht="14.25" customHeight="1">
      <c r="A759" s="91" t="s">
        <v>3523</v>
      </c>
      <c r="C759" s="91" t="s">
        <v>3524</v>
      </c>
      <c r="D759" s="91" t="s">
        <v>1324</v>
      </c>
      <c r="J759" s="91" t="s">
        <v>739</v>
      </c>
      <c r="L759" s="91" t="s">
        <v>41</v>
      </c>
      <c r="M759" s="91" t="s">
        <v>739</v>
      </c>
      <c r="O759" s="91" t="s">
        <v>1711</v>
      </c>
      <c r="P759" s="91" t="s">
        <v>1590</v>
      </c>
      <c r="Q759" s="91" t="s">
        <v>1431</v>
      </c>
      <c r="R759" s="91" t="s">
        <v>1798</v>
      </c>
      <c r="T759" s="91" t="s">
        <v>1634</v>
      </c>
    </row>
    <row r="760" ht="14.25" customHeight="1">
      <c r="A760" s="91" t="s">
        <v>3525</v>
      </c>
      <c r="B760" s="91" t="s">
        <v>3526</v>
      </c>
      <c r="D760" s="91" t="s">
        <v>1319</v>
      </c>
      <c r="E760" s="91" t="s">
        <v>1587</v>
      </c>
      <c r="F760" s="91">
        <v>2030.0</v>
      </c>
      <c r="J760" s="91" t="s">
        <v>739</v>
      </c>
      <c r="L760" s="91" t="s">
        <v>1588</v>
      </c>
      <c r="M760" s="91" t="s">
        <v>739</v>
      </c>
      <c r="O760" s="91" t="s">
        <v>1770</v>
      </c>
      <c r="P760" s="91" t="s">
        <v>1590</v>
      </c>
      <c r="Q760" s="91" t="s">
        <v>1452</v>
      </c>
      <c r="R760" s="91" t="s">
        <v>1659</v>
      </c>
      <c r="S760" s="91" t="s">
        <v>3527</v>
      </c>
      <c r="T760" s="91" t="s">
        <v>1593</v>
      </c>
    </row>
    <row r="761" ht="14.25" customHeight="1">
      <c r="A761" s="91" t="s">
        <v>3528</v>
      </c>
      <c r="D761" s="91" t="s">
        <v>1319</v>
      </c>
      <c r="E761" s="91" t="s">
        <v>1595</v>
      </c>
      <c r="F761" s="91">
        <v>2030.0</v>
      </c>
      <c r="J761" s="91" t="s">
        <v>739</v>
      </c>
      <c r="L761" s="91" t="s">
        <v>1588</v>
      </c>
      <c r="M761" s="91" t="s">
        <v>739</v>
      </c>
      <c r="O761" s="91" t="s">
        <v>1748</v>
      </c>
      <c r="P761" s="91" t="s">
        <v>1590</v>
      </c>
      <c r="Q761" s="91" t="s">
        <v>1472</v>
      </c>
      <c r="R761" s="91" t="s">
        <v>1633</v>
      </c>
      <c r="S761" s="91" t="s">
        <v>3529</v>
      </c>
      <c r="T761" s="91" t="s">
        <v>1600</v>
      </c>
    </row>
    <row r="762" ht="14.25" customHeight="1">
      <c r="A762" s="91" t="s">
        <v>3530</v>
      </c>
      <c r="D762" s="91" t="s">
        <v>1319</v>
      </c>
      <c r="E762" s="91" t="s">
        <v>1587</v>
      </c>
      <c r="F762" s="91">
        <v>2030.0</v>
      </c>
      <c r="G762" s="91" t="s">
        <v>1319</v>
      </c>
      <c r="H762" s="91" t="s">
        <v>1587</v>
      </c>
      <c r="I762" s="91">
        <v>2050.0</v>
      </c>
      <c r="J762" s="91" t="s">
        <v>1320</v>
      </c>
      <c r="K762" s="91">
        <v>2050.0</v>
      </c>
      <c r="L762" s="91" t="s">
        <v>1588</v>
      </c>
      <c r="M762" s="91" t="s">
        <v>1320</v>
      </c>
      <c r="N762" s="91" t="s">
        <v>1851</v>
      </c>
      <c r="O762" s="91" t="s">
        <v>1934</v>
      </c>
      <c r="P762" s="91" t="s">
        <v>1736</v>
      </c>
      <c r="Q762" s="91" t="s">
        <v>1457</v>
      </c>
      <c r="R762" s="91" t="s">
        <v>1707</v>
      </c>
      <c r="S762" s="91" t="s">
        <v>3531</v>
      </c>
      <c r="T762" s="91" t="s">
        <v>1593</v>
      </c>
    </row>
    <row r="763" ht="14.25" customHeight="1">
      <c r="A763" s="91" t="s">
        <v>3532</v>
      </c>
      <c r="D763" s="91" t="s">
        <v>1319</v>
      </c>
      <c r="E763" s="91" t="s">
        <v>1587</v>
      </c>
      <c r="F763" s="91">
        <v>2030.0</v>
      </c>
      <c r="G763" s="91" t="s">
        <v>1319</v>
      </c>
      <c r="H763" s="91" t="s">
        <v>1587</v>
      </c>
      <c r="I763" s="91">
        <v>2050.0</v>
      </c>
      <c r="J763" s="91" t="s">
        <v>1320</v>
      </c>
      <c r="K763" s="91">
        <v>2050.0</v>
      </c>
      <c r="L763" s="91" t="s">
        <v>1588</v>
      </c>
      <c r="M763" s="91" t="s">
        <v>1320</v>
      </c>
      <c r="N763" s="91" t="s">
        <v>1715</v>
      </c>
      <c r="O763" s="91" t="s">
        <v>3235</v>
      </c>
      <c r="P763" s="91" t="s">
        <v>1597</v>
      </c>
      <c r="Q763" s="91" t="s">
        <v>1450</v>
      </c>
      <c r="R763" s="91" t="s">
        <v>1715</v>
      </c>
      <c r="S763" s="91" t="s">
        <v>3533</v>
      </c>
      <c r="T763" s="91" t="s">
        <v>1593</v>
      </c>
    </row>
    <row r="764" ht="14.25" customHeight="1">
      <c r="A764" s="91" t="s">
        <v>3534</v>
      </c>
      <c r="D764" s="91" t="s">
        <v>1319</v>
      </c>
      <c r="E764" s="91" t="s">
        <v>1587</v>
      </c>
      <c r="F764" s="91">
        <v>2030.0</v>
      </c>
      <c r="J764" s="91" t="s">
        <v>739</v>
      </c>
      <c r="L764" s="91" t="s">
        <v>41</v>
      </c>
      <c r="M764" s="91" t="s">
        <v>739</v>
      </c>
      <c r="O764" s="91" t="s">
        <v>1748</v>
      </c>
      <c r="P764" s="91" t="s">
        <v>1590</v>
      </c>
      <c r="Q764" s="91" t="s">
        <v>1440</v>
      </c>
      <c r="R764" s="91" t="s">
        <v>1624</v>
      </c>
      <c r="S764" s="91" t="s">
        <v>3535</v>
      </c>
      <c r="T764" s="91" t="s">
        <v>1593</v>
      </c>
    </row>
    <row r="765" ht="14.25" customHeight="1">
      <c r="A765" s="91" t="s">
        <v>3536</v>
      </c>
      <c r="C765" s="91" t="s">
        <v>3537</v>
      </c>
      <c r="D765" s="91" t="s">
        <v>1319</v>
      </c>
      <c r="E765" s="91" t="s">
        <v>1595</v>
      </c>
      <c r="F765" s="91">
        <v>2031.0</v>
      </c>
      <c r="J765" s="91" t="s">
        <v>739</v>
      </c>
      <c r="L765" s="91" t="s">
        <v>41</v>
      </c>
      <c r="M765" s="91" t="s">
        <v>739</v>
      </c>
      <c r="O765" s="91" t="s">
        <v>1748</v>
      </c>
      <c r="P765" s="91" t="s">
        <v>1590</v>
      </c>
      <c r="Q765" s="91" t="s">
        <v>1440</v>
      </c>
      <c r="R765" s="91" t="s">
        <v>1792</v>
      </c>
      <c r="S765" s="91" t="s">
        <v>3538</v>
      </c>
      <c r="T765" s="91" t="s">
        <v>1600</v>
      </c>
    </row>
    <row r="766" ht="14.25" customHeight="1">
      <c r="A766" s="91" t="s">
        <v>3539</v>
      </c>
      <c r="D766" s="91" t="s">
        <v>1324</v>
      </c>
      <c r="J766" s="91" t="s">
        <v>739</v>
      </c>
      <c r="L766" s="91" t="s">
        <v>41</v>
      </c>
      <c r="M766" s="91" t="s">
        <v>739</v>
      </c>
      <c r="O766" s="91" t="s">
        <v>1677</v>
      </c>
      <c r="P766" s="91" t="s">
        <v>1590</v>
      </c>
      <c r="Q766" s="91" t="s">
        <v>1441</v>
      </c>
      <c r="R766" s="91" t="s">
        <v>1617</v>
      </c>
    </row>
    <row r="767" ht="14.25" customHeight="1">
      <c r="A767" s="91" t="s">
        <v>3540</v>
      </c>
      <c r="B767" s="91" t="s">
        <v>3541</v>
      </c>
      <c r="C767" s="91" t="s">
        <v>3542</v>
      </c>
      <c r="D767" s="91" t="s">
        <v>1324</v>
      </c>
      <c r="J767" s="91" t="s">
        <v>739</v>
      </c>
      <c r="L767" s="91" t="s">
        <v>1647</v>
      </c>
      <c r="M767" s="91" t="s">
        <v>739</v>
      </c>
      <c r="O767" s="91" t="s">
        <v>2509</v>
      </c>
      <c r="P767" s="91" t="s">
        <v>1590</v>
      </c>
      <c r="Q767" s="91" t="s">
        <v>1430</v>
      </c>
      <c r="R767" s="91" t="s">
        <v>1608</v>
      </c>
    </row>
    <row r="768" ht="14.25" customHeight="1">
      <c r="A768" s="91" t="s">
        <v>3543</v>
      </c>
      <c r="D768" s="91" t="s">
        <v>1324</v>
      </c>
      <c r="J768" s="91" t="s">
        <v>1320</v>
      </c>
      <c r="L768" s="91" t="s">
        <v>1647</v>
      </c>
      <c r="M768" s="91" t="s">
        <v>739</v>
      </c>
      <c r="O768" s="91" t="s">
        <v>3361</v>
      </c>
      <c r="P768" s="91" t="s">
        <v>1736</v>
      </c>
      <c r="Q768" s="91" t="s">
        <v>1430</v>
      </c>
      <c r="R768" s="91" t="s">
        <v>1653</v>
      </c>
    </row>
    <row r="769" ht="14.25" customHeight="1">
      <c r="A769" s="91" t="s">
        <v>3544</v>
      </c>
      <c r="B769" s="91" t="s">
        <v>3545</v>
      </c>
      <c r="C769" s="91" t="s">
        <v>3546</v>
      </c>
      <c r="D769" s="91" t="s">
        <v>1324</v>
      </c>
      <c r="J769" s="91" t="s">
        <v>1320</v>
      </c>
      <c r="L769" s="91" t="s">
        <v>1647</v>
      </c>
      <c r="M769" s="91" t="s">
        <v>1320</v>
      </c>
      <c r="N769" s="91" t="s">
        <v>3048</v>
      </c>
      <c r="O769" s="91" t="s">
        <v>1934</v>
      </c>
      <c r="P769" s="91" t="s">
        <v>1736</v>
      </c>
      <c r="Q769" s="91" t="s">
        <v>1430</v>
      </c>
      <c r="R769" s="91" t="s">
        <v>3048</v>
      </c>
      <c r="U769" s="91" t="s">
        <v>3287</v>
      </c>
    </row>
    <row r="770" ht="14.25" customHeight="1">
      <c r="A770" s="91" t="s">
        <v>3547</v>
      </c>
      <c r="B770" s="91" t="s">
        <v>3548</v>
      </c>
      <c r="C770" s="91" t="s">
        <v>3549</v>
      </c>
      <c r="D770" s="91" t="s">
        <v>1324</v>
      </c>
      <c r="J770" s="91" t="s">
        <v>739</v>
      </c>
      <c r="L770" s="91" t="s">
        <v>1647</v>
      </c>
      <c r="M770" s="91" t="s">
        <v>1320</v>
      </c>
      <c r="N770" s="91" t="s">
        <v>1851</v>
      </c>
      <c r="O770" s="91" t="s">
        <v>3361</v>
      </c>
      <c r="P770" s="91" t="s">
        <v>1736</v>
      </c>
      <c r="Q770" s="91" t="s">
        <v>1430</v>
      </c>
      <c r="R770" s="91" t="s">
        <v>3550</v>
      </c>
      <c r="U770" s="91" t="s">
        <v>1749</v>
      </c>
    </row>
    <row r="771" ht="14.25" customHeight="1">
      <c r="A771" s="91" t="s">
        <v>3551</v>
      </c>
      <c r="D771" s="91" t="s">
        <v>1319</v>
      </c>
      <c r="E771" s="91" t="s">
        <v>1587</v>
      </c>
      <c r="F771" s="91">
        <v>2030.0</v>
      </c>
      <c r="J771" s="91" t="s">
        <v>739</v>
      </c>
      <c r="L771" s="91" t="s">
        <v>1588</v>
      </c>
      <c r="M771" s="91" t="s">
        <v>739</v>
      </c>
      <c r="O771" s="91" t="s">
        <v>1711</v>
      </c>
      <c r="P771" s="91" t="s">
        <v>1590</v>
      </c>
      <c r="Q771" s="91" t="s">
        <v>1464</v>
      </c>
      <c r="R771" s="91" t="s">
        <v>1608</v>
      </c>
      <c r="S771" s="91" t="s">
        <v>3552</v>
      </c>
      <c r="T771" s="91" t="s">
        <v>1593</v>
      </c>
    </row>
    <row r="772" ht="14.25" customHeight="1">
      <c r="A772" s="91" t="s">
        <v>3553</v>
      </c>
      <c r="B772" s="91" t="s">
        <v>3554</v>
      </c>
      <c r="C772" s="91" t="s">
        <v>3555</v>
      </c>
      <c r="D772" s="91" t="s">
        <v>1319</v>
      </c>
      <c r="E772" s="91" t="s">
        <v>1587</v>
      </c>
      <c r="F772" s="91" t="s">
        <v>3556</v>
      </c>
      <c r="G772" s="91" t="s">
        <v>1319</v>
      </c>
      <c r="H772" s="91" t="s">
        <v>1587</v>
      </c>
      <c r="I772" s="91" t="s">
        <v>3557</v>
      </c>
      <c r="J772" s="91" t="s">
        <v>1320</v>
      </c>
      <c r="K772" s="91" t="s">
        <v>3557</v>
      </c>
      <c r="L772" s="91" t="s">
        <v>41</v>
      </c>
      <c r="M772" s="91" t="s">
        <v>739</v>
      </c>
      <c r="O772" s="91" t="s">
        <v>1589</v>
      </c>
      <c r="P772" s="91" t="s">
        <v>1590</v>
      </c>
      <c r="Q772" s="91" t="s">
        <v>1435</v>
      </c>
      <c r="R772" s="91" t="s">
        <v>1614</v>
      </c>
      <c r="S772" s="91" t="s">
        <v>3558</v>
      </c>
      <c r="T772" s="91" t="s">
        <v>1593</v>
      </c>
    </row>
    <row r="773" ht="14.25" customHeight="1">
      <c r="A773" s="91" t="s">
        <v>3559</v>
      </c>
      <c r="D773" s="91" t="s">
        <v>1324</v>
      </c>
      <c r="J773" s="91" t="s">
        <v>739</v>
      </c>
      <c r="L773" s="91" t="s">
        <v>41</v>
      </c>
      <c r="M773" s="91" t="s">
        <v>739</v>
      </c>
      <c r="N773" s="91" t="s">
        <v>1685</v>
      </c>
      <c r="O773" s="91" t="s">
        <v>3070</v>
      </c>
      <c r="P773" s="91" t="s">
        <v>1628</v>
      </c>
      <c r="Q773" s="91" t="s">
        <v>1469</v>
      </c>
      <c r="R773" s="91" t="s">
        <v>1685</v>
      </c>
    </row>
    <row r="774" ht="14.25" customHeight="1">
      <c r="A774" s="91" t="s">
        <v>3560</v>
      </c>
      <c r="C774" s="91" t="s">
        <v>3561</v>
      </c>
      <c r="D774" s="91" t="s">
        <v>1319</v>
      </c>
      <c r="E774" s="91" t="s">
        <v>1587</v>
      </c>
      <c r="F774" s="91">
        <v>2030.0</v>
      </c>
      <c r="J774" s="91" t="s">
        <v>739</v>
      </c>
      <c r="L774" s="91" t="s">
        <v>1647</v>
      </c>
      <c r="M774" s="91" t="s">
        <v>739</v>
      </c>
      <c r="O774" s="91" t="s">
        <v>1891</v>
      </c>
      <c r="P774" s="91" t="s">
        <v>1623</v>
      </c>
      <c r="Q774" s="91" t="s">
        <v>1430</v>
      </c>
      <c r="R774" s="91" t="s">
        <v>1608</v>
      </c>
      <c r="S774" s="91" t="s">
        <v>3562</v>
      </c>
      <c r="T774" s="91" t="s">
        <v>1593</v>
      </c>
    </row>
    <row r="775" ht="14.25" customHeight="1">
      <c r="A775" s="91" t="s">
        <v>3563</v>
      </c>
      <c r="B775" s="91" t="s">
        <v>3564</v>
      </c>
      <c r="C775" s="91" t="s">
        <v>3565</v>
      </c>
      <c r="D775" s="91" t="s">
        <v>1324</v>
      </c>
      <c r="J775" s="91" t="s">
        <v>739</v>
      </c>
      <c r="L775" s="91" t="s">
        <v>1647</v>
      </c>
      <c r="M775" s="91" t="s">
        <v>739</v>
      </c>
      <c r="O775" s="91" t="s">
        <v>1802</v>
      </c>
      <c r="P775" s="91" t="s">
        <v>1590</v>
      </c>
      <c r="Q775" s="91" t="s">
        <v>1430</v>
      </c>
      <c r="R775" s="91" t="s">
        <v>3385</v>
      </c>
      <c r="U775" s="91" t="s">
        <v>2316</v>
      </c>
    </row>
    <row r="776" ht="14.25" customHeight="1">
      <c r="A776" s="91" t="s">
        <v>3566</v>
      </c>
      <c r="B776" s="91" t="s">
        <v>3567</v>
      </c>
      <c r="C776" s="91" t="s">
        <v>3568</v>
      </c>
      <c r="D776" s="91" t="s">
        <v>1324</v>
      </c>
      <c r="J776" s="91" t="s">
        <v>739</v>
      </c>
      <c r="L776" s="91" t="s">
        <v>1647</v>
      </c>
      <c r="M776" s="91" t="s">
        <v>739</v>
      </c>
      <c r="O776" s="91" t="s">
        <v>1666</v>
      </c>
      <c r="P776" s="91" t="s">
        <v>1590</v>
      </c>
      <c r="Q776" s="91" t="s">
        <v>1430</v>
      </c>
      <c r="R776" s="91" t="s">
        <v>2368</v>
      </c>
      <c r="U776" s="91" t="s">
        <v>2316</v>
      </c>
    </row>
    <row r="777" ht="14.25" customHeight="1">
      <c r="A777" s="91" t="s">
        <v>3569</v>
      </c>
      <c r="B777" s="91" t="s">
        <v>3570</v>
      </c>
      <c r="C777" s="91" t="s">
        <v>3571</v>
      </c>
      <c r="D777" s="91" t="s">
        <v>1319</v>
      </c>
      <c r="E777" s="91" t="s">
        <v>1587</v>
      </c>
      <c r="F777" s="91">
        <v>2030.0</v>
      </c>
      <c r="J777" s="91" t="s">
        <v>739</v>
      </c>
      <c r="L777" s="91" t="s">
        <v>1647</v>
      </c>
      <c r="M777" s="91" t="s">
        <v>739</v>
      </c>
      <c r="O777" s="91" t="s">
        <v>1681</v>
      </c>
      <c r="P777" s="91" t="s">
        <v>1590</v>
      </c>
      <c r="Q777" s="91" t="s">
        <v>1430</v>
      </c>
      <c r="R777" s="91" t="s">
        <v>1612</v>
      </c>
      <c r="S777" s="91" t="s">
        <v>3572</v>
      </c>
      <c r="T777" s="91" t="s">
        <v>1593</v>
      </c>
      <c r="U777" s="91" t="s">
        <v>3573</v>
      </c>
    </row>
    <row r="778" ht="14.25" customHeight="1">
      <c r="A778" s="91" t="s">
        <v>3574</v>
      </c>
      <c r="D778" s="91" t="s">
        <v>1324</v>
      </c>
      <c r="J778" s="91" t="s">
        <v>1320</v>
      </c>
      <c r="L778" s="91" t="s">
        <v>41</v>
      </c>
      <c r="M778" s="91" t="s">
        <v>739</v>
      </c>
      <c r="O778" s="91" t="s">
        <v>1796</v>
      </c>
      <c r="P778" s="91" t="s">
        <v>1628</v>
      </c>
      <c r="Q778" s="91" t="s">
        <v>1454</v>
      </c>
      <c r="R778" s="91" t="s">
        <v>1608</v>
      </c>
    </row>
    <row r="779" ht="14.25" customHeight="1">
      <c r="A779" s="91" t="s">
        <v>3575</v>
      </c>
      <c r="D779" s="91" t="s">
        <v>1324</v>
      </c>
      <c r="J779" s="91" t="s">
        <v>739</v>
      </c>
      <c r="L779" s="91" t="s">
        <v>41</v>
      </c>
      <c r="M779" s="91" t="s">
        <v>739</v>
      </c>
      <c r="O779" s="91" t="s">
        <v>1692</v>
      </c>
      <c r="P779" s="91" t="s">
        <v>1590</v>
      </c>
      <c r="Q779" s="91" t="s">
        <v>1442</v>
      </c>
      <c r="R779" s="91" t="s">
        <v>1591</v>
      </c>
    </row>
    <row r="780" ht="14.25" customHeight="1">
      <c r="A780" s="91" t="s">
        <v>3576</v>
      </c>
      <c r="B780" s="91" t="s">
        <v>3577</v>
      </c>
      <c r="C780" s="91" t="s">
        <v>3578</v>
      </c>
      <c r="D780" s="91" t="s">
        <v>1319</v>
      </c>
      <c r="E780" s="91" t="s">
        <v>1587</v>
      </c>
      <c r="F780" s="91">
        <v>2025.0</v>
      </c>
      <c r="J780" s="91" t="s">
        <v>739</v>
      </c>
      <c r="L780" s="91" t="s">
        <v>41</v>
      </c>
      <c r="M780" s="91" t="s">
        <v>1320</v>
      </c>
      <c r="N780" s="91" t="s">
        <v>1722</v>
      </c>
      <c r="O780" s="91" t="s">
        <v>1638</v>
      </c>
      <c r="P780" s="91" t="s">
        <v>1590</v>
      </c>
      <c r="Q780" s="91" t="s">
        <v>1466</v>
      </c>
      <c r="R780" s="91" t="s">
        <v>1678</v>
      </c>
      <c r="S780" s="91" t="s">
        <v>3579</v>
      </c>
      <c r="T780" s="91" t="s">
        <v>1593</v>
      </c>
    </row>
    <row r="781" ht="14.25" customHeight="1">
      <c r="A781" s="91" t="s">
        <v>3580</v>
      </c>
      <c r="D781" s="91" t="s">
        <v>1324</v>
      </c>
      <c r="J781" s="91" t="s">
        <v>1320</v>
      </c>
      <c r="L781" s="91" t="s">
        <v>41</v>
      </c>
      <c r="M781" s="91" t="s">
        <v>739</v>
      </c>
      <c r="O781" s="91" t="s">
        <v>1607</v>
      </c>
      <c r="P781" s="91" t="s">
        <v>1590</v>
      </c>
      <c r="Q781" s="91" t="s">
        <v>1440</v>
      </c>
      <c r="R781" s="91" t="s">
        <v>1591</v>
      </c>
    </row>
    <row r="782" ht="14.25" customHeight="1">
      <c r="A782" s="91" t="s">
        <v>3581</v>
      </c>
      <c r="D782" s="91" t="s">
        <v>1343</v>
      </c>
      <c r="J782" s="91" t="s">
        <v>1320</v>
      </c>
      <c r="L782" s="91" t="s">
        <v>41</v>
      </c>
      <c r="M782" s="91" t="s">
        <v>1320</v>
      </c>
      <c r="N782" s="91" t="s">
        <v>2090</v>
      </c>
      <c r="O782" s="91" t="s">
        <v>2299</v>
      </c>
      <c r="P782" s="91" t="s">
        <v>1628</v>
      </c>
      <c r="Q782" s="91" t="s">
        <v>1469</v>
      </c>
      <c r="R782" s="91" t="s">
        <v>2090</v>
      </c>
    </row>
    <row r="783" ht="14.25" customHeight="1">
      <c r="A783" s="91" t="s">
        <v>3582</v>
      </c>
      <c r="C783" s="91" t="s">
        <v>3583</v>
      </c>
      <c r="D783" s="91" t="s">
        <v>1319</v>
      </c>
      <c r="E783" s="91" t="s">
        <v>1729</v>
      </c>
      <c r="F783" s="91">
        <v>2030.0</v>
      </c>
      <c r="J783" s="91" t="s">
        <v>739</v>
      </c>
      <c r="L783" s="91" t="s">
        <v>41</v>
      </c>
      <c r="M783" s="91" t="s">
        <v>739</v>
      </c>
      <c r="O783" s="91" t="s">
        <v>1694</v>
      </c>
      <c r="P783" s="91" t="s">
        <v>1590</v>
      </c>
      <c r="Q783" s="91" t="s">
        <v>1440</v>
      </c>
      <c r="R783" s="91" t="s">
        <v>1753</v>
      </c>
      <c r="S783" s="91" t="s">
        <v>3584</v>
      </c>
      <c r="T783" s="91" t="s">
        <v>1733</v>
      </c>
    </row>
    <row r="784" ht="14.25" customHeight="1">
      <c r="A784" s="91" t="s">
        <v>3585</v>
      </c>
      <c r="D784" s="91" t="s">
        <v>1319</v>
      </c>
      <c r="E784" s="91" t="s">
        <v>1587</v>
      </c>
      <c r="F784" s="91" t="s">
        <v>1646</v>
      </c>
      <c r="G784" s="91" t="s">
        <v>1319</v>
      </c>
      <c r="H784" s="91" t="s">
        <v>1587</v>
      </c>
      <c r="I784" s="91" t="s">
        <v>1698</v>
      </c>
      <c r="J784" s="91" t="s">
        <v>1320</v>
      </c>
      <c r="K784" s="91" t="s">
        <v>1698</v>
      </c>
      <c r="L784" s="91" t="s">
        <v>41</v>
      </c>
      <c r="M784" s="91" t="s">
        <v>1320</v>
      </c>
      <c r="N784" s="91" t="s">
        <v>2090</v>
      </c>
      <c r="O784" s="91" t="s">
        <v>1607</v>
      </c>
      <c r="P784" s="91" t="s">
        <v>1590</v>
      </c>
      <c r="Q784" s="91" t="s">
        <v>1457</v>
      </c>
      <c r="R784" s="91" t="s">
        <v>1663</v>
      </c>
      <c r="S784" s="91" t="s">
        <v>3586</v>
      </c>
      <c r="T784" s="91" t="s">
        <v>1593</v>
      </c>
    </row>
    <row r="785" ht="14.25" customHeight="1">
      <c r="A785" s="91" t="s">
        <v>3587</v>
      </c>
      <c r="D785" s="91" t="s">
        <v>1319</v>
      </c>
      <c r="E785" s="91" t="s">
        <v>1587</v>
      </c>
      <c r="F785" s="91">
        <v>2030.0</v>
      </c>
      <c r="J785" s="91" t="s">
        <v>739</v>
      </c>
      <c r="L785" s="91" t="s">
        <v>1588</v>
      </c>
      <c r="M785" s="91" t="s">
        <v>739</v>
      </c>
      <c r="O785" s="91" t="s">
        <v>1846</v>
      </c>
      <c r="P785" s="91" t="s">
        <v>1590</v>
      </c>
      <c r="Q785" s="91" t="s">
        <v>1432</v>
      </c>
      <c r="R785" s="91" t="s">
        <v>1611</v>
      </c>
      <c r="S785" s="91" t="s">
        <v>3588</v>
      </c>
      <c r="T785" s="91" t="s">
        <v>1593</v>
      </c>
    </row>
    <row r="786" ht="14.25" customHeight="1">
      <c r="A786" s="91" t="s">
        <v>3589</v>
      </c>
      <c r="D786" s="91" t="s">
        <v>1319</v>
      </c>
      <c r="E786" s="91" t="s">
        <v>1587</v>
      </c>
      <c r="F786" s="91">
        <v>2030.0</v>
      </c>
      <c r="G786" s="91" t="s">
        <v>1319</v>
      </c>
      <c r="H786" s="91" t="s">
        <v>1587</v>
      </c>
      <c r="I786" s="91">
        <v>2050.0</v>
      </c>
      <c r="J786" s="91" t="s">
        <v>1320</v>
      </c>
      <c r="K786" s="91">
        <v>2050.0</v>
      </c>
      <c r="L786" s="91" t="s">
        <v>1588</v>
      </c>
      <c r="M786" s="91" t="s">
        <v>1320</v>
      </c>
      <c r="N786" s="91" t="s">
        <v>1720</v>
      </c>
      <c r="O786" s="91" t="s">
        <v>1607</v>
      </c>
      <c r="P786" s="91" t="s">
        <v>1590</v>
      </c>
      <c r="Q786" s="91" t="s">
        <v>1433</v>
      </c>
      <c r="R786" s="91" t="s">
        <v>1720</v>
      </c>
      <c r="S786" s="91" t="s">
        <v>3590</v>
      </c>
      <c r="T786" s="91" t="s">
        <v>1593</v>
      </c>
    </row>
    <row r="787" ht="14.25" customHeight="1">
      <c r="A787" s="91" t="s">
        <v>3591</v>
      </c>
      <c r="B787" s="91" t="s">
        <v>3592</v>
      </c>
      <c r="C787" s="91" t="s">
        <v>3593</v>
      </c>
      <c r="D787" s="91" t="s">
        <v>1319</v>
      </c>
      <c r="E787" s="91" t="s">
        <v>1587</v>
      </c>
      <c r="F787" s="91" t="s">
        <v>2004</v>
      </c>
      <c r="J787" s="91" t="s">
        <v>1320</v>
      </c>
      <c r="L787" s="91" t="s">
        <v>41</v>
      </c>
      <c r="M787" s="91" t="s">
        <v>1320</v>
      </c>
      <c r="N787" s="91" t="s">
        <v>1678</v>
      </c>
      <c r="O787" s="91" t="s">
        <v>1607</v>
      </c>
      <c r="P787" s="91" t="s">
        <v>1590</v>
      </c>
      <c r="Q787" s="91" t="s">
        <v>1450</v>
      </c>
      <c r="R787" s="91" t="s">
        <v>1722</v>
      </c>
      <c r="S787" s="91" t="s">
        <v>3594</v>
      </c>
      <c r="T787" s="91" t="s">
        <v>1593</v>
      </c>
    </row>
    <row r="788" ht="14.25" customHeight="1">
      <c r="A788" s="91" t="s">
        <v>3595</v>
      </c>
      <c r="B788" s="91" t="s">
        <v>3596</v>
      </c>
      <c r="C788" s="91" t="s">
        <v>3597</v>
      </c>
      <c r="D788" s="91" t="s">
        <v>1319</v>
      </c>
      <c r="E788" s="91" t="s">
        <v>1587</v>
      </c>
      <c r="F788" s="91">
        <v>2025.0</v>
      </c>
      <c r="J788" s="91" t="s">
        <v>739</v>
      </c>
      <c r="L788" s="91" t="s">
        <v>41</v>
      </c>
      <c r="M788" s="91" t="s">
        <v>739</v>
      </c>
      <c r="O788" s="91" t="s">
        <v>1802</v>
      </c>
      <c r="P788" s="91" t="s">
        <v>1590</v>
      </c>
      <c r="Q788" s="91" t="s">
        <v>1440</v>
      </c>
      <c r="R788" s="91" t="s">
        <v>2170</v>
      </c>
      <c r="S788" s="91" t="s">
        <v>3598</v>
      </c>
      <c r="T788" s="91" t="s">
        <v>1593</v>
      </c>
    </row>
    <row r="789" ht="14.25" customHeight="1">
      <c r="A789" s="91" t="s">
        <v>3599</v>
      </c>
      <c r="D789" s="91" t="s">
        <v>1319</v>
      </c>
      <c r="E789" s="91" t="s">
        <v>1587</v>
      </c>
      <c r="F789" s="91">
        <v>2030.0</v>
      </c>
      <c r="J789" s="91" t="s">
        <v>739</v>
      </c>
      <c r="L789" s="91" t="s">
        <v>1588</v>
      </c>
      <c r="M789" s="91" t="s">
        <v>739</v>
      </c>
      <c r="O789" s="91" t="s">
        <v>1607</v>
      </c>
      <c r="P789" s="91" t="s">
        <v>1590</v>
      </c>
      <c r="Q789" s="91" t="s">
        <v>1457</v>
      </c>
      <c r="R789" s="91" t="s">
        <v>1707</v>
      </c>
      <c r="S789" s="91" t="s">
        <v>3600</v>
      </c>
      <c r="T789" s="91" t="s">
        <v>1593</v>
      </c>
    </row>
    <row r="790" ht="14.25" customHeight="1">
      <c r="A790" s="91" t="s">
        <v>3601</v>
      </c>
      <c r="D790" s="91" t="s">
        <v>1324</v>
      </c>
      <c r="J790" s="91" t="s">
        <v>739</v>
      </c>
      <c r="L790" s="91" t="s">
        <v>41</v>
      </c>
      <c r="M790" s="91" t="s">
        <v>739</v>
      </c>
      <c r="O790" s="91" t="s">
        <v>1815</v>
      </c>
      <c r="P790" s="91" t="s">
        <v>1590</v>
      </c>
      <c r="Q790" s="91" t="s">
        <v>1439</v>
      </c>
      <c r="R790" s="91" t="s">
        <v>1641</v>
      </c>
    </row>
    <row r="791" ht="14.25" customHeight="1">
      <c r="A791" s="91" t="s">
        <v>3602</v>
      </c>
      <c r="B791" s="91" t="s">
        <v>3603</v>
      </c>
      <c r="C791" s="91" t="s">
        <v>3604</v>
      </c>
      <c r="D791" s="91" t="s">
        <v>1324</v>
      </c>
      <c r="J791" s="91" t="s">
        <v>1320</v>
      </c>
      <c r="L791" s="91" t="s">
        <v>41</v>
      </c>
      <c r="M791" s="91" t="s">
        <v>739</v>
      </c>
      <c r="O791" s="91" t="s">
        <v>1662</v>
      </c>
      <c r="P791" s="91" t="s">
        <v>1590</v>
      </c>
      <c r="Q791" s="91" t="s">
        <v>1439</v>
      </c>
      <c r="R791" s="91" t="s">
        <v>1687</v>
      </c>
    </row>
    <row r="792" ht="14.25" customHeight="1">
      <c r="A792" s="91" t="s">
        <v>3605</v>
      </c>
      <c r="D792" s="91" t="s">
        <v>1319</v>
      </c>
      <c r="E792" s="91" t="s">
        <v>1587</v>
      </c>
      <c r="F792" s="91">
        <v>2030.0</v>
      </c>
      <c r="G792" s="91" t="s">
        <v>1319</v>
      </c>
      <c r="H792" s="91" t="s">
        <v>1587</v>
      </c>
      <c r="I792" s="91">
        <v>2050.0</v>
      </c>
      <c r="J792" s="91" t="s">
        <v>1320</v>
      </c>
      <c r="K792" s="91">
        <v>2050.0</v>
      </c>
      <c r="L792" s="91" t="s">
        <v>1588</v>
      </c>
      <c r="M792" s="91" t="s">
        <v>1320</v>
      </c>
      <c r="N792" s="91" t="s">
        <v>1641</v>
      </c>
      <c r="O792" s="91" t="s">
        <v>1607</v>
      </c>
      <c r="P792" s="91" t="s">
        <v>1590</v>
      </c>
      <c r="Q792" s="91" t="s">
        <v>1466</v>
      </c>
      <c r="R792" s="91" t="s">
        <v>1641</v>
      </c>
      <c r="S792" s="91" t="s">
        <v>3606</v>
      </c>
      <c r="T792" s="91" t="s">
        <v>1593</v>
      </c>
    </row>
    <row r="793" ht="14.25" customHeight="1">
      <c r="A793" s="91" t="s">
        <v>3607</v>
      </c>
      <c r="D793" s="91" t="s">
        <v>1319</v>
      </c>
      <c r="E793" s="91" t="s">
        <v>1587</v>
      </c>
      <c r="F793" s="91">
        <v>2030.0</v>
      </c>
      <c r="H793" s="91" t="s">
        <v>1587</v>
      </c>
      <c r="I793" s="91">
        <v>2050.0</v>
      </c>
      <c r="J793" s="91" t="s">
        <v>1320</v>
      </c>
      <c r="K793" s="91">
        <v>2050.0</v>
      </c>
      <c r="L793" s="91" t="s">
        <v>1588</v>
      </c>
      <c r="M793" s="91" t="s">
        <v>739</v>
      </c>
      <c r="O793" s="91" t="s">
        <v>1607</v>
      </c>
      <c r="P793" s="91" t="s">
        <v>1590</v>
      </c>
      <c r="Q793" s="91" t="s">
        <v>1457</v>
      </c>
      <c r="R793" s="91" t="s">
        <v>1614</v>
      </c>
      <c r="S793" s="91" t="s">
        <v>3608</v>
      </c>
      <c r="T793" s="91" t="s">
        <v>1593</v>
      </c>
    </row>
    <row r="794" ht="14.25" customHeight="1">
      <c r="A794" s="91" t="s">
        <v>3609</v>
      </c>
      <c r="B794" s="91" t="s">
        <v>3610</v>
      </c>
      <c r="D794" s="91" t="s">
        <v>1324</v>
      </c>
      <c r="J794" s="91" t="s">
        <v>739</v>
      </c>
      <c r="L794" s="91" t="s">
        <v>41</v>
      </c>
      <c r="M794" s="91" t="s">
        <v>739</v>
      </c>
      <c r="O794" s="91" t="s">
        <v>1602</v>
      </c>
      <c r="P794" s="91" t="s">
        <v>1603</v>
      </c>
      <c r="Q794" s="91" t="s">
        <v>1460</v>
      </c>
      <c r="R794" s="91" t="s">
        <v>1641</v>
      </c>
    </row>
    <row r="795" ht="14.25" customHeight="1">
      <c r="A795" s="91" t="s">
        <v>3611</v>
      </c>
      <c r="D795" s="91" t="s">
        <v>1319</v>
      </c>
      <c r="E795" s="91" t="s">
        <v>1587</v>
      </c>
      <c r="F795" s="91">
        <v>2030.0</v>
      </c>
      <c r="J795" s="91" t="s">
        <v>739</v>
      </c>
      <c r="L795" s="91" t="s">
        <v>1588</v>
      </c>
      <c r="M795" s="91" t="s">
        <v>739</v>
      </c>
      <c r="O795" s="91" t="s">
        <v>1725</v>
      </c>
      <c r="P795" s="91" t="s">
        <v>1628</v>
      </c>
      <c r="Q795" s="91" t="s">
        <v>1433</v>
      </c>
      <c r="R795" s="91" t="s">
        <v>1707</v>
      </c>
      <c r="S795" s="91" t="s">
        <v>3612</v>
      </c>
      <c r="T795" s="91" t="s">
        <v>1593</v>
      </c>
    </row>
    <row r="796" ht="14.25" customHeight="1">
      <c r="A796" s="91" t="s">
        <v>3613</v>
      </c>
      <c r="D796" s="91" t="s">
        <v>1324</v>
      </c>
      <c r="J796" s="91" t="s">
        <v>1320</v>
      </c>
      <c r="L796" s="91" t="s">
        <v>41</v>
      </c>
      <c r="M796" s="91" t="s">
        <v>1320</v>
      </c>
      <c r="N796" s="91" t="s">
        <v>1842</v>
      </c>
      <c r="O796" s="91" t="s">
        <v>1607</v>
      </c>
      <c r="P796" s="91" t="s">
        <v>1590</v>
      </c>
      <c r="Q796" s="91" t="s">
        <v>1430</v>
      </c>
      <c r="R796" s="91" t="s">
        <v>1842</v>
      </c>
    </row>
    <row r="797" ht="14.25" customHeight="1">
      <c r="A797" s="91" t="s">
        <v>3614</v>
      </c>
      <c r="B797" s="91" t="s">
        <v>3615</v>
      </c>
      <c r="D797" s="91" t="s">
        <v>1324</v>
      </c>
      <c r="J797" s="91" t="s">
        <v>1320</v>
      </c>
      <c r="L797" s="91" t="s">
        <v>41</v>
      </c>
      <c r="M797" s="91" t="s">
        <v>1320</v>
      </c>
      <c r="N797" s="91" t="s">
        <v>1669</v>
      </c>
      <c r="O797" s="91" t="s">
        <v>1725</v>
      </c>
      <c r="P797" s="91" t="s">
        <v>1628</v>
      </c>
      <c r="Q797" s="91" t="s">
        <v>1457</v>
      </c>
      <c r="R797" s="91" t="s">
        <v>1669</v>
      </c>
    </row>
    <row r="798" ht="14.25" customHeight="1">
      <c r="A798" s="91" t="s">
        <v>3616</v>
      </c>
      <c r="B798" s="91" t="s">
        <v>3617</v>
      </c>
      <c r="C798" s="91" t="s">
        <v>3618</v>
      </c>
      <c r="D798" s="91" t="s">
        <v>1319</v>
      </c>
      <c r="E798" s="91" t="s">
        <v>1587</v>
      </c>
      <c r="F798" s="91">
        <v>2029.0</v>
      </c>
      <c r="J798" s="91" t="s">
        <v>1320</v>
      </c>
      <c r="L798" s="91" t="s">
        <v>41</v>
      </c>
      <c r="M798" s="91" t="s">
        <v>1320</v>
      </c>
      <c r="N798" s="91" t="s">
        <v>1722</v>
      </c>
      <c r="O798" s="91" t="s">
        <v>1846</v>
      </c>
      <c r="P798" s="91" t="s">
        <v>1590</v>
      </c>
      <c r="Q798" s="91" t="s">
        <v>1761</v>
      </c>
      <c r="R798" s="91" t="s">
        <v>1921</v>
      </c>
      <c r="S798" s="91" t="s">
        <v>3619</v>
      </c>
      <c r="T798" s="91" t="s">
        <v>1593</v>
      </c>
    </row>
    <row r="799" ht="14.25" customHeight="1">
      <c r="A799" s="91" t="s">
        <v>3620</v>
      </c>
      <c r="C799" s="91" t="s">
        <v>3621</v>
      </c>
      <c r="D799" s="91" t="s">
        <v>1319</v>
      </c>
      <c r="E799" s="91" t="s">
        <v>1595</v>
      </c>
      <c r="F799" s="91">
        <v>2031.0</v>
      </c>
      <c r="J799" s="91" t="s">
        <v>739</v>
      </c>
      <c r="L799" s="91" t="s">
        <v>41</v>
      </c>
      <c r="M799" s="91" t="s">
        <v>739</v>
      </c>
      <c r="O799" s="91" t="s">
        <v>1846</v>
      </c>
      <c r="P799" s="91" t="s">
        <v>1590</v>
      </c>
      <c r="Q799" s="91" t="s">
        <v>1440</v>
      </c>
      <c r="R799" s="91" t="s">
        <v>1715</v>
      </c>
      <c r="S799" s="91" t="s">
        <v>3622</v>
      </c>
    </row>
    <row r="800" ht="14.25" customHeight="1">
      <c r="A800" s="91" t="s">
        <v>3623</v>
      </c>
      <c r="D800" s="91" t="s">
        <v>1324</v>
      </c>
      <c r="J800" s="91" t="s">
        <v>739</v>
      </c>
      <c r="L800" s="91" t="s">
        <v>41</v>
      </c>
      <c r="M800" s="91" t="s">
        <v>739</v>
      </c>
      <c r="O800" s="91" t="s">
        <v>1846</v>
      </c>
      <c r="P800" s="91" t="s">
        <v>1590</v>
      </c>
      <c r="Q800" s="91" t="s">
        <v>1441</v>
      </c>
      <c r="R800" s="91" t="s">
        <v>1611</v>
      </c>
    </row>
    <row r="801" ht="14.25" customHeight="1">
      <c r="A801" s="91" t="s">
        <v>3624</v>
      </c>
      <c r="C801" s="91" t="s">
        <v>3625</v>
      </c>
      <c r="D801" s="91" t="s">
        <v>1343</v>
      </c>
      <c r="J801" s="91" t="s">
        <v>739</v>
      </c>
      <c r="L801" s="91" t="s">
        <v>41</v>
      </c>
      <c r="M801" s="91" t="s">
        <v>1320</v>
      </c>
      <c r="N801" s="91" t="s">
        <v>1637</v>
      </c>
      <c r="O801" s="91" t="s">
        <v>1607</v>
      </c>
      <c r="P801" s="91" t="s">
        <v>1590</v>
      </c>
      <c r="Q801" s="91" t="s">
        <v>1466</v>
      </c>
      <c r="R801" s="91" t="s">
        <v>1637</v>
      </c>
    </row>
    <row r="802" ht="14.25" customHeight="1">
      <c r="A802" s="91" t="s">
        <v>3626</v>
      </c>
      <c r="B802" s="91" t="s">
        <v>3627</v>
      </c>
      <c r="C802" s="91" t="s">
        <v>3628</v>
      </c>
      <c r="D802" s="91" t="s">
        <v>1324</v>
      </c>
      <c r="J802" s="91" t="s">
        <v>739</v>
      </c>
      <c r="L802" s="91" t="s">
        <v>1647</v>
      </c>
      <c r="M802" s="91" t="s">
        <v>739</v>
      </c>
      <c r="O802" s="91" t="s">
        <v>1831</v>
      </c>
      <c r="P802" s="91" t="s">
        <v>1590</v>
      </c>
      <c r="Q802" s="91" t="s">
        <v>1430</v>
      </c>
      <c r="R802" s="91" t="s">
        <v>3629</v>
      </c>
      <c r="U802" s="91" t="s">
        <v>2316</v>
      </c>
    </row>
    <row r="803" ht="14.25" customHeight="1">
      <c r="A803" s="91" t="s">
        <v>3630</v>
      </c>
      <c r="D803" s="91" t="s">
        <v>1324</v>
      </c>
      <c r="J803" s="91" t="s">
        <v>1320</v>
      </c>
      <c r="L803" s="91" t="s">
        <v>1647</v>
      </c>
      <c r="M803" s="91" t="s">
        <v>1320</v>
      </c>
      <c r="N803" s="91" t="s">
        <v>1923</v>
      </c>
      <c r="O803" s="91" t="s">
        <v>1607</v>
      </c>
      <c r="P803" s="91" t="s">
        <v>1590</v>
      </c>
      <c r="Q803" s="91" t="s">
        <v>1430</v>
      </c>
      <c r="R803" s="91" t="s">
        <v>1923</v>
      </c>
    </row>
    <row r="804" ht="14.25" customHeight="1">
      <c r="A804" s="91" t="s">
        <v>3631</v>
      </c>
      <c r="D804" s="91" t="s">
        <v>1319</v>
      </c>
      <c r="E804" s="91" t="s">
        <v>1595</v>
      </c>
      <c r="F804" s="91">
        <v>2030.0</v>
      </c>
      <c r="J804" s="91" t="s">
        <v>739</v>
      </c>
      <c r="L804" s="91" t="s">
        <v>41</v>
      </c>
      <c r="M804" s="91" t="s">
        <v>739</v>
      </c>
      <c r="O804" s="91" t="s">
        <v>1602</v>
      </c>
      <c r="P804" s="91" t="s">
        <v>1603</v>
      </c>
      <c r="Q804" s="91" t="s">
        <v>1457</v>
      </c>
      <c r="R804" s="91" t="s">
        <v>1715</v>
      </c>
      <c r="S804" s="91" t="s">
        <v>3632</v>
      </c>
      <c r="T804" s="91" t="s">
        <v>1600</v>
      </c>
    </row>
    <row r="805" ht="14.25" customHeight="1">
      <c r="A805" s="91" t="s">
        <v>3633</v>
      </c>
      <c r="B805" s="91" t="s">
        <v>3634</v>
      </c>
      <c r="C805" s="91" t="s">
        <v>3635</v>
      </c>
      <c r="D805" s="91" t="s">
        <v>1319</v>
      </c>
      <c r="E805" s="91" t="s">
        <v>1587</v>
      </c>
      <c r="F805" s="91" t="s">
        <v>1646</v>
      </c>
      <c r="J805" s="91" t="s">
        <v>739</v>
      </c>
      <c r="L805" s="91" t="s">
        <v>41</v>
      </c>
      <c r="M805" s="91" t="s">
        <v>1320</v>
      </c>
      <c r="N805" s="91" t="s">
        <v>1792</v>
      </c>
      <c r="O805" s="91" t="s">
        <v>2046</v>
      </c>
      <c r="P805" s="91" t="s">
        <v>1603</v>
      </c>
      <c r="Q805" s="91" t="s">
        <v>1467</v>
      </c>
      <c r="R805" s="91" t="s">
        <v>1614</v>
      </c>
      <c r="S805" s="91" t="s">
        <v>3636</v>
      </c>
      <c r="T805" s="91" t="s">
        <v>1593</v>
      </c>
    </row>
    <row r="806" ht="14.25" customHeight="1">
      <c r="A806" s="91" t="s">
        <v>3637</v>
      </c>
      <c r="D806" s="91" t="s">
        <v>1319</v>
      </c>
      <c r="E806" s="91" t="s">
        <v>1587</v>
      </c>
      <c r="F806" s="91">
        <v>2030.0</v>
      </c>
      <c r="J806" s="91" t="s">
        <v>739</v>
      </c>
      <c r="L806" s="91" t="s">
        <v>1588</v>
      </c>
      <c r="M806" s="91" t="s">
        <v>739</v>
      </c>
      <c r="O806" s="91" t="s">
        <v>1632</v>
      </c>
      <c r="P806" s="91" t="s">
        <v>1628</v>
      </c>
      <c r="Q806" s="91" t="s">
        <v>1457</v>
      </c>
      <c r="R806" s="91" t="s">
        <v>1659</v>
      </c>
      <c r="S806" s="91" t="s">
        <v>3638</v>
      </c>
      <c r="T806" s="91" t="s">
        <v>1593</v>
      </c>
    </row>
    <row r="807" ht="14.25" customHeight="1">
      <c r="A807" s="91" t="s">
        <v>3639</v>
      </c>
      <c r="B807" s="91" t="s">
        <v>3640</v>
      </c>
      <c r="C807" s="91" t="s">
        <v>3641</v>
      </c>
      <c r="D807" s="91" t="s">
        <v>1324</v>
      </c>
      <c r="J807" s="91" t="s">
        <v>739</v>
      </c>
      <c r="L807" s="91" t="s">
        <v>41</v>
      </c>
      <c r="M807" s="91" t="s">
        <v>1320</v>
      </c>
      <c r="N807" s="91" t="s">
        <v>1637</v>
      </c>
      <c r="O807" s="91" t="s">
        <v>1602</v>
      </c>
      <c r="P807" s="91" t="s">
        <v>1603</v>
      </c>
      <c r="Q807" s="91" t="s">
        <v>1448</v>
      </c>
      <c r="R807" s="91" t="s">
        <v>1637</v>
      </c>
    </row>
    <row r="808" ht="14.25" customHeight="1">
      <c r="A808" s="91" t="s">
        <v>3642</v>
      </c>
      <c r="D808" s="91" t="s">
        <v>1319</v>
      </c>
      <c r="E808" s="91" t="s">
        <v>1587</v>
      </c>
      <c r="F808" s="91">
        <v>2030.0</v>
      </c>
      <c r="J808" s="91" t="s">
        <v>739</v>
      </c>
      <c r="L808" s="91" t="s">
        <v>1588</v>
      </c>
      <c r="M808" s="91" t="s">
        <v>739</v>
      </c>
      <c r="O808" s="91" t="s">
        <v>2182</v>
      </c>
      <c r="P808" s="91" t="s">
        <v>1628</v>
      </c>
      <c r="Q808" s="91" t="s">
        <v>1436</v>
      </c>
      <c r="R808" s="91" t="s">
        <v>1604</v>
      </c>
      <c r="S808" s="91" t="s">
        <v>3643</v>
      </c>
      <c r="T808" s="91" t="s">
        <v>1593</v>
      </c>
    </row>
    <row r="809" ht="14.25" customHeight="1">
      <c r="A809" s="91" t="s">
        <v>3644</v>
      </c>
      <c r="D809" s="91" t="s">
        <v>1319</v>
      </c>
      <c r="E809" s="91" t="s">
        <v>1587</v>
      </c>
      <c r="F809" s="91">
        <v>2030.0</v>
      </c>
      <c r="J809" s="91" t="s">
        <v>739</v>
      </c>
      <c r="L809" s="91" t="s">
        <v>1588</v>
      </c>
      <c r="M809" s="91" t="s">
        <v>739</v>
      </c>
      <c r="O809" s="91" t="s">
        <v>1607</v>
      </c>
      <c r="P809" s="91" t="s">
        <v>1590</v>
      </c>
      <c r="Q809" s="91" t="s">
        <v>1464</v>
      </c>
      <c r="R809" s="91" t="s">
        <v>2016</v>
      </c>
      <c r="S809" s="91" t="s">
        <v>3645</v>
      </c>
      <c r="T809" s="91" t="s">
        <v>1593</v>
      </c>
    </row>
    <row r="810" ht="14.25" customHeight="1">
      <c r="A810" s="91" t="s">
        <v>3646</v>
      </c>
      <c r="D810" s="91" t="s">
        <v>1324</v>
      </c>
      <c r="J810" s="91" t="s">
        <v>1320</v>
      </c>
      <c r="L810" s="91" t="s">
        <v>41</v>
      </c>
      <c r="M810" s="91" t="s">
        <v>739</v>
      </c>
      <c r="O810" s="91" t="s">
        <v>1711</v>
      </c>
      <c r="P810" s="91" t="s">
        <v>1590</v>
      </c>
      <c r="Q810" s="91" t="s">
        <v>1457</v>
      </c>
      <c r="R810" s="91" t="s">
        <v>1653</v>
      </c>
    </row>
    <row r="811" ht="14.25" customHeight="1">
      <c r="A811" s="91" t="s">
        <v>3647</v>
      </c>
      <c r="D811" s="91" t="s">
        <v>1324</v>
      </c>
      <c r="J811" s="91" t="s">
        <v>1320</v>
      </c>
      <c r="L811" s="91" t="s">
        <v>41</v>
      </c>
      <c r="M811" s="91" t="s">
        <v>739</v>
      </c>
      <c r="O811" s="91" t="s">
        <v>1662</v>
      </c>
      <c r="P811" s="91" t="s">
        <v>1590</v>
      </c>
      <c r="Q811" s="91" t="s">
        <v>1457</v>
      </c>
      <c r="R811" s="91" t="s">
        <v>1707</v>
      </c>
    </row>
    <row r="812" ht="14.25" customHeight="1">
      <c r="A812" s="91" t="s">
        <v>3648</v>
      </c>
      <c r="D812" s="91" t="s">
        <v>1324</v>
      </c>
      <c r="J812" s="91" t="s">
        <v>1320</v>
      </c>
      <c r="L812" s="91" t="s">
        <v>41</v>
      </c>
      <c r="M812" s="91" t="s">
        <v>739</v>
      </c>
      <c r="O812" s="91" t="s">
        <v>2182</v>
      </c>
      <c r="P812" s="91" t="s">
        <v>1628</v>
      </c>
      <c r="Q812" s="91" t="s">
        <v>1457</v>
      </c>
    </row>
    <row r="813" ht="14.25" customHeight="1">
      <c r="A813" s="91" t="s">
        <v>3649</v>
      </c>
      <c r="D813" s="91" t="s">
        <v>1319</v>
      </c>
      <c r="E813" s="91" t="s">
        <v>1587</v>
      </c>
      <c r="F813" s="91" t="s">
        <v>2835</v>
      </c>
      <c r="G813" s="91" t="s">
        <v>1319</v>
      </c>
      <c r="H813" s="91" t="s">
        <v>1587</v>
      </c>
      <c r="I813" s="91" t="s">
        <v>1698</v>
      </c>
      <c r="J813" s="91" t="s">
        <v>1320</v>
      </c>
      <c r="K813" s="91" t="s">
        <v>1698</v>
      </c>
      <c r="L813" s="91" t="s">
        <v>41</v>
      </c>
      <c r="M813" s="91" t="s">
        <v>1320</v>
      </c>
      <c r="N813" s="91" t="s">
        <v>1611</v>
      </c>
      <c r="O813" s="91" t="s">
        <v>1607</v>
      </c>
      <c r="P813" s="91" t="s">
        <v>1590</v>
      </c>
      <c r="Q813" s="91" t="s">
        <v>1457</v>
      </c>
      <c r="R813" s="91" t="s">
        <v>1687</v>
      </c>
      <c r="S813" s="91" t="s">
        <v>3650</v>
      </c>
      <c r="T813" s="91" t="s">
        <v>1593</v>
      </c>
    </row>
    <row r="814" ht="14.25" customHeight="1">
      <c r="A814" s="91" t="s">
        <v>3651</v>
      </c>
      <c r="D814" s="91" t="s">
        <v>1324</v>
      </c>
      <c r="J814" s="91" t="s">
        <v>1320</v>
      </c>
      <c r="L814" s="91" t="s">
        <v>1647</v>
      </c>
      <c r="M814" s="91" t="s">
        <v>739</v>
      </c>
      <c r="O814" s="91" t="s">
        <v>3399</v>
      </c>
      <c r="P814" s="91" t="s">
        <v>1597</v>
      </c>
      <c r="Q814" s="91" t="s">
        <v>1457</v>
      </c>
      <c r="R814" s="91" t="s">
        <v>1648</v>
      </c>
    </row>
    <row r="815" ht="14.25" customHeight="1">
      <c r="A815" s="91" t="s">
        <v>3652</v>
      </c>
      <c r="D815" s="91" t="s">
        <v>1324</v>
      </c>
      <c r="J815" s="91" t="s">
        <v>1320</v>
      </c>
      <c r="L815" s="91" t="s">
        <v>41</v>
      </c>
      <c r="M815" s="91" t="s">
        <v>739</v>
      </c>
      <c r="O815" s="91" t="s">
        <v>1677</v>
      </c>
      <c r="P815" s="91" t="s">
        <v>1590</v>
      </c>
      <c r="Q815" s="91" t="s">
        <v>1457</v>
      </c>
      <c r="R815" s="91" t="s">
        <v>1707</v>
      </c>
    </row>
    <row r="816" ht="14.25" customHeight="1">
      <c r="A816" s="91" t="s">
        <v>3653</v>
      </c>
      <c r="D816" s="91" t="s">
        <v>1324</v>
      </c>
      <c r="J816" s="91" t="s">
        <v>1320</v>
      </c>
      <c r="L816" s="91" t="s">
        <v>41</v>
      </c>
      <c r="M816" s="91" t="s">
        <v>1320</v>
      </c>
      <c r="N816" s="91" t="s">
        <v>1617</v>
      </c>
      <c r="O816" s="91" t="s">
        <v>1602</v>
      </c>
      <c r="P816" s="91" t="s">
        <v>1603</v>
      </c>
      <c r="Q816" s="91" t="s">
        <v>1457</v>
      </c>
      <c r="R816" s="91" t="s">
        <v>1617</v>
      </c>
    </row>
    <row r="817" ht="14.25" customHeight="1">
      <c r="A817" s="91" t="s">
        <v>3654</v>
      </c>
      <c r="D817" s="91" t="s">
        <v>1324</v>
      </c>
      <c r="J817" s="91" t="s">
        <v>1320</v>
      </c>
      <c r="L817" s="91" t="s">
        <v>41</v>
      </c>
      <c r="M817" s="91" t="s">
        <v>739</v>
      </c>
      <c r="O817" s="91" t="s">
        <v>2299</v>
      </c>
      <c r="P817" s="91" t="s">
        <v>1628</v>
      </c>
      <c r="Q817" s="91" t="s">
        <v>1469</v>
      </c>
      <c r="R817" s="91" t="s">
        <v>1633</v>
      </c>
    </row>
    <row r="818" ht="14.25" customHeight="1">
      <c r="A818" s="91" t="s">
        <v>3655</v>
      </c>
      <c r="D818" s="91" t="s">
        <v>1319</v>
      </c>
      <c r="E818" s="91" t="s">
        <v>1587</v>
      </c>
      <c r="F818" s="91">
        <v>2030.0</v>
      </c>
      <c r="J818" s="91" t="s">
        <v>739</v>
      </c>
      <c r="L818" s="91" t="s">
        <v>1588</v>
      </c>
      <c r="M818" s="91" t="s">
        <v>739</v>
      </c>
      <c r="O818" s="91" t="s">
        <v>1602</v>
      </c>
      <c r="P818" s="91" t="s">
        <v>1603</v>
      </c>
      <c r="Q818" s="91" t="s">
        <v>1457</v>
      </c>
      <c r="R818" s="91" t="s">
        <v>1707</v>
      </c>
      <c r="S818" s="91" t="s">
        <v>3656</v>
      </c>
      <c r="T818" s="91" t="s">
        <v>1593</v>
      </c>
    </row>
    <row r="819" ht="14.25" customHeight="1">
      <c r="A819" s="91" t="s">
        <v>3657</v>
      </c>
      <c r="D819" s="91" t="s">
        <v>1319</v>
      </c>
      <c r="E819" s="91" t="s">
        <v>1587</v>
      </c>
      <c r="F819" s="91">
        <v>2030.0</v>
      </c>
      <c r="J819" s="91" t="s">
        <v>739</v>
      </c>
      <c r="L819" s="91" t="s">
        <v>1588</v>
      </c>
      <c r="M819" s="91" t="s">
        <v>739</v>
      </c>
      <c r="O819" s="91" t="s">
        <v>1607</v>
      </c>
      <c r="P819" s="91" t="s">
        <v>1590</v>
      </c>
      <c r="Q819" s="91" t="s">
        <v>1771</v>
      </c>
      <c r="R819" s="91" t="s">
        <v>1624</v>
      </c>
      <c r="S819" s="91" t="s">
        <v>3658</v>
      </c>
      <c r="T819" s="91" t="s">
        <v>1593</v>
      </c>
    </row>
    <row r="820" ht="14.25" customHeight="1">
      <c r="A820" s="91" t="s">
        <v>3659</v>
      </c>
      <c r="B820" s="91" t="s">
        <v>3660</v>
      </c>
      <c r="C820" s="91" t="s">
        <v>3661</v>
      </c>
      <c r="D820" s="91" t="s">
        <v>1324</v>
      </c>
      <c r="J820" s="91" t="s">
        <v>739</v>
      </c>
      <c r="L820" s="91" t="s">
        <v>41</v>
      </c>
      <c r="M820" s="91" t="s">
        <v>1320</v>
      </c>
      <c r="N820" s="91" t="s">
        <v>1639</v>
      </c>
      <c r="O820" s="91" t="s">
        <v>1662</v>
      </c>
      <c r="P820" s="91" t="s">
        <v>1590</v>
      </c>
      <c r="Q820" s="91" t="s">
        <v>1457</v>
      </c>
      <c r="R820" s="91" t="s">
        <v>1639</v>
      </c>
    </row>
    <row r="821" ht="14.25" customHeight="1">
      <c r="A821" s="91" t="s">
        <v>3662</v>
      </c>
      <c r="D821" s="91" t="s">
        <v>1324</v>
      </c>
      <c r="J821" s="91" t="s">
        <v>739</v>
      </c>
      <c r="L821" s="91" t="s">
        <v>41</v>
      </c>
      <c r="M821" s="91" t="s">
        <v>739</v>
      </c>
      <c r="O821" s="91" t="s">
        <v>1638</v>
      </c>
      <c r="P821" s="91" t="s">
        <v>1590</v>
      </c>
      <c r="Q821" s="91" t="s">
        <v>1431</v>
      </c>
      <c r="R821" s="91" t="s">
        <v>1669</v>
      </c>
    </row>
    <row r="822" ht="14.25" customHeight="1">
      <c r="A822" s="91" t="s">
        <v>3663</v>
      </c>
      <c r="D822" s="91" t="s">
        <v>1319</v>
      </c>
      <c r="E822" s="91" t="s">
        <v>1587</v>
      </c>
      <c r="F822" s="91">
        <v>2030.0</v>
      </c>
      <c r="J822" s="91" t="s">
        <v>739</v>
      </c>
      <c r="L822" s="91" t="s">
        <v>1588</v>
      </c>
      <c r="M822" s="91" t="s">
        <v>739</v>
      </c>
      <c r="O822" s="91" t="s">
        <v>1602</v>
      </c>
      <c r="P822" s="91" t="s">
        <v>1603</v>
      </c>
      <c r="Q822" s="91" t="s">
        <v>1435</v>
      </c>
      <c r="R822" s="91" t="s">
        <v>1685</v>
      </c>
      <c r="S822" s="91" t="s">
        <v>3664</v>
      </c>
      <c r="T822" s="91" t="s">
        <v>1593</v>
      </c>
    </row>
    <row r="823" ht="14.25" customHeight="1">
      <c r="A823" s="91" t="s">
        <v>3665</v>
      </c>
      <c r="D823" s="91" t="s">
        <v>1319</v>
      </c>
      <c r="E823" s="91" t="s">
        <v>1587</v>
      </c>
      <c r="F823" s="91">
        <v>2030.0</v>
      </c>
      <c r="G823" s="91" t="s">
        <v>1319</v>
      </c>
      <c r="H823" s="91" t="s">
        <v>1587</v>
      </c>
      <c r="I823" s="91">
        <v>2050.0</v>
      </c>
      <c r="J823" s="91" t="s">
        <v>1320</v>
      </c>
      <c r="K823" s="91">
        <v>2050.0</v>
      </c>
      <c r="L823" s="91" t="s">
        <v>1588</v>
      </c>
      <c r="M823" s="91" t="s">
        <v>1320</v>
      </c>
      <c r="N823" s="91" t="s">
        <v>1669</v>
      </c>
      <c r="O823" s="91" t="s">
        <v>1602</v>
      </c>
      <c r="P823" s="91" t="s">
        <v>1603</v>
      </c>
      <c r="Q823" s="91" t="s">
        <v>1435</v>
      </c>
      <c r="R823" s="91" t="s">
        <v>1669</v>
      </c>
      <c r="S823" s="91" t="s">
        <v>3666</v>
      </c>
      <c r="T823" s="91" t="s">
        <v>1593</v>
      </c>
    </row>
    <row r="824" ht="14.25" customHeight="1">
      <c r="A824" s="91" t="s">
        <v>3667</v>
      </c>
      <c r="D824" s="91" t="s">
        <v>1319</v>
      </c>
      <c r="E824" s="91" t="s">
        <v>1587</v>
      </c>
      <c r="F824" s="91">
        <v>2030.0</v>
      </c>
      <c r="J824" s="91" t="s">
        <v>739</v>
      </c>
      <c r="L824" s="91" t="s">
        <v>1588</v>
      </c>
      <c r="M824" s="91" t="s">
        <v>739</v>
      </c>
      <c r="O824" s="91" t="s">
        <v>1846</v>
      </c>
      <c r="P824" s="91" t="s">
        <v>1590</v>
      </c>
      <c r="Q824" s="91" t="s">
        <v>1440</v>
      </c>
      <c r="R824" s="91" t="s">
        <v>1707</v>
      </c>
      <c r="S824" s="91" t="s">
        <v>3668</v>
      </c>
      <c r="T824" s="91" t="s">
        <v>1593</v>
      </c>
    </row>
    <row r="825" ht="14.25" customHeight="1">
      <c r="A825" s="91" t="s">
        <v>3669</v>
      </c>
      <c r="D825" s="91" t="s">
        <v>1324</v>
      </c>
      <c r="J825" s="91" t="s">
        <v>739</v>
      </c>
      <c r="L825" s="91" t="s">
        <v>41</v>
      </c>
      <c r="M825" s="91" t="s">
        <v>739</v>
      </c>
      <c r="O825" s="91" t="s">
        <v>1846</v>
      </c>
      <c r="P825" s="91" t="s">
        <v>1590</v>
      </c>
      <c r="Q825" s="91" t="s">
        <v>1466</v>
      </c>
      <c r="R825" s="91" t="s">
        <v>1687</v>
      </c>
    </row>
    <row r="826" ht="14.25" customHeight="1">
      <c r="A826" s="91" t="s">
        <v>3670</v>
      </c>
      <c r="C826" s="91">
        <v>6.3749028E7</v>
      </c>
      <c r="D826" s="91" t="s">
        <v>1319</v>
      </c>
      <c r="E826" s="91" t="s">
        <v>1587</v>
      </c>
      <c r="F826" s="91">
        <v>2030.0</v>
      </c>
      <c r="J826" s="91" t="s">
        <v>739</v>
      </c>
      <c r="L826" s="91" t="s">
        <v>1588</v>
      </c>
      <c r="M826" s="91" t="s">
        <v>739</v>
      </c>
      <c r="O826" s="91" t="s">
        <v>1589</v>
      </c>
      <c r="P826" s="91" t="s">
        <v>1590</v>
      </c>
      <c r="Q826" s="91" t="s">
        <v>1432</v>
      </c>
      <c r="R826" s="91" t="s">
        <v>1923</v>
      </c>
      <c r="S826" s="91" t="s">
        <v>3671</v>
      </c>
      <c r="T826" s="91" t="s">
        <v>1593</v>
      </c>
    </row>
    <row r="827" ht="14.25" customHeight="1">
      <c r="A827" s="91" t="s">
        <v>3672</v>
      </c>
      <c r="D827" s="91" t="s">
        <v>1319</v>
      </c>
      <c r="E827" s="91" t="s">
        <v>1587</v>
      </c>
      <c r="F827" s="91">
        <v>2030.0</v>
      </c>
      <c r="J827" s="91" t="s">
        <v>739</v>
      </c>
      <c r="L827" s="91" t="s">
        <v>1588</v>
      </c>
      <c r="M827" s="91" t="s">
        <v>739</v>
      </c>
      <c r="O827" s="91" t="s">
        <v>1725</v>
      </c>
      <c r="P827" s="91" t="s">
        <v>1628</v>
      </c>
      <c r="Q827" s="91" t="s">
        <v>1440</v>
      </c>
      <c r="R827" s="91" t="s">
        <v>1798</v>
      </c>
      <c r="S827" s="91" t="s">
        <v>3673</v>
      </c>
      <c r="T827" s="91" t="s">
        <v>1593</v>
      </c>
    </row>
    <row r="828" ht="14.25" customHeight="1">
      <c r="A828" s="91" t="s">
        <v>3674</v>
      </c>
      <c r="B828" s="91" t="s">
        <v>3675</v>
      </c>
      <c r="D828" s="91" t="s">
        <v>1319</v>
      </c>
      <c r="E828" s="91" t="s">
        <v>1587</v>
      </c>
      <c r="F828" s="91">
        <v>2030.0</v>
      </c>
      <c r="J828" s="91" t="s">
        <v>739</v>
      </c>
      <c r="L828" s="91" t="s">
        <v>1588</v>
      </c>
      <c r="M828" s="91" t="s">
        <v>739</v>
      </c>
      <c r="O828" s="91" t="s">
        <v>1638</v>
      </c>
      <c r="P828" s="91" t="s">
        <v>1590</v>
      </c>
      <c r="Q828" s="91" t="s">
        <v>1459</v>
      </c>
      <c r="R828" s="91" t="s">
        <v>1685</v>
      </c>
      <c r="S828" s="91" t="s">
        <v>3676</v>
      </c>
      <c r="T828" s="91" t="s">
        <v>1593</v>
      </c>
    </row>
    <row r="829" ht="14.25" customHeight="1">
      <c r="A829" s="91" t="s">
        <v>3677</v>
      </c>
      <c r="D829" s="91" t="s">
        <v>1319</v>
      </c>
      <c r="E829" s="91" t="s">
        <v>1587</v>
      </c>
      <c r="F829" s="91">
        <v>2030.0</v>
      </c>
      <c r="J829" s="91" t="s">
        <v>739</v>
      </c>
      <c r="L829" s="91" t="s">
        <v>1588</v>
      </c>
      <c r="M829" s="91" t="s">
        <v>739</v>
      </c>
      <c r="O829" s="91" t="s">
        <v>1632</v>
      </c>
      <c r="P829" s="91" t="s">
        <v>1628</v>
      </c>
      <c r="Q829" s="91" t="s">
        <v>1439</v>
      </c>
      <c r="R829" s="91" t="s">
        <v>1923</v>
      </c>
      <c r="S829" s="91" t="s">
        <v>3678</v>
      </c>
      <c r="T829" s="91" t="s">
        <v>1593</v>
      </c>
    </row>
    <row r="830" ht="14.25" customHeight="1">
      <c r="A830" s="91" t="s">
        <v>3679</v>
      </c>
      <c r="D830" s="91" t="s">
        <v>1324</v>
      </c>
      <c r="J830" s="91" t="s">
        <v>1320</v>
      </c>
      <c r="L830" s="91" t="s">
        <v>41</v>
      </c>
      <c r="M830" s="91" t="s">
        <v>1320</v>
      </c>
      <c r="N830" s="91" t="s">
        <v>1612</v>
      </c>
      <c r="O830" s="91" t="s">
        <v>1846</v>
      </c>
      <c r="P830" s="91" t="s">
        <v>1590</v>
      </c>
      <c r="Q830" s="91" t="s">
        <v>1432</v>
      </c>
      <c r="R830" s="91" t="s">
        <v>1612</v>
      </c>
    </row>
    <row r="831" ht="14.25" customHeight="1">
      <c r="A831" s="91" t="s">
        <v>3680</v>
      </c>
      <c r="B831" s="91" t="s">
        <v>3681</v>
      </c>
      <c r="C831" s="91" t="s">
        <v>3682</v>
      </c>
      <c r="D831" s="91" t="s">
        <v>1319</v>
      </c>
      <c r="E831" s="91" t="s">
        <v>1587</v>
      </c>
      <c r="F831" s="91">
        <v>2032.0</v>
      </c>
      <c r="G831" s="91" t="s">
        <v>1319</v>
      </c>
      <c r="H831" s="91" t="s">
        <v>1587</v>
      </c>
      <c r="I831" s="91">
        <v>2045.0</v>
      </c>
      <c r="J831" s="91" t="s">
        <v>1320</v>
      </c>
      <c r="K831" s="91">
        <v>2045.0</v>
      </c>
      <c r="L831" s="91" t="s">
        <v>41</v>
      </c>
      <c r="M831" s="91" t="s">
        <v>1320</v>
      </c>
      <c r="N831" s="91" t="s">
        <v>2170</v>
      </c>
      <c r="O831" s="91" t="s">
        <v>1846</v>
      </c>
      <c r="P831" s="91" t="s">
        <v>1590</v>
      </c>
      <c r="Q831" s="91" t="s">
        <v>1435</v>
      </c>
      <c r="R831" s="91" t="s">
        <v>1707</v>
      </c>
      <c r="S831" s="91" t="s">
        <v>3683</v>
      </c>
      <c r="T831" s="91" t="s">
        <v>1593</v>
      </c>
    </row>
    <row r="832" ht="14.25" customHeight="1">
      <c r="A832" s="91" t="s">
        <v>3684</v>
      </c>
      <c r="D832" s="91" t="s">
        <v>1324</v>
      </c>
      <c r="J832" s="91" t="s">
        <v>739</v>
      </c>
      <c r="L832" s="91" t="s">
        <v>41</v>
      </c>
      <c r="M832" s="91" t="s">
        <v>739</v>
      </c>
      <c r="O832" s="91" t="s">
        <v>1796</v>
      </c>
      <c r="P832" s="91" t="s">
        <v>1628</v>
      </c>
      <c r="Q832" s="91" t="s">
        <v>1435</v>
      </c>
      <c r="R832" s="91" t="s">
        <v>1707</v>
      </c>
    </row>
    <row r="833" ht="14.25" customHeight="1">
      <c r="A833" s="91" t="s">
        <v>3685</v>
      </c>
      <c r="B833" s="91" t="s">
        <v>3686</v>
      </c>
      <c r="C833" s="91" t="s">
        <v>3687</v>
      </c>
      <c r="D833" s="91" t="s">
        <v>1324</v>
      </c>
      <c r="J833" s="91" t="s">
        <v>739</v>
      </c>
      <c r="L833" s="91" t="s">
        <v>41</v>
      </c>
      <c r="M833" s="91" t="s">
        <v>739</v>
      </c>
      <c r="O833" s="91" t="s">
        <v>1748</v>
      </c>
      <c r="P833" s="91" t="s">
        <v>1590</v>
      </c>
      <c r="Q833" s="91" t="s">
        <v>1439</v>
      </c>
      <c r="R833" s="91" t="s">
        <v>1653</v>
      </c>
    </row>
    <row r="834" ht="14.25" customHeight="1">
      <c r="A834" s="91" t="s">
        <v>3688</v>
      </c>
      <c r="B834" s="91" t="s">
        <v>3689</v>
      </c>
      <c r="C834" s="91" t="s">
        <v>3690</v>
      </c>
      <c r="D834" s="91" t="s">
        <v>1319</v>
      </c>
      <c r="E834" s="91" t="s">
        <v>1587</v>
      </c>
      <c r="F834" s="91">
        <v>2030.0</v>
      </c>
      <c r="J834" s="91" t="s">
        <v>739</v>
      </c>
      <c r="L834" s="91" t="s">
        <v>41</v>
      </c>
      <c r="M834" s="91" t="s">
        <v>739</v>
      </c>
      <c r="N834" s="91" t="s">
        <v>1611</v>
      </c>
      <c r="O834" s="91" t="s">
        <v>1748</v>
      </c>
      <c r="P834" s="91" t="s">
        <v>1590</v>
      </c>
      <c r="Q834" s="91" t="s">
        <v>1472</v>
      </c>
      <c r="R834" s="91" t="s">
        <v>1604</v>
      </c>
      <c r="S834" s="91" t="s">
        <v>1345</v>
      </c>
      <c r="T834" s="91" t="s">
        <v>1593</v>
      </c>
    </row>
    <row r="835" ht="14.25" customHeight="1">
      <c r="A835" s="91" t="s">
        <v>3691</v>
      </c>
      <c r="D835" s="91" t="s">
        <v>1319</v>
      </c>
      <c r="E835" s="91" t="s">
        <v>1587</v>
      </c>
      <c r="F835" s="91">
        <v>2030.0</v>
      </c>
      <c r="J835" s="91" t="s">
        <v>739</v>
      </c>
      <c r="L835" s="91" t="s">
        <v>1588</v>
      </c>
      <c r="M835" s="91" t="s">
        <v>739</v>
      </c>
      <c r="O835" s="91" t="s">
        <v>1796</v>
      </c>
      <c r="P835" s="91" t="s">
        <v>1628</v>
      </c>
      <c r="Q835" s="91" t="s">
        <v>1449</v>
      </c>
      <c r="R835" s="91" t="s">
        <v>1608</v>
      </c>
      <c r="S835" s="91" t="s">
        <v>3692</v>
      </c>
      <c r="T835" s="91" t="s">
        <v>1593</v>
      </c>
    </row>
    <row r="836" ht="14.25" customHeight="1">
      <c r="A836" s="91" t="s">
        <v>3693</v>
      </c>
      <c r="D836" s="91" t="s">
        <v>1319</v>
      </c>
      <c r="E836" s="91" t="s">
        <v>1587</v>
      </c>
      <c r="F836" s="91">
        <v>2030.0</v>
      </c>
      <c r="J836" s="91" t="s">
        <v>739</v>
      </c>
      <c r="L836" s="91" t="s">
        <v>1588</v>
      </c>
      <c r="M836" s="91" t="s">
        <v>739</v>
      </c>
      <c r="O836" s="91" t="s">
        <v>1796</v>
      </c>
      <c r="P836" s="91" t="s">
        <v>1628</v>
      </c>
      <c r="Q836" s="91" t="s">
        <v>1457</v>
      </c>
      <c r="R836" s="91" t="s">
        <v>1624</v>
      </c>
      <c r="S836" s="91" t="s">
        <v>3694</v>
      </c>
      <c r="T836" s="91" t="s">
        <v>1593</v>
      </c>
    </row>
    <row r="837" ht="14.25" customHeight="1">
      <c r="A837" s="91" t="s">
        <v>3695</v>
      </c>
      <c r="D837" s="91" t="s">
        <v>1324</v>
      </c>
      <c r="J837" s="91" t="s">
        <v>739</v>
      </c>
      <c r="L837" s="91" t="s">
        <v>41</v>
      </c>
      <c r="M837" s="91" t="s">
        <v>739</v>
      </c>
      <c r="O837" s="91" t="s">
        <v>1796</v>
      </c>
      <c r="P837" s="91" t="s">
        <v>1628</v>
      </c>
      <c r="Q837" s="91" t="s">
        <v>1462</v>
      </c>
      <c r="R837" s="91" t="s">
        <v>1687</v>
      </c>
    </row>
    <row r="838" ht="14.25" customHeight="1">
      <c r="A838" s="91" t="s">
        <v>3696</v>
      </c>
      <c r="D838" s="91" t="s">
        <v>1324</v>
      </c>
      <c r="J838" s="91" t="s">
        <v>1320</v>
      </c>
      <c r="L838" s="91" t="s">
        <v>41</v>
      </c>
      <c r="M838" s="91" t="s">
        <v>739</v>
      </c>
      <c r="O838" s="91" t="s">
        <v>1796</v>
      </c>
      <c r="P838" s="91" t="s">
        <v>1628</v>
      </c>
      <c r="Q838" s="91" t="s">
        <v>1447</v>
      </c>
    </row>
    <row r="839" ht="14.25" customHeight="1">
      <c r="A839" s="91" t="s">
        <v>3697</v>
      </c>
      <c r="D839" s="91" t="s">
        <v>1324</v>
      </c>
      <c r="J839" s="91" t="s">
        <v>1320</v>
      </c>
      <c r="L839" s="91" t="s">
        <v>41</v>
      </c>
      <c r="M839" s="91" t="s">
        <v>739</v>
      </c>
      <c r="O839" s="91" t="s">
        <v>1796</v>
      </c>
      <c r="P839" s="91" t="s">
        <v>1628</v>
      </c>
      <c r="Q839" s="91" t="s">
        <v>1472</v>
      </c>
      <c r="R839" s="91" t="s">
        <v>1624</v>
      </c>
    </row>
    <row r="840" ht="14.25" customHeight="1">
      <c r="A840" s="91" t="s">
        <v>3698</v>
      </c>
      <c r="D840" s="91" t="s">
        <v>1319</v>
      </c>
      <c r="E840" s="91" t="s">
        <v>1587</v>
      </c>
      <c r="F840" s="91">
        <v>2030.0</v>
      </c>
      <c r="J840" s="91" t="s">
        <v>739</v>
      </c>
      <c r="L840" s="91" t="s">
        <v>1588</v>
      </c>
      <c r="M840" s="91" t="s">
        <v>739</v>
      </c>
      <c r="O840" s="91" t="s">
        <v>1796</v>
      </c>
      <c r="P840" s="91" t="s">
        <v>1628</v>
      </c>
      <c r="Q840" s="91" t="s">
        <v>1457</v>
      </c>
      <c r="R840" s="91" t="s">
        <v>1798</v>
      </c>
      <c r="S840" s="91" t="s">
        <v>3699</v>
      </c>
      <c r="T840" s="91" t="s">
        <v>1593</v>
      </c>
    </row>
    <row r="841" ht="14.25" customHeight="1">
      <c r="A841" s="91" t="s">
        <v>3700</v>
      </c>
      <c r="D841" s="91" t="s">
        <v>1319</v>
      </c>
      <c r="E841" s="91" t="s">
        <v>1587</v>
      </c>
      <c r="F841" s="91">
        <v>2030.0</v>
      </c>
      <c r="J841" s="91" t="s">
        <v>739</v>
      </c>
      <c r="L841" s="91" t="s">
        <v>1588</v>
      </c>
      <c r="M841" s="91" t="s">
        <v>739</v>
      </c>
      <c r="O841" s="91" t="s">
        <v>1796</v>
      </c>
      <c r="P841" s="91" t="s">
        <v>1628</v>
      </c>
      <c r="Q841" s="91" t="s">
        <v>1472</v>
      </c>
      <c r="R841" s="91" t="s">
        <v>1591</v>
      </c>
      <c r="S841" s="91" t="s">
        <v>3701</v>
      </c>
      <c r="T841" s="91" t="s">
        <v>1593</v>
      </c>
    </row>
    <row r="842" ht="14.25" customHeight="1">
      <c r="A842" s="91" t="s">
        <v>3702</v>
      </c>
      <c r="D842" s="91" t="s">
        <v>1319</v>
      </c>
      <c r="E842" s="91" t="s">
        <v>1587</v>
      </c>
      <c r="F842" s="91">
        <v>2030.0</v>
      </c>
      <c r="J842" s="91" t="s">
        <v>739</v>
      </c>
      <c r="L842" s="91" t="s">
        <v>1588</v>
      </c>
      <c r="M842" s="91" t="s">
        <v>739</v>
      </c>
      <c r="O842" s="91" t="s">
        <v>1796</v>
      </c>
      <c r="P842" s="91" t="s">
        <v>1628</v>
      </c>
      <c r="Q842" s="91" t="s">
        <v>1472</v>
      </c>
      <c r="R842" s="91" t="s">
        <v>1624</v>
      </c>
      <c r="S842" s="91" t="s">
        <v>3703</v>
      </c>
      <c r="T842" s="91" t="s">
        <v>1593</v>
      </c>
    </row>
    <row r="843" ht="14.25" customHeight="1">
      <c r="A843" s="91" t="s">
        <v>3704</v>
      </c>
      <c r="D843" s="91" t="s">
        <v>1324</v>
      </c>
      <c r="J843" s="91" t="s">
        <v>1320</v>
      </c>
      <c r="L843" s="91" t="s">
        <v>41</v>
      </c>
      <c r="M843" s="91" t="s">
        <v>739</v>
      </c>
      <c r="O843" s="91" t="s">
        <v>1796</v>
      </c>
      <c r="P843" s="91" t="s">
        <v>1628</v>
      </c>
      <c r="Q843" s="91" t="s">
        <v>1460</v>
      </c>
      <c r="R843" s="91" t="s">
        <v>1798</v>
      </c>
      <c r="T843" s="91" t="s">
        <v>1634</v>
      </c>
    </row>
    <row r="844" ht="14.25" customHeight="1">
      <c r="A844" s="91" t="s">
        <v>3705</v>
      </c>
      <c r="D844" s="91" t="s">
        <v>1319</v>
      </c>
      <c r="E844" s="91" t="s">
        <v>1587</v>
      </c>
      <c r="F844" s="91">
        <v>2030.0</v>
      </c>
      <c r="J844" s="91" t="s">
        <v>739</v>
      </c>
      <c r="L844" s="91" t="s">
        <v>1588</v>
      </c>
      <c r="M844" s="91" t="s">
        <v>739</v>
      </c>
      <c r="O844" s="91" t="s">
        <v>1796</v>
      </c>
      <c r="P844" s="91" t="s">
        <v>1628</v>
      </c>
      <c r="Q844" s="91" t="s">
        <v>1472</v>
      </c>
      <c r="R844" s="91" t="s">
        <v>1591</v>
      </c>
      <c r="S844" s="91" t="s">
        <v>3706</v>
      </c>
      <c r="T844" s="91" t="s">
        <v>1593</v>
      </c>
    </row>
    <row r="845" ht="14.25" customHeight="1">
      <c r="A845" s="91" t="s">
        <v>3707</v>
      </c>
      <c r="B845" s="91" t="s">
        <v>3708</v>
      </c>
      <c r="C845" s="91" t="s">
        <v>3709</v>
      </c>
      <c r="D845" s="91" t="s">
        <v>1319</v>
      </c>
      <c r="E845" s="91" t="s">
        <v>1587</v>
      </c>
      <c r="F845" s="91">
        <v>2030.0</v>
      </c>
      <c r="J845" s="91" t="s">
        <v>1320</v>
      </c>
      <c r="L845" s="91" t="s">
        <v>41</v>
      </c>
      <c r="M845" s="91" t="s">
        <v>1320</v>
      </c>
      <c r="N845" s="91" t="s">
        <v>1923</v>
      </c>
      <c r="O845" s="91" t="s">
        <v>1638</v>
      </c>
      <c r="P845" s="91" t="s">
        <v>1590</v>
      </c>
      <c r="Q845" s="91" t="s">
        <v>1469</v>
      </c>
      <c r="R845" s="91" t="s">
        <v>1663</v>
      </c>
      <c r="S845" s="91" t="s">
        <v>3707</v>
      </c>
      <c r="T845" s="91" t="s">
        <v>1593</v>
      </c>
    </row>
    <row r="846" ht="14.25" customHeight="1">
      <c r="A846" s="91" t="s">
        <v>3710</v>
      </c>
      <c r="B846" s="91" t="s">
        <v>3711</v>
      </c>
      <c r="C846" s="91" t="s">
        <v>3712</v>
      </c>
      <c r="D846" s="91" t="s">
        <v>1319</v>
      </c>
      <c r="E846" s="91" t="s">
        <v>1587</v>
      </c>
      <c r="F846" s="91">
        <v>2035.0</v>
      </c>
      <c r="J846" s="91" t="s">
        <v>1320</v>
      </c>
      <c r="L846" s="91" t="s">
        <v>41</v>
      </c>
      <c r="M846" s="91" t="s">
        <v>1320</v>
      </c>
      <c r="N846" s="91" t="s">
        <v>1637</v>
      </c>
      <c r="O846" s="91" t="s">
        <v>1711</v>
      </c>
      <c r="P846" s="91" t="s">
        <v>1590</v>
      </c>
      <c r="Q846" s="91" t="s">
        <v>1441</v>
      </c>
      <c r="R846" s="91" t="s">
        <v>2016</v>
      </c>
      <c r="S846" s="91" t="s">
        <v>3713</v>
      </c>
      <c r="T846" s="91" t="s">
        <v>1593</v>
      </c>
    </row>
    <row r="847" ht="14.25" customHeight="1">
      <c r="A847" s="91" t="s">
        <v>3714</v>
      </c>
      <c r="D847" s="91" t="s">
        <v>1324</v>
      </c>
      <c r="J847" s="91" t="s">
        <v>739</v>
      </c>
      <c r="L847" s="91" t="s">
        <v>41</v>
      </c>
      <c r="M847" s="91" t="s">
        <v>739</v>
      </c>
      <c r="O847" s="91" t="s">
        <v>1607</v>
      </c>
      <c r="P847" s="91" t="s">
        <v>1590</v>
      </c>
      <c r="Q847" s="91" t="s">
        <v>1472</v>
      </c>
      <c r="R847" s="91" t="s">
        <v>1612</v>
      </c>
    </row>
    <row r="848" ht="14.25" customHeight="1">
      <c r="A848" s="91" t="s">
        <v>3715</v>
      </c>
      <c r="C848" s="91" t="s">
        <v>3716</v>
      </c>
      <c r="D848" s="91" t="s">
        <v>1324</v>
      </c>
      <c r="J848" s="91" t="s">
        <v>739</v>
      </c>
      <c r="L848" s="91" t="s">
        <v>1647</v>
      </c>
      <c r="M848" s="91" t="s">
        <v>739</v>
      </c>
      <c r="O848" s="91" t="s">
        <v>1638</v>
      </c>
      <c r="P848" s="91" t="s">
        <v>1590</v>
      </c>
      <c r="Q848" s="91" t="s">
        <v>1430</v>
      </c>
      <c r="R848" s="91" t="s">
        <v>1966</v>
      </c>
      <c r="U848" s="91" t="s">
        <v>2086</v>
      </c>
    </row>
    <row r="849" ht="14.25" customHeight="1">
      <c r="A849" s="91" t="s">
        <v>3717</v>
      </c>
      <c r="D849" s="91" t="s">
        <v>1319</v>
      </c>
      <c r="E849" s="91" t="s">
        <v>1587</v>
      </c>
      <c r="F849" s="91">
        <v>2030.0</v>
      </c>
      <c r="G849" s="91" t="s">
        <v>1319</v>
      </c>
      <c r="H849" s="91" t="s">
        <v>1587</v>
      </c>
      <c r="I849" s="91">
        <v>2050.0</v>
      </c>
      <c r="J849" s="91" t="s">
        <v>1320</v>
      </c>
      <c r="K849" s="91">
        <v>2050.0</v>
      </c>
      <c r="L849" s="91" t="s">
        <v>1588</v>
      </c>
      <c r="M849" s="91" t="s">
        <v>1320</v>
      </c>
      <c r="N849" s="91" t="s">
        <v>1715</v>
      </c>
      <c r="O849" s="91" t="s">
        <v>1607</v>
      </c>
      <c r="P849" s="91" t="s">
        <v>1590</v>
      </c>
      <c r="Q849" s="91" t="s">
        <v>1433</v>
      </c>
      <c r="R849" s="91" t="s">
        <v>1715</v>
      </c>
      <c r="S849" s="91" t="s">
        <v>3718</v>
      </c>
      <c r="T849" s="91" t="s">
        <v>1593</v>
      </c>
    </row>
    <row r="850" ht="14.25" customHeight="1">
      <c r="A850" s="91" t="s">
        <v>3719</v>
      </c>
      <c r="D850" s="91" t="s">
        <v>1324</v>
      </c>
      <c r="J850" s="91" t="s">
        <v>739</v>
      </c>
      <c r="L850" s="91" t="s">
        <v>41</v>
      </c>
      <c r="M850" s="91" t="s">
        <v>739</v>
      </c>
      <c r="O850" s="91" t="s">
        <v>2046</v>
      </c>
      <c r="P850" s="91" t="s">
        <v>1603</v>
      </c>
      <c r="Q850" s="91" t="s">
        <v>1464</v>
      </c>
      <c r="R850" s="91" t="s">
        <v>1659</v>
      </c>
    </row>
    <row r="851" ht="14.25" customHeight="1">
      <c r="A851" s="91" t="s">
        <v>3720</v>
      </c>
      <c r="D851" s="91" t="s">
        <v>1324</v>
      </c>
      <c r="J851" s="91" t="s">
        <v>739</v>
      </c>
      <c r="L851" s="91" t="s">
        <v>41</v>
      </c>
      <c r="M851" s="91" t="s">
        <v>739</v>
      </c>
      <c r="O851" s="91" t="s">
        <v>3235</v>
      </c>
      <c r="P851" s="91" t="s">
        <v>1597</v>
      </c>
      <c r="Q851" s="91" t="s">
        <v>1431</v>
      </c>
      <c r="R851" s="91" t="s">
        <v>1685</v>
      </c>
    </row>
    <row r="852" ht="14.25" customHeight="1">
      <c r="A852" s="91" t="s">
        <v>3721</v>
      </c>
      <c r="D852" s="91" t="s">
        <v>1324</v>
      </c>
      <c r="J852" s="91" t="s">
        <v>1320</v>
      </c>
      <c r="L852" s="91" t="s">
        <v>41</v>
      </c>
      <c r="M852" s="91" t="s">
        <v>739</v>
      </c>
      <c r="O852" s="91" t="s">
        <v>1589</v>
      </c>
      <c r="P852" s="91" t="s">
        <v>1590</v>
      </c>
      <c r="Q852" s="91" t="s">
        <v>1451</v>
      </c>
      <c r="R852" s="91" t="s">
        <v>1659</v>
      </c>
    </row>
    <row r="853" ht="14.25" customHeight="1">
      <c r="A853" s="91" t="s">
        <v>3722</v>
      </c>
      <c r="D853" s="91" t="s">
        <v>1319</v>
      </c>
      <c r="E853" s="91" t="s">
        <v>1587</v>
      </c>
      <c r="F853" s="91">
        <v>2030.0</v>
      </c>
      <c r="J853" s="91" t="s">
        <v>739</v>
      </c>
      <c r="L853" s="91" t="s">
        <v>1588</v>
      </c>
      <c r="M853" s="91" t="s">
        <v>739</v>
      </c>
      <c r="O853" s="91" t="s">
        <v>1802</v>
      </c>
      <c r="P853" s="91" t="s">
        <v>1590</v>
      </c>
      <c r="Q853" s="91" t="s">
        <v>1472</v>
      </c>
      <c r="R853" s="91" t="s">
        <v>1591</v>
      </c>
      <c r="S853" s="91" t="s">
        <v>3723</v>
      </c>
      <c r="T853" s="91" t="s">
        <v>1593</v>
      </c>
    </row>
    <row r="854" ht="14.25" customHeight="1">
      <c r="A854" s="91" t="s">
        <v>3724</v>
      </c>
      <c r="B854" s="91" t="s">
        <v>3725</v>
      </c>
      <c r="C854" s="91" t="s">
        <v>3726</v>
      </c>
      <c r="D854" s="91" t="s">
        <v>1319</v>
      </c>
      <c r="E854" s="91" t="s">
        <v>1587</v>
      </c>
      <c r="F854" s="91" t="s">
        <v>1646</v>
      </c>
      <c r="G854" s="91" t="s">
        <v>1319</v>
      </c>
      <c r="H854" s="91" t="s">
        <v>1587</v>
      </c>
      <c r="I854" s="91" t="s">
        <v>1377</v>
      </c>
      <c r="J854" s="91" t="s">
        <v>1320</v>
      </c>
      <c r="K854" s="91" t="s">
        <v>1377</v>
      </c>
      <c r="L854" s="91" t="s">
        <v>41</v>
      </c>
      <c r="M854" s="91" t="s">
        <v>1320</v>
      </c>
      <c r="O854" s="91" t="s">
        <v>1725</v>
      </c>
      <c r="P854" s="91" t="s">
        <v>1628</v>
      </c>
      <c r="Q854" s="91" t="s">
        <v>1467</v>
      </c>
      <c r="R854" s="91" t="s">
        <v>1591</v>
      </c>
      <c r="S854" s="91" t="s">
        <v>3727</v>
      </c>
      <c r="T854" s="91" t="s">
        <v>1593</v>
      </c>
    </row>
    <row r="855" ht="14.25" customHeight="1">
      <c r="A855" s="91" t="s">
        <v>3728</v>
      </c>
      <c r="D855" s="91" t="s">
        <v>1324</v>
      </c>
      <c r="J855" s="91" t="s">
        <v>739</v>
      </c>
      <c r="L855" s="91" t="s">
        <v>41</v>
      </c>
      <c r="M855" s="91" t="s">
        <v>739</v>
      </c>
      <c r="O855" s="91" t="s">
        <v>1922</v>
      </c>
      <c r="P855" s="91" t="s">
        <v>1736</v>
      </c>
      <c r="Q855" s="91" t="s">
        <v>1467</v>
      </c>
      <c r="R855" s="91" t="s">
        <v>1614</v>
      </c>
    </row>
    <row r="856" ht="14.25" customHeight="1">
      <c r="A856" s="91" t="s">
        <v>3729</v>
      </c>
      <c r="B856" s="91" t="s">
        <v>3730</v>
      </c>
      <c r="C856" s="91" t="s">
        <v>3731</v>
      </c>
      <c r="D856" s="91" t="s">
        <v>1319</v>
      </c>
      <c r="E856" s="91" t="s">
        <v>1587</v>
      </c>
      <c r="F856" s="91" t="s">
        <v>1646</v>
      </c>
      <c r="J856" s="91" t="s">
        <v>739</v>
      </c>
      <c r="L856" s="91" t="s">
        <v>41</v>
      </c>
      <c r="M856" s="91" t="s">
        <v>739</v>
      </c>
      <c r="O856" s="91" t="s">
        <v>1607</v>
      </c>
      <c r="P856" s="91" t="s">
        <v>1590</v>
      </c>
      <c r="Q856" s="91" t="s">
        <v>1450</v>
      </c>
      <c r="R856" s="91" t="s">
        <v>1808</v>
      </c>
      <c r="S856" s="91" t="s">
        <v>3732</v>
      </c>
      <c r="T856" s="91" t="s">
        <v>1593</v>
      </c>
    </row>
    <row r="857" ht="14.25" customHeight="1">
      <c r="A857" s="91" t="s">
        <v>3733</v>
      </c>
      <c r="D857" s="91" t="s">
        <v>1319</v>
      </c>
      <c r="E857" s="91" t="s">
        <v>1587</v>
      </c>
      <c r="F857" s="91">
        <v>2030.0</v>
      </c>
      <c r="J857" s="91" t="s">
        <v>739</v>
      </c>
      <c r="L857" s="91" t="s">
        <v>1588</v>
      </c>
      <c r="M857" s="91" t="s">
        <v>739</v>
      </c>
      <c r="O857" s="91" t="s">
        <v>1638</v>
      </c>
      <c r="P857" s="91" t="s">
        <v>1590</v>
      </c>
      <c r="Q857" s="91" t="s">
        <v>1441</v>
      </c>
      <c r="R857" s="91" t="s">
        <v>1808</v>
      </c>
      <c r="S857" s="91" t="s">
        <v>3734</v>
      </c>
      <c r="T857" s="91" t="s">
        <v>1593</v>
      </c>
    </row>
    <row r="858" ht="14.25" customHeight="1">
      <c r="A858" s="91" t="s">
        <v>3735</v>
      </c>
      <c r="D858" s="91" t="s">
        <v>1319</v>
      </c>
      <c r="E858" s="91" t="s">
        <v>1587</v>
      </c>
      <c r="F858" s="91">
        <v>2030.0</v>
      </c>
      <c r="G858" s="91" t="s">
        <v>1319</v>
      </c>
      <c r="H858" s="91" t="s">
        <v>1587</v>
      </c>
      <c r="I858" s="91">
        <v>2050.0</v>
      </c>
      <c r="J858" s="91" t="s">
        <v>1320</v>
      </c>
      <c r="K858" s="91">
        <v>2050.0</v>
      </c>
      <c r="L858" s="91" t="s">
        <v>41</v>
      </c>
      <c r="M858" s="91" t="s">
        <v>1320</v>
      </c>
      <c r="N858" s="91" t="s">
        <v>1611</v>
      </c>
      <c r="O858" s="91" t="s">
        <v>1607</v>
      </c>
      <c r="P858" s="91" t="s">
        <v>1590</v>
      </c>
      <c r="Q858" s="91" t="s">
        <v>1464</v>
      </c>
      <c r="R858" s="91" t="s">
        <v>1653</v>
      </c>
      <c r="S858" s="91" t="s">
        <v>3736</v>
      </c>
      <c r="T858" s="91" t="s">
        <v>1593</v>
      </c>
    </row>
    <row r="859" ht="14.25" customHeight="1">
      <c r="A859" s="91" t="s">
        <v>3737</v>
      </c>
      <c r="D859" s="91" t="s">
        <v>1319</v>
      </c>
      <c r="E859" s="91" t="s">
        <v>1587</v>
      </c>
      <c r="F859" s="91">
        <v>2030.0</v>
      </c>
      <c r="J859" s="91" t="s">
        <v>739</v>
      </c>
      <c r="L859" s="91" t="s">
        <v>1588</v>
      </c>
      <c r="M859" s="91" t="s">
        <v>739</v>
      </c>
      <c r="O859" s="91" t="s">
        <v>1607</v>
      </c>
      <c r="P859" s="91" t="s">
        <v>1590</v>
      </c>
      <c r="Q859" s="91" t="s">
        <v>1440</v>
      </c>
      <c r="R859" s="91" t="s">
        <v>1641</v>
      </c>
      <c r="S859" s="91" t="s">
        <v>3738</v>
      </c>
    </row>
    <row r="860" ht="14.25" customHeight="1">
      <c r="A860" s="91" t="s">
        <v>3739</v>
      </c>
      <c r="C860" s="91" t="s">
        <v>3740</v>
      </c>
      <c r="D860" s="91" t="s">
        <v>1324</v>
      </c>
      <c r="J860" s="91" t="s">
        <v>739</v>
      </c>
      <c r="L860" s="91" t="s">
        <v>41</v>
      </c>
      <c r="M860" s="91" t="s">
        <v>739</v>
      </c>
      <c r="O860" s="91" t="s">
        <v>1638</v>
      </c>
      <c r="P860" s="91" t="s">
        <v>1590</v>
      </c>
      <c r="Q860" s="91" t="s">
        <v>1431</v>
      </c>
      <c r="R860" s="91" t="s">
        <v>1659</v>
      </c>
    </row>
    <row r="861" ht="14.25" customHeight="1">
      <c r="A861" s="91" t="s">
        <v>3741</v>
      </c>
      <c r="D861" s="91" t="s">
        <v>1324</v>
      </c>
      <c r="J861" s="91" t="s">
        <v>1320</v>
      </c>
      <c r="L861" s="91" t="s">
        <v>41</v>
      </c>
      <c r="M861" s="91" t="s">
        <v>739</v>
      </c>
      <c r="O861" s="91" t="s">
        <v>1748</v>
      </c>
      <c r="P861" s="91" t="s">
        <v>1590</v>
      </c>
      <c r="Q861" s="91" t="s">
        <v>1431</v>
      </c>
    </row>
    <row r="862" ht="14.25" customHeight="1">
      <c r="A862" s="91" t="s">
        <v>3742</v>
      </c>
      <c r="D862" s="91" t="s">
        <v>1319</v>
      </c>
      <c r="E862" s="91" t="s">
        <v>1587</v>
      </c>
      <c r="F862" s="91">
        <v>2030.0</v>
      </c>
      <c r="J862" s="91" t="s">
        <v>739</v>
      </c>
      <c r="L862" s="91" t="s">
        <v>1588</v>
      </c>
      <c r="M862" s="91" t="s">
        <v>739</v>
      </c>
      <c r="O862" s="91" t="s">
        <v>1748</v>
      </c>
      <c r="P862" s="91" t="s">
        <v>1590</v>
      </c>
      <c r="Q862" s="91" t="s">
        <v>1472</v>
      </c>
      <c r="R862" s="91" t="s">
        <v>1663</v>
      </c>
      <c r="S862" s="91" t="s">
        <v>3743</v>
      </c>
      <c r="T862" s="91" t="s">
        <v>1593</v>
      </c>
    </row>
    <row r="863" ht="14.25" customHeight="1">
      <c r="A863" s="91" t="s">
        <v>3744</v>
      </c>
      <c r="B863" s="91" t="s">
        <v>3745</v>
      </c>
      <c r="D863" s="91" t="s">
        <v>1319</v>
      </c>
      <c r="E863" s="91" t="s">
        <v>1587</v>
      </c>
      <c r="F863" s="91">
        <v>2030.0</v>
      </c>
      <c r="J863" s="91" t="s">
        <v>739</v>
      </c>
      <c r="L863" s="91" t="s">
        <v>41</v>
      </c>
      <c r="M863" s="91" t="s">
        <v>739</v>
      </c>
      <c r="O863" s="91" t="s">
        <v>1602</v>
      </c>
      <c r="P863" s="91" t="s">
        <v>1603</v>
      </c>
      <c r="Q863" s="91" t="s">
        <v>1441</v>
      </c>
      <c r="R863" s="91" t="s">
        <v>3079</v>
      </c>
      <c r="S863" s="91" t="s">
        <v>3746</v>
      </c>
      <c r="T863" s="91" t="s">
        <v>1593</v>
      </c>
    </row>
    <row r="864" ht="14.25" customHeight="1">
      <c r="A864" s="91" t="s">
        <v>3747</v>
      </c>
      <c r="B864" s="91" t="s">
        <v>3748</v>
      </c>
      <c r="C864" s="91" t="s">
        <v>3749</v>
      </c>
      <c r="D864" s="91" t="s">
        <v>1319</v>
      </c>
      <c r="E864" s="91" t="s">
        <v>1587</v>
      </c>
      <c r="F864" s="91">
        <v>2030.0</v>
      </c>
      <c r="J864" s="91" t="s">
        <v>1320</v>
      </c>
      <c r="L864" s="91" t="s">
        <v>1647</v>
      </c>
      <c r="M864" s="91" t="s">
        <v>1320</v>
      </c>
      <c r="N864" s="91" t="s">
        <v>2090</v>
      </c>
      <c r="O864" s="91" t="s">
        <v>1891</v>
      </c>
      <c r="P864" s="91" t="s">
        <v>1623</v>
      </c>
      <c r="Q864" s="91" t="s">
        <v>1430</v>
      </c>
      <c r="R864" s="91" t="s">
        <v>1604</v>
      </c>
      <c r="S864" s="91" t="s">
        <v>3750</v>
      </c>
      <c r="T864" s="91" t="s">
        <v>1593</v>
      </c>
      <c r="U864" s="91" t="s">
        <v>2505</v>
      </c>
    </row>
    <row r="865" ht="14.25" customHeight="1">
      <c r="A865" s="91" t="s">
        <v>3751</v>
      </c>
      <c r="B865" s="91" t="s">
        <v>3752</v>
      </c>
      <c r="C865" s="91" t="s">
        <v>3753</v>
      </c>
      <c r="D865" s="91" t="s">
        <v>1319</v>
      </c>
      <c r="E865" s="91" t="s">
        <v>1587</v>
      </c>
      <c r="F865" s="91">
        <v>2030.0</v>
      </c>
      <c r="J865" s="91" t="s">
        <v>739</v>
      </c>
      <c r="L865" s="91" t="s">
        <v>41</v>
      </c>
      <c r="M865" s="91" t="s">
        <v>739</v>
      </c>
      <c r="O865" s="91" t="s">
        <v>1725</v>
      </c>
      <c r="P865" s="91" t="s">
        <v>1628</v>
      </c>
      <c r="Q865" s="91" t="s">
        <v>1437</v>
      </c>
      <c r="R865" s="91" t="s">
        <v>1808</v>
      </c>
      <c r="S865" s="91" t="s">
        <v>3754</v>
      </c>
      <c r="T865" s="91" t="s">
        <v>1593</v>
      </c>
    </row>
    <row r="866" ht="14.25" customHeight="1">
      <c r="A866" s="91" t="s">
        <v>3755</v>
      </c>
      <c r="C866" s="91" t="s">
        <v>3756</v>
      </c>
      <c r="D866" s="91" t="s">
        <v>1319</v>
      </c>
      <c r="E866" s="91" t="s">
        <v>1587</v>
      </c>
      <c r="F866" s="91">
        <v>2030.0</v>
      </c>
      <c r="J866" s="91" t="s">
        <v>739</v>
      </c>
      <c r="L866" s="91" t="s">
        <v>41</v>
      </c>
      <c r="M866" s="91" t="s">
        <v>739</v>
      </c>
      <c r="O866" s="91" t="s">
        <v>1694</v>
      </c>
      <c r="P866" s="91" t="s">
        <v>1590</v>
      </c>
      <c r="Q866" s="91" t="s">
        <v>1469</v>
      </c>
      <c r="R866" s="91" t="s">
        <v>1617</v>
      </c>
      <c r="S866" s="91" t="s">
        <v>3757</v>
      </c>
      <c r="T866" s="91" t="s">
        <v>1593</v>
      </c>
    </row>
    <row r="867" ht="14.25" customHeight="1">
      <c r="A867" s="91" t="s">
        <v>3758</v>
      </c>
      <c r="D867" s="91" t="s">
        <v>1324</v>
      </c>
      <c r="J867" s="91" t="s">
        <v>1320</v>
      </c>
      <c r="L867" s="91" t="s">
        <v>1647</v>
      </c>
      <c r="M867" s="91" t="s">
        <v>739</v>
      </c>
      <c r="O867" s="91" t="s">
        <v>2046</v>
      </c>
      <c r="P867" s="91" t="s">
        <v>1603</v>
      </c>
      <c r="Q867" s="91" t="s">
        <v>1430</v>
      </c>
      <c r="R867" s="91" t="s">
        <v>1659</v>
      </c>
    </row>
    <row r="868" ht="14.25" customHeight="1">
      <c r="A868" s="91" t="s">
        <v>3759</v>
      </c>
      <c r="D868" s="91" t="s">
        <v>1319</v>
      </c>
      <c r="E868" s="91" t="s">
        <v>1587</v>
      </c>
      <c r="F868" s="91">
        <v>2030.0</v>
      </c>
      <c r="G868" s="91" t="s">
        <v>1319</v>
      </c>
      <c r="H868" s="91" t="s">
        <v>1587</v>
      </c>
      <c r="I868" s="91">
        <v>2040.0</v>
      </c>
      <c r="J868" s="91" t="s">
        <v>1320</v>
      </c>
      <c r="K868" s="91">
        <v>2040.0</v>
      </c>
      <c r="L868" s="91" t="s">
        <v>1588</v>
      </c>
      <c r="M868" s="91" t="s">
        <v>739</v>
      </c>
      <c r="O868" s="91" t="s">
        <v>1607</v>
      </c>
      <c r="P868" s="91" t="s">
        <v>1590</v>
      </c>
      <c r="Q868" s="91" t="s">
        <v>1457</v>
      </c>
      <c r="R868" s="91" t="s">
        <v>1659</v>
      </c>
      <c r="S868" s="91" t="s">
        <v>3760</v>
      </c>
      <c r="T868" s="91" t="s">
        <v>1593</v>
      </c>
    </row>
    <row r="869" ht="14.25" customHeight="1">
      <c r="A869" s="91" t="s">
        <v>3761</v>
      </c>
      <c r="D869" s="91" t="s">
        <v>1319</v>
      </c>
      <c r="E869" s="91" t="s">
        <v>1587</v>
      </c>
      <c r="F869" s="91">
        <v>2030.0</v>
      </c>
      <c r="J869" s="91" t="s">
        <v>739</v>
      </c>
      <c r="L869" s="91" t="s">
        <v>1588</v>
      </c>
      <c r="M869" s="91" t="s">
        <v>739</v>
      </c>
      <c r="O869" s="91" t="s">
        <v>1589</v>
      </c>
      <c r="P869" s="91" t="s">
        <v>1590</v>
      </c>
      <c r="Q869" s="91" t="s">
        <v>1472</v>
      </c>
      <c r="R869" s="91" t="s">
        <v>1591</v>
      </c>
      <c r="S869" s="91" t="s">
        <v>3762</v>
      </c>
      <c r="T869" s="91" t="s">
        <v>1593</v>
      </c>
    </row>
    <row r="870" ht="14.25" customHeight="1">
      <c r="A870" s="91" t="s">
        <v>3763</v>
      </c>
      <c r="D870" s="91" t="s">
        <v>1319</v>
      </c>
      <c r="E870" s="91" t="s">
        <v>1587</v>
      </c>
      <c r="F870" s="91">
        <v>2030.0</v>
      </c>
      <c r="J870" s="91" t="s">
        <v>739</v>
      </c>
      <c r="L870" s="91" t="s">
        <v>41</v>
      </c>
      <c r="M870" s="91" t="s">
        <v>739</v>
      </c>
      <c r="O870" s="91" t="s">
        <v>1721</v>
      </c>
      <c r="P870" s="91" t="s">
        <v>1590</v>
      </c>
      <c r="Q870" s="91" t="s">
        <v>1429</v>
      </c>
      <c r="R870" s="91" t="s">
        <v>1633</v>
      </c>
      <c r="S870" s="91" t="s">
        <v>3764</v>
      </c>
      <c r="T870" s="91" t="s">
        <v>1593</v>
      </c>
    </row>
    <row r="871" ht="14.25" customHeight="1">
      <c r="A871" s="91" t="s">
        <v>3765</v>
      </c>
      <c r="D871" s="91" t="s">
        <v>1319</v>
      </c>
      <c r="E871" s="91" t="s">
        <v>1587</v>
      </c>
      <c r="F871" s="91">
        <v>2030.0</v>
      </c>
      <c r="J871" s="91" t="s">
        <v>739</v>
      </c>
      <c r="L871" s="91" t="s">
        <v>41</v>
      </c>
      <c r="M871" s="91" t="s">
        <v>739</v>
      </c>
      <c r="O871" s="91" t="s">
        <v>1602</v>
      </c>
      <c r="P871" s="91" t="s">
        <v>1603</v>
      </c>
      <c r="Q871" s="91" t="s">
        <v>1462</v>
      </c>
      <c r="R871" s="91" t="s">
        <v>1687</v>
      </c>
      <c r="S871" s="91" t="s">
        <v>3766</v>
      </c>
      <c r="T871" s="91" t="s">
        <v>1593</v>
      </c>
    </row>
    <row r="872" ht="14.25" customHeight="1">
      <c r="A872" s="91" t="s">
        <v>3767</v>
      </c>
      <c r="D872" s="91" t="s">
        <v>1319</v>
      </c>
      <c r="E872" s="91" t="s">
        <v>1587</v>
      </c>
      <c r="F872" s="91">
        <v>2030.0</v>
      </c>
      <c r="J872" s="91" t="s">
        <v>739</v>
      </c>
      <c r="L872" s="91" t="s">
        <v>41</v>
      </c>
      <c r="M872" s="91" t="s">
        <v>739</v>
      </c>
      <c r="O872" s="91" t="s">
        <v>1846</v>
      </c>
      <c r="P872" s="91" t="s">
        <v>1590</v>
      </c>
      <c r="Q872" s="91" t="s">
        <v>1460</v>
      </c>
      <c r="R872" s="91" t="s">
        <v>2090</v>
      </c>
      <c r="S872" s="91" t="s">
        <v>3768</v>
      </c>
      <c r="T872" s="91" t="s">
        <v>1593</v>
      </c>
    </row>
    <row r="873" ht="14.25" customHeight="1">
      <c r="A873" s="91" t="s">
        <v>3769</v>
      </c>
      <c r="D873" s="91" t="s">
        <v>1324</v>
      </c>
      <c r="J873" s="91" t="s">
        <v>1320</v>
      </c>
      <c r="L873" s="91" t="s">
        <v>41</v>
      </c>
      <c r="M873" s="91" t="s">
        <v>739</v>
      </c>
      <c r="O873" s="91" t="s">
        <v>1677</v>
      </c>
      <c r="P873" s="91" t="s">
        <v>1590</v>
      </c>
      <c r="Q873" s="91" t="s">
        <v>1439</v>
      </c>
      <c r="R873" s="91" t="s">
        <v>1707</v>
      </c>
    </row>
    <row r="874" ht="14.25" customHeight="1">
      <c r="A874" s="91" t="s">
        <v>3770</v>
      </c>
      <c r="C874" s="91" t="s">
        <v>3771</v>
      </c>
      <c r="D874" s="91" t="s">
        <v>1319</v>
      </c>
      <c r="E874" s="91" t="s">
        <v>1587</v>
      </c>
      <c r="F874" s="91">
        <v>2030.0</v>
      </c>
      <c r="J874" s="91" t="s">
        <v>739</v>
      </c>
      <c r="L874" s="91" t="s">
        <v>1588</v>
      </c>
      <c r="M874" s="91" t="s">
        <v>739</v>
      </c>
      <c r="O874" s="91" t="s">
        <v>1638</v>
      </c>
      <c r="P874" s="91" t="s">
        <v>1590</v>
      </c>
      <c r="Q874" s="91" t="s">
        <v>1460</v>
      </c>
      <c r="R874" s="91" t="s">
        <v>1685</v>
      </c>
      <c r="S874" s="91" t="s">
        <v>3772</v>
      </c>
      <c r="T874" s="91" t="s">
        <v>1593</v>
      </c>
    </row>
    <row r="875" ht="14.25" customHeight="1">
      <c r="A875" s="91" t="s">
        <v>3773</v>
      </c>
      <c r="D875" s="91" t="s">
        <v>1324</v>
      </c>
      <c r="J875" s="91" t="s">
        <v>739</v>
      </c>
      <c r="L875" s="91" t="s">
        <v>41</v>
      </c>
      <c r="M875" s="91" t="s">
        <v>739</v>
      </c>
      <c r="O875" s="91" t="s">
        <v>1721</v>
      </c>
      <c r="P875" s="91" t="s">
        <v>1590</v>
      </c>
      <c r="Q875" s="91" t="s">
        <v>1440</v>
      </c>
      <c r="R875" s="91" t="s">
        <v>1720</v>
      </c>
    </row>
    <row r="876" ht="14.25" customHeight="1">
      <c r="A876" s="91" t="s">
        <v>3774</v>
      </c>
      <c r="D876" s="91" t="s">
        <v>1319</v>
      </c>
      <c r="E876" s="91" t="s">
        <v>1587</v>
      </c>
      <c r="F876" s="91">
        <v>2030.0</v>
      </c>
      <c r="J876" s="91" t="s">
        <v>739</v>
      </c>
      <c r="L876" s="91" t="s">
        <v>1588</v>
      </c>
      <c r="M876" s="91" t="s">
        <v>739</v>
      </c>
      <c r="O876" s="91" t="s">
        <v>1846</v>
      </c>
      <c r="P876" s="91" t="s">
        <v>1590</v>
      </c>
      <c r="Q876" s="91" t="s">
        <v>1460</v>
      </c>
      <c r="R876" s="91" t="s">
        <v>1612</v>
      </c>
      <c r="S876" s="91" t="s">
        <v>3775</v>
      </c>
      <c r="T876" s="91" t="s">
        <v>1593</v>
      </c>
    </row>
    <row r="877" ht="14.25" customHeight="1">
      <c r="A877" s="91" t="s">
        <v>3776</v>
      </c>
      <c r="C877" s="91" t="s">
        <v>3777</v>
      </c>
      <c r="D877" s="91" t="s">
        <v>1324</v>
      </c>
      <c r="J877" s="91" t="s">
        <v>739</v>
      </c>
      <c r="L877" s="91" t="s">
        <v>41</v>
      </c>
      <c r="M877" s="91" t="s">
        <v>739</v>
      </c>
      <c r="O877" s="91" t="s">
        <v>1846</v>
      </c>
      <c r="P877" s="91" t="s">
        <v>1590</v>
      </c>
      <c r="Q877" s="91" t="s">
        <v>1436</v>
      </c>
      <c r="R877" s="91" t="s">
        <v>1612</v>
      </c>
    </row>
    <row r="878" ht="14.25" customHeight="1">
      <c r="A878" s="91" t="s">
        <v>3778</v>
      </c>
      <c r="D878" s="91" t="s">
        <v>1324</v>
      </c>
      <c r="J878" s="91" t="s">
        <v>739</v>
      </c>
      <c r="L878" s="91" t="s">
        <v>41</v>
      </c>
      <c r="M878" s="91" t="s">
        <v>739</v>
      </c>
      <c r="O878" s="91" t="s">
        <v>1602</v>
      </c>
      <c r="P878" s="91" t="s">
        <v>1603</v>
      </c>
      <c r="Q878" s="91" t="s">
        <v>1457</v>
      </c>
      <c r="R878" s="91" t="s">
        <v>1591</v>
      </c>
    </row>
    <row r="879" ht="14.25" customHeight="1">
      <c r="A879" s="91" t="s">
        <v>3779</v>
      </c>
      <c r="D879" s="91" t="s">
        <v>1319</v>
      </c>
      <c r="E879" s="91" t="s">
        <v>1587</v>
      </c>
      <c r="F879" s="91">
        <v>2030.0</v>
      </c>
      <c r="J879" s="91" t="s">
        <v>739</v>
      </c>
      <c r="L879" s="91" t="s">
        <v>1588</v>
      </c>
      <c r="M879" s="91" t="s">
        <v>739</v>
      </c>
      <c r="O879" s="91" t="s">
        <v>2182</v>
      </c>
      <c r="P879" s="91" t="s">
        <v>1628</v>
      </c>
      <c r="Q879" s="91" t="s">
        <v>1435</v>
      </c>
      <c r="R879" s="91" t="s">
        <v>1604</v>
      </c>
      <c r="S879" s="91" t="s">
        <v>3780</v>
      </c>
      <c r="T879" s="91" t="s">
        <v>1593</v>
      </c>
    </row>
    <row r="880" ht="14.25" customHeight="1">
      <c r="A880" s="91" t="s">
        <v>3781</v>
      </c>
      <c r="C880" s="91" t="s">
        <v>3782</v>
      </c>
      <c r="D880" s="91" t="s">
        <v>1324</v>
      </c>
      <c r="J880" s="91" t="s">
        <v>1320</v>
      </c>
      <c r="L880" s="91" t="s">
        <v>41</v>
      </c>
      <c r="M880" s="91" t="s">
        <v>1320</v>
      </c>
      <c r="N880" s="91" t="s">
        <v>1842</v>
      </c>
      <c r="O880" s="91" t="s">
        <v>1602</v>
      </c>
      <c r="P880" s="91" t="s">
        <v>1603</v>
      </c>
      <c r="Q880" s="91" t="s">
        <v>1436</v>
      </c>
      <c r="R880" s="91" t="s">
        <v>1842</v>
      </c>
    </row>
    <row r="881" ht="14.25" customHeight="1">
      <c r="A881" s="91" t="s">
        <v>3783</v>
      </c>
      <c r="C881" s="91" t="s">
        <v>3784</v>
      </c>
      <c r="D881" s="91" t="s">
        <v>1343</v>
      </c>
      <c r="J881" s="91" t="s">
        <v>739</v>
      </c>
      <c r="L881" s="91" t="s">
        <v>41</v>
      </c>
      <c r="M881" s="91" t="s">
        <v>739</v>
      </c>
      <c r="O881" s="91" t="s">
        <v>1684</v>
      </c>
      <c r="P881" s="91" t="s">
        <v>1590</v>
      </c>
      <c r="Q881" s="91" t="s">
        <v>1435</v>
      </c>
      <c r="R881" s="91" t="s">
        <v>1966</v>
      </c>
    </row>
    <row r="882" ht="14.25" customHeight="1">
      <c r="A882" s="91" t="s">
        <v>3785</v>
      </c>
      <c r="B882" s="91" t="s">
        <v>3786</v>
      </c>
      <c r="C882" s="91" t="s">
        <v>3787</v>
      </c>
      <c r="D882" s="91" t="s">
        <v>1319</v>
      </c>
      <c r="E882" s="91" t="s">
        <v>1587</v>
      </c>
      <c r="F882" s="91">
        <v>2025.0</v>
      </c>
      <c r="J882" s="91" t="s">
        <v>739</v>
      </c>
      <c r="L882" s="91" t="s">
        <v>41</v>
      </c>
      <c r="M882" s="91" t="s">
        <v>1320</v>
      </c>
      <c r="N882" s="91" t="s">
        <v>1678</v>
      </c>
      <c r="O882" s="91" t="s">
        <v>1602</v>
      </c>
      <c r="P882" s="91" t="s">
        <v>1603</v>
      </c>
      <c r="Q882" s="91" t="s">
        <v>1436</v>
      </c>
      <c r="R882" s="91" t="s">
        <v>1847</v>
      </c>
      <c r="S882" s="91" t="s">
        <v>3788</v>
      </c>
      <c r="T882" s="91" t="s">
        <v>1593</v>
      </c>
    </row>
    <row r="883" ht="14.25" customHeight="1">
      <c r="A883" s="91" t="s">
        <v>3789</v>
      </c>
      <c r="D883" s="91" t="s">
        <v>1324</v>
      </c>
      <c r="J883" s="91" t="s">
        <v>739</v>
      </c>
      <c r="L883" s="91" t="s">
        <v>41</v>
      </c>
      <c r="M883" s="91" t="s">
        <v>739</v>
      </c>
      <c r="O883" s="91" t="s">
        <v>1662</v>
      </c>
      <c r="P883" s="91" t="s">
        <v>1590</v>
      </c>
      <c r="Q883" s="91" t="s">
        <v>1441</v>
      </c>
      <c r="R883" s="91" t="s">
        <v>1707</v>
      </c>
    </row>
    <row r="884" ht="14.25" customHeight="1">
      <c r="A884" s="91" t="s">
        <v>3790</v>
      </c>
      <c r="D884" s="91" t="s">
        <v>1319</v>
      </c>
      <c r="E884" s="91" t="s">
        <v>1587</v>
      </c>
      <c r="F884" s="91">
        <v>2030.0</v>
      </c>
      <c r="J884" s="91" t="s">
        <v>739</v>
      </c>
      <c r="L884" s="91" t="s">
        <v>1588</v>
      </c>
      <c r="M884" s="91" t="s">
        <v>739</v>
      </c>
      <c r="O884" s="91" t="s">
        <v>1748</v>
      </c>
      <c r="P884" s="91" t="s">
        <v>1590</v>
      </c>
      <c r="Q884" s="91" t="s">
        <v>1440</v>
      </c>
      <c r="R884" s="91" t="s">
        <v>1900</v>
      </c>
      <c r="S884" s="91" t="s">
        <v>3791</v>
      </c>
      <c r="T884" s="91" t="s">
        <v>1593</v>
      </c>
    </row>
    <row r="885" ht="14.25" customHeight="1">
      <c r="A885" s="91" t="s">
        <v>3792</v>
      </c>
      <c r="B885" s="91" t="s">
        <v>3793</v>
      </c>
      <c r="C885" s="91" t="s">
        <v>3794</v>
      </c>
      <c r="D885" s="91" t="s">
        <v>1319</v>
      </c>
      <c r="E885" s="91" t="s">
        <v>1587</v>
      </c>
      <c r="F885" s="91">
        <v>2030.0</v>
      </c>
      <c r="J885" s="91" t="s">
        <v>739</v>
      </c>
      <c r="L885" s="91" t="s">
        <v>41</v>
      </c>
      <c r="M885" s="91" t="s">
        <v>739</v>
      </c>
      <c r="O885" s="91" t="s">
        <v>1846</v>
      </c>
      <c r="P885" s="91" t="s">
        <v>1590</v>
      </c>
      <c r="Q885" s="91" t="s">
        <v>1452</v>
      </c>
      <c r="R885" s="91" t="s">
        <v>1792</v>
      </c>
      <c r="S885" s="91" t="s">
        <v>3795</v>
      </c>
      <c r="T885" s="91" t="s">
        <v>1593</v>
      </c>
    </row>
    <row r="886" ht="14.25" customHeight="1">
      <c r="A886" s="91" t="s">
        <v>3796</v>
      </c>
      <c r="D886" s="91" t="s">
        <v>1324</v>
      </c>
      <c r="J886" s="91" t="s">
        <v>739</v>
      </c>
      <c r="L886" s="91" t="s">
        <v>41</v>
      </c>
      <c r="M886" s="91" t="s">
        <v>739</v>
      </c>
      <c r="O886" s="91" t="s">
        <v>1846</v>
      </c>
      <c r="P886" s="91" t="s">
        <v>1590</v>
      </c>
      <c r="Q886" s="91" t="s">
        <v>1457</v>
      </c>
      <c r="R886" s="91" t="s">
        <v>1624</v>
      </c>
    </row>
    <row r="887" ht="14.25" customHeight="1">
      <c r="A887" s="91" t="s">
        <v>3797</v>
      </c>
      <c r="D887" s="91" t="s">
        <v>1319</v>
      </c>
      <c r="E887" s="91" t="s">
        <v>1587</v>
      </c>
      <c r="F887" s="91">
        <v>2030.0</v>
      </c>
      <c r="J887" s="91" t="s">
        <v>739</v>
      </c>
      <c r="L887" s="91" t="s">
        <v>1588</v>
      </c>
      <c r="M887" s="91" t="s">
        <v>739</v>
      </c>
      <c r="O887" s="91" t="s">
        <v>1607</v>
      </c>
      <c r="P887" s="91" t="s">
        <v>1590</v>
      </c>
      <c r="Q887" s="91" t="s">
        <v>1447</v>
      </c>
      <c r="R887" s="91" t="s">
        <v>1808</v>
      </c>
      <c r="S887" s="91" t="s">
        <v>3798</v>
      </c>
      <c r="T887" s="91" t="s">
        <v>1593</v>
      </c>
    </row>
    <row r="888" ht="14.25" customHeight="1">
      <c r="A888" s="91" t="s">
        <v>3799</v>
      </c>
      <c r="D888" s="91" t="s">
        <v>1319</v>
      </c>
      <c r="E888" s="91" t="s">
        <v>1587</v>
      </c>
      <c r="F888" s="91">
        <v>2030.0</v>
      </c>
      <c r="J888" s="91" t="s">
        <v>739</v>
      </c>
      <c r="L888" s="91" t="s">
        <v>1588</v>
      </c>
      <c r="M888" s="91" t="s">
        <v>739</v>
      </c>
      <c r="O888" s="91" t="s">
        <v>1846</v>
      </c>
      <c r="P888" s="91" t="s">
        <v>1590</v>
      </c>
      <c r="Q888" s="91" t="s">
        <v>1457</v>
      </c>
      <c r="R888" s="91" t="s">
        <v>1842</v>
      </c>
      <c r="S888" s="91" t="s">
        <v>3800</v>
      </c>
      <c r="T888" s="91" t="s">
        <v>1593</v>
      </c>
    </row>
    <row r="889" ht="14.25" customHeight="1">
      <c r="A889" s="91" t="s">
        <v>3801</v>
      </c>
      <c r="B889" s="91" t="s">
        <v>3802</v>
      </c>
      <c r="D889" s="91" t="s">
        <v>1324</v>
      </c>
      <c r="J889" s="91" t="s">
        <v>1320</v>
      </c>
      <c r="L889" s="91" t="s">
        <v>41</v>
      </c>
      <c r="M889" s="91" t="s">
        <v>1320</v>
      </c>
      <c r="N889" s="91" t="s">
        <v>1685</v>
      </c>
      <c r="O889" s="91" t="s">
        <v>1858</v>
      </c>
      <c r="P889" s="91" t="s">
        <v>1628</v>
      </c>
      <c r="Q889" s="91" t="s">
        <v>1433</v>
      </c>
      <c r="R889" s="91" t="s">
        <v>1685</v>
      </c>
    </row>
    <row r="890" ht="14.25" customHeight="1">
      <c r="A890" s="91" t="s">
        <v>3803</v>
      </c>
      <c r="D890" s="91" t="s">
        <v>1319</v>
      </c>
      <c r="E890" s="91" t="s">
        <v>1587</v>
      </c>
      <c r="F890" s="91">
        <v>2030.0</v>
      </c>
      <c r="G890" s="91" t="s">
        <v>1319</v>
      </c>
      <c r="H890" s="91" t="s">
        <v>1587</v>
      </c>
      <c r="I890" s="91">
        <v>2040.0</v>
      </c>
      <c r="J890" s="91" t="s">
        <v>1320</v>
      </c>
      <c r="K890" s="91">
        <v>2040.0</v>
      </c>
      <c r="L890" s="91" t="s">
        <v>41</v>
      </c>
      <c r="M890" s="91" t="s">
        <v>1320</v>
      </c>
      <c r="N890" s="91" t="s">
        <v>1617</v>
      </c>
      <c r="O890" s="91" t="s">
        <v>1607</v>
      </c>
      <c r="P890" s="91" t="s">
        <v>1590</v>
      </c>
      <c r="Q890" s="91" t="s">
        <v>1457</v>
      </c>
      <c r="R890" s="91" t="s">
        <v>1648</v>
      </c>
      <c r="S890" s="91" t="s">
        <v>3804</v>
      </c>
      <c r="T890" s="91" t="s">
        <v>1593</v>
      </c>
    </row>
    <row r="891" ht="14.25" customHeight="1">
      <c r="A891" s="91" t="s">
        <v>3805</v>
      </c>
      <c r="B891" s="91" t="s">
        <v>3806</v>
      </c>
      <c r="C891" s="91" t="s">
        <v>3807</v>
      </c>
      <c r="D891" s="91" t="s">
        <v>1319</v>
      </c>
      <c r="E891" s="91" t="s">
        <v>1587</v>
      </c>
      <c r="F891" s="91">
        <v>2030.0</v>
      </c>
      <c r="J891" s="91" t="s">
        <v>739</v>
      </c>
      <c r="L891" s="91" t="s">
        <v>41</v>
      </c>
      <c r="M891" s="91" t="s">
        <v>739</v>
      </c>
      <c r="O891" s="91" t="s">
        <v>1602</v>
      </c>
      <c r="P891" s="91" t="s">
        <v>1603</v>
      </c>
      <c r="Q891" s="91" t="s">
        <v>1460</v>
      </c>
      <c r="R891" s="91" t="s">
        <v>1888</v>
      </c>
      <c r="S891" s="91" t="s">
        <v>3808</v>
      </c>
      <c r="T891" s="91" t="s">
        <v>1593</v>
      </c>
    </row>
    <row r="892" ht="14.25" customHeight="1">
      <c r="A892" s="91" t="s">
        <v>3809</v>
      </c>
      <c r="D892" s="91" t="s">
        <v>1319</v>
      </c>
      <c r="E892" s="91" t="s">
        <v>1587</v>
      </c>
      <c r="F892" s="91">
        <v>2030.0</v>
      </c>
      <c r="J892" s="91" t="s">
        <v>739</v>
      </c>
      <c r="L892" s="91" t="s">
        <v>1588</v>
      </c>
      <c r="M892" s="91" t="s">
        <v>739</v>
      </c>
      <c r="O892" s="91" t="s">
        <v>1725</v>
      </c>
      <c r="P892" s="91" t="s">
        <v>1628</v>
      </c>
      <c r="Q892" s="91" t="s">
        <v>1431</v>
      </c>
      <c r="R892" s="91" t="s">
        <v>1614</v>
      </c>
      <c r="S892" s="91" t="s">
        <v>3810</v>
      </c>
      <c r="T892" s="91" t="s">
        <v>1593</v>
      </c>
    </row>
    <row r="893" ht="14.25" customHeight="1">
      <c r="A893" s="91" t="s">
        <v>3811</v>
      </c>
      <c r="D893" s="91" t="s">
        <v>1319</v>
      </c>
      <c r="E893" s="91" t="s">
        <v>1587</v>
      </c>
      <c r="F893" s="91">
        <v>2030.0</v>
      </c>
      <c r="J893" s="91" t="s">
        <v>739</v>
      </c>
      <c r="L893" s="91" t="s">
        <v>1588</v>
      </c>
      <c r="M893" s="91" t="s">
        <v>739</v>
      </c>
      <c r="O893" s="91" t="s">
        <v>3235</v>
      </c>
      <c r="P893" s="91" t="s">
        <v>1597</v>
      </c>
      <c r="Q893" s="91" t="s">
        <v>1472</v>
      </c>
      <c r="R893" s="91" t="s">
        <v>1653</v>
      </c>
      <c r="S893" s="91" t="s">
        <v>3812</v>
      </c>
      <c r="T893" s="91" t="s">
        <v>1593</v>
      </c>
    </row>
    <row r="894" ht="14.25" customHeight="1">
      <c r="A894" s="91" t="s">
        <v>3813</v>
      </c>
      <c r="C894" s="91" t="s">
        <v>3814</v>
      </c>
      <c r="D894" s="91" t="s">
        <v>1319</v>
      </c>
      <c r="E894" s="91" t="s">
        <v>1587</v>
      </c>
      <c r="F894" s="91">
        <v>2030.0</v>
      </c>
      <c r="J894" s="91" t="s">
        <v>739</v>
      </c>
      <c r="L894" s="91" t="s">
        <v>41</v>
      </c>
      <c r="M894" s="91" t="s">
        <v>739</v>
      </c>
      <c r="O894" s="91" t="s">
        <v>1589</v>
      </c>
      <c r="P894" s="91" t="s">
        <v>1590</v>
      </c>
      <c r="Q894" s="91" t="s">
        <v>1469</v>
      </c>
      <c r="R894" s="91" t="s">
        <v>3815</v>
      </c>
      <c r="S894" s="91" t="s">
        <v>3816</v>
      </c>
      <c r="T894" s="91" t="s">
        <v>1593</v>
      </c>
    </row>
    <row r="895" ht="14.25" customHeight="1">
      <c r="A895" s="91" t="s">
        <v>3817</v>
      </c>
      <c r="D895" s="91" t="s">
        <v>1324</v>
      </c>
      <c r="J895" s="91" t="s">
        <v>1320</v>
      </c>
      <c r="L895" s="91" t="s">
        <v>41</v>
      </c>
      <c r="M895" s="91" t="s">
        <v>1320</v>
      </c>
      <c r="N895" s="91" t="s">
        <v>1611</v>
      </c>
      <c r="O895" s="91" t="s">
        <v>1796</v>
      </c>
      <c r="P895" s="91" t="s">
        <v>1628</v>
      </c>
      <c r="Q895" s="91" t="s">
        <v>1457</v>
      </c>
      <c r="R895" s="91" t="s">
        <v>1611</v>
      </c>
    </row>
    <row r="896" ht="14.25" customHeight="1">
      <c r="A896" s="91" t="s">
        <v>3818</v>
      </c>
      <c r="D896" s="91" t="s">
        <v>1319</v>
      </c>
      <c r="E896" s="91" t="s">
        <v>1587</v>
      </c>
      <c r="F896" s="91">
        <v>2030.0</v>
      </c>
      <c r="J896" s="91" t="s">
        <v>739</v>
      </c>
      <c r="L896" s="91" t="s">
        <v>1588</v>
      </c>
      <c r="M896" s="91" t="s">
        <v>739</v>
      </c>
      <c r="O896" s="91" t="s">
        <v>1607</v>
      </c>
      <c r="P896" s="91" t="s">
        <v>1590</v>
      </c>
      <c r="Q896" s="91" t="s">
        <v>1433</v>
      </c>
      <c r="R896" s="91" t="s">
        <v>1687</v>
      </c>
      <c r="S896" s="91" t="s">
        <v>3819</v>
      </c>
      <c r="T896" s="91" t="s">
        <v>1593</v>
      </c>
    </row>
    <row r="897" ht="14.25" customHeight="1">
      <c r="A897" s="91" t="s">
        <v>3820</v>
      </c>
      <c r="D897" s="91" t="s">
        <v>1319</v>
      </c>
      <c r="E897" s="91" t="s">
        <v>1587</v>
      </c>
      <c r="F897" s="91">
        <v>2030.0</v>
      </c>
      <c r="J897" s="91" t="s">
        <v>739</v>
      </c>
      <c r="L897" s="91" t="s">
        <v>1588</v>
      </c>
      <c r="M897" s="91" t="s">
        <v>739</v>
      </c>
      <c r="O897" s="91" t="s">
        <v>1677</v>
      </c>
      <c r="P897" s="91" t="s">
        <v>1590</v>
      </c>
      <c r="Q897" s="91" t="s">
        <v>1434</v>
      </c>
      <c r="R897" s="91" t="s">
        <v>1687</v>
      </c>
      <c r="S897" s="91" t="s">
        <v>3821</v>
      </c>
      <c r="T897" s="91" t="s">
        <v>1593</v>
      </c>
    </row>
    <row r="898" ht="14.25" customHeight="1">
      <c r="A898" s="91" t="s">
        <v>1346</v>
      </c>
      <c r="B898" s="91" t="s">
        <v>3822</v>
      </c>
      <c r="C898" s="91" t="s">
        <v>3823</v>
      </c>
      <c r="D898" s="91" t="s">
        <v>1319</v>
      </c>
      <c r="E898" s="91" t="s">
        <v>1587</v>
      </c>
      <c r="F898" s="91">
        <v>2030.0</v>
      </c>
      <c r="J898" s="91" t="s">
        <v>739</v>
      </c>
      <c r="L898" s="91" t="s">
        <v>41</v>
      </c>
      <c r="M898" s="91" t="s">
        <v>739</v>
      </c>
      <c r="O898" s="91" t="s">
        <v>1748</v>
      </c>
      <c r="P898" s="91" t="s">
        <v>1590</v>
      </c>
      <c r="Q898" s="91" t="s">
        <v>1462</v>
      </c>
      <c r="R898" s="91" t="s">
        <v>1792</v>
      </c>
      <c r="S898" s="91" t="s">
        <v>1347</v>
      </c>
      <c r="T898" s="91" t="s">
        <v>1593</v>
      </c>
    </row>
    <row r="899" ht="14.25" customHeight="1">
      <c r="A899" s="91" t="s">
        <v>3824</v>
      </c>
      <c r="D899" s="91" t="s">
        <v>1319</v>
      </c>
      <c r="E899" s="91" t="s">
        <v>1587</v>
      </c>
      <c r="F899" s="91">
        <v>2030.0</v>
      </c>
      <c r="J899" s="91" t="s">
        <v>739</v>
      </c>
      <c r="L899" s="91" t="s">
        <v>1588</v>
      </c>
      <c r="M899" s="91" t="s">
        <v>739</v>
      </c>
      <c r="O899" s="91" t="s">
        <v>1934</v>
      </c>
      <c r="P899" s="91" t="s">
        <v>1736</v>
      </c>
      <c r="Q899" s="91" t="s">
        <v>1440</v>
      </c>
      <c r="R899" s="91" t="s">
        <v>1653</v>
      </c>
      <c r="S899" s="91" t="s">
        <v>3825</v>
      </c>
      <c r="T899" s="91" t="s">
        <v>1593</v>
      </c>
    </row>
    <row r="900" ht="14.25" customHeight="1">
      <c r="A900" s="91" t="s">
        <v>3826</v>
      </c>
      <c r="D900" s="91" t="s">
        <v>1319</v>
      </c>
      <c r="E900" s="91" t="s">
        <v>1587</v>
      </c>
      <c r="F900" s="91">
        <v>2030.0</v>
      </c>
      <c r="J900" s="91" t="s">
        <v>739</v>
      </c>
      <c r="L900" s="91" t="s">
        <v>1588</v>
      </c>
      <c r="M900" s="91" t="s">
        <v>739</v>
      </c>
      <c r="O900" s="91" t="s">
        <v>3235</v>
      </c>
      <c r="P900" s="91" t="s">
        <v>1597</v>
      </c>
      <c r="Q900" s="91" t="s">
        <v>1433</v>
      </c>
      <c r="R900" s="91" t="s">
        <v>1641</v>
      </c>
      <c r="S900" s="91" t="s">
        <v>3827</v>
      </c>
      <c r="T900" s="91" t="s">
        <v>1593</v>
      </c>
    </row>
    <row r="901" ht="14.25" customHeight="1">
      <c r="A901" s="91" t="s">
        <v>3828</v>
      </c>
      <c r="D901" s="91" t="s">
        <v>1324</v>
      </c>
      <c r="J901" s="91" t="s">
        <v>1320</v>
      </c>
      <c r="L901" s="91" t="s">
        <v>41</v>
      </c>
      <c r="M901" s="91" t="s">
        <v>1320</v>
      </c>
      <c r="N901" s="91" t="s">
        <v>1808</v>
      </c>
      <c r="O901" s="91" t="s">
        <v>1922</v>
      </c>
      <c r="P901" s="91" t="s">
        <v>1736</v>
      </c>
      <c r="Q901" s="91" t="s">
        <v>1462</v>
      </c>
      <c r="R901" s="91" t="s">
        <v>1808</v>
      </c>
    </row>
    <row r="902" ht="14.25" customHeight="1">
      <c r="A902" s="91" t="s">
        <v>3829</v>
      </c>
      <c r="D902" s="91" t="s">
        <v>1319</v>
      </c>
      <c r="E902" s="91" t="s">
        <v>1587</v>
      </c>
      <c r="F902" s="91">
        <v>2030.0</v>
      </c>
      <c r="J902" s="91" t="s">
        <v>739</v>
      </c>
      <c r="L902" s="91" t="s">
        <v>1588</v>
      </c>
      <c r="M902" s="91" t="s">
        <v>739</v>
      </c>
      <c r="O902" s="91" t="s">
        <v>1846</v>
      </c>
      <c r="P902" s="91" t="s">
        <v>1590</v>
      </c>
      <c r="Q902" s="91" t="s">
        <v>1441</v>
      </c>
      <c r="R902" s="91" t="s">
        <v>1611</v>
      </c>
      <c r="S902" s="91" t="s">
        <v>3830</v>
      </c>
      <c r="T902" s="91" t="s">
        <v>1593</v>
      </c>
    </row>
    <row r="903" ht="14.25" customHeight="1">
      <c r="A903" s="91" t="s">
        <v>3831</v>
      </c>
      <c r="D903" s="91" t="s">
        <v>1324</v>
      </c>
      <c r="J903" s="91" t="s">
        <v>739</v>
      </c>
      <c r="L903" s="91" t="s">
        <v>41</v>
      </c>
      <c r="M903" s="91" t="s">
        <v>739</v>
      </c>
      <c r="O903" s="91" t="s">
        <v>1846</v>
      </c>
      <c r="P903" s="91" t="s">
        <v>1590</v>
      </c>
      <c r="Q903" s="91" t="s">
        <v>1439</v>
      </c>
      <c r="R903" s="91" t="s">
        <v>1720</v>
      </c>
    </row>
    <row r="904" ht="14.25" customHeight="1">
      <c r="A904" s="91" t="s">
        <v>3832</v>
      </c>
      <c r="C904" s="91" t="s">
        <v>3833</v>
      </c>
      <c r="D904" s="91" t="s">
        <v>1324</v>
      </c>
      <c r="J904" s="91" t="s">
        <v>739</v>
      </c>
      <c r="L904" s="91" t="s">
        <v>41</v>
      </c>
      <c r="M904" s="91" t="s">
        <v>739</v>
      </c>
      <c r="O904" s="91" t="s">
        <v>1846</v>
      </c>
      <c r="P904" s="91" t="s">
        <v>1590</v>
      </c>
      <c r="Q904" s="91" t="s">
        <v>1435</v>
      </c>
      <c r="R904" s="91" t="s">
        <v>1612</v>
      </c>
    </row>
    <row r="905" ht="14.25" customHeight="1">
      <c r="A905" s="91" t="s">
        <v>3834</v>
      </c>
      <c r="B905" s="91" t="s">
        <v>3835</v>
      </c>
      <c r="C905" s="91" t="s">
        <v>3836</v>
      </c>
      <c r="D905" s="91" t="s">
        <v>1324</v>
      </c>
      <c r="J905" s="91" t="s">
        <v>739</v>
      </c>
      <c r="L905" s="91" t="s">
        <v>41</v>
      </c>
      <c r="M905" s="91" t="s">
        <v>739</v>
      </c>
      <c r="O905" s="91" t="s">
        <v>1677</v>
      </c>
      <c r="P905" s="91" t="s">
        <v>1590</v>
      </c>
      <c r="Q905" s="91" t="s">
        <v>1431</v>
      </c>
      <c r="R905" s="91" t="s">
        <v>1591</v>
      </c>
    </row>
    <row r="906" ht="14.25" customHeight="1">
      <c r="A906" s="91" t="s">
        <v>3837</v>
      </c>
      <c r="D906" s="91" t="s">
        <v>1319</v>
      </c>
      <c r="E906" s="91" t="s">
        <v>1587</v>
      </c>
      <c r="F906" s="91">
        <v>2030.0</v>
      </c>
      <c r="J906" s="91" t="s">
        <v>739</v>
      </c>
      <c r="L906" s="91" t="s">
        <v>1588</v>
      </c>
      <c r="M906" s="91" t="s">
        <v>739</v>
      </c>
      <c r="O906" s="91" t="s">
        <v>1632</v>
      </c>
      <c r="P906" s="91" t="s">
        <v>1628</v>
      </c>
      <c r="Q906" s="91" t="s">
        <v>1457</v>
      </c>
      <c r="R906" s="91" t="s">
        <v>1591</v>
      </c>
      <c r="S906" s="91" t="s">
        <v>3838</v>
      </c>
      <c r="T906" s="91" t="s">
        <v>1593</v>
      </c>
    </row>
    <row r="907" ht="14.25" customHeight="1">
      <c r="A907" s="91" t="s">
        <v>3839</v>
      </c>
      <c r="D907" s="91" t="s">
        <v>1319</v>
      </c>
      <c r="E907" s="91" t="s">
        <v>1587</v>
      </c>
      <c r="F907" s="91">
        <v>2030.0</v>
      </c>
      <c r="J907" s="91" t="s">
        <v>739</v>
      </c>
      <c r="L907" s="91" t="s">
        <v>1588</v>
      </c>
      <c r="M907" s="91" t="s">
        <v>739</v>
      </c>
      <c r="O907" s="91" t="s">
        <v>1632</v>
      </c>
      <c r="P907" s="91" t="s">
        <v>1628</v>
      </c>
      <c r="Q907" s="91" t="s">
        <v>1462</v>
      </c>
      <c r="R907" s="91" t="s">
        <v>1653</v>
      </c>
      <c r="S907" s="91" t="s">
        <v>3840</v>
      </c>
      <c r="T907" s="91" t="s">
        <v>1593</v>
      </c>
    </row>
    <row r="908" ht="14.25" customHeight="1">
      <c r="A908" s="91" t="s">
        <v>3841</v>
      </c>
      <c r="D908" s="91" t="s">
        <v>1324</v>
      </c>
      <c r="J908" s="91" t="s">
        <v>1320</v>
      </c>
      <c r="L908" s="91" t="s">
        <v>41</v>
      </c>
      <c r="M908" s="91" t="s">
        <v>739</v>
      </c>
      <c r="O908" s="91" t="s">
        <v>1607</v>
      </c>
      <c r="P908" s="91" t="s">
        <v>1590</v>
      </c>
      <c r="Q908" s="91" t="s">
        <v>1433</v>
      </c>
      <c r="R908" s="91" t="s">
        <v>1687</v>
      </c>
    </row>
    <row r="909" ht="14.25" customHeight="1">
      <c r="A909" s="91" t="s">
        <v>3842</v>
      </c>
      <c r="D909" s="91" t="s">
        <v>1319</v>
      </c>
      <c r="E909" s="91" t="s">
        <v>1587</v>
      </c>
      <c r="F909" s="91">
        <v>2030.0</v>
      </c>
      <c r="J909" s="91" t="s">
        <v>739</v>
      </c>
      <c r="L909" s="91" t="s">
        <v>41</v>
      </c>
      <c r="M909" s="91" t="s">
        <v>739</v>
      </c>
      <c r="O909" s="91" t="s">
        <v>1846</v>
      </c>
      <c r="P909" s="91" t="s">
        <v>1590</v>
      </c>
      <c r="Q909" s="91" t="s">
        <v>1454</v>
      </c>
      <c r="R909" s="91" t="s">
        <v>1653</v>
      </c>
      <c r="S909" s="91" t="s">
        <v>3843</v>
      </c>
      <c r="T909" s="91" t="s">
        <v>1593</v>
      </c>
    </row>
    <row r="910" ht="14.25" customHeight="1">
      <c r="A910" s="91" t="s">
        <v>3844</v>
      </c>
      <c r="D910" s="91" t="s">
        <v>1324</v>
      </c>
      <c r="J910" s="91" t="s">
        <v>739</v>
      </c>
      <c r="L910" s="91" t="s">
        <v>41</v>
      </c>
      <c r="M910" s="91" t="s">
        <v>739</v>
      </c>
      <c r="O910" s="91" t="s">
        <v>2046</v>
      </c>
      <c r="P910" s="91" t="s">
        <v>1603</v>
      </c>
      <c r="Q910" s="91" t="s">
        <v>1472</v>
      </c>
      <c r="R910" s="91" t="s">
        <v>1863</v>
      </c>
    </row>
    <row r="911" ht="14.25" customHeight="1">
      <c r="A911" s="91" t="s">
        <v>3845</v>
      </c>
      <c r="D911" s="91" t="s">
        <v>1324</v>
      </c>
      <c r="J911" s="91" t="s">
        <v>1320</v>
      </c>
      <c r="L911" s="91" t="s">
        <v>41</v>
      </c>
      <c r="M911" s="91" t="s">
        <v>1320</v>
      </c>
      <c r="N911" s="91" t="s">
        <v>1669</v>
      </c>
      <c r="O911" s="91" t="s">
        <v>1632</v>
      </c>
      <c r="P911" s="91" t="s">
        <v>1628</v>
      </c>
      <c r="Q911" s="91" t="s">
        <v>1429</v>
      </c>
      <c r="R911" s="91" t="s">
        <v>1669</v>
      </c>
    </row>
    <row r="912" ht="14.25" customHeight="1">
      <c r="A912" s="91" t="s">
        <v>3846</v>
      </c>
      <c r="B912" s="91" t="s">
        <v>3847</v>
      </c>
      <c r="C912" s="91" t="s">
        <v>3848</v>
      </c>
      <c r="D912" s="91" t="s">
        <v>1319</v>
      </c>
      <c r="E912" s="91" t="s">
        <v>1587</v>
      </c>
      <c r="F912" s="91">
        <v>2031.0</v>
      </c>
      <c r="J912" s="91" t="s">
        <v>1320</v>
      </c>
      <c r="L912" s="91" t="s">
        <v>41</v>
      </c>
      <c r="M912" s="91" t="s">
        <v>1320</v>
      </c>
      <c r="N912" s="91" t="s">
        <v>2306</v>
      </c>
      <c r="O912" s="91" t="s">
        <v>1632</v>
      </c>
      <c r="P912" s="91" t="s">
        <v>1628</v>
      </c>
      <c r="Q912" s="91" t="s">
        <v>1467</v>
      </c>
      <c r="R912" s="91" t="s">
        <v>1637</v>
      </c>
      <c r="S912" s="91" t="s">
        <v>3849</v>
      </c>
      <c r="T912" s="91" t="s">
        <v>1593</v>
      </c>
    </row>
    <row r="913" ht="14.25" customHeight="1">
      <c r="A913" s="91" t="s">
        <v>3850</v>
      </c>
      <c r="D913" s="91" t="s">
        <v>1319</v>
      </c>
      <c r="E913" s="91" t="s">
        <v>1587</v>
      </c>
      <c r="F913" s="91">
        <v>2030.0</v>
      </c>
      <c r="J913" s="91" t="s">
        <v>739</v>
      </c>
      <c r="L913" s="91" t="s">
        <v>1588</v>
      </c>
      <c r="M913" s="91" t="s">
        <v>739</v>
      </c>
      <c r="O913" s="91" t="s">
        <v>1632</v>
      </c>
      <c r="P913" s="91" t="s">
        <v>1628</v>
      </c>
      <c r="Q913" s="91" t="s">
        <v>1433</v>
      </c>
      <c r="R913" s="91" t="s">
        <v>1591</v>
      </c>
      <c r="S913" s="91" t="s">
        <v>3851</v>
      </c>
      <c r="T913" s="91" t="s">
        <v>1593</v>
      </c>
    </row>
    <row r="914" ht="14.25" customHeight="1">
      <c r="A914" s="91" t="s">
        <v>3852</v>
      </c>
      <c r="D914" s="91" t="s">
        <v>1319</v>
      </c>
      <c r="E914" s="91" t="s">
        <v>1587</v>
      </c>
      <c r="F914" s="91">
        <v>2030.0</v>
      </c>
      <c r="J914" s="91" t="s">
        <v>739</v>
      </c>
      <c r="L914" s="91" t="s">
        <v>1588</v>
      </c>
      <c r="M914" s="91" t="s">
        <v>739</v>
      </c>
      <c r="O914" s="91" t="s">
        <v>1607</v>
      </c>
      <c r="P914" s="91" t="s">
        <v>1590</v>
      </c>
      <c r="Q914" s="91" t="s">
        <v>1431</v>
      </c>
      <c r="R914" s="91" t="s">
        <v>1598</v>
      </c>
      <c r="S914" s="91" t="s">
        <v>3853</v>
      </c>
      <c r="T914" s="91" t="s">
        <v>1593</v>
      </c>
    </row>
    <row r="915" ht="14.25" customHeight="1">
      <c r="A915" s="91" t="s">
        <v>60</v>
      </c>
      <c r="B915" s="91" t="s">
        <v>3854</v>
      </c>
      <c r="C915" s="91" t="s">
        <v>3855</v>
      </c>
      <c r="D915" s="91" t="s">
        <v>1343</v>
      </c>
      <c r="J915" s="91" t="s">
        <v>1320</v>
      </c>
      <c r="L915" s="91" t="s">
        <v>41</v>
      </c>
      <c r="M915" s="91" t="s">
        <v>1320</v>
      </c>
      <c r="N915" s="91" t="s">
        <v>1966</v>
      </c>
      <c r="O915" s="91" t="s">
        <v>1748</v>
      </c>
      <c r="P915" s="91" t="s">
        <v>1590</v>
      </c>
      <c r="Q915" s="91" t="s">
        <v>1435</v>
      </c>
      <c r="R915" s="91" t="s">
        <v>1966</v>
      </c>
    </row>
    <row r="916" ht="14.25" customHeight="1">
      <c r="A916" s="91" t="s">
        <v>3856</v>
      </c>
      <c r="C916" s="91" t="s">
        <v>3857</v>
      </c>
      <c r="D916" s="91" t="s">
        <v>1324</v>
      </c>
      <c r="J916" s="91" t="s">
        <v>1320</v>
      </c>
      <c r="L916" s="91" t="s">
        <v>41</v>
      </c>
      <c r="M916" s="91" t="s">
        <v>739</v>
      </c>
      <c r="O916" s="91" t="s">
        <v>1589</v>
      </c>
      <c r="P916" s="91" t="s">
        <v>1590</v>
      </c>
      <c r="Q916" s="91" t="s">
        <v>1443</v>
      </c>
      <c r="R916" s="91" t="s">
        <v>1763</v>
      </c>
    </row>
    <row r="917" ht="14.25" customHeight="1">
      <c r="A917" s="91" t="s">
        <v>3858</v>
      </c>
      <c r="D917" s="91" t="s">
        <v>1319</v>
      </c>
      <c r="E917" s="91" t="s">
        <v>1595</v>
      </c>
      <c r="F917" s="91">
        <v>2030.0</v>
      </c>
      <c r="J917" s="91" t="s">
        <v>739</v>
      </c>
      <c r="L917" s="91" t="s">
        <v>1588</v>
      </c>
      <c r="M917" s="91" t="s">
        <v>739</v>
      </c>
      <c r="O917" s="91" t="s">
        <v>1711</v>
      </c>
      <c r="P917" s="91" t="s">
        <v>1590</v>
      </c>
      <c r="Q917" s="91" t="s">
        <v>1462</v>
      </c>
      <c r="R917" s="91" t="s">
        <v>1923</v>
      </c>
      <c r="S917" s="91" t="s">
        <v>3859</v>
      </c>
      <c r="T917" s="91" t="s">
        <v>1600</v>
      </c>
    </row>
    <row r="918" ht="14.25" customHeight="1">
      <c r="A918" s="91" t="s">
        <v>3860</v>
      </c>
      <c r="D918" s="91" t="s">
        <v>1343</v>
      </c>
      <c r="J918" s="91" t="s">
        <v>739</v>
      </c>
      <c r="L918" s="91" t="s">
        <v>41</v>
      </c>
      <c r="M918" s="91" t="s">
        <v>1320</v>
      </c>
      <c r="N918" s="91" t="s">
        <v>2170</v>
      </c>
      <c r="O918" s="91" t="s">
        <v>2509</v>
      </c>
      <c r="P918" s="91" t="s">
        <v>1590</v>
      </c>
      <c r="Q918" s="91" t="s">
        <v>1761</v>
      </c>
      <c r="R918" s="91" t="s">
        <v>2170</v>
      </c>
      <c r="U918" s="91" t="s">
        <v>1749</v>
      </c>
    </row>
    <row r="919" ht="14.25" customHeight="1">
      <c r="A919" s="91" t="s">
        <v>3861</v>
      </c>
      <c r="D919" s="91" t="s">
        <v>1324</v>
      </c>
      <c r="J919" s="91" t="s">
        <v>1320</v>
      </c>
      <c r="L919" s="91" t="s">
        <v>41</v>
      </c>
      <c r="M919" s="91" t="s">
        <v>1320</v>
      </c>
      <c r="N919" s="91" t="s">
        <v>1685</v>
      </c>
      <c r="O919" s="91" t="s">
        <v>1607</v>
      </c>
      <c r="P919" s="91" t="s">
        <v>1590</v>
      </c>
      <c r="Q919" s="91" t="s">
        <v>1474</v>
      </c>
      <c r="R919" s="91" t="s">
        <v>1685</v>
      </c>
    </row>
    <row r="920" ht="14.25" customHeight="1">
      <c r="A920" s="91" t="s">
        <v>3862</v>
      </c>
      <c r="D920" s="91" t="s">
        <v>1319</v>
      </c>
      <c r="E920" s="91" t="s">
        <v>1587</v>
      </c>
      <c r="F920" s="91">
        <v>2030.0</v>
      </c>
      <c r="J920" s="91" t="s">
        <v>739</v>
      </c>
      <c r="L920" s="91" t="s">
        <v>41</v>
      </c>
      <c r="M920" s="91" t="s">
        <v>1320</v>
      </c>
      <c r="N920" s="91" t="s">
        <v>1792</v>
      </c>
      <c r="O920" s="91" t="s">
        <v>1891</v>
      </c>
      <c r="P920" s="91" t="s">
        <v>1623</v>
      </c>
      <c r="Q920" s="91" t="s">
        <v>1472</v>
      </c>
      <c r="R920" s="91" t="s">
        <v>2090</v>
      </c>
      <c r="S920" s="91" t="s">
        <v>3863</v>
      </c>
      <c r="T920" s="91" t="s">
        <v>1593</v>
      </c>
    </row>
    <row r="921" ht="14.25" customHeight="1">
      <c r="A921" s="91" t="s">
        <v>3864</v>
      </c>
      <c r="D921" s="91" t="s">
        <v>1343</v>
      </c>
      <c r="J921" s="91" t="s">
        <v>739</v>
      </c>
      <c r="L921" s="91" t="s">
        <v>41</v>
      </c>
      <c r="M921" s="91" t="s">
        <v>739</v>
      </c>
      <c r="O921" s="91" t="s">
        <v>1607</v>
      </c>
      <c r="P921" s="91" t="s">
        <v>1590</v>
      </c>
      <c r="Q921" s="91" t="s">
        <v>1441</v>
      </c>
      <c r="R921" s="91" t="s">
        <v>1637</v>
      </c>
    </row>
    <row r="922" ht="14.25" customHeight="1">
      <c r="A922" s="91" t="s">
        <v>3865</v>
      </c>
      <c r="D922" s="91" t="s">
        <v>1324</v>
      </c>
      <c r="J922" s="91" t="s">
        <v>1320</v>
      </c>
      <c r="L922" s="91" t="s">
        <v>41</v>
      </c>
      <c r="M922" s="91" t="s">
        <v>739</v>
      </c>
      <c r="O922" s="91" t="s">
        <v>1681</v>
      </c>
      <c r="P922" s="91" t="s">
        <v>1590</v>
      </c>
      <c r="Q922" s="91" t="s">
        <v>1472</v>
      </c>
      <c r="R922" s="91" t="s">
        <v>1604</v>
      </c>
    </row>
    <row r="923" ht="14.25" customHeight="1">
      <c r="A923" s="91" t="s">
        <v>3866</v>
      </c>
      <c r="D923" s="91" t="s">
        <v>1319</v>
      </c>
      <c r="E923" s="91" t="s">
        <v>1587</v>
      </c>
      <c r="F923" s="91">
        <v>2030.0</v>
      </c>
      <c r="J923" s="91" t="s">
        <v>739</v>
      </c>
      <c r="L923" s="91" t="s">
        <v>1588</v>
      </c>
      <c r="M923" s="91" t="s">
        <v>739</v>
      </c>
      <c r="O923" s="91" t="s">
        <v>1725</v>
      </c>
      <c r="P923" s="91" t="s">
        <v>1628</v>
      </c>
      <c r="Q923" s="91" t="s">
        <v>1435</v>
      </c>
      <c r="R923" s="91" t="s">
        <v>1641</v>
      </c>
      <c r="S923" s="91" t="s">
        <v>3867</v>
      </c>
      <c r="T923" s="91" t="s">
        <v>1593</v>
      </c>
    </row>
    <row r="924" ht="14.25" customHeight="1">
      <c r="A924" s="91" t="s">
        <v>3868</v>
      </c>
      <c r="B924" s="91" t="s">
        <v>3869</v>
      </c>
      <c r="C924" s="91" t="s">
        <v>3870</v>
      </c>
      <c r="D924" s="91" t="s">
        <v>1319</v>
      </c>
      <c r="E924" s="91" t="s">
        <v>1587</v>
      </c>
      <c r="F924" s="91" t="s">
        <v>2604</v>
      </c>
      <c r="G924" s="91" t="s">
        <v>1319</v>
      </c>
      <c r="H924" s="91" t="s">
        <v>1587</v>
      </c>
      <c r="J924" s="91" t="s">
        <v>739</v>
      </c>
      <c r="L924" s="91" t="s">
        <v>41</v>
      </c>
      <c r="M924" s="91" t="s">
        <v>739</v>
      </c>
      <c r="O924" s="91" t="s">
        <v>1607</v>
      </c>
      <c r="P924" s="91" t="s">
        <v>1590</v>
      </c>
      <c r="Q924" s="91" t="s">
        <v>1463</v>
      </c>
      <c r="R924" s="91" t="s">
        <v>1687</v>
      </c>
      <c r="S924" s="91" t="s">
        <v>3871</v>
      </c>
      <c r="T924" s="91" t="s">
        <v>1593</v>
      </c>
    </row>
    <row r="925" ht="14.25" customHeight="1">
      <c r="A925" s="91" t="s">
        <v>3872</v>
      </c>
      <c r="D925" s="91" t="s">
        <v>1319</v>
      </c>
      <c r="E925" s="91" t="s">
        <v>1587</v>
      </c>
      <c r="F925" s="91">
        <v>2030.0</v>
      </c>
      <c r="G925" s="91" t="s">
        <v>1319</v>
      </c>
      <c r="H925" s="91" t="s">
        <v>1587</v>
      </c>
      <c r="I925" s="91">
        <v>2040.0</v>
      </c>
      <c r="J925" s="91" t="s">
        <v>1320</v>
      </c>
      <c r="K925" s="91">
        <v>2040.0</v>
      </c>
      <c r="L925" s="91" t="s">
        <v>1588</v>
      </c>
      <c r="M925" s="91" t="s">
        <v>739</v>
      </c>
      <c r="O925" s="91" t="s">
        <v>1891</v>
      </c>
      <c r="P925" s="91" t="s">
        <v>1623</v>
      </c>
      <c r="Q925" s="91" t="s">
        <v>1451</v>
      </c>
      <c r="R925" s="91" t="s">
        <v>1659</v>
      </c>
      <c r="S925" s="91" t="s">
        <v>3873</v>
      </c>
      <c r="T925" s="91" t="s">
        <v>1593</v>
      </c>
    </row>
    <row r="926" ht="14.25" customHeight="1">
      <c r="A926" s="91" t="s">
        <v>3874</v>
      </c>
      <c r="B926" s="91" t="s">
        <v>3875</v>
      </c>
      <c r="C926" s="91" t="s">
        <v>3876</v>
      </c>
      <c r="D926" s="91" t="s">
        <v>1319</v>
      </c>
      <c r="E926" s="91" t="s">
        <v>1587</v>
      </c>
      <c r="F926" s="91" t="s">
        <v>3047</v>
      </c>
      <c r="J926" s="91" t="s">
        <v>1320</v>
      </c>
      <c r="L926" s="91" t="s">
        <v>41</v>
      </c>
      <c r="M926" s="91" t="s">
        <v>1320</v>
      </c>
      <c r="N926" s="91" t="s">
        <v>1785</v>
      </c>
      <c r="O926" s="91" t="s">
        <v>1607</v>
      </c>
      <c r="P926" s="91" t="s">
        <v>1590</v>
      </c>
      <c r="Q926" s="91" t="s">
        <v>1459</v>
      </c>
      <c r="R926" s="91" t="s">
        <v>1720</v>
      </c>
      <c r="S926" s="91" t="s">
        <v>3877</v>
      </c>
      <c r="T926" s="91" t="s">
        <v>1593</v>
      </c>
    </row>
    <row r="927" ht="14.25" customHeight="1">
      <c r="A927" s="91" t="s">
        <v>3878</v>
      </c>
      <c r="D927" s="91" t="s">
        <v>1324</v>
      </c>
      <c r="J927" s="91" t="s">
        <v>739</v>
      </c>
      <c r="L927" s="91" t="s">
        <v>41</v>
      </c>
      <c r="M927" s="91" t="s">
        <v>739</v>
      </c>
      <c r="O927" s="91" t="s">
        <v>1802</v>
      </c>
      <c r="P927" s="91" t="s">
        <v>1590</v>
      </c>
      <c r="Q927" s="91" t="s">
        <v>1440</v>
      </c>
      <c r="R927" s="91" t="s">
        <v>1653</v>
      </c>
    </row>
    <row r="928" ht="14.25" customHeight="1">
      <c r="A928" s="91" t="s">
        <v>3879</v>
      </c>
      <c r="D928" s="91" t="s">
        <v>1319</v>
      </c>
      <c r="E928" s="91" t="s">
        <v>1587</v>
      </c>
      <c r="F928" s="91">
        <v>2030.0</v>
      </c>
      <c r="J928" s="91" t="s">
        <v>739</v>
      </c>
      <c r="L928" s="91" t="s">
        <v>1588</v>
      </c>
      <c r="M928" s="91" t="s">
        <v>739</v>
      </c>
      <c r="O928" s="91" t="s">
        <v>1627</v>
      </c>
      <c r="P928" s="91" t="s">
        <v>1628</v>
      </c>
      <c r="Q928" s="91" t="s">
        <v>1440</v>
      </c>
      <c r="R928" s="91" t="s">
        <v>1653</v>
      </c>
      <c r="S928" s="91" t="s">
        <v>3880</v>
      </c>
    </row>
    <row r="929" ht="14.25" customHeight="1">
      <c r="A929" s="91" t="s">
        <v>3881</v>
      </c>
      <c r="D929" s="91" t="s">
        <v>1324</v>
      </c>
      <c r="J929" s="91" t="s">
        <v>1320</v>
      </c>
      <c r="L929" s="91" t="s">
        <v>41</v>
      </c>
      <c r="M929" s="91" t="s">
        <v>1320</v>
      </c>
      <c r="N929" s="91" t="s">
        <v>1808</v>
      </c>
      <c r="O929" s="91" t="s">
        <v>1815</v>
      </c>
      <c r="P929" s="91" t="s">
        <v>1628</v>
      </c>
      <c r="Q929" s="91" t="s">
        <v>1454</v>
      </c>
      <c r="R929" s="91" t="s">
        <v>1808</v>
      </c>
    </row>
    <row r="930" ht="14.25" customHeight="1">
      <c r="A930" s="91" t="s">
        <v>3882</v>
      </c>
      <c r="B930" s="91" t="s">
        <v>3883</v>
      </c>
      <c r="C930" s="91" t="s">
        <v>3884</v>
      </c>
      <c r="D930" s="91" t="s">
        <v>1324</v>
      </c>
      <c r="J930" s="91" t="s">
        <v>1320</v>
      </c>
      <c r="L930" s="91" t="s">
        <v>41</v>
      </c>
      <c r="M930" s="91" t="s">
        <v>739</v>
      </c>
      <c r="O930" s="91" t="s">
        <v>1846</v>
      </c>
      <c r="P930" s="91" t="s">
        <v>1590</v>
      </c>
      <c r="Q930" s="91" t="s">
        <v>1433</v>
      </c>
      <c r="R930" s="91" t="s">
        <v>1720</v>
      </c>
    </row>
    <row r="931" ht="14.25" customHeight="1">
      <c r="A931" s="91" t="s">
        <v>1348</v>
      </c>
      <c r="B931" s="91" t="s">
        <v>3885</v>
      </c>
      <c r="C931" s="91" t="s">
        <v>3886</v>
      </c>
      <c r="D931" s="91" t="s">
        <v>1319</v>
      </c>
      <c r="E931" s="91" t="s">
        <v>1587</v>
      </c>
      <c r="F931" s="91">
        <v>2030.0</v>
      </c>
      <c r="J931" s="91" t="s">
        <v>1320</v>
      </c>
      <c r="L931" s="91" t="s">
        <v>41</v>
      </c>
      <c r="M931" s="91" t="s">
        <v>739</v>
      </c>
      <c r="O931" s="91" t="s">
        <v>1748</v>
      </c>
      <c r="P931" s="91" t="s">
        <v>1590</v>
      </c>
      <c r="Q931" s="91" t="s">
        <v>1444</v>
      </c>
      <c r="R931" s="91" t="s">
        <v>3629</v>
      </c>
      <c r="S931" s="91" t="s">
        <v>1349</v>
      </c>
      <c r="T931" s="91" t="s">
        <v>1593</v>
      </c>
    </row>
    <row r="932" ht="14.25" customHeight="1">
      <c r="A932" s="91" t="s">
        <v>3887</v>
      </c>
      <c r="D932" s="91" t="s">
        <v>1319</v>
      </c>
      <c r="E932" s="91" t="s">
        <v>1587</v>
      </c>
      <c r="F932" s="91">
        <v>2030.0</v>
      </c>
      <c r="J932" s="91" t="s">
        <v>739</v>
      </c>
      <c r="L932" s="91" t="s">
        <v>1588</v>
      </c>
      <c r="M932" s="91" t="s">
        <v>739</v>
      </c>
      <c r="O932" s="91" t="s">
        <v>1748</v>
      </c>
      <c r="P932" s="91" t="s">
        <v>1590</v>
      </c>
      <c r="Q932" s="91" t="s">
        <v>1462</v>
      </c>
      <c r="R932" s="91" t="s">
        <v>1663</v>
      </c>
      <c r="S932" s="91" t="s">
        <v>3888</v>
      </c>
      <c r="T932" s="91" t="s">
        <v>1593</v>
      </c>
    </row>
    <row r="933" ht="14.25" customHeight="1">
      <c r="A933" s="91" t="s">
        <v>3889</v>
      </c>
      <c r="D933" s="91" t="s">
        <v>1319</v>
      </c>
      <c r="E933" s="91" t="s">
        <v>1587</v>
      </c>
      <c r="F933" s="91">
        <v>2030.0</v>
      </c>
      <c r="J933" s="91" t="s">
        <v>739</v>
      </c>
      <c r="L933" s="91" t="s">
        <v>1588</v>
      </c>
      <c r="M933" s="91" t="s">
        <v>739</v>
      </c>
      <c r="O933" s="91" t="s">
        <v>1846</v>
      </c>
      <c r="P933" s="91" t="s">
        <v>1590</v>
      </c>
      <c r="Q933" s="91" t="s">
        <v>1441</v>
      </c>
      <c r="R933" s="91" t="s">
        <v>1663</v>
      </c>
      <c r="S933" s="91" t="s">
        <v>3890</v>
      </c>
      <c r="T933" s="91" t="s">
        <v>1593</v>
      </c>
    </row>
    <row r="934" ht="14.25" customHeight="1">
      <c r="A934" s="91" t="s">
        <v>3891</v>
      </c>
      <c r="D934" s="91" t="s">
        <v>1319</v>
      </c>
      <c r="E934" s="91" t="s">
        <v>1587</v>
      </c>
      <c r="F934" s="91">
        <v>2030.0</v>
      </c>
      <c r="J934" s="91" t="s">
        <v>739</v>
      </c>
      <c r="L934" s="91" t="s">
        <v>1588</v>
      </c>
      <c r="M934" s="91" t="s">
        <v>739</v>
      </c>
      <c r="O934" s="91" t="s">
        <v>1677</v>
      </c>
      <c r="P934" s="91" t="s">
        <v>1590</v>
      </c>
      <c r="Q934" s="91" t="s">
        <v>1433</v>
      </c>
      <c r="R934" s="91" t="s">
        <v>1604</v>
      </c>
      <c r="S934" s="91" t="s">
        <v>3892</v>
      </c>
      <c r="T934" s="91" t="s">
        <v>1593</v>
      </c>
    </row>
    <row r="935" ht="14.25" customHeight="1">
      <c r="A935" s="91" t="s">
        <v>3893</v>
      </c>
      <c r="D935" s="91" t="s">
        <v>1324</v>
      </c>
      <c r="J935" s="91" t="s">
        <v>739</v>
      </c>
      <c r="L935" s="91" t="s">
        <v>41</v>
      </c>
      <c r="M935" s="91" t="s">
        <v>739</v>
      </c>
      <c r="O935" s="91" t="s">
        <v>2116</v>
      </c>
      <c r="P935" s="91" t="s">
        <v>1736</v>
      </c>
      <c r="Q935" s="91" t="s">
        <v>1444</v>
      </c>
      <c r="R935" s="91" t="s">
        <v>1842</v>
      </c>
    </row>
    <row r="936" ht="14.25" customHeight="1">
      <c r="A936" s="91" t="s">
        <v>3894</v>
      </c>
      <c r="D936" s="91" t="s">
        <v>1319</v>
      </c>
      <c r="E936" s="91" t="s">
        <v>1587</v>
      </c>
      <c r="F936" s="91">
        <v>2030.0</v>
      </c>
      <c r="J936" s="91" t="s">
        <v>739</v>
      </c>
      <c r="L936" s="91" t="s">
        <v>1588</v>
      </c>
      <c r="M936" s="91" t="s">
        <v>739</v>
      </c>
      <c r="O936" s="91" t="s">
        <v>1802</v>
      </c>
      <c r="P936" s="91" t="s">
        <v>1590</v>
      </c>
      <c r="Q936" s="91" t="s">
        <v>1440</v>
      </c>
      <c r="R936" s="91" t="s">
        <v>1720</v>
      </c>
      <c r="S936" s="91" t="s">
        <v>3895</v>
      </c>
      <c r="T936" s="91" t="s">
        <v>1593</v>
      </c>
    </row>
    <row r="937" ht="14.25" customHeight="1">
      <c r="A937" s="91" t="s">
        <v>3896</v>
      </c>
      <c r="D937" s="91" t="s">
        <v>1324</v>
      </c>
      <c r="J937" s="91" t="s">
        <v>1320</v>
      </c>
      <c r="L937" s="91" t="s">
        <v>41</v>
      </c>
      <c r="M937" s="91" t="s">
        <v>739</v>
      </c>
      <c r="O937" s="91" t="s">
        <v>1602</v>
      </c>
      <c r="P937" s="91" t="s">
        <v>1603</v>
      </c>
      <c r="Q937" s="91" t="s">
        <v>1761</v>
      </c>
      <c r="R937" s="91" t="s">
        <v>1653</v>
      </c>
    </row>
    <row r="938" ht="14.25" customHeight="1">
      <c r="A938" s="91" t="s">
        <v>3897</v>
      </c>
      <c r="D938" s="91" t="s">
        <v>1319</v>
      </c>
      <c r="E938" s="91" t="s">
        <v>1587</v>
      </c>
      <c r="F938" s="91">
        <v>2030.0</v>
      </c>
      <c r="G938" s="91" t="s">
        <v>1319</v>
      </c>
      <c r="H938" s="91" t="s">
        <v>1587</v>
      </c>
      <c r="I938" s="91">
        <v>2045.0</v>
      </c>
      <c r="J938" s="91" t="s">
        <v>1320</v>
      </c>
      <c r="K938" s="91">
        <v>2045.0</v>
      </c>
      <c r="L938" s="91" t="s">
        <v>1588</v>
      </c>
      <c r="M938" s="91" t="s">
        <v>1320</v>
      </c>
      <c r="N938" s="91" t="s">
        <v>3898</v>
      </c>
      <c r="O938" s="91" t="s">
        <v>1589</v>
      </c>
      <c r="P938" s="91" t="s">
        <v>1590</v>
      </c>
      <c r="Q938" s="91" t="s">
        <v>1438</v>
      </c>
      <c r="R938" s="91" t="s">
        <v>1633</v>
      </c>
      <c r="S938" s="91" t="s">
        <v>3899</v>
      </c>
      <c r="T938" s="91" t="s">
        <v>1593</v>
      </c>
    </row>
    <row r="939" ht="14.25" customHeight="1">
      <c r="A939" s="91" t="s">
        <v>3900</v>
      </c>
      <c r="B939" s="91" t="s">
        <v>3901</v>
      </c>
      <c r="D939" s="91" t="s">
        <v>1319</v>
      </c>
      <c r="E939" s="91" t="s">
        <v>1587</v>
      </c>
      <c r="F939" s="91">
        <v>2030.0</v>
      </c>
      <c r="J939" s="91" t="s">
        <v>739</v>
      </c>
      <c r="L939" s="91" t="s">
        <v>1588</v>
      </c>
      <c r="M939" s="91" t="s">
        <v>739</v>
      </c>
      <c r="O939" s="91" t="s">
        <v>1748</v>
      </c>
      <c r="P939" s="91" t="s">
        <v>1590</v>
      </c>
      <c r="Q939" s="91" t="s">
        <v>1761</v>
      </c>
      <c r="R939" s="91" t="s">
        <v>1808</v>
      </c>
      <c r="S939" s="91" t="s">
        <v>3902</v>
      </c>
      <c r="T939" s="91" t="s">
        <v>1593</v>
      </c>
    </row>
    <row r="940" ht="14.25" customHeight="1">
      <c r="A940" s="91" t="s">
        <v>3903</v>
      </c>
      <c r="D940" s="91" t="s">
        <v>1319</v>
      </c>
      <c r="E940" s="91" t="s">
        <v>1587</v>
      </c>
      <c r="F940" s="91">
        <v>2030.0</v>
      </c>
      <c r="J940" s="91" t="s">
        <v>739</v>
      </c>
      <c r="L940" s="91" t="s">
        <v>1588</v>
      </c>
      <c r="M940" s="91" t="s">
        <v>739</v>
      </c>
      <c r="O940" s="91" t="s">
        <v>1802</v>
      </c>
      <c r="P940" s="91" t="s">
        <v>1590</v>
      </c>
      <c r="Q940" s="91" t="s">
        <v>1761</v>
      </c>
      <c r="R940" s="91" t="s">
        <v>1633</v>
      </c>
      <c r="S940" s="91" t="s">
        <v>3904</v>
      </c>
      <c r="T940" s="91" t="s">
        <v>1593</v>
      </c>
    </row>
    <row r="941" ht="14.25" customHeight="1">
      <c r="A941" s="91" t="s">
        <v>3905</v>
      </c>
      <c r="B941" s="91" t="s">
        <v>3906</v>
      </c>
      <c r="C941" s="91" t="s">
        <v>3907</v>
      </c>
      <c r="D941" s="91" t="s">
        <v>1319</v>
      </c>
      <c r="E941" s="91" t="s">
        <v>1587</v>
      </c>
      <c r="F941" s="91" t="s">
        <v>3908</v>
      </c>
      <c r="G941" s="91" t="s">
        <v>1319</v>
      </c>
      <c r="H941" s="91" t="s">
        <v>1587</v>
      </c>
      <c r="I941" s="91">
        <v>2045.0</v>
      </c>
      <c r="J941" s="91" t="s">
        <v>1320</v>
      </c>
      <c r="K941" s="91">
        <v>2045.0</v>
      </c>
      <c r="L941" s="91" t="s">
        <v>41</v>
      </c>
      <c r="M941" s="91" t="s">
        <v>1320</v>
      </c>
      <c r="N941" s="91" t="s">
        <v>1722</v>
      </c>
      <c r="O941" s="91" t="s">
        <v>1602</v>
      </c>
      <c r="P941" s="91" t="s">
        <v>1603</v>
      </c>
      <c r="Q941" s="91" t="s">
        <v>1761</v>
      </c>
      <c r="R941" s="91" t="s">
        <v>1653</v>
      </c>
      <c r="S941" s="91" t="s">
        <v>3909</v>
      </c>
      <c r="T941" s="91" t="s">
        <v>1593</v>
      </c>
    </row>
    <row r="942" ht="14.25" customHeight="1">
      <c r="A942" s="91" t="s">
        <v>3910</v>
      </c>
      <c r="D942" s="91" t="s">
        <v>1324</v>
      </c>
      <c r="J942" s="91" t="s">
        <v>739</v>
      </c>
      <c r="L942" s="91" t="s">
        <v>41</v>
      </c>
      <c r="M942" s="91" t="s">
        <v>739</v>
      </c>
      <c r="O942" s="91" t="s">
        <v>1831</v>
      </c>
      <c r="P942" s="91" t="s">
        <v>1590</v>
      </c>
      <c r="Q942" s="91" t="s">
        <v>1761</v>
      </c>
      <c r="R942" s="91" t="s">
        <v>1617</v>
      </c>
    </row>
    <row r="943" ht="14.25" customHeight="1">
      <c r="A943" s="91" t="s">
        <v>3911</v>
      </c>
      <c r="C943" s="91" t="s">
        <v>3912</v>
      </c>
      <c r="D943" s="91" t="s">
        <v>1319</v>
      </c>
      <c r="E943" s="91" t="s">
        <v>1587</v>
      </c>
      <c r="F943" s="91">
        <v>2030.0</v>
      </c>
      <c r="J943" s="91" t="s">
        <v>1320</v>
      </c>
      <c r="L943" s="91" t="s">
        <v>41</v>
      </c>
      <c r="M943" s="91" t="s">
        <v>1320</v>
      </c>
      <c r="N943" s="91" t="s">
        <v>1706</v>
      </c>
      <c r="O943" s="91" t="s">
        <v>1589</v>
      </c>
      <c r="P943" s="91" t="s">
        <v>1590</v>
      </c>
      <c r="Q943" s="91" t="s">
        <v>1443</v>
      </c>
      <c r="R943" s="91" t="s">
        <v>1641</v>
      </c>
      <c r="S943" s="91" t="s">
        <v>3913</v>
      </c>
      <c r="T943" s="91" t="s">
        <v>1593</v>
      </c>
    </row>
    <row r="944" ht="14.25" customHeight="1">
      <c r="A944" s="91" t="s">
        <v>3914</v>
      </c>
      <c r="B944" s="91" t="s">
        <v>3915</v>
      </c>
      <c r="C944" s="91" t="s">
        <v>3916</v>
      </c>
      <c r="D944" s="91" t="s">
        <v>1319</v>
      </c>
      <c r="E944" s="91" t="s">
        <v>1587</v>
      </c>
      <c r="F944" s="91">
        <v>2034.0</v>
      </c>
      <c r="J944" s="91" t="s">
        <v>739</v>
      </c>
      <c r="L944" s="91" t="s">
        <v>41</v>
      </c>
      <c r="M944" s="91" t="s">
        <v>739</v>
      </c>
      <c r="O944" s="91" t="s">
        <v>1711</v>
      </c>
      <c r="P944" s="91" t="s">
        <v>1590</v>
      </c>
      <c r="Q944" s="91" t="s">
        <v>1448</v>
      </c>
      <c r="R944" s="91" t="s">
        <v>2368</v>
      </c>
      <c r="S944" s="91" t="s">
        <v>3917</v>
      </c>
      <c r="T944" s="91" t="s">
        <v>1593</v>
      </c>
    </row>
    <row r="945" ht="14.25" customHeight="1">
      <c r="A945" s="91" t="s">
        <v>3918</v>
      </c>
      <c r="D945" s="91" t="s">
        <v>1319</v>
      </c>
      <c r="E945" s="91" t="s">
        <v>1587</v>
      </c>
      <c r="F945" s="91">
        <v>2030.0</v>
      </c>
      <c r="J945" s="91" t="s">
        <v>739</v>
      </c>
      <c r="L945" s="91" t="s">
        <v>1588</v>
      </c>
      <c r="M945" s="91" t="s">
        <v>739</v>
      </c>
      <c r="O945" s="91" t="s">
        <v>1632</v>
      </c>
      <c r="P945" s="91" t="s">
        <v>1628</v>
      </c>
      <c r="Q945" s="91" t="s">
        <v>1472</v>
      </c>
      <c r="R945" s="91" t="s">
        <v>1608</v>
      </c>
      <c r="S945" s="91" t="s">
        <v>3919</v>
      </c>
      <c r="T945" s="91" t="s">
        <v>1593</v>
      </c>
    </row>
    <row r="946" ht="14.25" customHeight="1">
      <c r="A946" s="91" t="s">
        <v>3920</v>
      </c>
      <c r="B946" s="91" t="s">
        <v>3921</v>
      </c>
      <c r="C946" s="91" t="s">
        <v>3922</v>
      </c>
      <c r="D946" s="91" t="s">
        <v>1319</v>
      </c>
      <c r="E946" s="91" t="s">
        <v>1587</v>
      </c>
      <c r="F946" s="91">
        <v>2030.0</v>
      </c>
      <c r="J946" s="91" t="s">
        <v>739</v>
      </c>
      <c r="L946" s="91" t="s">
        <v>41</v>
      </c>
      <c r="M946" s="91" t="s">
        <v>739</v>
      </c>
      <c r="O946" s="91" t="s">
        <v>1846</v>
      </c>
      <c r="P946" s="91" t="s">
        <v>1590</v>
      </c>
      <c r="Q946" s="91" t="s">
        <v>1761</v>
      </c>
      <c r="R946" s="91" t="s">
        <v>1707</v>
      </c>
      <c r="S946" s="91" t="s">
        <v>3923</v>
      </c>
      <c r="T946" s="91" t="s">
        <v>1593</v>
      </c>
    </row>
    <row r="947" ht="14.25" customHeight="1">
      <c r="A947" s="91" t="s">
        <v>3924</v>
      </c>
      <c r="D947" s="91" t="s">
        <v>1319</v>
      </c>
      <c r="E947" s="91" t="s">
        <v>1587</v>
      </c>
      <c r="F947" s="91">
        <v>2030.0</v>
      </c>
      <c r="J947" s="91" t="s">
        <v>739</v>
      </c>
      <c r="L947" s="91" t="s">
        <v>1588</v>
      </c>
      <c r="M947" s="91" t="s">
        <v>739</v>
      </c>
      <c r="O947" s="91" t="s">
        <v>1831</v>
      </c>
      <c r="P947" s="91" t="s">
        <v>1590</v>
      </c>
      <c r="Q947" s="91" t="s">
        <v>1457</v>
      </c>
      <c r="R947" s="91" t="s">
        <v>1612</v>
      </c>
      <c r="S947" s="91" t="s">
        <v>3925</v>
      </c>
      <c r="T947" s="91" t="s">
        <v>1593</v>
      </c>
    </row>
    <row r="948" ht="14.25" customHeight="1">
      <c r="A948" s="91" t="s">
        <v>3926</v>
      </c>
      <c r="D948" s="91" t="s">
        <v>1324</v>
      </c>
      <c r="J948" s="91" t="s">
        <v>1320</v>
      </c>
      <c r="L948" s="91" t="s">
        <v>41</v>
      </c>
      <c r="M948" s="91" t="s">
        <v>739</v>
      </c>
      <c r="O948" s="91" t="s">
        <v>2046</v>
      </c>
      <c r="P948" s="91" t="s">
        <v>1603</v>
      </c>
      <c r="Q948" s="91" t="s">
        <v>1449</v>
      </c>
      <c r="R948" s="91" t="s">
        <v>1659</v>
      </c>
    </row>
    <row r="949" ht="14.25" customHeight="1">
      <c r="A949" s="91" t="s">
        <v>3927</v>
      </c>
      <c r="D949" s="91" t="s">
        <v>1319</v>
      </c>
      <c r="E949" s="91" t="s">
        <v>1587</v>
      </c>
      <c r="F949" s="91">
        <v>2030.0</v>
      </c>
      <c r="J949" s="91" t="s">
        <v>739</v>
      </c>
      <c r="L949" s="91" t="s">
        <v>1588</v>
      </c>
      <c r="M949" s="91" t="s">
        <v>739</v>
      </c>
      <c r="O949" s="91" t="s">
        <v>1602</v>
      </c>
      <c r="P949" s="91" t="s">
        <v>1603</v>
      </c>
      <c r="Q949" s="91" t="s">
        <v>1761</v>
      </c>
      <c r="R949" s="91" t="s">
        <v>1663</v>
      </c>
      <c r="S949" s="91" t="s">
        <v>3928</v>
      </c>
      <c r="T949" s="91" t="s">
        <v>1593</v>
      </c>
    </row>
    <row r="950" ht="14.25" customHeight="1">
      <c r="A950" s="91" t="s">
        <v>3929</v>
      </c>
      <c r="B950" s="91" t="s">
        <v>3930</v>
      </c>
      <c r="D950" s="91" t="s">
        <v>1324</v>
      </c>
      <c r="J950" s="91" t="s">
        <v>739</v>
      </c>
      <c r="L950" s="91" t="s">
        <v>41</v>
      </c>
      <c r="M950" s="91" t="s">
        <v>739</v>
      </c>
      <c r="O950" s="91" t="s">
        <v>1725</v>
      </c>
      <c r="P950" s="91" t="s">
        <v>1628</v>
      </c>
      <c r="Q950" s="91" t="s">
        <v>1462</v>
      </c>
      <c r="R950" s="91" t="s">
        <v>1842</v>
      </c>
    </row>
    <row r="951" ht="14.25" customHeight="1">
      <c r="A951" s="91" t="s">
        <v>3931</v>
      </c>
      <c r="C951" s="91" t="s">
        <v>3932</v>
      </c>
      <c r="D951" s="91" t="s">
        <v>1324</v>
      </c>
      <c r="J951" s="91" t="s">
        <v>1320</v>
      </c>
      <c r="L951" s="91" t="s">
        <v>41</v>
      </c>
      <c r="M951" s="91" t="s">
        <v>1320</v>
      </c>
      <c r="N951" s="91" t="s">
        <v>1598</v>
      </c>
      <c r="O951" s="91" t="s">
        <v>1607</v>
      </c>
      <c r="P951" s="91" t="s">
        <v>1590</v>
      </c>
      <c r="Q951" s="91" t="s">
        <v>1457</v>
      </c>
      <c r="R951" s="91" t="s">
        <v>1598</v>
      </c>
    </row>
    <row r="952" ht="14.25" customHeight="1">
      <c r="A952" s="91" t="s">
        <v>3933</v>
      </c>
      <c r="D952" s="91" t="s">
        <v>1324</v>
      </c>
      <c r="J952" s="91" t="s">
        <v>1320</v>
      </c>
      <c r="L952" s="91" t="s">
        <v>41</v>
      </c>
      <c r="M952" s="91" t="s">
        <v>739</v>
      </c>
      <c r="O952" s="91" t="s">
        <v>2046</v>
      </c>
      <c r="P952" s="91" t="s">
        <v>1603</v>
      </c>
      <c r="Q952" s="91" t="s">
        <v>1433</v>
      </c>
      <c r="R952" s="91" t="s">
        <v>1624</v>
      </c>
    </row>
    <row r="953" ht="14.25" customHeight="1">
      <c r="A953" s="91" t="s">
        <v>3934</v>
      </c>
      <c r="D953" s="91" t="s">
        <v>1319</v>
      </c>
      <c r="E953" s="91" t="s">
        <v>1587</v>
      </c>
      <c r="F953" s="91">
        <v>2030.0</v>
      </c>
      <c r="J953" s="91" t="s">
        <v>739</v>
      </c>
      <c r="L953" s="91" t="s">
        <v>1588</v>
      </c>
      <c r="M953" s="91" t="s">
        <v>739</v>
      </c>
      <c r="O953" s="91" t="s">
        <v>1815</v>
      </c>
      <c r="P953" s="91" t="s">
        <v>1628</v>
      </c>
      <c r="Q953" s="91" t="s">
        <v>1433</v>
      </c>
      <c r="R953" s="91" t="s">
        <v>1842</v>
      </c>
      <c r="S953" s="91" t="s">
        <v>3935</v>
      </c>
      <c r="T953" s="91" t="s">
        <v>1593</v>
      </c>
    </row>
    <row r="954" ht="14.25" customHeight="1">
      <c r="A954" s="91" t="s">
        <v>3936</v>
      </c>
      <c r="D954" s="91" t="s">
        <v>1324</v>
      </c>
      <c r="J954" s="91" t="s">
        <v>1320</v>
      </c>
      <c r="L954" s="91" t="s">
        <v>41</v>
      </c>
      <c r="M954" s="91" t="s">
        <v>739</v>
      </c>
      <c r="O954" s="91" t="s">
        <v>2299</v>
      </c>
      <c r="P954" s="91" t="s">
        <v>1628</v>
      </c>
      <c r="Q954" s="91" t="s">
        <v>1469</v>
      </c>
      <c r="R954" s="91" t="s">
        <v>1608</v>
      </c>
    </row>
    <row r="955" ht="14.25" customHeight="1">
      <c r="A955" s="91" t="s">
        <v>3937</v>
      </c>
      <c r="B955" s="91" t="s">
        <v>3938</v>
      </c>
      <c r="D955" s="91" t="s">
        <v>1319</v>
      </c>
      <c r="E955" s="91" t="s">
        <v>1587</v>
      </c>
      <c r="F955" s="91">
        <v>2030.0</v>
      </c>
      <c r="J955" s="91" t="s">
        <v>1320</v>
      </c>
      <c r="L955" s="91" t="s">
        <v>41</v>
      </c>
      <c r="M955" s="91" t="s">
        <v>1320</v>
      </c>
      <c r="N955" s="91" t="s">
        <v>1639</v>
      </c>
      <c r="O955" s="91" t="s">
        <v>1770</v>
      </c>
      <c r="P955" s="91" t="s">
        <v>1590</v>
      </c>
      <c r="Q955" s="91" t="s">
        <v>1467</v>
      </c>
      <c r="R955" s="91" t="s">
        <v>1699</v>
      </c>
      <c r="S955" s="91" t="s">
        <v>3939</v>
      </c>
      <c r="T955" s="91" t="s">
        <v>1593</v>
      </c>
    </row>
    <row r="956" ht="14.25" customHeight="1">
      <c r="A956" s="91" t="s">
        <v>3940</v>
      </c>
      <c r="D956" s="91" t="s">
        <v>1324</v>
      </c>
      <c r="J956" s="91" t="s">
        <v>1320</v>
      </c>
      <c r="L956" s="91" t="s">
        <v>41</v>
      </c>
      <c r="M956" s="91" t="s">
        <v>739</v>
      </c>
      <c r="O956" s="91" t="s">
        <v>1602</v>
      </c>
      <c r="P956" s="91" t="s">
        <v>1603</v>
      </c>
      <c r="Q956" s="91" t="s">
        <v>1439</v>
      </c>
      <c r="R956" s="91" t="s">
        <v>1617</v>
      </c>
    </row>
    <row r="957" ht="14.25" customHeight="1">
      <c r="A957" s="91" t="s">
        <v>3941</v>
      </c>
      <c r="D957" s="91" t="s">
        <v>1324</v>
      </c>
      <c r="J957" s="91" t="s">
        <v>1320</v>
      </c>
      <c r="L957" s="91" t="s">
        <v>41</v>
      </c>
      <c r="M957" s="91" t="s">
        <v>1320</v>
      </c>
      <c r="N957" s="91" t="s">
        <v>1617</v>
      </c>
      <c r="O957" s="91" t="s">
        <v>1607</v>
      </c>
      <c r="P957" s="91" t="s">
        <v>1590</v>
      </c>
      <c r="Q957" s="91" t="s">
        <v>1462</v>
      </c>
      <c r="R957" s="91" t="s">
        <v>1617</v>
      </c>
    </row>
    <row r="958" ht="14.25" customHeight="1">
      <c r="A958" s="91" t="s">
        <v>3942</v>
      </c>
      <c r="D958" s="91" t="s">
        <v>1319</v>
      </c>
      <c r="E958" s="91" t="s">
        <v>1587</v>
      </c>
      <c r="F958" s="91">
        <v>2030.0</v>
      </c>
      <c r="J958" s="91" t="s">
        <v>739</v>
      </c>
      <c r="L958" s="91" t="s">
        <v>1588</v>
      </c>
      <c r="M958" s="91" t="s">
        <v>739</v>
      </c>
      <c r="O958" s="91" t="s">
        <v>1589</v>
      </c>
      <c r="P958" s="91" t="s">
        <v>1590</v>
      </c>
      <c r="Q958" s="91" t="s">
        <v>1440</v>
      </c>
      <c r="R958" s="91" t="s">
        <v>1641</v>
      </c>
      <c r="S958" s="91" t="s">
        <v>3943</v>
      </c>
      <c r="T958" s="91" t="s">
        <v>1593</v>
      </c>
    </row>
    <row r="959" ht="14.25" customHeight="1">
      <c r="A959" s="91" t="s">
        <v>3944</v>
      </c>
      <c r="B959" s="91" t="s">
        <v>3945</v>
      </c>
      <c r="C959" s="91" t="s">
        <v>3946</v>
      </c>
      <c r="D959" s="91" t="s">
        <v>1324</v>
      </c>
      <c r="J959" s="91" t="s">
        <v>739</v>
      </c>
      <c r="L959" s="91" t="s">
        <v>1647</v>
      </c>
      <c r="M959" s="91" t="s">
        <v>739</v>
      </c>
      <c r="O959" s="91" t="s">
        <v>1721</v>
      </c>
      <c r="P959" s="91" t="s">
        <v>1590</v>
      </c>
      <c r="Q959" s="91" t="s">
        <v>1430</v>
      </c>
      <c r="R959" s="91" t="s">
        <v>1687</v>
      </c>
    </row>
    <row r="960" ht="14.25" customHeight="1">
      <c r="A960" s="91" t="s">
        <v>3947</v>
      </c>
      <c r="C960" s="91" t="s">
        <v>3948</v>
      </c>
      <c r="D960" s="91" t="s">
        <v>1319</v>
      </c>
      <c r="E960" s="91" t="s">
        <v>1587</v>
      </c>
      <c r="F960" s="91">
        <v>2030.0</v>
      </c>
      <c r="J960" s="91" t="s">
        <v>1320</v>
      </c>
      <c r="L960" s="91" t="s">
        <v>41</v>
      </c>
      <c r="M960" s="91" t="s">
        <v>1320</v>
      </c>
      <c r="N960" s="91" t="s">
        <v>1792</v>
      </c>
      <c r="O960" s="91" t="s">
        <v>1607</v>
      </c>
      <c r="P960" s="91" t="s">
        <v>1590</v>
      </c>
      <c r="Q960" s="91" t="s">
        <v>1451</v>
      </c>
      <c r="R960" s="91" t="s">
        <v>1847</v>
      </c>
      <c r="S960" s="91" t="s">
        <v>3949</v>
      </c>
      <c r="T960" s="91" t="s">
        <v>1593</v>
      </c>
    </row>
    <row r="961" ht="14.25" customHeight="1">
      <c r="A961" s="91" t="s">
        <v>3950</v>
      </c>
      <c r="D961" s="91" t="s">
        <v>1319</v>
      </c>
      <c r="E961" s="91" t="s">
        <v>1587</v>
      </c>
      <c r="F961" s="91">
        <v>2030.0</v>
      </c>
      <c r="J961" s="91" t="s">
        <v>739</v>
      </c>
      <c r="L961" s="91" t="s">
        <v>1588</v>
      </c>
      <c r="M961" s="91" t="s">
        <v>739</v>
      </c>
      <c r="O961" s="91" t="s">
        <v>1627</v>
      </c>
      <c r="P961" s="91" t="s">
        <v>1628</v>
      </c>
      <c r="Q961" s="91" t="s">
        <v>1435</v>
      </c>
      <c r="R961" s="91" t="s">
        <v>1669</v>
      </c>
      <c r="S961" s="91" t="s">
        <v>3951</v>
      </c>
      <c r="T961" s="91" t="s">
        <v>1593</v>
      </c>
    </row>
    <row r="962" ht="14.25" customHeight="1">
      <c r="A962" s="91" t="s">
        <v>3952</v>
      </c>
      <c r="D962" s="91" t="s">
        <v>1324</v>
      </c>
      <c r="J962" s="91" t="s">
        <v>739</v>
      </c>
      <c r="L962" s="91" t="s">
        <v>41</v>
      </c>
      <c r="M962" s="91" t="s">
        <v>1320</v>
      </c>
      <c r="N962" s="91" t="s">
        <v>1842</v>
      </c>
      <c r="O962" s="91" t="s">
        <v>1748</v>
      </c>
      <c r="P962" s="91" t="s">
        <v>1590</v>
      </c>
      <c r="Q962" s="91" t="s">
        <v>1443</v>
      </c>
      <c r="R962" s="91" t="s">
        <v>1842</v>
      </c>
    </row>
    <row r="963" ht="14.25" customHeight="1">
      <c r="A963" s="91" t="s">
        <v>3953</v>
      </c>
      <c r="B963" s="91" t="s">
        <v>3954</v>
      </c>
      <c r="C963" s="91" t="s">
        <v>3955</v>
      </c>
      <c r="D963" s="91" t="s">
        <v>1319</v>
      </c>
      <c r="E963" s="91" t="s">
        <v>1595</v>
      </c>
      <c r="F963" s="91">
        <v>2030.0</v>
      </c>
      <c r="J963" s="91" t="s">
        <v>739</v>
      </c>
      <c r="L963" s="91" t="s">
        <v>41</v>
      </c>
      <c r="M963" s="91" t="s">
        <v>739</v>
      </c>
      <c r="O963" s="91" t="s">
        <v>1846</v>
      </c>
      <c r="P963" s="91" t="s">
        <v>1590</v>
      </c>
      <c r="Q963" s="91" t="s">
        <v>1426</v>
      </c>
      <c r="R963" s="91" t="s">
        <v>1747</v>
      </c>
      <c r="S963" s="91" t="s">
        <v>3956</v>
      </c>
      <c r="T963" s="91" t="s">
        <v>1600</v>
      </c>
    </row>
    <row r="964" ht="14.25" customHeight="1">
      <c r="A964" s="91" t="s">
        <v>3957</v>
      </c>
      <c r="D964" s="91" t="s">
        <v>1319</v>
      </c>
      <c r="E964" s="91" t="s">
        <v>1587</v>
      </c>
      <c r="F964" s="91">
        <v>2030.0</v>
      </c>
      <c r="J964" s="91" t="s">
        <v>739</v>
      </c>
      <c r="L964" s="91" t="s">
        <v>1588</v>
      </c>
      <c r="M964" s="91" t="s">
        <v>739</v>
      </c>
      <c r="O964" s="91" t="s">
        <v>1607</v>
      </c>
      <c r="P964" s="91" t="s">
        <v>1590</v>
      </c>
      <c r="Q964" s="91" t="s">
        <v>1462</v>
      </c>
      <c r="R964" s="91" t="s">
        <v>1608</v>
      </c>
      <c r="S964" s="91" t="s">
        <v>3958</v>
      </c>
      <c r="T964" s="91" t="s">
        <v>1593</v>
      </c>
    </row>
    <row r="965" ht="14.25" customHeight="1">
      <c r="A965" s="91" t="s">
        <v>3959</v>
      </c>
      <c r="C965" s="91" t="s">
        <v>3960</v>
      </c>
      <c r="D965" s="91" t="s">
        <v>1319</v>
      </c>
      <c r="E965" s="91" t="s">
        <v>1587</v>
      </c>
      <c r="F965" s="91">
        <v>2030.0</v>
      </c>
      <c r="J965" s="91" t="s">
        <v>1320</v>
      </c>
      <c r="L965" s="91" t="s">
        <v>41</v>
      </c>
      <c r="M965" s="91" t="s">
        <v>1320</v>
      </c>
      <c r="N965" s="91" t="s">
        <v>1598</v>
      </c>
      <c r="O965" s="91" t="s">
        <v>1602</v>
      </c>
      <c r="P965" s="91" t="s">
        <v>1603</v>
      </c>
      <c r="Q965" s="91" t="s">
        <v>1465</v>
      </c>
      <c r="R965" s="91" t="s">
        <v>1798</v>
      </c>
      <c r="S965" s="91" t="s">
        <v>3961</v>
      </c>
      <c r="T965" s="91" t="s">
        <v>1593</v>
      </c>
      <c r="U965" s="91" t="s">
        <v>3962</v>
      </c>
    </row>
    <row r="966" ht="14.25" customHeight="1">
      <c r="A966" s="91" t="s">
        <v>3963</v>
      </c>
      <c r="D966" s="91" t="s">
        <v>1324</v>
      </c>
      <c r="J966" s="91" t="s">
        <v>1320</v>
      </c>
      <c r="L966" s="91" t="s">
        <v>41</v>
      </c>
      <c r="M966" s="91" t="s">
        <v>1320</v>
      </c>
      <c r="N966" s="91" t="s">
        <v>1842</v>
      </c>
      <c r="O966" s="91" t="s">
        <v>1607</v>
      </c>
      <c r="P966" s="91" t="s">
        <v>1590</v>
      </c>
      <c r="Q966" s="91" t="s">
        <v>1460</v>
      </c>
      <c r="R966" s="91" t="s">
        <v>1842</v>
      </c>
    </row>
    <row r="967" ht="14.25" customHeight="1">
      <c r="A967" s="91" t="s">
        <v>3964</v>
      </c>
      <c r="C967" s="91" t="s">
        <v>3965</v>
      </c>
      <c r="D967" s="91" t="s">
        <v>1319</v>
      </c>
      <c r="E967" s="91" t="s">
        <v>1587</v>
      </c>
      <c r="F967" s="91" t="s">
        <v>1676</v>
      </c>
      <c r="G967" s="91" t="s">
        <v>1319</v>
      </c>
      <c r="H967" s="91" t="s">
        <v>1587</v>
      </c>
      <c r="I967" s="91">
        <v>2040.0</v>
      </c>
      <c r="J967" s="91" t="s">
        <v>1320</v>
      </c>
      <c r="K967" s="91">
        <v>2040.0</v>
      </c>
      <c r="L967" s="91" t="s">
        <v>41</v>
      </c>
      <c r="M967" s="91" t="s">
        <v>1320</v>
      </c>
      <c r="N967" s="91" t="s">
        <v>3048</v>
      </c>
      <c r="O967" s="91" t="s">
        <v>1602</v>
      </c>
      <c r="P967" s="91" t="s">
        <v>1603</v>
      </c>
      <c r="Q967" s="91" t="s">
        <v>1462</v>
      </c>
      <c r="R967" s="91" t="s">
        <v>1641</v>
      </c>
      <c r="S967" s="91" t="s">
        <v>3966</v>
      </c>
      <c r="T967" s="91" t="s">
        <v>1593</v>
      </c>
    </row>
    <row r="968" ht="14.25" customHeight="1">
      <c r="A968" s="91" t="s">
        <v>3967</v>
      </c>
      <c r="B968" s="91" t="s">
        <v>3968</v>
      </c>
      <c r="C968" s="91" t="s">
        <v>3969</v>
      </c>
      <c r="D968" s="91" t="s">
        <v>1319</v>
      </c>
      <c r="E968" s="91" t="s">
        <v>1587</v>
      </c>
      <c r="F968" s="91" t="s">
        <v>3970</v>
      </c>
      <c r="J968" s="91" t="s">
        <v>739</v>
      </c>
      <c r="L968" s="91" t="s">
        <v>41</v>
      </c>
      <c r="M968" s="91" t="s">
        <v>739</v>
      </c>
      <c r="O968" s="91" t="s">
        <v>1607</v>
      </c>
      <c r="P968" s="91" t="s">
        <v>1590</v>
      </c>
      <c r="Q968" s="91" t="s">
        <v>1452</v>
      </c>
      <c r="R968" s="91" t="s">
        <v>1637</v>
      </c>
      <c r="S968" s="91" t="s">
        <v>3971</v>
      </c>
      <c r="T968" s="91" t="s">
        <v>1593</v>
      </c>
    </row>
    <row r="969" ht="14.25" customHeight="1">
      <c r="A969" s="91" t="s">
        <v>3972</v>
      </c>
      <c r="D969" s="91" t="s">
        <v>1324</v>
      </c>
      <c r="J969" s="91" t="s">
        <v>1320</v>
      </c>
      <c r="L969" s="91" t="s">
        <v>41</v>
      </c>
      <c r="M969" s="91" t="s">
        <v>1320</v>
      </c>
      <c r="N969" s="91" t="s">
        <v>1612</v>
      </c>
      <c r="O969" s="91" t="s">
        <v>1602</v>
      </c>
      <c r="P969" s="91" t="s">
        <v>1603</v>
      </c>
      <c r="Q969" s="91" t="s">
        <v>1441</v>
      </c>
      <c r="R969" s="91" t="s">
        <v>1612</v>
      </c>
    </row>
    <row r="970" ht="14.25" customHeight="1">
      <c r="A970" s="91" t="s">
        <v>3973</v>
      </c>
      <c r="D970" s="91" t="s">
        <v>1319</v>
      </c>
      <c r="E970" s="91" t="s">
        <v>1587</v>
      </c>
      <c r="F970" s="91">
        <v>2030.0</v>
      </c>
      <c r="J970" s="91" t="s">
        <v>739</v>
      </c>
      <c r="L970" s="91" t="s">
        <v>1588</v>
      </c>
      <c r="M970" s="91" t="s">
        <v>739</v>
      </c>
      <c r="O970" s="91" t="s">
        <v>3235</v>
      </c>
      <c r="P970" s="91" t="s">
        <v>1597</v>
      </c>
      <c r="Q970" s="91" t="s">
        <v>1462</v>
      </c>
      <c r="R970" s="91" t="s">
        <v>1624</v>
      </c>
      <c r="S970" s="91" t="s">
        <v>3974</v>
      </c>
      <c r="T970" s="91" t="s">
        <v>1593</v>
      </c>
    </row>
    <row r="971" ht="14.25" customHeight="1">
      <c r="A971" s="91" t="s">
        <v>3975</v>
      </c>
      <c r="D971" s="91" t="s">
        <v>1319</v>
      </c>
      <c r="E971" s="91" t="s">
        <v>1587</v>
      </c>
      <c r="F971" s="91">
        <v>2030.0</v>
      </c>
      <c r="J971" s="91" t="s">
        <v>739</v>
      </c>
      <c r="L971" s="91" t="s">
        <v>1588</v>
      </c>
      <c r="M971" s="91" t="s">
        <v>739</v>
      </c>
      <c r="O971" s="91" t="s">
        <v>1739</v>
      </c>
      <c r="P971" s="91" t="s">
        <v>1628</v>
      </c>
      <c r="Q971" s="91" t="s">
        <v>1472</v>
      </c>
      <c r="R971" s="91" t="s">
        <v>1614</v>
      </c>
      <c r="S971" s="91" t="s">
        <v>3976</v>
      </c>
      <c r="T971" s="91" t="s">
        <v>1593</v>
      </c>
    </row>
    <row r="972" ht="14.25" customHeight="1">
      <c r="A972" s="91" t="s">
        <v>3977</v>
      </c>
      <c r="D972" s="91" t="s">
        <v>1324</v>
      </c>
      <c r="J972" s="91" t="s">
        <v>739</v>
      </c>
      <c r="L972" s="91" t="s">
        <v>41</v>
      </c>
      <c r="M972" s="91" t="s">
        <v>739</v>
      </c>
      <c r="O972" s="91" t="s">
        <v>1602</v>
      </c>
      <c r="P972" s="91" t="s">
        <v>1603</v>
      </c>
      <c r="Q972" s="91" t="s">
        <v>1430</v>
      </c>
      <c r="R972" s="91" t="s">
        <v>1591</v>
      </c>
    </row>
    <row r="973" ht="14.25" customHeight="1">
      <c r="A973" s="91" t="s">
        <v>3978</v>
      </c>
      <c r="D973" s="91" t="s">
        <v>1324</v>
      </c>
      <c r="J973" s="91" t="s">
        <v>1320</v>
      </c>
      <c r="L973" s="91" t="s">
        <v>41</v>
      </c>
      <c r="M973" s="91" t="s">
        <v>739</v>
      </c>
      <c r="O973" s="91" t="s">
        <v>1607</v>
      </c>
      <c r="P973" s="91" t="s">
        <v>1590</v>
      </c>
      <c r="Q973" s="91" t="s">
        <v>1440</v>
      </c>
      <c r="R973" s="91" t="s">
        <v>1798</v>
      </c>
    </row>
    <row r="974" ht="14.25" customHeight="1">
      <c r="A974" s="91" t="s">
        <v>3979</v>
      </c>
      <c r="D974" s="91" t="s">
        <v>1319</v>
      </c>
      <c r="E974" s="91" t="s">
        <v>1587</v>
      </c>
      <c r="F974" s="91">
        <v>2030.0</v>
      </c>
      <c r="J974" s="91" t="s">
        <v>739</v>
      </c>
      <c r="L974" s="91" t="s">
        <v>1588</v>
      </c>
      <c r="M974" s="91" t="s">
        <v>739</v>
      </c>
      <c r="O974" s="91" t="s">
        <v>1607</v>
      </c>
      <c r="P974" s="91" t="s">
        <v>1590</v>
      </c>
      <c r="Q974" s="91" t="s">
        <v>1440</v>
      </c>
      <c r="R974" s="91" t="s">
        <v>1863</v>
      </c>
      <c r="S974" s="91" t="s">
        <v>3980</v>
      </c>
      <c r="T974" s="91" t="s">
        <v>1593</v>
      </c>
    </row>
    <row r="975" ht="14.25" customHeight="1">
      <c r="A975" s="91" t="s">
        <v>3981</v>
      </c>
      <c r="D975" s="91" t="s">
        <v>1324</v>
      </c>
      <c r="J975" s="91" t="s">
        <v>739</v>
      </c>
      <c r="L975" s="91" t="s">
        <v>41</v>
      </c>
      <c r="M975" s="91" t="s">
        <v>739</v>
      </c>
      <c r="O975" s="91" t="s">
        <v>1589</v>
      </c>
      <c r="P975" s="91" t="s">
        <v>1590</v>
      </c>
      <c r="Q975" s="91" t="s">
        <v>1426</v>
      </c>
      <c r="R975" s="91" t="s">
        <v>1707</v>
      </c>
    </row>
    <row r="976" ht="14.25" customHeight="1">
      <c r="A976" s="91" t="s">
        <v>3982</v>
      </c>
      <c r="D976" s="91" t="s">
        <v>1319</v>
      </c>
      <c r="E976" s="91" t="s">
        <v>1595</v>
      </c>
      <c r="F976" s="91">
        <v>2030.0</v>
      </c>
      <c r="J976" s="91" t="s">
        <v>739</v>
      </c>
      <c r="L976" s="91" t="s">
        <v>1588</v>
      </c>
      <c r="M976" s="91" t="s">
        <v>739</v>
      </c>
      <c r="O976" s="91" t="s">
        <v>1627</v>
      </c>
      <c r="P976" s="91" t="s">
        <v>1628</v>
      </c>
      <c r="Q976" s="91" t="s">
        <v>1439</v>
      </c>
      <c r="R976" s="91" t="s">
        <v>1923</v>
      </c>
      <c r="S976" s="91" t="s">
        <v>3983</v>
      </c>
      <c r="T976" s="91" t="s">
        <v>1600</v>
      </c>
    </row>
    <row r="977" ht="14.25" customHeight="1">
      <c r="A977" s="91" t="s">
        <v>3984</v>
      </c>
      <c r="D977" s="91" t="s">
        <v>1324</v>
      </c>
      <c r="J977" s="91" t="s">
        <v>1320</v>
      </c>
      <c r="L977" s="91" t="s">
        <v>41</v>
      </c>
      <c r="M977" s="91" t="s">
        <v>739</v>
      </c>
      <c r="O977" s="91" t="s">
        <v>1622</v>
      </c>
      <c r="P977" s="91" t="s">
        <v>1623</v>
      </c>
      <c r="Q977" s="91" t="s">
        <v>1438</v>
      </c>
      <c r="R977" s="91" t="s">
        <v>1707</v>
      </c>
    </row>
    <row r="978" ht="14.25" customHeight="1">
      <c r="A978" s="91" t="s">
        <v>3985</v>
      </c>
      <c r="D978" s="91" t="s">
        <v>1319</v>
      </c>
      <c r="E978" s="91" t="s">
        <v>1587</v>
      </c>
      <c r="F978" s="91">
        <v>2030.0</v>
      </c>
      <c r="J978" s="91" t="s">
        <v>739</v>
      </c>
      <c r="L978" s="91" t="s">
        <v>1588</v>
      </c>
      <c r="M978" s="91" t="s">
        <v>739</v>
      </c>
      <c r="O978" s="91" t="s">
        <v>1602</v>
      </c>
      <c r="P978" s="91" t="s">
        <v>1603</v>
      </c>
      <c r="Q978" s="91" t="s">
        <v>1457</v>
      </c>
      <c r="R978" s="91" t="s">
        <v>1591</v>
      </c>
      <c r="S978" s="91" t="s">
        <v>3986</v>
      </c>
      <c r="T978" s="91" t="s">
        <v>1593</v>
      </c>
    </row>
    <row r="979" ht="14.25" customHeight="1">
      <c r="A979" s="91" t="s">
        <v>3987</v>
      </c>
      <c r="D979" s="91" t="s">
        <v>1324</v>
      </c>
      <c r="J979" s="91" t="s">
        <v>739</v>
      </c>
      <c r="L979" s="91" t="s">
        <v>41</v>
      </c>
      <c r="M979" s="91" t="s">
        <v>739</v>
      </c>
      <c r="O979" s="91" t="s">
        <v>1602</v>
      </c>
      <c r="P979" s="91" t="s">
        <v>1603</v>
      </c>
      <c r="Q979" s="91" t="s">
        <v>1440</v>
      </c>
      <c r="R979" s="91" t="s">
        <v>1687</v>
      </c>
    </row>
    <row r="980" ht="14.25" customHeight="1">
      <c r="A980" s="91" t="s">
        <v>3988</v>
      </c>
      <c r="B980" s="91" t="s">
        <v>3989</v>
      </c>
      <c r="C980" s="91" t="s">
        <v>3990</v>
      </c>
      <c r="D980" s="91" t="s">
        <v>1319</v>
      </c>
      <c r="E980" s="91" t="s">
        <v>1587</v>
      </c>
      <c r="F980" s="91">
        <v>2030.0</v>
      </c>
      <c r="G980" s="91" t="s">
        <v>1319</v>
      </c>
      <c r="H980" s="91" t="s">
        <v>1587</v>
      </c>
      <c r="I980" s="91">
        <v>2030.0</v>
      </c>
      <c r="J980" s="91" t="s">
        <v>1320</v>
      </c>
      <c r="K980" s="91">
        <v>2030.0</v>
      </c>
      <c r="L980" s="91" t="s">
        <v>41</v>
      </c>
      <c r="M980" s="91" t="s">
        <v>1320</v>
      </c>
      <c r="N980" s="91" t="s">
        <v>1792</v>
      </c>
      <c r="O980" s="91" t="s">
        <v>1602</v>
      </c>
      <c r="P980" s="91" t="s">
        <v>1603</v>
      </c>
      <c r="Q980" s="91" t="s">
        <v>1462</v>
      </c>
      <c r="R980" s="91" t="s">
        <v>1648</v>
      </c>
      <c r="S980" s="91" t="s">
        <v>3991</v>
      </c>
      <c r="T980" s="91" t="s">
        <v>1593</v>
      </c>
    </row>
    <row r="981" ht="14.25" customHeight="1">
      <c r="A981" s="91" t="s">
        <v>3992</v>
      </c>
      <c r="D981" s="91" t="s">
        <v>1319</v>
      </c>
      <c r="E981" s="91" t="s">
        <v>1587</v>
      </c>
      <c r="F981" s="91">
        <v>2030.0</v>
      </c>
      <c r="J981" s="91" t="s">
        <v>739</v>
      </c>
      <c r="L981" s="91" t="s">
        <v>1588</v>
      </c>
      <c r="M981" s="91" t="s">
        <v>739</v>
      </c>
      <c r="O981" s="91" t="s">
        <v>2046</v>
      </c>
      <c r="P981" s="91" t="s">
        <v>1603</v>
      </c>
      <c r="Q981" s="91" t="s">
        <v>1452</v>
      </c>
      <c r="R981" s="91" t="s">
        <v>1641</v>
      </c>
      <c r="S981" s="91" t="s">
        <v>3993</v>
      </c>
      <c r="T981" s="91" t="s">
        <v>1593</v>
      </c>
    </row>
    <row r="982" ht="14.25" customHeight="1">
      <c r="A982" s="91" t="s">
        <v>3994</v>
      </c>
      <c r="D982" s="91" t="s">
        <v>1319</v>
      </c>
      <c r="E982" s="91" t="s">
        <v>1587</v>
      </c>
      <c r="F982" s="91" t="s">
        <v>1646</v>
      </c>
      <c r="G982" s="91" t="s">
        <v>1319</v>
      </c>
      <c r="H982" s="91" t="s">
        <v>1587</v>
      </c>
      <c r="I982" s="91" t="s">
        <v>3995</v>
      </c>
      <c r="J982" s="91" t="s">
        <v>1320</v>
      </c>
      <c r="K982" s="91" t="s">
        <v>3995</v>
      </c>
      <c r="L982" s="91" t="s">
        <v>41</v>
      </c>
      <c r="M982" s="91" t="s">
        <v>1320</v>
      </c>
      <c r="N982" s="91" t="s">
        <v>1863</v>
      </c>
      <c r="O982" s="91" t="s">
        <v>1607</v>
      </c>
      <c r="P982" s="91" t="s">
        <v>1590</v>
      </c>
      <c r="Q982" s="91" t="s">
        <v>1457</v>
      </c>
      <c r="R982" s="91" t="s">
        <v>1687</v>
      </c>
      <c r="S982" s="91" t="s">
        <v>3996</v>
      </c>
      <c r="T982" s="91" t="s">
        <v>1593</v>
      </c>
    </row>
    <row r="983" ht="14.25" customHeight="1">
      <c r="A983" s="91" t="s">
        <v>3997</v>
      </c>
      <c r="B983" s="91" t="s">
        <v>3998</v>
      </c>
      <c r="C983" s="91" t="s">
        <v>3999</v>
      </c>
      <c r="D983" s="91" t="s">
        <v>1319</v>
      </c>
      <c r="E983" s="91" t="s">
        <v>2488</v>
      </c>
      <c r="F983" s="91">
        <v>2030.0</v>
      </c>
      <c r="J983" s="91" t="s">
        <v>1320</v>
      </c>
      <c r="L983" s="91" t="s">
        <v>41</v>
      </c>
      <c r="M983" s="91" t="s">
        <v>1320</v>
      </c>
      <c r="N983" s="91" t="s">
        <v>1863</v>
      </c>
      <c r="O983" s="91" t="s">
        <v>1846</v>
      </c>
      <c r="P983" s="91" t="s">
        <v>1590</v>
      </c>
      <c r="Q983" s="91" t="s">
        <v>1429</v>
      </c>
      <c r="R983" s="91" t="s">
        <v>1598</v>
      </c>
      <c r="S983" s="91" t="s">
        <v>4000</v>
      </c>
      <c r="T983" s="91" t="s">
        <v>2490</v>
      </c>
      <c r="U983" s="91" t="s">
        <v>1793</v>
      </c>
    </row>
    <row r="984" ht="14.25" customHeight="1">
      <c r="A984" s="91" t="s">
        <v>4001</v>
      </c>
      <c r="D984" s="91" t="s">
        <v>1324</v>
      </c>
      <c r="J984" s="91" t="s">
        <v>1320</v>
      </c>
      <c r="L984" s="91" t="s">
        <v>1647</v>
      </c>
      <c r="M984" s="91" t="s">
        <v>739</v>
      </c>
      <c r="O984" s="91" t="s">
        <v>1662</v>
      </c>
      <c r="P984" s="91" t="s">
        <v>1590</v>
      </c>
      <c r="Q984" s="91" t="s">
        <v>1430</v>
      </c>
      <c r="R984" s="91" t="s">
        <v>1720</v>
      </c>
    </row>
    <row r="985" ht="14.25" customHeight="1">
      <c r="A985" s="91" t="s">
        <v>4002</v>
      </c>
      <c r="B985" s="91" t="s">
        <v>4003</v>
      </c>
      <c r="C985" s="91" t="s">
        <v>4004</v>
      </c>
      <c r="D985" s="91" t="s">
        <v>1324</v>
      </c>
      <c r="J985" s="91" t="s">
        <v>1320</v>
      </c>
      <c r="L985" s="91" t="s">
        <v>1647</v>
      </c>
      <c r="M985" s="91" t="s">
        <v>1320</v>
      </c>
      <c r="N985" s="91" t="s">
        <v>1763</v>
      </c>
      <c r="O985" s="91" t="s">
        <v>1627</v>
      </c>
      <c r="P985" s="91" t="s">
        <v>1628</v>
      </c>
      <c r="Q985" s="91" t="s">
        <v>1430</v>
      </c>
      <c r="R985" s="91" t="s">
        <v>1763</v>
      </c>
      <c r="U985" s="91" t="s">
        <v>4005</v>
      </c>
    </row>
    <row r="986" ht="14.25" customHeight="1">
      <c r="A986" s="91" t="s">
        <v>4006</v>
      </c>
      <c r="B986" s="91" t="s">
        <v>4007</v>
      </c>
      <c r="C986" s="91" t="s">
        <v>4008</v>
      </c>
      <c r="D986" s="91" t="s">
        <v>1324</v>
      </c>
      <c r="J986" s="91" t="s">
        <v>739</v>
      </c>
      <c r="L986" s="91" t="s">
        <v>1647</v>
      </c>
      <c r="M986" s="91" t="s">
        <v>739</v>
      </c>
      <c r="O986" s="91" t="s">
        <v>1711</v>
      </c>
      <c r="P986" s="91" t="s">
        <v>1590</v>
      </c>
      <c r="Q986" s="91" t="s">
        <v>1430</v>
      </c>
      <c r="R986" s="91" t="s">
        <v>4009</v>
      </c>
      <c r="U986" s="91" t="s">
        <v>2316</v>
      </c>
    </row>
    <row r="987" ht="14.25" customHeight="1">
      <c r="A987" s="91" t="s">
        <v>4010</v>
      </c>
      <c r="B987" s="91" t="s">
        <v>4011</v>
      </c>
      <c r="D987" s="91" t="s">
        <v>1319</v>
      </c>
      <c r="E987" s="91" t="s">
        <v>1595</v>
      </c>
      <c r="F987" s="91">
        <v>2030.0</v>
      </c>
      <c r="J987" s="91" t="s">
        <v>739</v>
      </c>
      <c r="L987" s="91" t="s">
        <v>41</v>
      </c>
      <c r="M987" s="91" t="s">
        <v>739</v>
      </c>
      <c r="O987" s="91" t="s">
        <v>1602</v>
      </c>
      <c r="P987" s="91" t="s">
        <v>1603</v>
      </c>
      <c r="Q987" s="91" t="s">
        <v>1446</v>
      </c>
      <c r="R987" s="91" t="s">
        <v>1633</v>
      </c>
      <c r="S987" s="91" t="s">
        <v>4012</v>
      </c>
      <c r="T987" s="91" t="s">
        <v>1600</v>
      </c>
    </row>
    <row r="988" ht="14.25" customHeight="1">
      <c r="A988" s="91" t="s">
        <v>4013</v>
      </c>
      <c r="B988" s="91" t="s">
        <v>4014</v>
      </c>
      <c r="C988" s="91" t="s">
        <v>4015</v>
      </c>
      <c r="D988" s="91" t="s">
        <v>1319</v>
      </c>
      <c r="E988" s="91" t="s">
        <v>1587</v>
      </c>
      <c r="F988" s="91">
        <v>2030.0</v>
      </c>
      <c r="J988" s="91" t="s">
        <v>739</v>
      </c>
      <c r="L988" s="91" t="s">
        <v>41</v>
      </c>
      <c r="M988" s="91" t="s">
        <v>739</v>
      </c>
      <c r="O988" s="91" t="s">
        <v>1802</v>
      </c>
      <c r="P988" s="91" t="s">
        <v>1590</v>
      </c>
      <c r="Q988" s="91" t="s">
        <v>1439</v>
      </c>
      <c r="R988" s="91" t="s">
        <v>1648</v>
      </c>
      <c r="S988" s="91" t="s">
        <v>4016</v>
      </c>
      <c r="T988" s="91" t="s">
        <v>1593</v>
      </c>
    </row>
    <row r="989" ht="14.25" customHeight="1">
      <c r="A989" s="91" t="s">
        <v>4017</v>
      </c>
      <c r="D989" s="91" t="s">
        <v>1319</v>
      </c>
      <c r="E989" s="91" t="s">
        <v>1587</v>
      </c>
      <c r="F989" s="91">
        <v>2030.0</v>
      </c>
      <c r="J989" s="91" t="s">
        <v>739</v>
      </c>
      <c r="L989" s="91" t="s">
        <v>41</v>
      </c>
      <c r="M989" s="91" t="s">
        <v>739</v>
      </c>
      <c r="O989" s="91" t="s">
        <v>2116</v>
      </c>
      <c r="P989" s="91" t="s">
        <v>1736</v>
      </c>
      <c r="Q989" s="91" t="s">
        <v>1429</v>
      </c>
      <c r="R989" s="91" t="s">
        <v>1653</v>
      </c>
      <c r="S989" s="91" t="s">
        <v>4018</v>
      </c>
      <c r="T989" s="91" t="s">
        <v>1593</v>
      </c>
    </row>
    <row r="990" ht="14.25" customHeight="1">
      <c r="A990" s="91" t="s">
        <v>4019</v>
      </c>
      <c r="D990" s="91" t="s">
        <v>1319</v>
      </c>
      <c r="E990" s="91" t="s">
        <v>1595</v>
      </c>
      <c r="F990" s="91">
        <v>2030.0</v>
      </c>
      <c r="J990" s="91" t="s">
        <v>739</v>
      </c>
      <c r="L990" s="91" t="s">
        <v>1588</v>
      </c>
      <c r="M990" s="91" t="s">
        <v>739</v>
      </c>
      <c r="O990" s="91" t="s">
        <v>1589</v>
      </c>
      <c r="P990" s="91" t="s">
        <v>1590</v>
      </c>
      <c r="Q990" s="91" t="s">
        <v>1435</v>
      </c>
      <c r="R990" s="91" t="s">
        <v>1611</v>
      </c>
      <c r="S990" s="91" t="s">
        <v>4020</v>
      </c>
      <c r="T990" s="91" t="s">
        <v>1600</v>
      </c>
    </row>
    <row r="991" ht="14.25" customHeight="1">
      <c r="A991" s="91" t="s">
        <v>4021</v>
      </c>
      <c r="D991" s="91" t="s">
        <v>1319</v>
      </c>
      <c r="E991" s="91" t="s">
        <v>1587</v>
      </c>
      <c r="J991" s="91" t="s">
        <v>739</v>
      </c>
      <c r="L991" s="91" t="s">
        <v>1588</v>
      </c>
      <c r="M991" s="91" t="s">
        <v>739</v>
      </c>
      <c r="O991" s="91" t="s">
        <v>1802</v>
      </c>
      <c r="P991" s="91" t="s">
        <v>1590</v>
      </c>
      <c r="Q991" s="91" t="s">
        <v>1440</v>
      </c>
      <c r="R991" s="91" t="s">
        <v>1611</v>
      </c>
      <c r="S991" s="91" t="s">
        <v>4022</v>
      </c>
      <c r="T991" s="91" t="s">
        <v>1593</v>
      </c>
    </row>
    <row r="992" ht="14.25" customHeight="1">
      <c r="A992" s="91" t="s">
        <v>4023</v>
      </c>
      <c r="B992" s="91" t="s">
        <v>4024</v>
      </c>
      <c r="C992" s="91" t="s">
        <v>4025</v>
      </c>
      <c r="D992" s="91" t="s">
        <v>1319</v>
      </c>
      <c r="E992" s="91" t="s">
        <v>1595</v>
      </c>
      <c r="F992" s="91">
        <v>2030.0</v>
      </c>
      <c r="J992" s="91" t="s">
        <v>739</v>
      </c>
      <c r="L992" s="91" t="s">
        <v>41</v>
      </c>
      <c r="M992" s="91" t="s">
        <v>739</v>
      </c>
      <c r="O992" s="91" t="s">
        <v>1607</v>
      </c>
      <c r="P992" s="91" t="s">
        <v>1590</v>
      </c>
      <c r="Q992" s="91" t="s">
        <v>1433</v>
      </c>
      <c r="R992" s="91" t="s">
        <v>1617</v>
      </c>
      <c r="S992" s="91" t="s">
        <v>4026</v>
      </c>
      <c r="T992" s="91" t="s">
        <v>1600</v>
      </c>
    </row>
    <row r="993" ht="14.25" customHeight="1">
      <c r="A993" s="91" t="s">
        <v>4027</v>
      </c>
      <c r="C993" s="91" t="s">
        <v>4028</v>
      </c>
      <c r="D993" s="91" t="s">
        <v>1319</v>
      </c>
      <c r="E993" s="91" t="s">
        <v>1587</v>
      </c>
      <c r="F993" s="91">
        <v>2030.0</v>
      </c>
      <c r="J993" s="91" t="s">
        <v>739</v>
      </c>
      <c r="L993" s="91" t="s">
        <v>41</v>
      </c>
      <c r="M993" s="91" t="s">
        <v>739</v>
      </c>
      <c r="O993" s="91" t="s">
        <v>1846</v>
      </c>
      <c r="P993" s="91" t="s">
        <v>1590</v>
      </c>
      <c r="Q993" s="91" t="s">
        <v>1761</v>
      </c>
      <c r="R993" s="91" t="s">
        <v>1798</v>
      </c>
      <c r="S993" s="91" t="s">
        <v>4029</v>
      </c>
      <c r="T993" s="91" t="s">
        <v>1593</v>
      </c>
    </row>
    <row r="994" ht="14.25" customHeight="1">
      <c r="A994" s="91" t="s">
        <v>4030</v>
      </c>
      <c r="D994" s="91" t="s">
        <v>1319</v>
      </c>
      <c r="E994" s="91" t="s">
        <v>1587</v>
      </c>
      <c r="F994" s="91">
        <v>2030.0</v>
      </c>
      <c r="J994" s="91" t="s">
        <v>739</v>
      </c>
      <c r="L994" s="91" t="s">
        <v>1588</v>
      </c>
      <c r="M994" s="91" t="s">
        <v>739</v>
      </c>
      <c r="O994" s="91" t="s">
        <v>1694</v>
      </c>
      <c r="P994" s="91" t="s">
        <v>1590</v>
      </c>
      <c r="Q994" s="91" t="s">
        <v>1469</v>
      </c>
      <c r="R994" s="91" t="s">
        <v>1641</v>
      </c>
      <c r="S994" s="91" t="s">
        <v>4031</v>
      </c>
      <c r="T994" s="91" t="s">
        <v>1593</v>
      </c>
    </row>
    <row r="995" ht="14.25" customHeight="1">
      <c r="A995" s="91" t="s">
        <v>4032</v>
      </c>
      <c r="D995" s="91" t="s">
        <v>1324</v>
      </c>
      <c r="J995" s="91" t="s">
        <v>739</v>
      </c>
      <c r="L995" s="91" t="s">
        <v>41</v>
      </c>
      <c r="M995" s="91" t="s">
        <v>739</v>
      </c>
      <c r="O995" s="91" t="s">
        <v>1796</v>
      </c>
      <c r="P995" s="91" t="s">
        <v>1628</v>
      </c>
      <c r="Q995" s="91" t="s">
        <v>1462</v>
      </c>
      <c r="R995" s="91" t="s">
        <v>1707</v>
      </c>
    </row>
    <row r="996" ht="14.25" customHeight="1">
      <c r="A996" s="91" t="s">
        <v>4033</v>
      </c>
      <c r="C996" s="91" t="s">
        <v>4034</v>
      </c>
      <c r="D996" s="91" t="s">
        <v>1324</v>
      </c>
      <c r="J996" s="91" t="s">
        <v>739</v>
      </c>
      <c r="L996" s="91" t="s">
        <v>41</v>
      </c>
      <c r="M996" s="91" t="s">
        <v>739</v>
      </c>
      <c r="O996" s="91" t="s">
        <v>1589</v>
      </c>
      <c r="P996" s="91" t="s">
        <v>1590</v>
      </c>
      <c r="Q996" s="91" t="s">
        <v>1460</v>
      </c>
      <c r="R996" s="91" t="s">
        <v>1798</v>
      </c>
    </row>
    <row r="997" ht="14.25" customHeight="1">
      <c r="A997" s="91" t="s">
        <v>4035</v>
      </c>
      <c r="B997" s="91" t="s">
        <v>4036</v>
      </c>
      <c r="C997" s="91" t="s">
        <v>4037</v>
      </c>
      <c r="D997" s="91" t="s">
        <v>1319</v>
      </c>
      <c r="E997" s="91" t="s">
        <v>1587</v>
      </c>
      <c r="F997" s="91">
        <v>2030.0</v>
      </c>
      <c r="J997" s="91" t="s">
        <v>739</v>
      </c>
      <c r="L997" s="91" t="s">
        <v>41</v>
      </c>
      <c r="M997" s="91" t="s">
        <v>739</v>
      </c>
      <c r="O997" s="91" t="s">
        <v>1748</v>
      </c>
      <c r="P997" s="91" t="s">
        <v>1590</v>
      </c>
      <c r="Q997" s="91" t="s">
        <v>1454</v>
      </c>
      <c r="R997" s="91" t="s">
        <v>1604</v>
      </c>
      <c r="S997" s="91" t="s">
        <v>1351</v>
      </c>
      <c r="T997" s="91" t="s">
        <v>1593</v>
      </c>
    </row>
    <row r="998" ht="14.25" customHeight="1">
      <c r="A998" s="91" t="s">
        <v>4038</v>
      </c>
      <c r="D998" s="91" t="s">
        <v>1319</v>
      </c>
      <c r="E998" s="91" t="s">
        <v>1587</v>
      </c>
      <c r="F998" s="91">
        <v>2030.0</v>
      </c>
      <c r="G998" s="91" t="s">
        <v>1319</v>
      </c>
      <c r="H998" s="91" t="s">
        <v>1587</v>
      </c>
      <c r="I998" s="91">
        <v>2050.0</v>
      </c>
      <c r="J998" s="91" t="s">
        <v>1320</v>
      </c>
      <c r="K998" s="91">
        <v>2050.0</v>
      </c>
      <c r="L998" s="91" t="s">
        <v>1588</v>
      </c>
      <c r="M998" s="91" t="s">
        <v>1320</v>
      </c>
      <c r="N998" s="91" t="s">
        <v>1641</v>
      </c>
      <c r="O998" s="91" t="s">
        <v>1711</v>
      </c>
      <c r="P998" s="91" t="s">
        <v>1590</v>
      </c>
      <c r="Q998" s="91" t="s">
        <v>1435</v>
      </c>
      <c r="R998" s="91" t="s">
        <v>1641</v>
      </c>
      <c r="S998" s="91" t="s">
        <v>4039</v>
      </c>
      <c r="T998" s="91" t="s">
        <v>1593</v>
      </c>
    </row>
    <row r="999" ht="14.25" customHeight="1">
      <c r="A999" s="91" t="s">
        <v>4040</v>
      </c>
      <c r="B999" s="91" t="s">
        <v>4041</v>
      </c>
      <c r="D999" s="91" t="s">
        <v>1324</v>
      </c>
      <c r="J999" s="91" t="s">
        <v>739</v>
      </c>
      <c r="L999" s="91" t="s">
        <v>41</v>
      </c>
      <c r="M999" s="91" t="s">
        <v>739</v>
      </c>
      <c r="O999" s="91" t="s">
        <v>1711</v>
      </c>
      <c r="P999" s="91" t="s">
        <v>1590</v>
      </c>
      <c r="Q999" s="91" t="s">
        <v>1426</v>
      </c>
      <c r="R999" s="91" t="s">
        <v>1715</v>
      </c>
    </row>
    <row r="1000" ht="14.25" customHeight="1">
      <c r="A1000" s="91" t="s">
        <v>4042</v>
      </c>
      <c r="D1000" s="91" t="s">
        <v>1324</v>
      </c>
      <c r="J1000" s="91" t="s">
        <v>1320</v>
      </c>
      <c r="L1000" s="91" t="s">
        <v>41</v>
      </c>
      <c r="M1000" s="91" t="s">
        <v>739</v>
      </c>
      <c r="O1000" s="91" t="s">
        <v>2116</v>
      </c>
      <c r="P1000" s="91" t="s">
        <v>1736</v>
      </c>
      <c r="Q1000" s="91" t="s">
        <v>1430</v>
      </c>
      <c r="R1000" s="91" t="s">
        <v>1617</v>
      </c>
    </row>
    <row r="1001" ht="14.25" customHeight="1">
      <c r="A1001" s="91" t="s">
        <v>4043</v>
      </c>
      <c r="C1001" s="91" t="s">
        <v>4044</v>
      </c>
      <c r="D1001" s="91" t="s">
        <v>1324</v>
      </c>
      <c r="J1001" s="91" t="s">
        <v>1320</v>
      </c>
      <c r="L1001" s="91" t="s">
        <v>41</v>
      </c>
      <c r="M1001" s="91" t="s">
        <v>739</v>
      </c>
      <c r="O1001" s="91" t="s">
        <v>1662</v>
      </c>
      <c r="P1001" s="91" t="s">
        <v>1590</v>
      </c>
      <c r="Q1001" s="91" t="s">
        <v>1435</v>
      </c>
      <c r="R1001" s="91" t="s">
        <v>1720</v>
      </c>
    </row>
    <row r="1002" ht="14.25" customHeight="1">
      <c r="A1002" s="91" t="s">
        <v>4045</v>
      </c>
      <c r="D1002" s="91" t="s">
        <v>1324</v>
      </c>
      <c r="J1002" s="91" t="s">
        <v>1320</v>
      </c>
      <c r="L1002" s="91" t="s">
        <v>41</v>
      </c>
      <c r="M1002" s="91" t="s">
        <v>739</v>
      </c>
      <c r="O1002" s="91" t="s">
        <v>4046</v>
      </c>
      <c r="P1002" s="91" t="s">
        <v>1590</v>
      </c>
      <c r="Q1002" s="91" t="s">
        <v>1462</v>
      </c>
      <c r="R1002" s="91" t="s">
        <v>1624</v>
      </c>
    </row>
    <row r="1003" ht="14.25" customHeight="1">
      <c r="A1003" s="91" t="s">
        <v>4047</v>
      </c>
      <c r="D1003" s="91" t="s">
        <v>1319</v>
      </c>
      <c r="E1003" s="91" t="s">
        <v>1587</v>
      </c>
      <c r="F1003" s="91">
        <v>2030.0</v>
      </c>
      <c r="J1003" s="91" t="s">
        <v>1320</v>
      </c>
      <c r="L1003" s="91" t="s">
        <v>1588</v>
      </c>
      <c r="M1003" s="91" t="s">
        <v>1320</v>
      </c>
      <c r="N1003" s="91" t="s">
        <v>2171</v>
      </c>
      <c r="O1003" s="91" t="s">
        <v>1602</v>
      </c>
      <c r="P1003" s="91" t="s">
        <v>1603</v>
      </c>
      <c r="Q1003" s="91" t="s">
        <v>1457</v>
      </c>
      <c r="R1003" s="91" t="s">
        <v>1900</v>
      </c>
      <c r="S1003" s="91" t="s">
        <v>4048</v>
      </c>
      <c r="T1003" s="91" t="s">
        <v>1593</v>
      </c>
    </row>
    <row r="1004" ht="14.25" customHeight="1">
      <c r="A1004" s="91" t="s">
        <v>4049</v>
      </c>
      <c r="B1004" s="91" t="s">
        <v>4050</v>
      </c>
      <c r="C1004" s="91" t="s">
        <v>4051</v>
      </c>
      <c r="D1004" s="91" t="s">
        <v>1319</v>
      </c>
      <c r="E1004" s="91" t="s">
        <v>1587</v>
      </c>
      <c r="F1004" s="91">
        <v>2030.0</v>
      </c>
      <c r="J1004" s="91" t="s">
        <v>739</v>
      </c>
      <c r="L1004" s="91" t="s">
        <v>41</v>
      </c>
      <c r="M1004" s="91" t="s">
        <v>739</v>
      </c>
      <c r="O1004" s="91" t="s">
        <v>1748</v>
      </c>
      <c r="P1004" s="91" t="s">
        <v>1590</v>
      </c>
      <c r="Q1004" s="91" t="s">
        <v>1450</v>
      </c>
      <c r="R1004" s="91" t="s">
        <v>1851</v>
      </c>
      <c r="S1004" s="91" t="s">
        <v>4052</v>
      </c>
      <c r="T1004" s="91" t="s">
        <v>1593</v>
      </c>
    </row>
    <row r="1005" ht="14.25" customHeight="1">
      <c r="A1005" s="91" t="s">
        <v>4053</v>
      </c>
      <c r="D1005" s="91" t="s">
        <v>1319</v>
      </c>
      <c r="E1005" s="91" t="s">
        <v>1595</v>
      </c>
      <c r="F1005" s="91">
        <v>2035.0</v>
      </c>
      <c r="J1005" s="91" t="s">
        <v>739</v>
      </c>
      <c r="L1005" s="91" t="s">
        <v>41</v>
      </c>
      <c r="M1005" s="91" t="s">
        <v>739</v>
      </c>
      <c r="O1005" s="91" t="s">
        <v>1711</v>
      </c>
      <c r="P1005" s="91" t="s">
        <v>1590</v>
      </c>
      <c r="Q1005" s="91" t="s">
        <v>1440</v>
      </c>
      <c r="R1005" s="91" t="s">
        <v>1808</v>
      </c>
      <c r="S1005" s="91" t="s">
        <v>4054</v>
      </c>
      <c r="T1005" s="91" t="s">
        <v>1600</v>
      </c>
    </row>
    <row r="1006" ht="14.25" customHeight="1">
      <c r="A1006" s="91" t="s">
        <v>4055</v>
      </c>
      <c r="D1006" s="91" t="s">
        <v>1319</v>
      </c>
      <c r="E1006" s="91" t="s">
        <v>1587</v>
      </c>
      <c r="F1006" s="91">
        <v>2025.0</v>
      </c>
      <c r="J1006" s="91" t="s">
        <v>739</v>
      </c>
      <c r="L1006" s="91" t="s">
        <v>41</v>
      </c>
      <c r="M1006" s="91" t="s">
        <v>739</v>
      </c>
      <c r="O1006" s="91" t="s">
        <v>1748</v>
      </c>
      <c r="P1006" s="91" t="s">
        <v>1590</v>
      </c>
      <c r="Q1006" s="91" t="s">
        <v>1452</v>
      </c>
      <c r="R1006" s="91" t="s">
        <v>1792</v>
      </c>
      <c r="S1006" s="91" t="s">
        <v>4056</v>
      </c>
      <c r="T1006" s="91" t="s">
        <v>1593</v>
      </c>
    </row>
    <row r="1007" ht="14.25" customHeight="1">
      <c r="A1007" s="91" t="s">
        <v>4057</v>
      </c>
      <c r="D1007" s="91" t="s">
        <v>1319</v>
      </c>
      <c r="E1007" s="91" t="s">
        <v>1587</v>
      </c>
      <c r="F1007" s="91">
        <v>2030.0</v>
      </c>
      <c r="J1007" s="91" t="s">
        <v>1320</v>
      </c>
      <c r="L1007" s="91" t="s">
        <v>41</v>
      </c>
      <c r="M1007" s="91" t="s">
        <v>1320</v>
      </c>
      <c r="N1007" s="91" t="s">
        <v>2368</v>
      </c>
      <c r="O1007" s="91" t="s">
        <v>1748</v>
      </c>
      <c r="P1007" s="91" t="s">
        <v>1590</v>
      </c>
      <c r="Q1007" s="91" t="s">
        <v>1452</v>
      </c>
      <c r="R1007" s="91" t="s">
        <v>1669</v>
      </c>
      <c r="S1007" s="91" t="s">
        <v>4058</v>
      </c>
      <c r="T1007" s="91" t="s">
        <v>1593</v>
      </c>
    </row>
    <row r="1008" ht="14.25" customHeight="1">
      <c r="A1008" s="91" t="s">
        <v>4059</v>
      </c>
      <c r="C1008" s="91" t="s">
        <v>4060</v>
      </c>
      <c r="D1008" s="91" t="s">
        <v>1319</v>
      </c>
      <c r="E1008" s="91" t="s">
        <v>1587</v>
      </c>
      <c r="F1008" s="91">
        <v>2030.0</v>
      </c>
      <c r="G1008" s="91" t="s">
        <v>1319</v>
      </c>
      <c r="H1008" s="91" t="s">
        <v>1587</v>
      </c>
      <c r="I1008" s="91">
        <v>2050.0</v>
      </c>
      <c r="J1008" s="91" t="s">
        <v>1320</v>
      </c>
      <c r="K1008" s="91">
        <v>2050.0</v>
      </c>
      <c r="L1008" s="91" t="s">
        <v>41</v>
      </c>
      <c r="M1008" s="91" t="s">
        <v>1320</v>
      </c>
      <c r="N1008" s="91" t="s">
        <v>1722</v>
      </c>
      <c r="O1008" s="91" t="s">
        <v>1711</v>
      </c>
      <c r="P1008" s="91" t="s">
        <v>1590</v>
      </c>
      <c r="Q1008" s="91" t="s">
        <v>1429</v>
      </c>
      <c r="R1008" s="91" t="s">
        <v>1608</v>
      </c>
      <c r="S1008" s="91" t="s">
        <v>4061</v>
      </c>
      <c r="T1008" s="91" t="s">
        <v>1593</v>
      </c>
    </row>
    <row r="1009" ht="14.25" customHeight="1">
      <c r="A1009" s="91" t="s">
        <v>4062</v>
      </c>
      <c r="B1009" s="91" t="s">
        <v>4063</v>
      </c>
      <c r="C1009" s="91" t="s">
        <v>4064</v>
      </c>
      <c r="D1009" s="91" t="s">
        <v>1319</v>
      </c>
      <c r="E1009" s="91" t="s">
        <v>1587</v>
      </c>
      <c r="F1009" s="91">
        <v>2030.0</v>
      </c>
      <c r="J1009" s="91" t="s">
        <v>739</v>
      </c>
      <c r="L1009" s="91" t="s">
        <v>41</v>
      </c>
      <c r="M1009" s="91" t="s">
        <v>1320</v>
      </c>
      <c r="N1009" s="91" t="s">
        <v>1792</v>
      </c>
      <c r="O1009" s="91" t="s">
        <v>1607</v>
      </c>
      <c r="P1009" s="91" t="s">
        <v>1590</v>
      </c>
      <c r="Q1009" s="91" t="s">
        <v>1460</v>
      </c>
      <c r="R1009" s="91" t="s">
        <v>2368</v>
      </c>
      <c r="S1009" s="91" t="s">
        <v>4065</v>
      </c>
      <c r="T1009" s="91" t="s">
        <v>1593</v>
      </c>
    </row>
    <row r="1010" ht="14.25" customHeight="1">
      <c r="A1010" s="91" t="s">
        <v>4066</v>
      </c>
      <c r="B1010" s="91" t="s">
        <v>4067</v>
      </c>
      <c r="C1010" s="91" t="s">
        <v>4068</v>
      </c>
      <c r="D1010" s="91" t="s">
        <v>1319</v>
      </c>
      <c r="E1010" s="91" t="s">
        <v>1587</v>
      </c>
      <c r="F1010" s="91">
        <v>2030.0</v>
      </c>
      <c r="G1010" s="91" t="s">
        <v>1319</v>
      </c>
      <c r="H1010" s="91" t="s">
        <v>1587</v>
      </c>
      <c r="I1010" s="91">
        <v>2040.0</v>
      </c>
      <c r="J1010" s="91" t="s">
        <v>1320</v>
      </c>
      <c r="K1010" s="91">
        <v>2040.0</v>
      </c>
      <c r="L1010" s="91" t="s">
        <v>41</v>
      </c>
      <c r="M1010" s="91" t="s">
        <v>1320</v>
      </c>
      <c r="N1010" s="91" t="s">
        <v>1763</v>
      </c>
      <c r="O1010" s="91" t="s">
        <v>1602</v>
      </c>
      <c r="P1010" s="91" t="s">
        <v>1603</v>
      </c>
      <c r="Q1010" s="91" t="s">
        <v>1451</v>
      </c>
      <c r="R1010" s="91" t="s">
        <v>1663</v>
      </c>
      <c r="S1010" s="91" t="s">
        <v>4069</v>
      </c>
      <c r="T1010" s="91" t="s">
        <v>1593</v>
      </c>
    </row>
    <row r="1011" ht="14.25" customHeight="1">
      <c r="A1011" s="91" t="s">
        <v>4070</v>
      </c>
      <c r="D1011" s="91" t="s">
        <v>1319</v>
      </c>
      <c r="E1011" s="91" t="s">
        <v>1587</v>
      </c>
      <c r="F1011" s="91">
        <v>2030.0</v>
      </c>
      <c r="J1011" s="91" t="s">
        <v>739</v>
      </c>
      <c r="L1011" s="91" t="s">
        <v>1588</v>
      </c>
      <c r="M1011" s="91" t="s">
        <v>739</v>
      </c>
      <c r="O1011" s="91" t="s">
        <v>1602</v>
      </c>
      <c r="P1011" s="91" t="s">
        <v>1603</v>
      </c>
      <c r="Q1011" s="91" t="s">
        <v>1425</v>
      </c>
      <c r="R1011" s="91" t="s">
        <v>1720</v>
      </c>
      <c r="S1011" s="91" t="s">
        <v>4071</v>
      </c>
      <c r="T1011" s="91" t="s">
        <v>1593</v>
      </c>
    </row>
    <row r="1012" ht="14.25" customHeight="1">
      <c r="A1012" s="91" t="s">
        <v>4072</v>
      </c>
      <c r="D1012" s="91" t="s">
        <v>1319</v>
      </c>
      <c r="E1012" s="91" t="s">
        <v>1587</v>
      </c>
      <c r="F1012" s="91">
        <v>2030.0</v>
      </c>
      <c r="G1012" s="91" t="s">
        <v>1319</v>
      </c>
      <c r="H1012" s="91" t="s">
        <v>1587</v>
      </c>
      <c r="I1012" s="91">
        <v>2035.0</v>
      </c>
      <c r="J1012" s="91" t="s">
        <v>1320</v>
      </c>
      <c r="K1012" s="91">
        <v>2035.0</v>
      </c>
      <c r="L1012" s="91" t="s">
        <v>1588</v>
      </c>
      <c r="M1012" s="91" t="s">
        <v>739</v>
      </c>
      <c r="O1012" s="91" t="s">
        <v>1725</v>
      </c>
      <c r="P1012" s="91" t="s">
        <v>1628</v>
      </c>
      <c r="Q1012" s="91" t="s">
        <v>1462</v>
      </c>
      <c r="R1012" s="91" t="s">
        <v>1624</v>
      </c>
      <c r="S1012" s="91" t="s">
        <v>4073</v>
      </c>
      <c r="T1012" s="91" t="s">
        <v>1593</v>
      </c>
    </row>
    <row r="1013" ht="14.25" customHeight="1">
      <c r="A1013" s="91" t="s">
        <v>4074</v>
      </c>
      <c r="C1013" s="91" t="s">
        <v>4075</v>
      </c>
      <c r="D1013" s="91" t="s">
        <v>1324</v>
      </c>
      <c r="J1013" s="91" t="s">
        <v>739</v>
      </c>
      <c r="L1013" s="91" t="s">
        <v>41</v>
      </c>
      <c r="M1013" s="91" t="s">
        <v>1320</v>
      </c>
      <c r="N1013" s="91" t="s">
        <v>2090</v>
      </c>
      <c r="O1013" s="91" t="s">
        <v>1638</v>
      </c>
      <c r="P1013" s="91" t="s">
        <v>1590</v>
      </c>
      <c r="Q1013" s="91" t="s">
        <v>1440</v>
      </c>
      <c r="R1013" s="91" t="s">
        <v>2090</v>
      </c>
    </row>
    <row r="1014" ht="14.25" customHeight="1">
      <c r="A1014" s="91" t="s">
        <v>4076</v>
      </c>
      <c r="B1014" s="91" t="s">
        <v>4077</v>
      </c>
      <c r="C1014" s="91" t="s">
        <v>4078</v>
      </c>
      <c r="D1014" s="91" t="s">
        <v>1319</v>
      </c>
      <c r="E1014" s="91" t="s">
        <v>1587</v>
      </c>
      <c r="F1014" s="91" t="s">
        <v>3047</v>
      </c>
      <c r="G1014" s="91" t="s">
        <v>1319</v>
      </c>
      <c r="H1014" s="91" t="s">
        <v>1587</v>
      </c>
      <c r="I1014" s="91" t="s">
        <v>1698</v>
      </c>
      <c r="J1014" s="91" t="s">
        <v>1320</v>
      </c>
      <c r="K1014" s="91" t="s">
        <v>1698</v>
      </c>
      <c r="L1014" s="91" t="s">
        <v>41</v>
      </c>
      <c r="M1014" s="91" t="s">
        <v>1320</v>
      </c>
      <c r="N1014" s="91" t="s">
        <v>1863</v>
      </c>
      <c r="O1014" s="91" t="s">
        <v>1602</v>
      </c>
      <c r="P1014" s="91" t="s">
        <v>1603</v>
      </c>
      <c r="Q1014" s="91" t="s">
        <v>1457</v>
      </c>
      <c r="R1014" s="91" t="s">
        <v>1707</v>
      </c>
      <c r="S1014" s="91" t="s">
        <v>4079</v>
      </c>
      <c r="T1014" s="91" t="s">
        <v>1593</v>
      </c>
    </row>
    <row r="1015" ht="14.25" customHeight="1">
      <c r="A1015" s="91" t="s">
        <v>66</v>
      </c>
      <c r="B1015" s="91" t="s">
        <v>4080</v>
      </c>
      <c r="C1015" s="91" t="s">
        <v>4081</v>
      </c>
      <c r="D1015" s="91" t="s">
        <v>1324</v>
      </c>
      <c r="J1015" s="91" t="s">
        <v>1320</v>
      </c>
      <c r="L1015" s="91" t="s">
        <v>41</v>
      </c>
      <c r="M1015" s="91" t="s">
        <v>1320</v>
      </c>
      <c r="N1015" s="91" t="s">
        <v>1763</v>
      </c>
      <c r="O1015" s="91" t="s">
        <v>1748</v>
      </c>
      <c r="P1015" s="91" t="s">
        <v>1590</v>
      </c>
      <c r="Q1015" s="91" t="s">
        <v>1460</v>
      </c>
      <c r="R1015" s="91" t="s">
        <v>1763</v>
      </c>
    </row>
    <row r="1016" ht="14.25" customHeight="1">
      <c r="A1016" s="91" t="s">
        <v>4082</v>
      </c>
      <c r="B1016" s="91" t="s">
        <v>4083</v>
      </c>
      <c r="C1016" s="91" t="s">
        <v>4084</v>
      </c>
      <c r="D1016" s="91" t="s">
        <v>1319</v>
      </c>
      <c r="E1016" s="91" t="s">
        <v>1587</v>
      </c>
      <c r="J1016" s="91" t="s">
        <v>1320</v>
      </c>
      <c r="L1016" s="91" t="s">
        <v>41</v>
      </c>
      <c r="M1016" s="91" t="s">
        <v>1320</v>
      </c>
      <c r="N1016" s="91" t="s">
        <v>1863</v>
      </c>
      <c r="O1016" s="91" t="s">
        <v>1891</v>
      </c>
      <c r="P1016" s="91" t="s">
        <v>1623</v>
      </c>
      <c r="Q1016" s="91" t="s">
        <v>1434</v>
      </c>
      <c r="R1016" s="91" t="s">
        <v>2368</v>
      </c>
      <c r="S1016" s="91" t="s">
        <v>4085</v>
      </c>
      <c r="T1016" s="91" t="s">
        <v>1593</v>
      </c>
    </row>
    <row r="1017" ht="14.25" customHeight="1">
      <c r="A1017" s="91" t="s">
        <v>4086</v>
      </c>
      <c r="B1017" s="91" t="s">
        <v>4087</v>
      </c>
      <c r="C1017" s="91" t="s">
        <v>4088</v>
      </c>
      <c r="D1017" s="91" t="s">
        <v>1324</v>
      </c>
      <c r="J1017" s="91" t="s">
        <v>1320</v>
      </c>
      <c r="L1017" s="91" t="s">
        <v>41</v>
      </c>
      <c r="M1017" s="91" t="s">
        <v>1320</v>
      </c>
      <c r="N1017" s="91" t="s">
        <v>1669</v>
      </c>
      <c r="O1017" s="91" t="s">
        <v>2046</v>
      </c>
      <c r="P1017" s="91" t="s">
        <v>1603</v>
      </c>
      <c r="Q1017" s="91" t="s">
        <v>1438</v>
      </c>
      <c r="R1017" s="91" t="s">
        <v>1669</v>
      </c>
    </row>
    <row r="1018" ht="14.25" customHeight="1">
      <c r="A1018" s="91" t="s">
        <v>4089</v>
      </c>
      <c r="D1018" s="91" t="s">
        <v>1324</v>
      </c>
      <c r="J1018" s="91" t="s">
        <v>1320</v>
      </c>
      <c r="L1018" s="91" t="s">
        <v>41</v>
      </c>
      <c r="M1018" s="91" t="s">
        <v>739</v>
      </c>
      <c r="O1018" s="91" t="s">
        <v>1815</v>
      </c>
      <c r="P1018" s="91" t="s">
        <v>1628</v>
      </c>
      <c r="Q1018" s="91" t="s">
        <v>1454</v>
      </c>
      <c r="R1018" s="91" t="s">
        <v>1633</v>
      </c>
      <c r="T1018" s="91" t="s">
        <v>1634</v>
      </c>
    </row>
    <row r="1019" ht="14.25" customHeight="1">
      <c r="A1019" s="91" t="s">
        <v>4090</v>
      </c>
      <c r="D1019" s="91" t="s">
        <v>1319</v>
      </c>
      <c r="E1019" s="91" t="s">
        <v>1587</v>
      </c>
      <c r="F1019" s="91">
        <v>2028.0</v>
      </c>
      <c r="J1019" s="91" t="s">
        <v>739</v>
      </c>
      <c r="L1019" s="91" t="s">
        <v>41</v>
      </c>
      <c r="M1019" s="91" t="s">
        <v>739</v>
      </c>
      <c r="O1019" s="91" t="s">
        <v>1846</v>
      </c>
      <c r="P1019" s="91" t="s">
        <v>1590</v>
      </c>
      <c r="Q1019" s="91" t="s">
        <v>1447</v>
      </c>
      <c r="R1019" s="91" t="s">
        <v>1707</v>
      </c>
      <c r="S1019" s="91" t="s">
        <v>4091</v>
      </c>
      <c r="T1019" s="91" t="s">
        <v>1593</v>
      </c>
    </row>
    <row r="1020" ht="14.25" customHeight="1">
      <c r="A1020" s="91" t="s">
        <v>4092</v>
      </c>
      <c r="D1020" s="91" t="s">
        <v>1324</v>
      </c>
      <c r="J1020" s="91" t="s">
        <v>739</v>
      </c>
      <c r="L1020" s="91" t="s">
        <v>41</v>
      </c>
      <c r="M1020" s="91" t="s">
        <v>739</v>
      </c>
      <c r="O1020" s="91" t="s">
        <v>1662</v>
      </c>
      <c r="P1020" s="91" t="s">
        <v>1590</v>
      </c>
      <c r="Q1020" s="91" t="s">
        <v>1440</v>
      </c>
      <c r="R1020" s="91" t="s">
        <v>1659</v>
      </c>
    </row>
    <row r="1021" ht="14.25" customHeight="1">
      <c r="A1021" s="91" t="s">
        <v>4093</v>
      </c>
      <c r="B1021" s="91" t="s">
        <v>4094</v>
      </c>
      <c r="C1021" s="91" t="s">
        <v>4095</v>
      </c>
      <c r="D1021" s="91" t="s">
        <v>1319</v>
      </c>
      <c r="E1021" s="91" t="s">
        <v>1587</v>
      </c>
      <c r="F1021" s="91">
        <v>2030.0</v>
      </c>
      <c r="J1021" s="91" t="s">
        <v>739</v>
      </c>
      <c r="L1021" s="91" t="s">
        <v>41</v>
      </c>
      <c r="M1021" s="91" t="s">
        <v>739</v>
      </c>
      <c r="O1021" s="91" t="s">
        <v>1602</v>
      </c>
      <c r="P1021" s="91" t="s">
        <v>1603</v>
      </c>
      <c r="Q1021" s="91" t="s">
        <v>1429</v>
      </c>
      <c r="R1021" s="91" t="s">
        <v>1798</v>
      </c>
      <c r="S1021" s="91" t="s">
        <v>4096</v>
      </c>
      <c r="T1021" s="91" t="s">
        <v>1593</v>
      </c>
    </row>
    <row r="1022" ht="14.25" customHeight="1">
      <c r="A1022" s="91" t="s">
        <v>4097</v>
      </c>
      <c r="B1022" s="91" t="s">
        <v>4098</v>
      </c>
      <c r="C1022" s="91" t="s">
        <v>4099</v>
      </c>
      <c r="D1022" s="91" t="s">
        <v>1319</v>
      </c>
      <c r="E1022" s="91" t="s">
        <v>1587</v>
      </c>
      <c r="F1022" s="91">
        <v>2030.0</v>
      </c>
      <c r="G1022" s="91" t="s">
        <v>1319</v>
      </c>
      <c r="H1022" s="91" t="s">
        <v>1587</v>
      </c>
      <c r="I1022" s="91">
        <v>2050.0</v>
      </c>
      <c r="J1022" s="91" t="s">
        <v>1320</v>
      </c>
      <c r="K1022" s="91">
        <v>2050.0</v>
      </c>
      <c r="L1022" s="91" t="s">
        <v>41</v>
      </c>
      <c r="M1022" s="91" t="s">
        <v>1320</v>
      </c>
      <c r="N1022" s="91" t="s">
        <v>1966</v>
      </c>
      <c r="O1022" s="91" t="s">
        <v>1677</v>
      </c>
      <c r="P1022" s="91" t="s">
        <v>1590</v>
      </c>
      <c r="Q1022" s="91" t="s">
        <v>1432</v>
      </c>
      <c r="R1022" s="91" t="s">
        <v>1699</v>
      </c>
      <c r="S1022" s="91" t="s">
        <v>4100</v>
      </c>
      <c r="T1022" s="91" t="s">
        <v>1593</v>
      </c>
    </row>
    <row r="1023" ht="14.25" customHeight="1">
      <c r="A1023" s="91" t="s">
        <v>4101</v>
      </c>
      <c r="D1023" s="91" t="s">
        <v>1324</v>
      </c>
      <c r="J1023" s="91" t="s">
        <v>1320</v>
      </c>
      <c r="L1023" s="91" t="s">
        <v>41</v>
      </c>
      <c r="M1023" s="91" t="s">
        <v>1320</v>
      </c>
      <c r="N1023" s="91" t="s">
        <v>1611</v>
      </c>
      <c r="O1023" s="91" t="s">
        <v>1602</v>
      </c>
      <c r="P1023" s="91" t="s">
        <v>1603</v>
      </c>
      <c r="Q1023" s="91" t="s">
        <v>1435</v>
      </c>
      <c r="R1023" s="91" t="s">
        <v>1611</v>
      </c>
    </row>
    <row r="1024" ht="14.25" customHeight="1">
      <c r="A1024" s="91" t="s">
        <v>4102</v>
      </c>
      <c r="C1024" s="91" t="s">
        <v>4103</v>
      </c>
      <c r="D1024" s="91" t="s">
        <v>1319</v>
      </c>
      <c r="E1024" s="91" t="s">
        <v>1587</v>
      </c>
      <c r="F1024" s="91">
        <v>2025.0</v>
      </c>
      <c r="J1024" s="91" t="s">
        <v>1320</v>
      </c>
      <c r="L1024" s="91" t="s">
        <v>41</v>
      </c>
      <c r="M1024" s="91" t="s">
        <v>1320</v>
      </c>
      <c r="N1024" s="91" t="s">
        <v>1722</v>
      </c>
      <c r="O1024" s="91" t="s">
        <v>1602</v>
      </c>
      <c r="P1024" s="91" t="s">
        <v>1603</v>
      </c>
      <c r="Q1024" s="91" t="s">
        <v>1457</v>
      </c>
      <c r="R1024" s="91" t="s">
        <v>1785</v>
      </c>
      <c r="S1024" s="91" t="s">
        <v>4104</v>
      </c>
      <c r="T1024" s="91" t="s">
        <v>1593</v>
      </c>
    </row>
    <row r="1025" ht="14.25" customHeight="1">
      <c r="A1025" s="91" t="s">
        <v>4105</v>
      </c>
      <c r="B1025" s="91" t="s">
        <v>4106</v>
      </c>
      <c r="C1025" s="91" t="s">
        <v>4107</v>
      </c>
      <c r="D1025" s="91" t="s">
        <v>1319</v>
      </c>
      <c r="E1025" s="91" t="s">
        <v>1587</v>
      </c>
      <c r="F1025" s="91">
        <v>2030.0</v>
      </c>
      <c r="G1025" s="91" t="s">
        <v>1319</v>
      </c>
      <c r="H1025" s="91" t="s">
        <v>1587</v>
      </c>
      <c r="I1025" s="91">
        <v>2050.0</v>
      </c>
      <c r="J1025" s="91" t="s">
        <v>1320</v>
      </c>
      <c r="K1025" s="91">
        <v>2050.0</v>
      </c>
      <c r="L1025" s="91" t="s">
        <v>41</v>
      </c>
      <c r="M1025" s="91" t="s">
        <v>1320</v>
      </c>
      <c r="N1025" s="91" t="s">
        <v>1637</v>
      </c>
      <c r="O1025" s="91" t="s">
        <v>1602</v>
      </c>
      <c r="P1025" s="91" t="s">
        <v>1603</v>
      </c>
      <c r="Q1025" s="91" t="s">
        <v>1448</v>
      </c>
      <c r="R1025" s="91" t="s">
        <v>1611</v>
      </c>
      <c r="S1025" s="91" t="s">
        <v>4108</v>
      </c>
      <c r="T1025" s="91" t="s">
        <v>1593</v>
      </c>
    </row>
    <row r="1026" ht="14.25" customHeight="1">
      <c r="A1026" s="91" t="s">
        <v>4109</v>
      </c>
      <c r="D1026" s="91" t="s">
        <v>1319</v>
      </c>
      <c r="E1026" s="91" t="s">
        <v>1587</v>
      </c>
      <c r="F1026" s="91">
        <v>2030.0</v>
      </c>
      <c r="J1026" s="91" t="s">
        <v>739</v>
      </c>
      <c r="L1026" s="91" t="s">
        <v>1588</v>
      </c>
      <c r="M1026" s="91" t="s">
        <v>739</v>
      </c>
      <c r="O1026" s="91" t="s">
        <v>1725</v>
      </c>
      <c r="P1026" s="91" t="s">
        <v>1628</v>
      </c>
      <c r="Q1026" s="91" t="s">
        <v>1472</v>
      </c>
      <c r="R1026" s="91" t="s">
        <v>1612</v>
      </c>
      <c r="S1026" s="91" t="s">
        <v>4110</v>
      </c>
      <c r="T1026" s="91" t="s">
        <v>1593</v>
      </c>
    </row>
    <row r="1027" ht="14.25" customHeight="1">
      <c r="A1027" s="91" t="s">
        <v>4111</v>
      </c>
      <c r="D1027" s="91" t="s">
        <v>1319</v>
      </c>
      <c r="E1027" s="91" t="s">
        <v>1587</v>
      </c>
      <c r="F1027" s="91">
        <v>2030.0</v>
      </c>
      <c r="J1027" s="91" t="s">
        <v>739</v>
      </c>
      <c r="L1027" s="91" t="s">
        <v>1588</v>
      </c>
      <c r="M1027" s="91" t="s">
        <v>739</v>
      </c>
      <c r="O1027" s="91" t="s">
        <v>1607</v>
      </c>
      <c r="P1027" s="91" t="s">
        <v>1590</v>
      </c>
      <c r="Q1027" s="91" t="s">
        <v>1433</v>
      </c>
      <c r="R1027" s="91" t="s">
        <v>1720</v>
      </c>
      <c r="S1027" s="91" t="s">
        <v>4112</v>
      </c>
      <c r="T1027" s="91" t="s">
        <v>1593</v>
      </c>
    </row>
    <row r="1028" ht="14.25" customHeight="1">
      <c r="A1028" s="91" t="s">
        <v>4113</v>
      </c>
      <c r="D1028" s="91" t="s">
        <v>1324</v>
      </c>
      <c r="J1028" s="91" t="s">
        <v>1320</v>
      </c>
      <c r="L1028" s="91" t="s">
        <v>41</v>
      </c>
      <c r="M1028" s="91" t="s">
        <v>1320</v>
      </c>
      <c r="N1028" s="91" t="s">
        <v>1842</v>
      </c>
      <c r="O1028" s="91" t="s">
        <v>1602</v>
      </c>
      <c r="P1028" s="91" t="s">
        <v>1603</v>
      </c>
      <c r="Q1028" s="91" t="s">
        <v>1439</v>
      </c>
      <c r="R1028" s="91" t="s">
        <v>1842</v>
      </c>
    </row>
    <row r="1029" ht="14.25" customHeight="1">
      <c r="A1029" s="91" t="s">
        <v>4114</v>
      </c>
      <c r="D1029" s="91" t="s">
        <v>1324</v>
      </c>
      <c r="J1029" s="91" t="s">
        <v>739</v>
      </c>
      <c r="L1029" s="91" t="s">
        <v>41</v>
      </c>
      <c r="M1029" s="91" t="s">
        <v>739</v>
      </c>
      <c r="O1029" s="91" t="s">
        <v>2046</v>
      </c>
      <c r="P1029" s="91" t="s">
        <v>1603</v>
      </c>
      <c r="Q1029" s="91" t="s">
        <v>1469</v>
      </c>
      <c r="R1029" s="91" t="s">
        <v>1653</v>
      </c>
    </row>
    <row r="1030" ht="14.25" customHeight="1">
      <c r="A1030" s="91" t="s">
        <v>4115</v>
      </c>
      <c r="B1030" s="91" t="s">
        <v>4116</v>
      </c>
      <c r="C1030" s="91" t="s">
        <v>4117</v>
      </c>
      <c r="D1030" s="91" t="s">
        <v>1319</v>
      </c>
      <c r="E1030" s="91" t="s">
        <v>1587</v>
      </c>
      <c r="F1030" s="91" t="s">
        <v>1646</v>
      </c>
      <c r="J1030" s="91" t="s">
        <v>1320</v>
      </c>
      <c r="L1030" s="91" t="s">
        <v>41</v>
      </c>
      <c r="M1030" s="91" t="s">
        <v>1320</v>
      </c>
      <c r="N1030" s="91" t="s">
        <v>1598</v>
      </c>
      <c r="O1030" s="91" t="s">
        <v>1711</v>
      </c>
      <c r="P1030" s="91" t="s">
        <v>1590</v>
      </c>
      <c r="Q1030" s="91" t="s">
        <v>1433</v>
      </c>
      <c r="R1030" s="91" t="s">
        <v>1604</v>
      </c>
      <c r="S1030" s="91" t="s">
        <v>4118</v>
      </c>
      <c r="T1030" s="91" t="s">
        <v>1593</v>
      </c>
    </row>
    <row r="1031" ht="14.25" customHeight="1">
      <c r="A1031" s="91" t="s">
        <v>4119</v>
      </c>
      <c r="B1031" s="91" t="s">
        <v>4116</v>
      </c>
      <c r="C1031" s="91" t="s">
        <v>4120</v>
      </c>
      <c r="D1031" s="91" t="s">
        <v>1319</v>
      </c>
      <c r="E1031" s="91" t="s">
        <v>1587</v>
      </c>
      <c r="F1031" s="91" t="s">
        <v>1646</v>
      </c>
      <c r="G1031" s="91" t="s">
        <v>1319</v>
      </c>
      <c r="H1031" s="91" t="s">
        <v>1587</v>
      </c>
      <c r="I1031" s="91" t="s">
        <v>1698</v>
      </c>
      <c r="J1031" s="91" t="s">
        <v>1320</v>
      </c>
      <c r="K1031" s="91" t="s">
        <v>1698</v>
      </c>
      <c r="L1031" s="91" t="s">
        <v>41</v>
      </c>
      <c r="M1031" s="91" t="s">
        <v>1320</v>
      </c>
      <c r="N1031" s="91" t="s">
        <v>1685</v>
      </c>
      <c r="O1031" s="91" t="s">
        <v>1711</v>
      </c>
      <c r="P1031" s="91" t="s">
        <v>1590</v>
      </c>
      <c r="Q1031" s="91" t="s">
        <v>1459</v>
      </c>
      <c r="R1031" s="91" t="s">
        <v>1604</v>
      </c>
      <c r="S1031" s="91" t="s">
        <v>4121</v>
      </c>
      <c r="T1031" s="91" t="s">
        <v>1593</v>
      </c>
    </row>
    <row r="1032" ht="14.25" customHeight="1">
      <c r="A1032" s="91" t="s">
        <v>4122</v>
      </c>
      <c r="C1032" s="91" t="s">
        <v>4123</v>
      </c>
      <c r="D1032" s="91" t="s">
        <v>1319</v>
      </c>
      <c r="E1032" s="91" t="s">
        <v>1587</v>
      </c>
      <c r="F1032" s="91">
        <v>2027.0</v>
      </c>
      <c r="J1032" s="91" t="s">
        <v>739</v>
      </c>
      <c r="L1032" s="91" t="s">
        <v>41</v>
      </c>
      <c r="M1032" s="91" t="s">
        <v>739</v>
      </c>
      <c r="O1032" s="91" t="s">
        <v>1711</v>
      </c>
      <c r="P1032" s="91" t="s">
        <v>1590</v>
      </c>
      <c r="Q1032" s="91" t="s">
        <v>1467</v>
      </c>
      <c r="R1032" s="91" t="s">
        <v>1612</v>
      </c>
      <c r="S1032" s="91" t="s">
        <v>4124</v>
      </c>
      <c r="T1032" s="91" t="s">
        <v>1593</v>
      </c>
    </row>
    <row r="1033" ht="14.25" customHeight="1">
      <c r="A1033" s="91" t="s">
        <v>4125</v>
      </c>
      <c r="D1033" s="91" t="s">
        <v>1319</v>
      </c>
      <c r="E1033" s="91" t="s">
        <v>1587</v>
      </c>
      <c r="F1033" s="91">
        <v>2030.0</v>
      </c>
      <c r="G1033" s="91" t="s">
        <v>1319</v>
      </c>
      <c r="H1033" s="91" t="s">
        <v>1587</v>
      </c>
      <c r="I1033" s="91">
        <v>2045.0</v>
      </c>
      <c r="J1033" s="91" t="s">
        <v>1320</v>
      </c>
      <c r="K1033" s="91">
        <v>2045.0</v>
      </c>
      <c r="L1033" s="91" t="s">
        <v>1588</v>
      </c>
      <c r="M1033" s="91" t="s">
        <v>739</v>
      </c>
      <c r="O1033" s="91" t="s">
        <v>1748</v>
      </c>
      <c r="P1033" s="91" t="s">
        <v>1590</v>
      </c>
      <c r="Q1033" s="91" t="s">
        <v>1436</v>
      </c>
      <c r="R1033" s="91" t="s">
        <v>1659</v>
      </c>
      <c r="S1033" s="91" t="s">
        <v>4126</v>
      </c>
      <c r="T1033" s="91" t="s">
        <v>1593</v>
      </c>
    </row>
    <row r="1034" ht="14.25" customHeight="1">
      <c r="A1034" s="91" t="s">
        <v>4127</v>
      </c>
      <c r="D1034" s="91" t="s">
        <v>1324</v>
      </c>
      <c r="J1034" s="91" t="s">
        <v>1320</v>
      </c>
      <c r="L1034" s="91" t="s">
        <v>41</v>
      </c>
      <c r="M1034" s="91" t="s">
        <v>739</v>
      </c>
      <c r="O1034" s="91" t="s">
        <v>1602</v>
      </c>
      <c r="P1034" s="91" t="s">
        <v>1603</v>
      </c>
      <c r="Q1034" s="91" t="s">
        <v>1466</v>
      </c>
      <c r="R1034" s="91" t="s">
        <v>1720</v>
      </c>
    </row>
    <row r="1035" ht="14.25" customHeight="1">
      <c r="A1035" s="91" t="s">
        <v>4128</v>
      </c>
      <c r="D1035" s="91" t="s">
        <v>1324</v>
      </c>
      <c r="J1035" s="91" t="s">
        <v>1320</v>
      </c>
      <c r="L1035" s="91" t="s">
        <v>41</v>
      </c>
      <c r="M1035" s="91" t="s">
        <v>739</v>
      </c>
      <c r="O1035" s="91" t="s">
        <v>1602</v>
      </c>
      <c r="P1035" s="91" t="s">
        <v>1603</v>
      </c>
      <c r="Q1035" s="91" t="s">
        <v>1466</v>
      </c>
      <c r="R1035" s="91" t="s">
        <v>1720</v>
      </c>
    </row>
    <row r="1036" ht="14.25" customHeight="1">
      <c r="A1036" s="91" t="s">
        <v>4129</v>
      </c>
      <c r="D1036" s="91" t="s">
        <v>1324</v>
      </c>
      <c r="J1036" s="91" t="s">
        <v>1320</v>
      </c>
      <c r="L1036" s="91" t="s">
        <v>41</v>
      </c>
      <c r="M1036" s="91" t="s">
        <v>739</v>
      </c>
      <c r="O1036" s="91" t="s">
        <v>1602</v>
      </c>
      <c r="P1036" s="91" t="s">
        <v>1603</v>
      </c>
      <c r="Q1036" s="91" t="s">
        <v>1466</v>
      </c>
      <c r="R1036" s="91" t="s">
        <v>1720</v>
      </c>
    </row>
    <row r="1037" ht="14.25" customHeight="1">
      <c r="A1037" s="91" t="s">
        <v>4130</v>
      </c>
      <c r="B1037" s="91" t="s">
        <v>4131</v>
      </c>
      <c r="C1037" s="91" t="s">
        <v>4132</v>
      </c>
      <c r="D1037" s="91" t="s">
        <v>1319</v>
      </c>
      <c r="E1037" s="91" t="s">
        <v>1587</v>
      </c>
      <c r="F1037" s="91">
        <v>2030.0</v>
      </c>
      <c r="J1037" s="91" t="s">
        <v>739</v>
      </c>
      <c r="L1037" s="91" t="s">
        <v>41</v>
      </c>
      <c r="M1037" s="91" t="s">
        <v>739</v>
      </c>
      <c r="O1037" s="91" t="s">
        <v>1638</v>
      </c>
      <c r="P1037" s="91" t="s">
        <v>1590</v>
      </c>
      <c r="Q1037" s="91" t="s">
        <v>1426</v>
      </c>
      <c r="R1037" s="91" t="s">
        <v>1669</v>
      </c>
      <c r="S1037" s="91" t="s">
        <v>4133</v>
      </c>
      <c r="T1037" s="91" t="s">
        <v>1593</v>
      </c>
    </row>
    <row r="1038" ht="14.25" customHeight="1">
      <c r="A1038" s="91" t="s">
        <v>4134</v>
      </c>
      <c r="D1038" s="91" t="s">
        <v>1319</v>
      </c>
      <c r="E1038" s="91" t="s">
        <v>1595</v>
      </c>
      <c r="F1038" s="91">
        <v>2030.0</v>
      </c>
      <c r="J1038" s="91" t="s">
        <v>739</v>
      </c>
      <c r="L1038" s="91" t="s">
        <v>1588</v>
      </c>
      <c r="M1038" s="91" t="s">
        <v>739</v>
      </c>
      <c r="O1038" s="91" t="s">
        <v>1607</v>
      </c>
      <c r="P1038" s="91" t="s">
        <v>1590</v>
      </c>
      <c r="Q1038" s="91" t="s">
        <v>1463</v>
      </c>
      <c r="R1038" s="91" t="s">
        <v>1792</v>
      </c>
      <c r="S1038" s="91" t="s">
        <v>4135</v>
      </c>
      <c r="T1038" s="91" t="s">
        <v>1600</v>
      </c>
    </row>
    <row r="1039" ht="14.25" customHeight="1">
      <c r="A1039" s="91" t="s">
        <v>4136</v>
      </c>
      <c r="D1039" s="91" t="s">
        <v>1319</v>
      </c>
      <c r="E1039" s="91" t="s">
        <v>1587</v>
      </c>
      <c r="F1039" s="91">
        <v>2030.0</v>
      </c>
      <c r="J1039" s="91" t="s">
        <v>739</v>
      </c>
      <c r="L1039" s="91" t="s">
        <v>1588</v>
      </c>
      <c r="M1039" s="91" t="s">
        <v>739</v>
      </c>
      <c r="O1039" s="91" t="s">
        <v>1677</v>
      </c>
      <c r="P1039" s="91" t="s">
        <v>1590</v>
      </c>
      <c r="Q1039" s="91" t="s">
        <v>1459</v>
      </c>
      <c r="R1039" s="91" t="s">
        <v>1707</v>
      </c>
      <c r="S1039" s="91" t="s">
        <v>4137</v>
      </c>
      <c r="T1039" s="91" t="s">
        <v>1593</v>
      </c>
    </row>
    <row r="1040" ht="14.25" customHeight="1">
      <c r="A1040" s="91" t="s">
        <v>4138</v>
      </c>
      <c r="C1040" s="91" t="s">
        <v>4139</v>
      </c>
      <c r="D1040" s="91" t="s">
        <v>1324</v>
      </c>
      <c r="J1040" s="91" t="s">
        <v>1320</v>
      </c>
      <c r="L1040" s="91" t="s">
        <v>41</v>
      </c>
      <c r="M1040" s="91" t="s">
        <v>1320</v>
      </c>
      <c r="N1040" s="91" t="s">
        <v>2090</v>
      </c>
      <c r="O1040" s="91" t="s">
        <v>1748</v>
      </c>
      <c r="P1040" s="91" t="s">
        <v>1590</v>
      </c>
      <c r="Q1040" s="91" t="s">
        <v>1427</v>
      </c>
      <c r="R1040" s="91" t="s">
        <v>2090</v>
      </c>
    </row>
    <row r="1041" ht="14.25" customHeight="1">
      <c r="A1041" s="91" t="s">
        <v>4140</v>
      </c>
      <c r="D1041" s="91" t="s">
        <v>1319</v>
      </c>
      <c r="E1041" s="91" t="s">
        <v>1587</v>
      </c>
      <c r="F1041" s="91">
        <v>2030.0</v>
      </c>
      <c r="J1041" s="91" t="s">
        <v>739</v>
      </c>
      <c r="L1041" s="91" t="s">
        <v>1588</v>
      </c>
      <c r="M1041" s="91" t="s">
        <v>739</v>
      </c>
      <c r="O1041" s="91" t="s">
        <v>1632</v>
      </c>
      <c r="P1041" s="91" t="s">
        <v>1628</v>
      </c>
      <c r="Q1041" s="91" t="s">
        <v>1462</v>
      </c>
      <c r="R1041" s="91" t="s">
        <v>1707</v>
      </c>
      <c r="S1041" s="91" t="s">
        <v>4141</v>
      </c>
      <c r="T1041" s="91" t="s">
        <v>1593</v>
      </c>
    </row>
    <row r="1042" ht="14.25" customHeight="1">
      <c r="A1042" s="91" t="s">
        <v>4142</v>
      </c>
      <c r="B1042" s="91" t="s">
        <v>4143</v>
      </c>
      <c r="D1042" s="91" t="s">
        <v>1319</v>
      </c>
      <c r="E1042" s="91" t="s">
        <v>1587</v>
      </c>
      <c r="F1042" s="91">
        <v>2030.0</v>
      </c>
      <c r="J1042" s="91" t="s">
        <v>739</v>
      </c>
      <c r="L1042" s="91" t="s">
        <v>41</v>
      </c>
      <c r="M1042" s="91" t="s">
        <v>1320</v>
      </c>
      <c r="N1042" s="91" t="s">
        <v>1722</v>
      </c>
      <c r="O1042" s="91" t="s">
        <v>1891</v>
      </c>
      <c r="P1042" s="91" t="s">
        <v>1623</v>
      </c>
      <c r="Q1042" s="91" t="s">
        <v>1426</v>
      </c>
      <c r="R1042" s="91" t="s">
        <v>2016</v>
      </c>
      <c r="S1042" s="91" t="s">
        <v>4144</v>
      </c>
    </row>
    <row r="1043" ht="14.25" customHeight="1">
      <c r="A1043" s="91" t="s">
        <v>4145</v>
      </c>
      <c r="D1043" s="91" t="s">
        <v>1319</v>
      </c>
      <c r="E1043" s="91" t="s">
        <v>1587</v>
      </c>
      <c r="F1043" s="91">
        <v>2030.0</v>
      </c>
      <c r="J1043" s="91" t="s">
        <v>739</v>
      </c>
      <c r="L1043" s="91" t="s">
        <v>1588</v>
      </c>
      <c r="M1043" s="91" t="s">
        <v>739</v>
      </c>
      <c r="O1043" s="91" t="s">
        <v>1589</v>
      </c>
      <c r="P1043" s="91" t="s">
        <v>1590</v>
      </c>
      <c r="Q1043" s="91" t="s">
        <v>1434</v>
      </c>
      <c r="R1043" s="91" t="s">
        <v>1612</v>
      </c>
      <c r="S1043" s="91" t="s">
        <v>4146</v>
      </c>
      <c r="T1043" s="91" t="s">
        <v>1593</v>
      </c>
    </row>
    <row r="1044" ht="14.25" customHeight="1">
      <c r="A1044" s="91" t="s">
        <v>4147</v>
      </c>
      <c r="D1044" s="91" t="s">
        <v>1324</v>
      </c>
      <c r="J1044" s="91" t="s">
        <v>739</v>
      </c>
      <c r="L1044" s="91" t="s">
        <v>41</v>
      </c>
      <c r="M1044" s="91" t="s">
        <v>739</v>
      </c>
      <c r="O1044" s="91" t="s">
        <v>1846</v>
      </c>
      <c r="P1044" s="91" t="s">
        <v>1590</v>
      </c>
      <c r="Q1044" s="91" t="s">
        <v>1761</v>
      </c>
      <c r="R1044" s="91" t="s">
        <v>1707</v>
      </c>
    </row>
    <row r="1045" ht="14.25" customHeight="1">
      <c r="A1045" s="91" t="s">
        <v>4148</v>
      </c>
      <c r="D1045" s="91" t="s">
        <v>1319</v>
      </c>
      <c r="E1045" s="91" t="s">
        <v>1587</v>
      </c>
      <c r="F1045" s="91">
        <v>2030.0</v>
      </c>
      <c r="J1045" s="91" t="s">
        <v>739</v>
      </c>
      <c r="L1045" s="91" t="s">
        <v>1588</v>
      </c>
      <c r="M1045" s="91" t="s">
        <v>739</v>
      </c>
      <c r="O1045" s="91" t="s">
        <v>1602</v>
      </c>
      <c r="P1045" s="91" t="s">
        <v>1603</v>
      </c>
      <c r="Q1045" s="91" t="s">
        <v>1457</v>
      </c>
      <c r="R1045" s="91" t="s">
        <v>1608</v>
      </c>
      <c r="S1045" s="91" t="s">
        <v>4149</v>
      </c>
      <c r="T1045" s="91" t="s">
        <v>1593</v>
      </c>
    </row>
    <row r="1046" ht="14.25" customHeight="1">
      <c r="A1046" s="91" t="s">
        <v>4150</v>
      </c>
      <c r="D1046" s="91" t="s">
        <v>1324</v>
      </c>
      <c r="J1046" s="91" t="s">
        <v>739</v>
      </c>
      <c r="L1046" s="91" t="s">
        <v>41</v>
      </c>
      <c r="M1046" s="91" t="s">
        <v>739</v>
      </c>
      <c r="O1046" s="91" t="s">
        <v>1694</v>
      </c>
      <c r="P1046" s="91" t="s">
        <v>1590</v>
      </c>
      <c r="Q1046" s="91" t="s">
        <v>1469</v>
      </c>
      <c r="R1046" s="91" t="s">
        <v>1648</v>
      </c>
    </row>
    <row r="1047" ht="14.25" customHeight="1">
      <c r="A1047" s="91" t="s">
        <v>4151</v>
      </c>
      <c r="D1047" s="91" t="s">
        <v>1319</v>
      </c>
      <c r="E1047" s="91" t="s">
        <v>1587</v>
      </c>
      <c r="F1047" s="91">
        <v>2030.0</v>
      </c>
      <c r="J1047" s="91" t="s">
        <v>739</v>
      </c>
      <c r="L1047" s="91" t="s">
        <v>1588</v>
      </c>
      <c r="M1047" s="91" t="s">
        <v>739</v>
      </c>
      <c r="O1047" s="91" t="s">
        <v>1638</v>
      </c>
      <c r="P1047" s="91" t="s">
        <v>1590</v>
      </c>
      <c r="Q1047" s="91" t="s">
        <v>1457</v>
      </c>
      <c r="R1047" s="91" t="s">
        <v>1663</v>
      </c>
      <c r="S1047" s="91" t="s">
        <v>4152</v>
      </c>
      <c r="T1047" s="91" t="s">
        <v>1593</v>
      </c>
    </row>
    <row r="1048" ht="14.25" customHeight="1">
      <c r="A1048" s="91" t="s">
        <v>4153</v>
      </c>
      <c r="C1048" s="91" t="s">
        <v>4154</v>
      </c>
      <c r="D1048" s="91" t="s">
        <v>1324</v>
      </c>
      <c r="J1048" s="91" t="s">
        <v>1320</v>
      </c>
      <c r="L1048" s="91" t="s">
        <v>41</v>
      </c>
      <c r="M1048" s="91" t="s">
        <v>1320</v>
      </c>
      <c r="N1048" s="91" t="s">
        <v>2016</v>
      </c>
      <c r="O1048" s="91" t="s">
        <v>2257</v>
      </c>
      <c r="P1048" s="91" t="s">
        <v>1628</v>
      </c>
      <c r="Q1048" s="91" t="s">
        <v>1469</v>
      </c>
      <c r="R1048" s="91" t="s">
        <v>2016</v>
      </c>
    </row>
    <row r="1049" ht="14.25" customHeight="1">
      <c r="A1049" s="91" t="s">
        <v>4155</v>
      </c>
      <c r="D1049" s="91" t="s">
        <v>1343</v>
      </c>
      <c r="J1049" s="91" t="s">
        <v>739</v>
      </c>
      <c r="L1049" s="91" t="s">
        <v>41</v>
      </c>
      <c r="M1049" s="91" t="s">
        <v>1320</v>
      </c>
      <c r="N1049" s="91" t="s">
        <v>1847</v>
      </c>
      <c r="O1049" s="91" t="s">
        <v>1607</v>
      </c>
      <c r="P1049" s="91" t="s">
        <v>1590</v>
      </c>
      <c r="Q1049" s="91" t="s">
        <v>1440</v>
      </c>
      <c r="R1049" s="91" t="s">
        <v>1706</v>
      </c>
    </row>
    <row r="1050" ht="14.25" customHeight="1">
      <c r="A1050" s="91" t="s">
        <v>4156</v>
      </c>
      <c r="B1050" s="91" t="s">
        <v>4157</v>
      </c>
      <c r="C1050" s="91" t="s">
        <v>4158</v>
      </c>
      <c r="D1050" s="91" t="s">
        <v>1324</v>
      </c>
      <c r="J1050" s="91" t="s">
        <v>1320</v>
      </c>
      <c r="L1050" s="91" t="s">
        <v>41</v>
      </c>
      <c r="M1050" s="91" t="s">
        <v>1320</v>
      </c>
      <c r="N1050" s="91" t="s">
        <v>1641</v>
      </c>
      <c r="O1050" s="91" t="s">
        <v>1748</v>
      </c>
      <c r="P1050" s="91" t="s">
        <v>1590</v>
      </c>
      <c r="Q1050" s="91" t="s">
        <v>1433</v>
      </c>
      <c r="R1050" s="91" t="s">
        <v>1641</v>
      </c>
    </row>
    <row r="1051" ht="14.25" customHeight="1">
      <c r="A1051" s="91" t="s">
        <v>4159</v>
      </c>
      <c r="B1051" s="91" t="s">
        <v>4160</v>
      </c>
      <c r="C1051" s="91" t="s">
        <v>4161</v>
      </c>
      <c r="D1051" s="91" t="s">
        <v>1324</v>
      </c>
      <c r="J1051" s="91" t="s">
        <v>1320</v>
      </c>
      <c r="L1051" s="91" t="s">
        <v>41</v>
      </c>
      <c r="M1051" s="91" t="s">
        <v>739</v>
      </c>
      <c r="O1051" s="91" t="s">
        <v>1607</v>
      </c>
      <c r="P1051" s="91" t="s">
        <v>1590</v>
      </c>
      <c r="Q1051" s="91" t="s">
        <v>1434</v>
      </c>
      <c r="R1051" s="91" t="s">
        <v>1699</v>
      </c>
    </row>
    <row r="1052" ht="14.25" customHeight="1">
      <c r="A1052" s="91" t="s">
        <v>4162</v>
      </c>
      <c r="C1052" s="91" t="s">
        <v>4163</v>
      </c>
      <c r="D1052" s="91" t="s">
        <v>1319</v>
      </c>
      <c r="E1052" s="91" t="s">
        <v>1587</v>
      </c>
      <c r="F1052" s="91">
        <v>2030.0</v>
      </c>
      <c r="J1052" s="91" t="s">
        <v>739</v>
      </c>
      <c r="L1052" s="91" t="s">
        <v>1647</v>
      </c>
      <c r="M1052" s="91" t="s">
        <v>739</v>
      </c>
      <c r="O1052" s="91" t="s">
        <v>1607</v>
      </c>
      <c r="P1052" s="91" t="s">
        <v>1590</v>
      </c>
      <c r="Q1052" s="91" t="s">
        <v>1430</v>
      </c>
      <c r="R1052" s="91" t="s">
        <v>2090</v>
      </c>
      <c r="S1052" s="91" t="s">
        <v>4164</v>
      </c>
      <c r="T1052" s="91" t="s">
        <v>1593</v>
      </c>
    </row>
    <row r="1053" ht="14.25" customHeight="1">
      <c r="A1053" s="91" t="s">
        <v>4165</v>
      </c>
      <c r="C1053" s="91" t="s">
        <v>4166</v>
      </c>
      <c r="D1053" s="91" t="s">
        <v>1319</v>
      </c>
      <c r="E1053" s="91" t="s">
        <v>1587</v>
      </c>
      <c r="F1053" s="91" t="s">
        <v>3047</v>
      </c>
      <c r="G1053" s="91" t="s">
        <v>1319</v>
      </c>
      <c r="H1053" s="91" t="s">
        <v>1587</v>
      </c>
      <c r="I1053" s="91" t="s">
        <v>1698</v>
      </c>
      <c r="J1053" s="91" t="s">
        <v>1320</v>
      </c>
      <c r="K1053" s="91" t="s">
        <v>1698</v>
      </c>
      <c r="L1053" s="91" t="s">
        <v>41</v>
      </c>
      <c r="M1053" s="91" t="s">
        <v>1320</v>
      </c>
      <c r="N1053" s="91" t="s">
        <v>1637</v>
      </c>
      <c r="O1053" s="91" t="s">
        <v>1802</v>
      </c>
      <c r="P1053" s="91" t="s">
        <v>1590</v>
      </c>
      <c r="Q1053" s="91" t="s">
        <v>1469</v>
      </c>
      <c r="R1053" s="91" t="s">
        <v>1591</v>
      </c>
      <c r="S1053" s="91" t="s">
        <v>4167</v>
      </c>
      <c r="T1053" s="91" t="s">
        <v>1593</v>
      </c>
    </row>
    <row r="1054" ht="14.25" customHeight="1">
      <c r="A1054" s="91" t="s">
        <v>4168</v>
      </c>
      <c r="B1054" s="91" t="s">
        <v>4169</v>
      </c>
      <c r="D1054" s="91" t="s">
        <v>1324</v>
      </c>
      <c r="J1054" s="91" t="s">
        <v>1320</v>
      </c>
      <c r="L1054" s="91" t="s">
        <v>41</v>
      </c>
      <c r="M1054" s="91" t="s">
        <v>1320</v>
      </c>
      <c r="N1054" s="91" t="s">
        <v>1808</v>
      </c>
      <c r="O1054" s="91" t="s">
        <v>1846</v>
      </c>
      <c r="P1054" s="91" t="s">
        <v>1590</v>
      </c>
      <c r="Q1054" s="91" t="s">
        <v>1472</v>
      </c>
      <c r="R1054" s="91" t="s">
        <v>1808</v>
      </c>
    </row>
    <row r="1055" ht="14.25" customHeight="1">
      <c r="A1055" s="91" t="s">
        <v>4170</v>
      </c>
      <c r="D1055" s="91" t="s">
        <v>1319</v>
      </c>
      <c r="E1055" s="91" t="s">
        <v>1587</v>
      </c>
      <c r="F1055" s="91">
        <v>2030.0</v>
      </c>
      <c r="J1055" s="91" t="s">
        <v>739</v>
      </c>
      <c r="L1055" s="91" t="s">
        <v>1588</v>
      </c>
      <c r="M1055" s="91" t="s">
        <v>739</v>
      </c>
      <c r="O1055" s="91" t="s">
        <v>1607</v>
      </c>
      <c r="P1055" s="91" t="s">
        <v>1590</v>
      </c>
      <c r="Q1055" s="91" t="s">
        <v>1463</v>
      </c>
      <c r="R1055" s="91" t="s">
        <v>1653</v>
      </c>
      <c r="S1055" s="91" t="s">
        <v>4171</v>
      </c>
      <c r="T1055" s="91" t="s">
        <v>1593</v>
      </c>
    </row>
    <row r="1056" ht="14.25" customHeight="1">
      <c r="A1056" s="91" t="s">
        <v>4172</v>
      </c>
      <c r="D1056" s="91" t="s">
        <v>1319</v>
      </c>
      <c r="E1056" s="91" t="s">
        <v>1587</v>
      </c>
      <c r="F1056" s="91">
        <v>2030.0</v>
      </c>
      <c r="J1056" s="91" t="s">
        <v>739</v>
      </c>
      <c r="L1056" s="91" t="s">
        <v>1588</v>
      </c>
      <c r="M1056" s="91" t="s">
        <v>739</v>
      </c>
      <c r="O1056" s="91" t="s">
        <v>1891</v>
      </c>
      <c r="P1056" s="91" t="s">
        <v>1623</v>
      </c>
      <c r="Q1056" s="91" t="s">
        <v>1472</v>
      </c>
      <c r="R1056" s="91" t="s">
        <v>1608</v>
      </c>
      <c r="S1056" s="91" t="s">
        <v>4173</v>
      </c>
      <c r="T1056" s="91" t="s">
        <v>1593</v>
      </c>
    </row>
    <row r="1057" ht="14.25" customHeight="1">
      <c r="A1057" s="91" t="s">
        <v>4174</v>
      </c>
      <c r="B1057" s="91" t="s">
        <v>4175</v>
      </c>
      <c r="C1057" s="91" t="s">
        <v>4176</v>
      </c>
      <c r="D1057" s="91" t="s">
        <v>1324</v>
      </c>
      <c r="J1057" s="91" t="s">
        <v>1320</v>
      </c>
      <c r="L1057" s="91" t="s">
        <v>41</v>
      </c>
      <c r="M1057" s="91" t="s">
        <v>1320</v>
      </c>
      <c r="N1057" s="91" t="s">
        <v>1792</v>
      </c>
      <c r="O1057" s="91" t="s">
        <v>1934</v>
      </c>
      <c r="P1057" s="91" t="s">
        <v>1736</v>
      </c>
      <c r="Q1057" s="91" t="s">
        <v>1440</v>
      </c>
      <c r="R1057" s="91" t="s">
        <v>1792</v>
      </c>
    </row>
    <row r="1058" ht="14.25" customHeight="1">
      <c r="A1058" s="91" t="s">
        <v>4177</v>
      </c>
      <c r="D1058" s="91" t="s">
        <v>1319</v>
      </c>
      <c r="E1058" s="91" t="s">
        <v>1587</v>
      </c>
      <c r="F1058" s="91">
        <v>2030.0</v>
      </c>
      <c r="J1058" s="91" t="s">
        <v>739</v>
      </c>
      <c r="L1058" s="91" t="s">
        <v>1588</v>
      </c>
      <c r="M1058" s="91" t="s">
        <v>739</v>
      </c>
      <c r="O1058" s="91" t="s">
        <v>1607</v>
      </c>
      <c r="P1058" s="91" t="s">
        <v>1590</v>
      </c>
      <c r="Q1058" s="91" t="s">
        <v>1435</v>
      </c>
      <c r="R1058" s="91" t="s">
        <v>1641</v>
      </c>
      <c r="S1058" s="91" t="s">
        <v>4178</v>
      </c>
      <c r="T1058" s="91" t="s">
        <v>1593</v>
      </c>
    </row>
    <row r="1059" ht="14.25" customHeight="1">
      <c r="A1059" s="91" t="s">
        <v>4179</v>
      </c>
      <c r="B1059" s="91" t="s">
        <v>4180</v>
      </c>
      <c r="C1059" s="91" t="s">
        <v>4181</v>
      </c>
      <c r="D1059" s="91" t="s">
        <v>1319</v>
      </c>
      <c r="E1059" s="91" t="s">
        <v>1595</v>
      </c>
      <c r="F1059" s="91">
        <v>2030.0</v>
      </c>
      <c r="J1059" s="91" t="s">
        <v>739</v>
      </c>
      <c r="L1059" s="91" t="s">
        <v>41</v>
      </c>
      <c r="M1059" s="91" t="s">
        <v>739</v>
      </c>
      <c r="O1059" s="91" t="s">
        <v>1725</v>
      </c>
      <c r="P1059" s="91" t="s">
        <v>1628</v>
      </c>
      <c r="Q1059" s="91" t="s">
        <v>1470</v>
      </c>
      <c r="R1059" s="91" t="s">
        <v>1617</v>
      </c>
      <c r="S1059" s="91" t="s">
        <v>4182</v>
      </c>
      <c r="T1059" s="91" t="s">
        <v>1600</v>
      </c>
    </row>
    <row r="1060" ht="14.25" customHeight="1">
      <c r="A1060" s="91" t="s">
        <v>4183</v>
      </c>
      <c r="B1060" s="91" t="s">
        <v>4184</v>
      </c>
      <c r="C1060" s="91" t="s">
        <v>4185</v>
      </c>
      <c r="D1060" s="91" t="s">
        <v>1324</v>
      </c>
      <c r="J1060" s="91" t="s">
        <v>1320</v>
      </c>
      <c r="L1060" s="91" t="s">
        <v>41</v>
      </c>
      <c r="M1060" s="91" t="s">
        <v>739</v>
      </c>
      <c r="O1060" s="91" t="s">
        <v>1632</v>
      </c>
      <c r="P1060" s="91" t="s">
        <v>1628</v>
      </c>
      <c r="Q1060" s="91" t="s">
        <v>1459</v>
      </c>
      <c r="R1060" s="91" t="s">
        <v>1608</v>
      </c>
    </row>
    <row r="1061" ht="14.25" customHeight="1">
      <c r="A1061" s="91" t="s">
        <v>4186</v>
      </c>
      <c r="D1061" s="91" t="s">
        <v>1324</v>
      </c>
      <c r="J1061" s="91" t="s">
        <v>1320</v>
      </c>
      <c r="L1061" s="91" t="s">
        <v>41</v>
      </c>
      <c r="M1061" s="91" t="s">
        <v>1320</v>
      </c>
      <c r="N1061" s="91" t="s">
        <v>1669</v>
      </c>
      <c r="O1061" s="91" t="s">
        <v>1607</v>
      </c>
      <c r="P1061" s="91" t="s">
        <v>1590</v>
      </c>
      <c r="Q1061" s="91" t="s">
        <v>1440</v>
      </c>
      <c r="R1061" s="91" t="s">
        <v>1669</v>
      </c>
    </row>
    <row r="1062" ht="14.25" customHeight="1">
      <c r="A1062" s="91" t="s">
        <v>4187</v>
      </c>
      <c r="D1062" s="91" t="s">
        <v>1319</v>
      </c>
      <c r="E1062" s="91" t="s">
        <v>1587</v>
      </c>
      <c r="F1062" s="91">
        <v>2030.0</v>
      </c>
      <c r="J1062" s="91" t="s">
        <v>739</v>
      </c>
      <c r="L1062" s="91" t="s">
        <v>1588</v>
      </c>
      <c r="M1062" s="91" t="s">
        <v>739</v>
      </c>
      <c r="O1062" s="91" t="s">
        <v>2309</v>
      </c>
      <c r="P1062" s="91" t="s">
        <v>1590</v>
      </c>
      <c r="Q1062" s="91" t="s">
        <v>1462</v>
      </c>
      <c r="R1062" s="91" t="s">
        <v>1659</v>
      </c>
      <c r="S1062" s="91" t="s">
        <v>4188</v>
      </c>
      <c r="T1062" s="91" t="s">
        <v>1593</v>
      </c>
    </row>
    <row r="1063" ht="14.25" customHeight="1">
      <c r="A1063" s="91" t="s">
        <v>4189</v>
      </c>
      <c r="C1063" s="91" t="s">
        <v>4190</v>
      </c>
      <c r="D1063" s="91" t="s">
        <v>1319</v>
      </c>
      <c r="E1063" s="91" t="s">
        <v>1587</v>
      </c>
      <c r="F1063" s="91">
        <v>2030.0</v>
      </c>
      <c r="J1063" s="91" t="s">
        <v>739</v>
      </c>
      <c r="L1063" s="91" t="s">
        <v>1588</v>
      </c>
      <c r="M1063" s="91" t="s">
        <v>739</v>
      </c>
      <c r="O1063" s="91" t="s">
        <v>1638</v>
      </c>
      <c r="P1063" s="91" t="s">
        <v>1590</v>
      </c>
      <c r="Q1063" s="91" t="s">
        <v>1457</v>
      </c>
      <c r="R1063" s="91" t="s">
        <v>1598</v>
      </c>
      <c r="S1063" s="91" t="s">
        <v>4191</v>
      </c>
      <c r="T1063" s="91" t="s">
        <v>1593</v>
      </c>
    </row>
    <row r="1064" ht="14.25" customHeight="1">
      <c r="A1064" s="91" t="s">
        <v>4192</v>
      </c>
      <c r="B1064" s="91" t="s">
        <v>4193</v>
      </c>
      <c r="D1064" s="91" t="s">
        <v>1324</v>
      </c>
      <c r="J1064" s="91" t="s">
        <v>1320</v>
      </c>
      <c r="L1064" s="91" t="s">
        <v>41</v>
      </c>
      <c r="M1064" s="91" t="s">
        <v>739</v>
      </c>
      <c r="O1064" s="91" t="s">
        <v>1602</v>
      </c>
      <c r="P1064" s="91" t="s">
        <v>1603</v>
      </c>
      <c r="Q1064" s="91" t="s">
        <v>1469</v>
      </c>
      <c r="R1064" s="91" t="s">
        <v>1653</v>
      </c>
    </row>
    <row r="1065" ht="14.25" customHeight="1">
      <c r="A1065" s="91" t="s">
        <v>4194</v>
      </c>
      <c r="B1065" s="91" t="s">
        <v>4195</v>
      </c>
      <c r="D1065" s="91" t="s">
        <v>1324</v>
      </c>
      <c r="J1065" s="91" t="s">
        <v>1320</v>
      </c>
      <c r="L1065" s="91" t="s">
        <v>41</v>
      </c>
      <c r="M1065" s="91" t="s">
        <v>739</v>
      </c>
      <c r="O1065" s="91" t="s">
        <v>1602</v>
      </c>
      <c r="P1065" s="91" t="s">
        <v>1603</v>
      </c>
      <c r="Q1065" s="91" t="s">
        <v>1462</v>
      </c>
      <c r="R1065" s="91" t="s">
        <v>1659</v>
      </c>
    </row>
    <row r="1066" ht="14.25" customHeight="1">
      <c r="A1066" s="91" t="s">
        <v>4196</v>
      </c>
      <c r="D1066" s="91" t="s">
        <v>1324</v>
      </c>
      <c r="J1066" s="91" t="s">
        <v>1320</v>
      </c>
      <c r="L1066" s="91" t="s">
        <v>41</v>
      </c>
      <c r="M1066" s="91" t="s">
        <v>1320</v>
      </c>
      <c r="N1066" s="91" t="s">
        <v>1641</v>
      </c>
      <c r="O1066" s="91" t="s">
        <v>2509</v>
      </c>
      <c r="P1066" s="91" t="s">
        <v>1590</v>
      </c>
      <c r="Q1066" s="91" t="s">
        <v>1445</v>
      </c>
      <c r="R1066" s="91" t="s">
        <v>1641</v>
      </c>
    </row>
    <row r="1067" ht="14.25" customHeight="1">
      <c r="A1067" s="91" t="s">
        <v>4197</v>
      </c>
      <c r="B1067" s="91" t="s">
        <v>4198</v>
      </c>
      <c r="C1067" s="91" t="s">
        <v>4199</v>
      </c>
      <c r="D1067" s="91" t="s">
        <v>1319</v>
      </c>
      <c r="E1067" s="91" t="s">
        <v>1587</v>
      </c>
      <c r="F1067" s="91">
        <v>2030.0</v>
      </c>
      <c r="J1067" s="91" t="s">
        <v>739</v>
      </c>
      <c r="L1067" s="91" t="s">
        <v>41</v>
      </c>
      <c r="M1067" s="91" t="s">
        <v>739</v>
      </c>
      <c r="O1067" s="91" t="s">
        <v>1815</v>
      </c>
      <c r="P1067" s="91" t="s">
        <v>1628</v>
      </c>
      <c r="Q1067" s="91" t="s">
        <v>1470</v>
      </c>
      <c r="R1067" s="91" t="s">
        <v>1653</v>
      </c>
      <c r="S1067" s="91" t="s">
        <v>4200</v>
      </c>
      <c r="T1067" s="91" t="s">
        <v>1593</v>
      </c>
    </row>
    <row r="1068" ht="14.25" customHeight="1">
      <c r="A1068" s="91" t="s">
        <v>4201</v>
      </c>
      <c r="D1068" s="91" t="s">
        <v>1319</v>
      </c>
      <c r="E1068" s="91" t="s">
        <v>1587</v>
      </c>
      <c r="F1068" s="91">
        <v>2030.0</v>
      </c>
      <c r="J1068" s="91" t="s">
        <v>739</v>
      </c>
      <c r="L1068" s="91" t="s">
        <v>1588</v>
      </c>
      <c r="M1068" s="91" t="s">
        <v>739</v>
      </c>
      <c r="O1068" s="91" t="s">
        <v>1632</v>
      </c>
      <c r="P1068" s="91" t="s">
        <v>1628</v>
      </c>
      <c r="Q1068" s="91" t="s">
        <v>1462</v>
      </c>
      <c r="R1068" s="91" t="s">
        <v>1633</v>
      </c>
      <c r="S1068" s="91" t="s">
        <v>4202</v>
      </c>
      <c r="T1068" s="91" t="s">
        <v>1593</v>
      </c>
    </row>
    <row r="1069" ht="14.25" customHeight="1">
      <c r="A1069" s="91" t="s">
        <v>4203</v>
      </c>
      <c r="C1069" s="91" t="s">
        <v>4204</v>
      </c>
      <c r="D1069" s="91" t="s">
        <v>1319</v>
      </c>
      <c r="E1069" s="91" t="s">
        <v>1595</v>
      </c>
      <c r="F1069" s="91">
        <v>2032.0</v>
      </c>
      <c r="J1069" s="91" t="s">
        <v>739</v>
      </c>
      <c r="L1069" s="91" t="s">
        <v>41</v>
      </c>
      <c r="M1069" s="91" t="s">
        <v>739</v>
      </c>
      <c r="O1069" s="91" t="s">
        <v>1602</v>
      </c>
      <c r="P1069" s="91" t="s">
        <v>1603</v>
      </c>
      <c r="Q1069" s="91" t="s">
        <v>1457</v>
      </c>
      <c r="R1069" s="91" t="s">
        <v>2306</v>
      </c>
      <c r="S1069" s="91" t="s">
        <v>4205</v>
      </c>
      <c r="T1069" s="91" t="s">
        <v>1600</v>
      </c>
    </row>
    <row r="1070" ht="14.25" customHeight="1">
      <c r="A1070" s="91" t="s">
        <v>4206</v>
      </c>
      <c r="B1070" s="91" t="s">
        <v>4207</v>
      </c>
      <c r="C1070" s="91" t="s">
        <v>4208</v>
      </c>
      <c r="D1070" s="91" t="s">
        <v>1324</v>
      </c>
      <c r="J1070" s="91" t="s">
        <v>1320</v>
      </c>
      <c r="L1070" s="91" t="s">
        <v>41</v>
      </c>
      <c r="M1070" s="91" t="s">
        <v>1320</v>
      </c>
      <c r="N1070" s="91" t="s">
        <v>1923</v>
      </c>
      <c r="O1070" s="91" t="s">
        <v>1602</v>
      </c>
      <c r="P1070" s="91" t="s">
        <v>1603</v>
      </c>
      <c r="Q1070" s="91" t="s">
        <v>1761</v>
      </c>
      <c r="R1070" s="91" t="s">
        <v>1923</v>
      </c>
    </row>
    <row r="1071" ht="14.25" customHeight="1">
      <c r="A1071" s="91" t="s">
        <v>4209</v>
      </c>
      <c r="B1071" s="91" t="s">
        <v>4210</v>
      </c>
      <c r="C1071" s="91" t="s">
        <v>4211</v>
      </c>
      <c r="D1071" s="91" t="s">
        <v>1319</v>
      </c>
      <c r="E1071" s="91" t="s">
        <v>1587</v>
      </c>
      <c r="F1071" s="91">
        <v>2030.0</v>
      </c>
      <c r="J1071" s="91" t="s">
        <v>1320</v>
      </c>
      <c r="L1071" s="91" t="s">
        <v>41</v>
      </c>
      <c r="M1071" s="91" t="s">
        <v>1320</v>
      </c>
      <c r="N1071" s="91" t="s">
        <v>1637</v>
      </c>
      <c r="O1071" s="91" t="s">
        <v>1607</v>
      </c>
      <c r="P1071" s="91" t="s">
        <v>1590</v>
      </c>
      <c r="Q1071" s="91" t="s">
        <v>1471</v>
      </c>
      <c r="R1071" s="91" t="s">
        <v>1715</v>
      </c>
      <c r="S1071" s="91" t="s">
        <v>4212</v>
      </c>
      <c r="T1071" s="91" t="s">
        <v>1593</v>
      </c>
    </row>
    <row r="1072" ht="14.25" customHeight="1">
      <c r="A1072" s="91" t="s">
        <v>4213</v>
      </c>
      <c r="B1072" s="91" t="s">
        <v>4214</v>
      </c>
      <c r="C1072" s="91" t="s">
        <v>4215</v>
      </c>
      <c r="D1072" s="91" t="s">
        <v>1319</v>
      </c>
      <c r="E1072" s="91" t="s">
        <v>1587</v>
      </c>
      <c r="F1072" s="91">
        <v>2031.0</v>
      </c>
      <c r="J1072" s="91" t="s">
        <v>1320</v>
      </c>
      <c r="L1072" s="91" t="s">
        <v>41</v>
      </c>
      <c r="M1072" s="91" t="s">
        <v>1320</v>
      </c>
      <c r="N1072" s="91" t="s">
        <v>1598</v>
      </c>
      <c r="O1072" s="91" t="s">
        <v>1607</v>
      </c>
      <c r="P1072" s="91" t="s">
        <v>1590</v>
      </c>
      <c r="Q1072" s="91" t="s">
        <v>1452</v>
      </c>
      <c r="R1072" s="91" t="s">
        <v>1639</v>
      </c>
      <c r="S1072" s="91" t="s">
        <v>4216</v>
      </c>
      <c r="T1072" s="91" t="s">
        <v>1593</v>
      </c>
    </row>
    <row r="1073" ht="14.25" customHeight="1">
      <c r="A1073" s="91" t="s">
        <v>4217</v>
      </c>
      <c r="D1073" s="91" t="s">
        <v>1324</v>
      </c>
      <c r="J1073" s="91" t="s">
        <v>1320</v>
      </c>
      <c r="L1073" s="91" t="s">
        <v>1647</v>
      </c>
      <c r="M1073" s="91" t="s">
        <v>1320</v>
      </c>
      <c r="N1073" s="91" t="s">
        <v>1637</v>
      </c>
      <c r="O1073" s="91" t="s">
        <v>1607</v>
      </c>
      <c r="P1073" s="91" t="s">
        <v>1590</v>
      </c>
      <c r="Q1073" s="91" t="s">
        <v>1430</v>
      </c>
      <c r="R1073" s="91" t="s">
        <v>1637</v>
      </c>
      <c r="U1073" s="91" t="s">
        <v>3287</v>
      </c>
    </row>
    <row r="1074" ht="14.25" customHeight="1">
      <c r="A1074" s="91" t="s">
        <v>4218</v>
      </c>
      <c r="C1074" s="91" t="s">
        <v>4219</v>
      </c>
      <c r="D1074" s="91" t="s">
        <v>1324</v>
      </c>
      <c r="J1074" s="91" t="s">
        <v>739</v>
      </c>
      <c r="L1074" s="91" t="s">
        <v>41</v>
      </c>
      <c r="M1074" s="91" t="s">
        <v>739</v>
      </c>
      <c r="O1074" s="91" t="s">
        <v>1607</v>
      </c>
      <c r="P1074" s="91" t="s">
        <v>1590</v>
      </c>
      <c r="Q1074" s="91" t="s">
        <v>1454</v>
      </c>
      <c r="R1074" s="91" t="s">
        <v>1808</v>
      </c>
    </row>
    <row r="1075" ht="14.25" customHeight="1">
      <c r="A1075" s="91" t="s">
        <v>4220</v>
      </c>
      <c r="B1075" s="91" t="s">
        <v>4221</v>
      </c>
      <c r="C1075" s="91" t="s">
        <v>4222</v>
      </c>
      <c r="D1075" s="91" t="s">
        <v>1319</v>
      </c>
      <c r="E1075" s="91" t="s">
        <v>1587</v>
      </c>
      <c r="F1075" s="91">
        <v>2025.0</v>
      </c>
      <c r="J1075" s="91" t="s">
        <v>739</v>
      </c>
      <c r="L1075" s="91" t="s">
        <v>41</v>
      </c>
      <c r="M1075" s="91" t="s">
        <v>739</v>
      </c>
      <c r="O1075" s="91" t="s">
        <v>1607</v>
      </c>
      <c r="P1075" s="91" t="s">
        <v>1590</v>
      </c>
      <c r="Q1075" s="91" t="s">
        <v>1440</v>
      </c>
      <c r="R1075" s="91" t="s">
        <v>1851</v>
      </c>
      <c r="S1075" s="91" t="s">
        <v>4223</v>
      </c>
      <c r="T1075" s="91" t="s">
        <v>1593</v>
      </c>
    </row>
    <row r="1076" ht="14.25" customHeight="1">
      <c r="A1076" s="91" t="s">
        <v>4224</v>
      </c>
      <c r="B1076" s="91" t="s">
        <v>4225</v>
      </c>
      <c r="C1076" s="91" t="s">
        <v>4226</v>
      </c>
      <c r="D1076" s="91" t="s">
        <v>1319</v>
      </c>
      <c r="E1076" s="91" t="s">
        <v>1587</v>
      </c>
      <c r="F1076" s="91">
        <v>2030.0</v>
      </c>
      <c r="J1076" s="91" t="s">
        <v>739</v>
      </c>
      <c r="L1076" s="91" t="s">
        <v>1588</v>
      </c>
      <c r="M1076" s="91" t="s">
        <v>739</v>
      </c>
      <c r="O1076" s="91" t="s">
        <v>1602</v>
      </c>
      <c r="P1076" s="91" t="s">
        <v>1603</v>
      </c>
      <c r="Q1076" s="91" t="s">
        <v>1459</v>
      </c>
      <c r="R1076" s="91" t="s">
        <v>1863</v>
      </c>
      <c r="S1076" s="91" t="s">
        <v>4227</v>
      </c>
      <c r="T1076" s="91" t="s">
        <v>1593</v>
      </c>
    </row>
    <row r="1077" ht="14.25" customHeight="1">
      <c r="A1077" s="91" t="s">
        <v>4228</v>
      </c>
      <c r="B1077" s="91" t="s">
        <v>4229</v>
      </c>
      <c r="C1077" s="91" t="s">
        <v>4230</v>
      </c>
      <c r="D1077" s="91" t="s">
        <v>1324</v>
      </c>
      <c r="J1077" s="91" t="s">
        <v>739</v>
      </c>
      <c r="L1077" s="91" t="s">
        <v>41</v>
      </c>
      <c r="M1077" s="91" t="s">
        <v>739</v>
      </c>
      <c r="O1077" s="91" t="s">
        <v>1602</v>
      </c>
      <c r="P1077" s="91" t="s">
        <v>1603</v>
      </c>
      <c r="Q1077" s="91" t="s">
        <v>1461</v>
      </c>
      <c r="R1077" s="91" t="s">
        <v>1707</v>
      </c>
    </row>
    <row r="1078" ht="14.25" customHeight="1">
      <c r="A1078" s="91" t="s">
        <v>4231</v>
      </c>
      <c r="B1078" s="91" t="s">
        <v>4232</v>
      </c>
      <c r="C1078" s="91" t="s">
        <v>4233</v>
      </c>
      <c r="D1078" s="91" t="s">
        <v>1324</v>
      </c>
      <c r="J1078" s="91" t="s">
        <v>1320</v>
      </c>
      <c r="L1078" s="91" t="s">
        <v>41</v>
      </c>
      <c r="M1078" s="91" t="s">
        <v>1320</v>
      </c>
      <c r="N1078" s="91" t="s">
        <v>1923</v>
      </c>
      <c r="O1078" s="91" t="s">
        <v>1602</v>
      </c>
      <c r="P1078" s="91" t="s">
        <v>1603</v>
      </c>
      <c r="Q1078" s="91" t="s">
        <v>1462</v>
      </c>
      <c r="R1078" s="91" t="s">
        <v>1923</v>
      </c>
    </row>
    <row r="1079" ht="14.25" customHeight="1">
      <c r="A1079" s="91" t="s">
        <v>4234</v>
      </c>
      <c r="D1079" s="91" t="s">
        <v>1324</v>
      </c>
      <c r="J1079" s="91" t="s">
        <v>739</v>
      </c>
      <c r="L1079" s="91" t="s">
        <v>41</v>
      </c>
      <c r="M1079" s="91" t="s">
        <v>739</v>
      </c>
      <c r="O1079" s="91" t="s">
        <v>1607</v>
      </c>
      <c r="P1079" s="91" t="s">
        <v>1590</v>
      </c>
      <c r="Q1079" s="91" t="s">
        <v>1457</v>
      </c>
      <c r="R1079" s="91" t="s">
        <v>1591</v>
      </c>
    </row>
    <row r="1080" ht="14.25" customHeight="1">
      <c r="A1080" s="91" t="s">
        <v>4235</v>
      </c>
      <c r="D1080" s="91" t="s">
        <v>1319</v>
      </c>
      <c r="E1080" s="91" t="s">
        <v>1587</v>
      </c>
      <c r="F1080" s="91">
        <v>2030.0</v>
      </c>
      <c r="J1080" s="91" t="s">
        <v>739</v>
      </c>
      <c r="L1080" s="91" t="s">
        <v>1588</v>
      </c>
      <c r="M1080" s="91" t="s">
        <v>739</v>
      </c>
      <c r="O1080" s="91" t="s">
        <v>2046</v>
      </c>
      <c r="P1080" s="91" t="s">
        <v>1603</v>
      </c>
      <c r="Q1080" s="91" t="s">
        <v>1457</v>
      </c>
      <c r="R1080" s="91" t="s">
        <v>1707</v>
      </c>
      <c r="S1080" s="91" t="s">
        <v>4236</v>
      </c>
      <c r="T1080" s="91" t="s">
        <v>1593</v>
      </c>
    </row>
    <row r="1081" ht="14.25" customHeight="1">
      <c r="A1081" s="91" t="s">
        <v>4237</v>
      </c>
      <c r="D1081" s="91" t="s">
        <v>1324</v>
      </c>
      <c r="J1081" s="91" t="s">
        <v>1320</v>
      </c>
      <c r="L1081" s="91" t="s">
        <v>41</v>
      </c>
      <c r="M1081" s="91" t="s">
        <v>739</v>
      </c>
      <c r="O1081" s="91" t="s">
        <v>1796</v>
      </c>
      <c r="P1081" s="91" t="s">
        <v>1628</v>
      </c>
      <c r="Q1081" s="91" t="s">
        <v>1435</v>
      </c>
      <c r="R1081" s="91" t="s">
        <v>1653</v>
      </c>
    </row>
    <row r="1082" ht="14.25" customHeight="1">
      <c r="A1082" s="91" t="s">
        <v>4238</v>
      </c>
      <c r="C1082" s="91" t="s">
        <v>4239</v>
      </c>
      <c r="D1082" s="91" t="s">
        <v>1324</v>
      </c>
      <c r="J1082" s="91" t="s">
        <v>1320</v>
      </c>
      <c r="L1082" s="91" t="s">
        <v>41</v>
      </c>
      <c r="M1082" s="91" t="s">
        <v>1320</v>
      </c>
      <c r="N1082" s="91" t="s">
        <v>1639</v>
      </c>
      <c r="O1082" s="91" t="s">
        <v>1607</v>
      </c>
      <c r="P1082" s="91" t="s">
        <v>1590</v>
      </c>
      <c r="Q1082" s="91" t="s">
        <v>1435</v>
      </c>
      <c r="R1082" s="91" t="s">
        <v>1639</v>
      </c>
    </row>
    <row r="1083" ht="14.25" customHeight="1">
      <c r="A1083" s="91" t="s">
        <v>4240</v>
      </c>
      <c r="B1083" s="91" t="s">
        <v>4241</v>
      </c>
      <c r="C1083" s="91" t="s">
        <v>4242</v>
      </c>
      <c r="D1083" s="91" t="s">
        <v>1324</v>
      </c>
      <c r="J1083" s="91" t="s">
        <v>1320</v>
      </c>
      <c r="L1083" s="91" t="s">
        <v>41</v>
      </c>
      <c r="M1083" s="91" t="s">
        <v>739</v>
      </c>
      <c r="O1083" s="91" t="s">
        <v>1632</v>
      </c>
      <c r="P1083" s="91" t="s">
        <v>1628</v>
      </c>
      <c r="Q1083" s="91" t="s">
        <v>1459</v>
      </c>
      <c r="R1083" s="91" t="s">
        <v>1720</v>
      </c>
    </row>
    <row r="1084" ht="14.25" customHeight="1">
      <c r="A1084" s="91" t="s">
        <v>4243</v>
      </c>
      <c r="D1084" s="91" t="s">
        <v>1319</v>
      </c>
      <c r="E1084" s="91" t="s">
        <v>1587</v>
      </c>
      <c r="F1084" s="91">
        <v>2030.0</v>
      </c>
      <c r="J1084" s="91" t="s">
        <v>739</v>
      </c>
      <c r="L1084" s="91" t="s">
        <v>41</v>
      </c>
      <c r="M1084" s="91" t="s">
        <v>739</v>
      </c>
      <c r="O1084" s="91" t="s">
        <v>1846</v>
      </c>
      <c r="P1084" s="91" t="s">
        <v>1590</v>
      </c>
      <c r="Q1084" s="91" t="s">
        <v>1459</v>
      </c>
      <c r="R1084" s="91" t="s">
        <v>1653</v>
      </c>
      <c r="S1084" s="91" t="s">
        <v>4244</v>
      </c>
      <c r="T1084" s="91" t="s">
        <v>1593</v>
      </c>
    </row>
    <row r="1085" ht="14.25" customHeight="1">
      <c r="A1085" s="91" t="s">
        <v>4245</v>
      </c>
      <c r="D1085" s="91" t="s">
        <v>1319</v>
      </c>
      <c r="E1085" s="91" t="s">
        <v>1587</v>
      </c>
      <c r="F1085" s="91">
        <v>2030.0</v>
      </c>
      <c r="J1085" s="91" t="s">
        <v>1320</v>
      </c>
      <c r="L1085" s="91" t="s">
        <v>41</v>
      </c>
      <c r="M1085" s="91" t="s">
        <v>739</v>
      </c>
      <c r="O1085" s="91" t="s">
        <v>1607</v>
      </c>
      <c r="P1085" s="91" t="s">
        <v>1590</v>
      </c>
      <c r="Q1085" s="91" t="s">
        <v>1459</v>
      </c>
      <c r="R1085" s="91" t="s">
        <v>1798</v>
      </c>
      <c r="S1085" s="91" t="s">
        <v>4246</v>
      </c>
      <c r="T1085" s="91" t="s">
        <v>1593</v>
      </c>
    </row>
    <row r="1086" ht="14.25" customHeight="1">
      <c r="A1086" s="91" t="s">
        <v>4247</v>
      </c>
      <c r="D1086" s="91" t="s">
        <v>1319</v>
      </c>
      <c r="E1086" s="91" t="s">
        <v>1587</v>
      </c>
      <c r="F1086" s="91">
        <v>2030.0</v>
      </c>
      <c r="G1086" s="91" t="s">
        <v>1319</v>
      </c>
      <c r="H1086" s="91" t="s">
        <v>1587</v>
      </c>
      <c r="I1086" s="91">
        <v>2040.0</v>
      </c>
      <c r="J1086" s="91" t="s">
        <v>1320</v>
      </c>
      <c r="K1086" s="91">
        <v>2040.0</v>
      </c>
      <c r="L1086" s="91" t="s">
        <v>41</v>
      </c>
      <c r="M1086" s="91" t="s">
        <v>1320</v>
      </c>
      <c r="N1086" s="91" t="s">
        <v>3048</v>
      </c>
      <c r="O1086" s="91" t="s">
        <v>1602</v>
      </c>
      <c r="P1086" s="91" t="s">
        <v>1603</v>
      </c>
      <c r="Q1086" s="91" t="s">
        <v>1469</v>
      </c>
      <c r="R1086" s="91" t="s">
        <v>1669</v>
      </c>
      <c r="S1086" s="91" t="s">
        <v>4248</v>
      </c>
      <c r="T1086" s="91" t="s">
        <v>1593</v>
      </c>
    </row>
    <row r="1087" ht="14.25" customHeight="1">
      <c r="A1087" s="91" t="s">
        <v>4249</v>
      </c>
      <c r="B1087" s="91" t="s">
        <v>4250</v>
      </c>
      <c r="C1087" s="91" t="s">
        <v>4251</v>
      </c>
      <c r="D1087" s="91" t="s">
        <v>1319</v>
      </c>
      <c r="E1087" s="91" t="s">
        <v>1587</v>
      </c>
      <c r="F1087" s="91" t="s">
        <v>1646</v>
      </c>
      <c r="J1087" s="91" t="s">
        <v>739</v>
      </c>
      <c r="L1087" s="91" t="s">
        <v>41</v>
      </c>
      <c r="M1087" s="91" t="s">
        <v>739</v>
      </c>
      <c r="O1087" s="91" t="s">
        <v>1725</v>
      </c>
      <c r="P1087" s="91" t="s">
        <v>1628</v>
      </c>
      <c r="Q1087" s="91" t="s">
        <v>1466</v>
      </c>
      <c r="R1087" s="91" t="s">
        <v>2016</v>
      </c>
      <c r="S1087" s="91" t="s">
        <v>4252</v>
      </c>
      <c r="T1087" s="91" t="s">
        <v>1593</v>
      </c>
    </row>
    <row r="1088" ht="14.25" customHeight="1">
      <c r="A1088" s="91" t="s">
        <v>4253</v>
      </c>
      <c r="D1088" s="91" t="s">
        <v>1319</v>
      </c>
      <c r="E1088" s="91" t="s">
        <v>1587</v>
      </c>
      <c r="J1088" s="91" t="s">
        <v>739</v>
      </c>
      <c r="L1088" s="91" t="s">
        <v>1588</v>
      </c>
      <c r="M1088" s="91" t="s">
        <v>739</v>
      </c>
      <c r="O1088" s="91" t="s">
        <v>1607</v>
      </c>
      <c r="P1088" s="91" t="s">
        <v>1590</v>
      </c>
      <c r="Q1088" s="91" t="s">
        <v>1472</v>
      </c>
      <c r="R1088" s="91" t="s">
        <v>1842</v>
      </c>
      <c r="S1088" s="91" t="s">
        <v>4254</v>
      </c>
      <c r="T1088" s="91" t="s">
        <v>1593</v>
      </c>
    </row>
    <row r="1089" ht="14.25" customHeight="1">
      <c r="A1089" s="91" t="s">
        <v>4255</v>
      </c>
      <c r="D1089" s="91" t="s">
        <v>1319</v>
      </c>
      <c r="E1089" s="91" t="s">
        <v>1587</v>
      </c>
      <c r="F1089" s="91">
        <v>2030.0</v>
      </c>
      <c r="J1089" s="91" t="s">
        <v>739</v>
      </c>
      <c r="L1089" s="91" t="s">
        <v>41</v>
      </c>
      <c r="M1089" s="91" t="s">
        <v>739</v>
      </c>
      <c r="O1089" s="91" t="s">
        <v>1681</v>
      </c>
      <c r="P1089" s="91" t="s">
        <v>1590</v>
      </c>
      <c r="Q1089" s="91" t="s">
        <v>1460</v>
      </c>
      <c r="R1089" s="91" t="s">
        <v>1981</v>
      </c>
      <c r="S1089" s="91" t="s">
        <v>4256</v>
      </c>
      <c r="T1089" s="91" t="s">
        <v>1777</v>
      </c>
    </row>
    <row r="1090" ht="14.25" customHeight="1">
      <c r="A1090" s="91" t="s">
        <v>4257</v>
      </c>
      <c r="D1090" s="91" t="s">
        <v>1324</v>
      </c>
      <c r="J1090" s="91" t="s">
        <v>1320</v>
      </c>
      <c r="L1090" s="91" t="s">
        <v>41</v>
      </c>
      <c r="M1090" s="91" t="s">
        <v>739</v>
      </c>
      <c r="O1090" s="91" t="s">
        <v>1607</v>
      </c>
      <c r="P1090" s="91" t="s">
        <v>1590</v>
      </c>
      <c r="Q1090" s="91" t="s">
        <v>1464</v>
      </c>
      <c r="R1090" s="91" t="s">
        <v>1707</v>
      </c>
    </row>
    <row r="1091" ht="14.25" customHeight="1">
      <c r="A1091" s="91" t="s">
        <v>4258</v>
      </c>
      <c r="D1091" s="91" t="s">
        <v>1324</v>
      </c>
      <c r="J1091" s="91" t="s">
        <v>1320</v>
      </c>
      <c r="L1091" s="91" t="s">
        <v>41</v>
      </c>
      <c r="M1091" s="91" t="s">
        <v>1320</v>
      </c>
      <c r="N1091" s="91" t="s">
        <v>1617</v>
      </c>
      <c r="O1091" s="91" t="s">
        <v>1607</v>
      </c>
      <c r="P1091" s="91" t="s">
        <v>1590</v>
      </c>
      <c r="Q1091" s="91" t="s">
        <v>1443</v>
      </c>
      <c r="R1091" s="91" t="s">
        <v>1617</v>
      </c>
    </row>
    <row r="1092" ht="14.25" customHeight="1">
      <c r="A1092" s="91" t="s">
        <v>4259</v>
      </c>
      <c r="D1092" s="91" t="s">
        <v>1319</v>
      </c>
      <c r="E1092" s="91" t="s">
        <v>1587</v>
      </c>
      <c r="F1092" s="91">
        <v>2030.0</v>
      </c>
      <c r="G1092" s="91" t="s">
        <v>1319</v>
      </c>
      <c r="H1092" s="91" t="s">
        <v>1587</v>
      </c>
      <c r="I1092" s="91">
        <v>2050.0</v>
      </c>
      <c r="J1092" s="91" t="s">
        <v>1320</v>
      </c>
      <c r="K1092" s="91">
        <v>2050.0</v>
      </c>
      <c r="L1092" s="91" t="s">
        <v>1588</v>
      </c>
      <c r="M1092" s="91" t="s">
        <v>1320</v>
      </c>
      <c r="N1092" s="91" t="s">
        <v>1611</v>
      </c>
      <c r="O1092" s="91" t="s">
        <v>3235</v>
      </c>
      <c r="P1092" s="91" t="s">
        <v>1597</v>
      </c>
      <c r="Q1092" s="91" t="s">
        <v>1457</v>
      </c>
      <c r="R1092" s="91" t="s">
        <v>1611</v>
      </c>
      <c r="S1092" s="91" t="s">
        <v>4260</v>
      </c>
      <c r="T1092" s="91" t="s">
        <v>1593</v>
      </c>
    </row>
    <row r="1093" ht="14.25" customHeight="1">
      <c r="A1093" s="91" t="s">
        <v>4261</v>
      </c>
      <c r="B1093" s="91" t="s">
        <v>4262</v>
      </c>
      <c r="C1093" s="91" t="s">
        <v>4263</v>
      </c>
      <c r="D1093" s="91" t="s">
        <v>1319</v>
      </c>
      <c r="E1093" s="91" t="s">
        <v>1587</v>
      </c>
      <c r="F1093" s="91">
        <v>2028.0</v>
      </c>
      <c r="G1093" s="91" t="s">
        <v>1319</v>
      </c>
      <c r="H1093" s="91" t="s">
        <v>1587</v>
      </c>
      <c r="I1093" s="91">
        <v>2050.0</v>
      </c>
      <c r="J1093" s="91" t="s">
        <v>1320</v>
      </c>
      <c r="K1093" s="91">
        <v>2050.0</v>
      </c>
      <c r="L1093" s="91" t="s">
        <v>41</v>
      </c>
      <c r="M1093" s="91" t="s">
        <v>739</v>
      </c>
      <c r="O1093" s="91" t="s">
        <v>1694</v>
      </c>
      <c r="P1093" s="91" t="s">
        <v>1590</v>
      </c>
      <c r="Q1093" s="91" t="s">
        <v>1469</v>
      </c>
      <c r="R1093" s="91" t="s">
        <v>1798</v>
      </c>
      <c r="S1093" s="91" t="s">
        <v>4264</v>
      </c>
      <c r="T1093" s="91" t="s">
        <v>1593</v>
      </c>
    </row>
    <row r="1094" ht="14.25" customHeight="1">
      <c r="A1094" s="91" t="s">
        <v>4265</v>
      </c>
      <c r="D1094" s="91" t="s">
        <v>1319</v>
      </c>
      <c r="E1094" s="91" t="s">
        <v>1587</v>
      </c>
      <c r="F1094" s="91" t="s">
        <v>4266</v>
      </c>
      <c r="J1094" s="91" t="s">
        <v>739</v>
      </c>
      <c r="L1094" s="91" t="s">
        <v>41</v>
      </c>
      <c r="M1094" s="91" t="s">
        <v>739</v>
      </c>
      <c r="O1094" s="91" t="s">
        <v>1607</v>
      </c>
      <c r="P1094" s="91" t="s">
        <v>1590</v>
      </c>
      <c r="Q1094" s="91" t="s">
        <v>1457</v>
      </c>
      <c r="R1094" s="91" t="s">
        <v>2090</v>
      </c>
      <c r="S1094" s="91" t="s">
        <v>4267</v>
      </c>
      <c r="T1094" s="91" t="s">
        <v>1593</v>
      </c>
    </row>
    <row r="1095" ht="14.25" customHeight="1">
      <c r="A1095" s="91" t="s">
        <v>4268</v>
      </c>
      <c r="D1095" s="91" t="s">
        <v>1319</v>
      </c>
      <c r="E1095" s="91" t="s">
        <v>1587</v>
      </c>
      <c r="F1095" s="91">
        <v>2030.0</v>
      </c>
      <c r="H1095" s="91" t="s">
        <v>1587</v>
      </c>
      <c r="I1095" s="91">
        <v>2040.0</v>
      </c>
      <c r="J1095" s="91" t="s">
        <v>1320</v>
      </c>
      <c r="K1095" s="91">
        <v>2040.0</v>
      </c>
      <c r="L1095" s="91" t="s">
        <v>1588</v>
      </c>
      <c r="M1095" s="91" t="s">
        <v>739</v>
      </c>
      <c r="O1095" s="91" t="s">
        <v>1638</v>
      </c>
      <c r="P1095" s="91" t="s">
        <v>1590</v>
      </c>
      <c r="Q1095" s="91" t="s">
        <v>1457</v>
      </c>
      <c r="R1095" s="91" t="s">
        <v>1707</v>
      </c>
      <c r="S1095" s="91" t="s">
        <v>4269</v>
      </c>
      <c r="T1095" s="91" t="s">
        <v>1593</v>
      </c>
    </row>
    <row r="1096" ht="14.25" customHeight="1">
      <c r="A1096" s="91" t="s">
        <v>4270</v>
      </c>
      <c r="D1096" s="91" t="s">
        <v>1319</v>
      </c>
      <c r="E1096" s="91" t="s">
        <v>1587</v>
      </c>
      <c r="F1096" s="91">
        <v>2030.0</v>
      </c>
      <c r="J1096" s="91" t="s">
        <v>739</v>
      </c>
      <c r="L1096" s="91" t="s">
        <v>1588</v>
      </c>
      <c r="M1096" s="91" t="s">
        <v>739</v>
      </c>
      <c r="O1096" s="91" t="s">
        <v>1589</v>
      </c>
      <c r="P1096" s="91" t="s">
        <v>1590</v>
      </c>
      <c r="Q1096" s="91" t="s">
        <v>1457</v>
      </c>
      <c r="R1096" s="91" t="s">
        <v>1669</v>
      </c>
      <c r="S1096" s="91" t="s">
        <v>4271</v>
      </c>
      <c r="T1096" s="91" t="s">
        <v>1593</v>
      </c>
    </row>
    <row r="1097" ht="14.25" customHeight="1">
      <c r="A1097" s="91" t="s">
        <v>4272</v>
      </c>
      <c r="D1097" s="91" t="s">
        <v>1319</v>
      </c>
      <c r="E1097" s="91" t="s">
        <v>1587</v>
      </c>
      <c r="F1097" s="91">
        <v>2030.0</v>
      </c>
      <c r="J1097" s="91" t="s">
        <v>739</v>
      </c>
      <c r="L1097" s="91" t="s">
        <v>1588</v>
      </c>
      <c r="M1097" s="91" t="s">
        <v>739</v>
      </c>
      <c r="O1097" s="91" t="s">
        <v>1662</v>
      </c>
      <c r="P1097" s="91" t="s">
        <v>1590</v>
      </c>
      <c r="Q1097" s="91" t="s">
        <v>1431</v>
      </c>
      <c r="R1097" s="91" t="s">
        <v>1808</v>
      </c>
      <c r="S1097" s="91" t="s">
        <v>4273</v>
      </c>
      <c r="T1097" s="91" t="s">
        <v>1593</v>
      </c>
    </row>
    <row r="1098" ht="14.25" customHeight="1">
      <c r="A1098" s="91" t="s">
        <v>4274</v>
      </c>
      <c r="D1098" s="91" t="s">
        <v>1324</v>
      </c>
      <c r="J1098" s="91" t="s">
        <v>739</v>
      </c>
      <c r="L1098" s="91" t="s">
        <v>41</v>
      </c>
      <c r="M1098" s="91" t="s">
        <v>739</v>
      </c>
      <c r="O1098" s="91" t="s">
        <v>1607</v>
      </c>
      <c r="P1098" s="91" t="s">
        <v>1590</v>
      </c>
      <c r="Q1098" s="91" t="s">
        <v>1457</v>
      </c>
    </row>
    <row r="1099" ht="14.25" customHeight="1">
      <c r="A1099" s="91" t="s">
        <v>4275</v>
      </c>
      <c r="D1099" s="91" t="s">
        <v>1319</v>
      </c>
      <c r="E1099" s="91" t="s">
        <v>1587</v>
      </c>
      <c r="F1099" s="91">
        <v>2030.0</v>
      </c>
      <c r="J1099" s="91" t="s">
        <v>1320</v>
      </c>
      <c r="L1099" s="91" t="s">
        <v>41</v>
      </c>
      <c r="M1099" s="91" t="s">
        <v>1320</v>
      </c>
      <c r="N1099" s="91" t="s">
        <v>1808</v>
      </c>
      <c r="O1099" s="91" t="s">
        <v>1607</v>
      </c>
      <c r="P1099" s="91" t="s">
        <v>1590</v>
      </c>
      <c r="Q1099" s="91" t="s">
        <v>1438</v>
      </c>
      <c r="R1099" s="91" t="s">
        <v>1653</v>
      </c>
      <c r="S1099" s="91" t="s">
        <v>4276</v>
      </c>
      <c r="T1099" s="91" t="s">
        <v>1593</v>
      </c>
    </row>
    <row r="1100" ht="14.25" customHeight="1">
      <c r="A1100" s="91" t="s">
        <v>4277</v>
      </c>
      <c r="D1100" s="91" t="s">
        <v>1319</v>
      </c>
      <c r="E1100" s="91" t="s">
        <v>1587</v>
      </c>
      <c r="F1100" s="91">
        <v>2030.0</v>
      </c>
      <c r="J1100" s="91" t="s">
        <v>739</v>
      </c>
      <c r="L1100" s="91" t="s">
        <v>1588</v>
      </c>
      <c r="M1100" s="91" t="s">
        <v>739</v>
      </c>
      <c r="O1100" s="91" t="s">
        <v>1607</v>
      </c>
      <c r="P1100" s="91" t="s">
        <v>1590</v>
      </c>
      <c r="Q1100" s="91" t="s">
        <v>1457</v>
      </c>
      <c r="R1100" s="91" t="s">
        <v>1591</v>
      </c>
      <c r="S1100" s="91" t="s">
        <v>4278</v>
      </c>
      <c r="T1100" s="91" t="s">
        <v>1593</v>
      </c>
    </row>
    <row r="1101" ht="14.25" customHeight="1">
      <c r="A1101" s="91" t="s">
        <v>4279</v>
      </c>
      <c r="D1101" s="91" t="s">
        <v>1324</v>
      </c>
      <c r="J1101" s="91" t="s">
        <v>1320</v>
      </c>
      <c r="L1101" s="91" t="s">
        <v>41</v>
      </c>
      <c r="M1101" s="91" t="s">
        <v>739</v>
      </c>
      <c r="O1101" s="91" t="s">
        <v>1589</v>
      </c>
      <c r="P1101" s="91" t="s">
        <v>1590</v>
      </c>
      <c r="Q1101" s="91" t="s">
        <v>1460</v>
      </c>
      <c r="R1101" s="91" t="s">
        <v>1624</v>
      </c>
    </row>
    <row r="1102" ht="14.25" customHeight="1">
      <c r="A1102" s="91" t="s">
        <v>4280</v>
      </c>
      <c r="D1102" s="91" t="s">
        <v>1319</v>
      </c>
      <c r="E1102" s="91" t="s">
        <v>1587</v>
      </c>
      <c r="F1102" s="91">
        <v>2030.0</v>
      </c>
      <c r="J1102" s="91" t="s">
        <v>739</v>
      </c>
      <c r="L1102" s="91" t="s">
        <v>41</v>
      </c>
      <c r="M1102" s="91" t="s">
        <v>739</v>
      </c>
      <c r="O1102" s="91" t="s">
        <v>1589</v>
      </c>
      <c r="P1102" s="91" t="s">
        <v>1590</v>
      </c>
      <c r="Q1102" s="91" t="s">
        <v>1444</v>
      </c>
      <c r="R1102" s="91" t="s">
        <v>1653</v>
      </c>
      <c r="S1102" s="91" t="s">
        <v>4281</v>
      </c>
      <c r="T1102" s="91" t="s">
        <v>1593</v>
      </c>
    </row>
    <row r="1103" ht="14.25" customHeight="1">
      <c r="A1103" s="91" t="s">
        <v>4282</v>
      </c>
      <c r="D1103" s="91" t="s">
        <v>1319</v>
      </c>
      <c r="E1103" s="91" t="s">
        <v>1587</v>
      </c>
      <c r="F1103" s="91">
        <v>2030.0</v>
      </c>
      <c r="J1103" s="91" t="s">
        <v>739</v>
      </c>
      <c r="L1103" s="91" t="s">
        <v>1588</v>
      </c>
      <c r="M1103" s="91" t="s">
        <v>739</v>
      </c>
      <c r="O1103" s="91" t="s">
        <v>1638</v>
      </c>
      <c r="P1103" s="91" t="s">
        <v>1590</v>
      </c>
      <c r="Q1103" s="91" t="s">
        <v>1459</v>
      </c>
      <c r="R1103" s="91" t="s">
        <v>1608</v>
      </c>
      <c r="S1103" s="91" t="s">
        <v>4283</v>
      </c>
      <c r="T1103" s="91" t="s">
        <v>1593</v>
      </c>
    </row>
    <row r="1104" ht="14.25" customHeight="1">
      <c r="A1104" s="91" t="s">
        <v>4284</v>
      </c>
      <c r="C1104" s="91" t="s">
        <v>4285</v>
      </c>
      <c r="D1104" s="91" t="s">
        <v>1319</v>
      </c>
      <c r="E1104" s="91" t="s">
        <v>1587</v>
      </c>
      <c r="F1104" s="91">
        <v>2030.0</v>
      </c>
      <c r="J1104" s="91" t="s">
        <v>739</v>
      </c>
      <c r="L1104" s="91" t="s">
        <v>1588</v>
      </c>
      <c r="M1104" s="91" t="s">
        <v>739</v>
      </c>
      <c r="N1104" s="91" t="s">
        <v>2016</v>
      </c>
      <c r="O1104" s="91" t="s">
        <v>1632</v>
      </c>
      <c r="P1104" s="91" t="s">
        <v>1628</v>
      </c>
      <c r="Q1104" s="91" t="s">
        <v>1439</v>
      </c>
      <c r="R1104" s="91" t="s">
        <v>2016</v>
      </c>
      <c r="S1104" s="91" t="s">
        <v>4286</v>
      </c>
      <c r="T1104" s="91" t="s">
        <v>1593</v>
      </c>
    </row>
    <row r="1105" ht="14.25" customHeight="1">
      <c r="A1105" s="91" t="s">
        <v>4287</v>
      </c>
      <c r="D1105" s="91" t="s">
        <v>1319</v>
      </c>
      <c r="E1105" s="91" t="s">
        <v>1587</v>
      </c>
      <c r="F1105" s="91">
        <v>2031.0</v>
      </c>
      <c r="J1105" s="91" t="s">
        <v>739</v>
      </c>
      <c r="L1105" s="91" t="s">
        <v>41</v>
      </c>
      <c r="M1105" s="91" t="s">
        <v>739</v>
      </c>
      <c r="O1105" s="91" t="s">
        <v>1694</v>
      </c>
      <c r="P1105" s="91" t="s">
        <v>1590</v>
      </c>
      <c r="Q1105" s="91" t="s">
        <v>1761</v>
      </c>
      <c r="R1105" s="91" t="s">
        <v>1604</v>
      </c>
      <c r="S1105" s="91" t="s">
        <v>4288</v>
      </c>
      <c r="T1105" s="91" t="s">
        <v>1593</v>
      </c>
    </row>
    <row r="1106" ht="14.25" customHeight="1">
      <c r="A1106" s="91" t="s">
        <v>4289</v>
      </c>
      <c r="D1106" s="91" t="s">
        <v>1319</v>
      </c>
      <c r="E1106" s="91" t="s">
        <v>1587</v>
      </c>
      <c r="F1106" s="91">
        <v>2030.0</v>
      </c>
      <c r="J1106" s="91" t="s">
        <v>739</v>
      </c>
      <c r="L1106" s="91" t="s">
        <v>1588</v>
      </c>
      <c r="M1106" s="91" t="s">
        <v>739</v>
      </c>
      <c r="O1106" s="91" t="s">
        <v>1607</v>
      </c>
      <c r="P1106" s="91" t="s">
        <v>1590</v>
      </c>
      <c r="Q1106" s="91" t="s">
        <v>1459</v>
      </c>
      <c r="R1106" s="91" t="s">
        <v>1608</v>
      </c>
      <c r="S1106" s="91" t="s">
        <v>4290</v>
      </c>
      <c r="T1106" s="91" t="s">
        <v>1593</v>
      </c>
    </row>
    <row r="1107" ht="14.25" customHeight="1">
      <c r="A1107" s="91" t="s">
        <v>4291</v>
      </c>
      <c r="B1107" s="91" t="s">
        <v>4292</v>
      </c>
      <c r="C1107" s="91" t="s">
        <v>4293</v>
      </c>
      <c r="D1107" s="91" t="s">
        <v>1319</v>
      </c>
      <c r="E1107" s="91" t="s">
        <v>1587</v>
      </c>
      <c r="F1107" s="91">
        <v>2030.0</v>
      </c>
      <c r="J1107" s="91" t="s">
        <v>1320</v>
      </c>
      <c r="L1107" s="91" t="s">
        <v>41</v>
      </c>
      <c r="M1107" s="91" t="s">
        <v>1320</v>
      </c>
      <c r="N1107" s="91" t="s">
        <v>4294</v>
      </c>
      <c r="O1107" s="91" t="s">
        <v>1607</v>
      </c>
      <c r="P1107" s="91" t="s">
        <v>1590</v>
      </c>
      <c r="Q1107" s="91" t="s">
        <v>1467</v>
      </c>
      <c r="R1107" s="91" t="s">
        <v>4295</v>
      </c>
      <c r="S1107" s="91" t="s">
        <v>4296</v>
      </c>
      <c r="T1107" s="91" t="s">
        <v>1593</v>
      </c>
    </row>
    <row r="1108" ht="14.25" customHeight="1">
      <c r="A1108" s="91" t="s">
        <v>4297</v>
      </c>
      <c r="B1108" s="91" t="s">
        <v>4298</v>
      </c>
      <c r="D1108" s="91" t="s">
        <v>1324</v>
      </c>
      <c r="J1108" s="91" t="s">
        <v>739</v>
      </c>
      <c r="L1108" s="91" t="s">
        <v>41</v>
      </c>
      <c r="M1108" s="91" t="s">
        <v>739</v>
      </c>
      <c r="O1108" s="91" t="s">
        <v>1748</v>
      </c>
      <c r="P1108" s="91" t="s">
        <v>1590</v>
      </c>
      <c r="Q1108" s="91" t="s">
        <v>1457</v>
      </c>
      <c r="R1108" s="91" t="s">
        <v>1641</v>
      </c>
    </row>
    <row r="1109" ht="14.25" customHeight="1">
      <c r="A1109" s="91" t="s">
        <v>4299</v>
      </c>
      <c r="D1109" s="91" t="s">
        <v>1319</v>
      </c>
      <c r="E1109" s="91" t="s">
        <v>1587</v>
      </c>
      <c r="F1109" s="91">
        <v>2030.0</v>
      </c>
      <c r="J1109" s="91" t="s">
        <v>739</v>
      </c>
      <c r="L1109" s="91" t="s">
        <v>1588</v>
      </c>
      <c r="M1109" s="91" t="s">
        <v>739</v>
      </c>
      <c r="O1109" s="91" t="s">
        <v>1602</v>
      </c>
      <c r="P1109" s="91" t="s">
        <v>1603</v>
      </c>
      <c r="Q1109" s="91" t="s">
        <v>1433</v>
      </c>
      <c r="R1109" s="91" t="s">
        <v>1707</v>
      </c>
      <c r="S1109" s="91" t="s">
        <v>4300</v>
      </c>
      <c r="T1109" s="91" t="s">
        <v>1593</v>
      </c>
    </row>
    <row r="1110" ht="14.25" customHeight="1">
      <c r="A1110" s="91" t="s">
        <v>4301</v>
      </c>
      <c r="D1110" s="91" t="s">
        <v>1343</v>
      </c>
      <c r="J1110" s="91" t="s">
        <v>1320</v>
      </c>
      <c r="L1110" s="91" t="s">
        <v>41</v>
      </c>
      <c r="M1110" s="91" t="s">
        <v>1320</v>
      </c>
      <c r="N1110" s="91" t="s">
        <v>1637</v>
      </c>
      <c r="O1110" s="91" t="s">
        <v>1607</v>
      </c>
      <c r="P1110" s="91" t="s">
        <v>1590</v>
      </c>
      <c r="Q1110" s="91" t="s">
        <v>1433</v>
      </c>
      <c r="R1110" s="91" t="s">
        <v>1637</v>
      </c>
    </row>
    <row r="1111" ht="14.25" customHeight="1">
      <c r="A1111" s="91" t="s">
        <v>4302</v>
      </c>
      <c r="D1111" s="91" t="s">
        <v>1319</v>
      </c>
      <c r="E1111" s="91" t="s">
        <v>1587</v>
      </c>
      <c r="F1111" s="91">
        <v>2030.0</v>
      </c>
      <c r="J1111" s="91" t="s">
        <v>739</v>
      </c>
      <c r="L1111" s="91" t="s">
        <v>1588</v>
      </c>
      <c r="M1111" s="91" t="s">
        <v>739</v>
      </c>
      <c r="O1111" s="91" t="s">
        <v>1607</v>
      </c>
      <c r="P1111" s="91" t="s">
        <v>1590</v>
      </c>
      <c r="Q1111" s="91" t="s">
        <v>1457</v>
      </c>
      <c r="R1111" s="91" t="s">
        <v>1612</v>
      </c>
      <c r="S1111" s="91" t="s">
        <v>4303</v>
      </c>
      <c r="T1111" s="91" t="s">
        <v>1593</v>
      </c>
    </row>
    <row r="1112" ht="14.25" customHeight="1">
      <c r="A1112" s="91" t="s">
        <v>4304</v>
      </c>
      <c r="B1112" s="91" t="s">
        <v>4305</v>
      </c>
      <c r="C1112" s="91" t="s">
        <v>4306</v>
      </c>
      <c r="D1112" s="91" t="s">
        <v>1319</v>
      </c>
      <c r="E1112" s="91" t="s">
        <v>1587</v>
      </c>
      <c r="F1112" s="91">
        <v>2031.0</v>
      </c>
      <c r="J1112" s="91" t="s">
        <v>739</v>
      </c>
      <c r="L1112" s="91" t="s">
        <v>41</v>
      </c>
      <c r="M1112" s="91" t="s">
        <v>1320</v>
      </c>
      <c r="N1112" s="91" t="s">
        <v>1900</v>
      </c>
      <c r="O1112" s="91" t="s">
        <v>1748</v>
      </c>
      <c r="P1112" s="91" t="s">
        <v>1590</v>
      </c>
      <c r="Q1112" s="91" t="s">
        <v>1439</v>
      </c>
      <c r="R1112" s="91" t="s">
        <v>1669</v>
      </c>
      <c r="S1112" s="91" t="s">
        <v>4307</v>
      </c>
      <c r="T1112" s="91" t="s">
        <v>1593</v>
      </c>
    </row>
    <row r="1113" ht="14.25" customHeight="1">
      <c r="A1113" s="91" t="s">
        <v>4308</v>
      </c>
      <c r="C1113" s="91" t="s">
        <v>4309</v>
      </c>
      <c r="D1113" s="91" t="s">
        <v>1319</v>
      </c>
      <c r="E1113" s="91" t="s">
        <v>1587</v>
      </c>
      <c r="F1113" s="91">
        <v>2026.0</v>
      </c>
      <c r="J1113" s="91" t="s">
        <v>1320</v>
      </c>
      <c r="L1113" s="91" t="s">
        <v>41</v>
      </c>
      <c r="M1113" s="91" t="s">
        <v>1320</v>
      </c>
      <c r="N1113" s="91" t="s">
        <v>2090</v>
      </c>
      <c r="O1113" s="91" t="s">
        <v>1662</v>
      </c>
      <c r="P1113" s="91" t="s">
        <v>1590</v>
      </c>
      <c r="Q1113" s="91" t="s">
        <v>1435</v>
      </c>
      <c r="R1113" s="91" t="s">
        <v>1699</v>
      </c>
      <c r="S1113" s="91" t="s">
        <v>4310</v>
      </c>
      <c r="T1113" s="91" t="s">
        <v>1593</v>
      </c>
    </row>
    <row r="1114" ht="14.25" customHeight="1">
      <c r="A1114" s="91" t="s">
        <v>4311</v>
      </c>
      <c r="D1114" s="91" t="s">
        <v>1319</v>
      </c>
      <c r="E1114" s="91" t="s">
        <v>1587</v>
      </c>
      <c r="F1114" s="91" t="s">
        <v>1646</v>
      </c>
      <c r="J1114" s="91" t="s">
        <v>739</v>
      </c>
      <c r="L1114" s="91" t="s">
        <v>41</v>
      </c>
      <c r="M1114" s="91" t="s">
        <v>739</v>
      </c>
      <c r="O1114" s="91" t="s">
        <v>1607</v>
      </c>
      <c r="P1114" s="91" t="s">
        <v>1590</v>
      </c>
      <c r="Q1114" s="91" t="s">
        <v>1457</v>
      </c>
      <c r="R1114" s="91" t="s">
        <v>1608</v>
      </c>
      <c r="S1114" s="91" t="s">
        <v>4312</v>
      </c>
      <c r="T1114" s="91" t="s">
        <v>1593</v>
      </c>
      <c r="U1114" s="91" t="s">
        <v>1749</v>
      </c>
    </row>
    <row r="1115" ht="14.25" customHeight="1">
      <c r="A1115" s="91" t="s">
        <v>4313</v>
      </c>
      <c r="D1115" s="91" t="s">
        <v>1319</v>
      </c>
      <c r="E1115" s="91" t="s">
        <v>1587</v>
      </c>
      <c r="F1115" s="91">
        <v>2030.0</v>
      </c>
      <c r="J1115" s="91" t="s">
        <v>739</v>
      </c>
      <c r="L1115" s="91" t="s">
        <v>1588</v>
      </c>
      <c r="M1115" s="91" t="s">
        <v>739</v>
      </c>
      <c r="O1115" s="91" t="s">
        <v>2774</v>
      </c>
      <c r="P1115" s="91" t="s">
        <v>1628</v>
      </c>
      <c r="Q1115" s="91" t="s">
        <v>1433</v>
      </c>
      <c r="R1115" s="91" t="s">
        <v>1608</v>
      </c>
      <c r="S1115" s="91" t="s">
        <v>4314</v>
      </c>
      <c r="T1115" s="91" t="s">
        <v>1593</v>
      </c>
    </row>
    <row r="1116" ht="14.25" customHeight="1">
      <c r="A1116" s="91" t="s">
        <v>4315</v>
      </c>
      <c r="D1116" s="91" t="s">
        <v>1319</v>
      </c>
      <c r="E1116" s="91" t="s">
        <v>1587</v>
      </c>
      <c r="F1116" s="91">
        <v>2030.0</v>
      </c>
      <c r="J1116" s="91" t="s">
        <v>739</v>
      </c>
      <c r="L1116" s="91" t="s">
        <v>1588</v>
      </c>
      <c r="M1116" s="91" t="s">
        <v>739</v>
      </c>
      <c r="O1116" s="91" t="s">
        <v>1602</v>
      </c>
      <c r="P1116" s="91" t="s">
        <v>1603</v>
      </c>
      <c r="Q1116" s="91" t="s">
        <v>1462</v>
      </c>
      <c r="R1116" s="91" t="s">
        <v>1669</v>
      </c>
      <c r="S1116" s="91" t="s">
        <v>4316</v>
      </c>
      <c r="T1116" s="91" t="s">
        <v>1593</v>
      </c>
    </row>
    <row r="1117" ht="14.25" customHeight="1">
      <c r="A1117" s="91" t="s">
        <v>4317</v>
      </c>
      <c r="B1117" s="91" t="s">
        <v>4318</v>
      </c>
      <c r="C1117" s="91" t="s">
        <v>4319</v>
      </c>
      <c r="D1117" s="91" t="s">
        <v>1319</v>
      </c>
      <c r="E1117" s="91" t="s">
        <v>1595</v>
      </c>
      <c r="F1117" s="91">
        <v>2030.0</v>
      </c>
      <c r="J1117" s="91" t="s">
        <v>739</v>
      </c>
      <c r="L1117" s="91" t="s">
        <v>41</v>
      </c>
      <c r="M1117" s="91" t="s">
        <v>739</v>
      </c>
      <c r="O1117" s="91" t="s">
        <v>1748</v>
      </c>
      <c r="P1117" s="91" t="s">
        <v>1590</v>
      </c>
      <c r="Q1117" s="91" t="s">
        <v>1429</v>
      </c>
      <c r="R1117" s="91" t="s">
        <v>2016</v>
      </c>
      <c r="S1117" s="91" t="s">
        <v>4320</v>
      </c>
      <c r="T1117" s="91" t="s">
        <v>1600</v>
      </c>
    </row>
    <row r="1118" ht="14.25" customHeight="1">
      <c r="A1118" s="91" t="s">
        <v>4321</v>
      </c>
      <c r="D1118" s="91" t="s">
        <v>1324</v>
      </c>
      <c r="J1118" s="91" t="s">
        <v>1320</v>
      </c>
      <c r="L1118" s="91" t="s">
        <v>41</v>
      </c>
      <c r="M1118" s="91" t="s">
        <v>1320</v>
      </c>
      <c r="N1118" s="91" t="s">
        <v>1842</v>
      </c>
      <c r="O1118" s="91" t="s">
        <v>1891</v>
      </c>
      <c r="P1118" s="91" t="s">
        <v>1623</v>
      </c>
      <c r="Q1118" s="91" t="s">
        <v>1440</v>
      </c>
      <c r="R1118" s="91" t="s">
        <v>1842</v>
      </c>
    </row>
    <row r="1119" ht="14.25" customHeight="1">
      <c r="A1119" s="91" t="s">
        <v>4322</v>
      </c>
      <c r="B1119" s="91" t="s">
        <v>4323</v>
      </c>
      <c r="C1119" s="91" t="s">
        <v>4324</v>
      </c>
      <c r="D1119" s="91" t="s">
        <v>1319</v>
      </c>
      <c r="E1119" s="91" t="s">
        <v>1595</v>
      </c>
      <c r="F1119" s="91">
        <v>2030.0</v>
      </c>
      <c r="J1119" s="91" t="s">
        <v>739</v>
      </c>
      <c r="L1119" s="91" t="s">
        <v>41</v>
      </c>
      <c r="M1119" s="91" t="s">
        <v>739</v>
      </c>
      <c r="O1119" s="91" t="s">
        <v>1602</v>
      </c>
      <c r="P1119" s="91" t="s">
        <v>1603</v>
      </c>
      <c r="Q1119" s="91" t="s">
        <v>1442</v>
      </c>
      <c r="R1119" s="91" t="s">
        <v>2090</v>
      </c>
      <c r="S1119" s="91" t="s">
        <v>4325</v>
      </c>
      <c r="T1119" s="91" t="s">
        <v>1600</v>
      </c>
    </row>
    <row r="1120" ht="14.25" customHeight="1">
      <c r="A1120" s="91" t="s">
        <v>4326</v>
      </c>
      <c r="B1120" s="91" t="s">
        <v>4327</v>
      </c>
      <c r="C1120" s="91" t="s">
        <v>4328</v>
      </c>
      <c r="D1120" s="91" t="s">
        <v>1319</v>
      </c>
      <c r="E1120" s="91" t="s">
        <v>1587</v>
      </c>
      <c r="F1120" s="91" t="s">
        <v>1646</v>
      </c>
      <c r="J1120" s="91" t="s">
        <v>739</v>
      </c>
      <c r="L1120" s="91" t="s">
        <v>41</v>
      </c>
      <c r="M1120" s="91" t="s">
        <v>739</v>
      </c>
      <c r="O1120" s="91" t="s">
        <v>1725</v>
      </c>
      <c r="P1120" s="91" t="s">
        <v>1628</v>
      </c>
      <c r="Q1120" s="91" t="s">
        <v>1434</v>
      </c>
      <c r="R1120" s="91" t="s">
        <v>1653</v>
      </c>
      <c r="S1120" s="91" t="s">
        <v>4329</v>
      </c>
      <c r="T1120" s="91" t="s">
        <v>1593</v>
      </c>
    </row>
    <row r="1121" ht="14.25" customHeight="1">
      <c r="A1121" s="91" t="s">
        <v>4330</v>
      </c>
      <c r="D1121" s="91" t="s">
        <v>1319</v>
      </c>
      <c r="E1121" s="91" t="s">
        <v>1587</v>
      </c>
      <c r="F1121" s="91">
        <v>2030.0</v>
      </c>
      <c r="J1121" s="91" t="s">
        <v>739</v>
      </c>
      <c r="L1121" s="91" t="s">
        <v>1588</v>
      </c>
      <c r="M1121" s="91" t="s">
        <v>739</v>
      </c>
      <c r="O1121" s="91" t="s">
        <v>1725</v>
      </c>
      <c r="P1121" s="91" t="s">
        <v>1628</v>
      </c>
      <c r="Q1121" s="91" t="s">
        <v>1472</v>
      </c>
      <c r="R1121" s="91" t="s">
        <v>1659</v>
      </c>
      <c r="S1121" s="91" t="s">
        <v>4331</v>
      </c>
      <c r="T1121" s="91" t="s">
        <v>1593</v>
      </c>
    </row>
    <row r="1122" ht="14.25" customHeight="1">
      <c r="A1122" s="91" t="s">
        <v>4332</v>
      </c>
      <c r="C1122" s="91" t="s">
        <v>4333</v>
      </c>
      <c r="D1122" s="91" t="s">
        <v>1324</v>
      </c>
      <c r="J1122" s="91" t="s">
        <v>1320</v>
      </c>
      <c r="L1122" s="91" t="s">
        <v>1647</v>
      </c>
      <c r="M1122" s="91" t="s">
        <v>739</v>
      </c>
      <c r="O1122" s="91" t="s">
        <v>1662</v>
      </c>
      <c r="P1122" s="91" t="s">
        <v>1590</v>
      </c>
      <c r="Q1122" s="91" t="s">
        <v>1430</v>
      </c>
      <c r="R1122" s="91" t="s">
        <v>1808</v>
      </c>
    </row>
    <row r="1123" ht="14.25" customHeight="1">
      <c r="A1123" s="91" t="s">
        <v>4334</v>
      </c>
      <c r="D1123" s="91" t="s">
        <v>1319</v>
      </c>
      <c r="E1123" s="91" t="s">
        <v>1587</v>
      </c>
      <c r="F1123" s="91">
        <v>2030.0</v>
      </c>
      <c r="J1123" s="91" t="s">
        <v>739</v>
      </c>
      <c r="L1123" s="91" t="s">
        <v>1588</v>
      </c>
      <c r="M1123" s="91" t="s">
        <v>739</v>
      </c>
      <c r="O1123" s="91" t="s">
        <v>1725</v>
      </c>
      <c r="P1123" s="91" t="s">
        <v>1628</v>
      </c>
      <c r="Q1123" s="91" t="s">
        <v>1472</v>
      </c>
      <c r="R1123" s="91" t="s">
        <v>1591</v>
      </c>
      <c r="S1123" s="91" t="s">
        <v>4335</v>
      </c>
      <c r="T1123" s="91" t="s">
        <v>1593</v>
      </c>
    </row>
    <row r="1124" ht="14.25" customHeight="1">
      <c r="A1124" s="91" t="s">
        <v>4336</v>
      </c>
      <c r="B1124" s="91" t="s">
        <v>4337</v>
      </c>
      <c r="C1124" s="91" t="s">
        <v>4338</v>
      </c>
      <c r="D1124" s="91" t="s">
        <v>1319</v>
      </c>
      <c r="E1124" s="91" t="s">
        <v>1595</v>
      </c>
      <c r="F1124" s="91">
        <v>2030.0</v>
      </c>
      <c r="J1124" s="91" t="s">
        <v>1320</v>
      </c>
      <c r="L1124" s="91" t="s">
        <v>41</v>
      </c>
      <c r="M1124" s="91" t="s">
        <v>1320</v>
      </c>
      <c r="N1124" s="91" t="s">
        <v>1637</v>
      </c>
      <c r="O1124" s="91" t="s">
        <v>1607</v>
      </c>
      <c r="P1124" s="91" t="s">
        <v>1590</v>
      </c>
      <c r="Q1124" s="91" t="s">
        <v>1472</v>
      </c>
      <c r="R1124" s="91" t="s">
        <v>1611</v>
      </c>
      <c r="S1124" s="91" t="s">
        <v>4339</v>
      </c>
      <c r="T1124" s="91" t="s">
        <v>1600</v>
      </c>
    </row>
    <row r="1125" ht="14.25" customHeight="1">
      <c r="A1125" s="91" t="s">
        <v>4340</v>
      </c>
      <c r="D1125" s="91" t="s">
        <v>1319</v>
      </c>
      <c r="E1125" s="91" t="s">
        <v>1587</v>
      </c>
      <c r="F1125" s="91" t="s">
        <v>1791</v>
      </c>
      <c r="J1125" s="91" t="s">
        <v>739</v>
      </c>
      <c r="L1125" s="91" t="s">
        <v>1647</v>
      </c>
      <c r="M1125" s="91" t="s">
        <v>739</v>
      </c>
      <c r="O1125" s="91" t="s">
        <v>1607</v>
      </c>
      <c r="P1125" s="91" t="s">
        <v>1590</v>
      </c>
      <c r="Q1125" s="91" t="s">
        <v>1430</v>
      </c>
      <c r="R1125" s="91" t="s">
        <v>1763</v>
      </c>
      <c r="S1125" s="91" t="s">
        <v>4341</v>
      </c>
      <c r="T1125" s="91" t="s">
        <v>1593</v>
      </c>
    </row>
    <row r="1126" ht="14.25" customHeight="1">
      <c r="A1126" s="91" t="s">
        <v>4342</v>
      </c>
      <c r="B1126" s="91" t="s">
        <v>4343</v>
      </c>
      <c r="C1126" s="91" t="s">
        <v>4344</v>
      </c>
      <c r="D1126" s="91" t="s">
        <v>1319</v>
      </c>
      <c r="E1126" s="91" t="s">
        <v>1587</v>
      </c>
      <c r="F1126" s="91" t="s">
        <v>4345</v>
      </c>
      <c r="G1126" s="91" t="s">
        <v>1319</v>
      </c>
      <c r="H1126" s="91" t="s">
        <v>1587</v>
      </c>
      <c r="I1126" s="91" t="s">
        <v>1377</v>
      </c>
      <c r="J1126" s="91" t="s">
        <v>1320</v>
      </c>
      <c r="K1126" s="91" t="s">
        <v>1377</v>
      </c>
      <c r="L1126" s="91" t="s">
        <v>41</v>
      </c>
      <c r="M1126" s="91" t="s">
        <v>1320</v>
      </c>
      <c r="N1126" s="91" t="s">
        <v>2347</v>
      </c>
      <c r="O1126" s="91" t="s">
        <v>1607</v>
      </c>
      <c r="P1126" s="91" t="s">
        <v>1590</v>
      </c>
      <c r="Q1126" s="91" t="s">
        <v>1469</v>
      </c>
      <c r="R1126" s="91" t="s">
        <v>1699</v>
      </c>
      <c r="S1126" s="91" t="s">
        <v>4346</v>
      </c>
      <c r="T1126" s="91" t="s">
        <v>1593</v>
      </c>
    </row>
    <row r="1127" ht="14.25" customHeight="1">
      <c r="A1127" s="91" t="s">
        <v>4347</v>
      </c>
      <c r="B1127" s="91" t="s">
        <v>4348</v>
      </c>
      <c r="C1127" s="91" t="s">
        <v>4349</v>
      </c>
      <c r="D1127" s="91" t="s">
        <v>1319</v>
      </c>
      <c r="E1127" s="91" t="s">
        <v>1587</v>
      </c>
      <c r="F1127" s="91">
        <v>2030.0</v>
      </c>
      <c r="J1127" s="91" t="s">
        <v>739</v>
      </c>
      <c r="L1127" s="91" t="s">
        <v>41</v>
      </c>
      <c r="M1127" s="91" t="s">
        <v>1320</v>
      </c>
      <c r="N1127" s="91" t="s">
        <v>1678</v>
      </c>
      <c r="O1127" s="91" t="s">
        <v>1711</v>
      </c>
      <c r="P1127" s="91" t="s">
        <v>1590</v>
      </c>
      <c r="Q1127" s="91" t="s">
        <v>1457</v>
      </c>
      <c r="R1127" s="91" t="s">
        <v>1659</v>
      </c>
      <c r="S1127" s="91" t="s">
        <v>4350</v>
      </c>
      <c r="T1127" s="91" t="s">
        <v>1593</v>
      </c>
    </row>
    <row r="1128" ht="14.25" customHeight="1">
      <c r="A1128" s="91" t="s">
        <v>4351</v>
      </c>
      <c r="D1128" s="91" t="s">
        <v>1319</v>
      </c>
      <c r="E1128" s="91" t="s">
        <v>1587</v>
      </c>
      <c r="F1128" s="91">
        <v>2030.0</v>
      </c>
      <c r="G1128" s="91" t="s">
        <v>1319</v>
      </c>
      <c r="H1128" s="91" t="s">
        <v>1587</v>
      </c>
      <c r="I1128" s="91">
        <v>2050.0</v>
      </c>
      <c r="J1128" s="91" t="s">
        <v>1320</v>
      </c>
      <c r="K1128" s="91">
        <v>2050.0</v>
      </c>
      <c r="L1128" s="91" t="s">
        <v>1588</v>
      </c>
      <c r="M1128" s="91" t="s">
        <v>1320</v>
      </c>
      <c r="N1128" s="91" t="s">
        <v>1641</v>
      </c>
      <c r="O1128" s="91" t="s">
        <v>1662</v>
      </c>
      <c r="P1128" s="91" t="s">
        <v>1590</v>
      </c>
      <c r="Q1128" s="91" t="s">
        <v>1440</v>
      </c>
      <c r="R1128" s="91" t="s">
        <v>1641</v>
      </c>
      <c r="S1128" s="91" t="s">
        <v>4352</v>
      </c>
      <c r="T1128" s="91" t="s">
        <v>1593</v>
      </c>
    </row>
    <row r="1129" ht="14.25" customHeight="1">
      <c r="A1129" s="91" t="s">
        <v>4353</v>
      </c>
      <c r="D1129" s="91" t="s">
        <v>1319</v>
      </c>
      <c r="E1129" s="91" t="s">
        <v>1587</v>
      </c>
      <c r="F1129" s="91">
        <v>2030.0</v>
      </c>
      <c r="J1129" s="91" t="s">
        <v>739</v>
      </c>
      <c r="L1129" s="91" t="s">
        <v>41</v>
      </c>
      <c r="M1129" s="91" t="s">
        <v>1320</v>
      </c>
      <c r="N1129" s="91" t="s">
        <v>2241</v>
      </c>
      <c r="O1129" s="91" t="s">
        <v>1607</v>
      </c>
      <c r="P1129" s="91" t="s">
        <v>1590</v>
      </c>
      <c r="Q1129" s="91" t="s">
        <v>1457</v>
      </c>
      <c r="R1129" s="91" t="s">
        <v>1699</v>
      </c>
      <c r="S1129" s="91" t="s">
        <v>4354</v>
      </c>
      <c r="T1129" s="91" t="s">
        <v>1593</v>
      </c>
    </row>
    <row r="1130" ht="14.25" customHeight="1">
      <c r="A1130" s="91" t="s">
        <v>4355</v>
      </c>
      <c r="D1130" s="91" t="s">
        <v>1324</v>
      </c>
      <c r="J1130" s="91" t="s">
        <v>1320</v>
      </c>
      <c r="L1130" s="91" t="s">
        <v>41</v>
      </c>
      <c r="M1130" s="91" t="s">
        <v>739</v>
      </c>
      <c r="O1130" s="91" t="s">
        <v>1607</v>
      </c>
      <c r="P1130" s="91" t="s">
        <v>1590</v>
      </c>
      <c r="Q1130" s="91" t="s">
        <v>1440</v>
      </c>
      <c r="R1130" s="91" t="s">
        <v>1707</v>
      </c>
    </row>
    <row r="1131" ht="14.25" customHeight="1">
      <c r="A1131" s="91" t="s">
        <v>4356</v>
      </c>
      <c r="D1131" s="91" t="s">
        <v>1324</v>
      </c>
      <c r="J1131" s="91" t="s">
        <v>1320</v>
      </c>
      <c r="L1131" s="91" t="s">
        <v>41</v>
      </c>
      <c r="M1131" s="91" t="s">
        <v>739</v>
      </c>
      <c r="O1131" s="91" t="s">
        <v>1846</v>
      </c>
      <c r="P1131" s="91" t="s">
        <v>1590</v>
      </c>
      <c r="Q1131" s="91" t="s">
        <v>1429</v>
      </c>
      <c r="R1131" s="91" t="s">
        <v>1707</v>
      </c>
    </row>
    <row r="1132" ht="14.25" customHeight="1">
      <c r="A1132" s="91" t="s">
        <v>4357</v>
      </c>
      <c r="D1132" s="91" t="s">
        <v>1324</v>
      </c>
      <c r="J1132" s="91" t="s">
        <v>1320</v>
      </c>
      <c r="L1132" s="91" t="s">
        <v>41</v>
      </c>
      <c r="M1132" s="91" t="s">
        <v>1320</v>
      </c>
      <c r="N1132" s="91" t="s">
        <v>1669</v>
      </c>
      <c r="O1132" s="91" t="s">
        <v>1694</v>
      </c>
      <c r="P1132" s="91" t="s">
        <v>1590</v>
      </c>
      <c r="Q1132" s="91" t="s">
        <v>1444</v>
      </c>
      <c r="R1132" s="91" t="s">
        <v>1669</v>
      </c>
    </row>
    <row r="1133" ht="14.25" customHeight="1">
      <c r="A1133" s="91" t="s">
        <v>4358</v>
      </c>
      <c r="D1133" s="91" t="s">
        <v>1319</v>
      </c>
      <c r="E1133" s="91" t="s">
        <v>1587</v>
      </c>
      <c r="F1133" s="91" t="s">
        <v>4359</v>
      </c>
      <c r="G1133" s="91" t="s">
        <v>1319</v>
      </c>
      <c r="H1133" s="91" t="s">
        <v>1587</v>
      </c>
      <c r="I1133" s="91" t="s">
        <v>1336</v>
      </c>
      <c r="J1133" s="91" t="s">
        <v>1320</v>
      </c>
      <c r="K1133" s="91" t="s">
        <v>1336</v>
      </c>
      <c r="L1133" s="91" t="s">
        <v>41</v>
      </c>
      <c r="M1133" s="91" t="s">
        <v>1320</v>
      </c>
      <c r="N1133" s="91" t="s">
        <v>3048</v>
      </c>
      <c r="O1133" s="91" t="s">
        <v>1607</v>
      </c>
      <c r="P1133" s="91" t="s">
        <v>1590</v>
      </c>
      <c r="Q1133" s="91" t="s">
        <v>1457</v>
      </c>
      <c r="R1133" s="91" t="s">
        <v>1641</v>
      </c>
      <c r="S1133" s="91" t="s">
        <v>4360</v>
      </c>
      <c r="T1133" s="91" t="s">
        <v>1593</v>
      </c>
    </row>
    <row r="1134" ht="14.25" customHeight="1">
      <c r="A1134" s="91" t="s">
        <v>4361</v>
      </c>
      <c r="B1134" s="91" t="s">
        <v>4362</v>
      </c>
      <c r="C1134" s="91" t="s">
        <v>4363</v>
      </c>
      <c r="D1134" s="91" t="s">
        <v>1319</v>
      </c>
      <c r="E1134" s="91" t="s">
        <v>1587</v>
      </c>
      <c r="F1134" s="91">
        <v>2030.0</v>
      </c>
      <c r="G1134" s="91" t="s">
        <v>1319</v>
      </c>
      <c r="H1134" s="91" t="s">
        <v>1587</v>
      </c>
      <c r="I1134" s="91">
        <v>2050.0</v>
      </c>
      <c r="J1134" s="91" t="s">
        <v>1320</v>
      </c>
      <c r="K1134" s="91">
        <v>2050.0</v>
      </c>
      <c r="L1134" s="91" t="s">
        <v>41</v>
      </c>
      <c r="M1134" s="91" t="s">
        <v>1320</v>
      </c>
      <c r="N1134" s="91" t="s">
        <v>1637</v>
      </c>
      <c r="O1134" s="91" t="s">
        <v>3110</v>
      </c>
      <c r="P1134" s="91" t="s">
        <v>1628</v>
      </c>
      <c r="Q1134" s="91" t="s">
        <v>1465</v>
      </c>
      <c r="R1134" s="91" t="s">
        <v>1614</v>
      </c>
      <c r="S1134" s="91" t="s">
        <v>4364</v>
      </c>
      <c r="T1134" s="91" t="s">
        <v>1593</v>
      </c>
    </row>
    <row r="1135" ht="14.25" customHeight="1">
      <c r="A1135" s="91" t="s">
        <v>4365</v>
      </c>
      <c r="D1135" s="91" t="s">
        <v>1324</v>
      </c>
      <c r="J1135" s="91" t="s">
        <v>739</v>
      </c>
      <c r="L1135" s="91" t="s">
        <v>41</v>
      </c>
      <c r="M1135" s="91" t="s">
        <v>739</v>
      </c>
      <c r="O1135" s="91" t="s">
        <v>1725</v>
      </c>
      <c r="P1135" s="91" t="s">
        <v>1628</v>
      </c>
      <c r="Q1135" s="91" t="s">
        <v>1761</v>
      </c>
      <c r="R1135" s="91" t="s">
        <v>1591</v>
      </c>
    </row>
    <row r="1136" ht="14.25" customHeight="1">
      <c r="A1136" s="91" t="s">
        <v>4366</v>
      </c>
      <c r="D1136" s="91" t="s">
        <v>1319</v>
      </c>
      <c r="E1136" s="91" t="s">
        <v>1587</v>
      </c>
      <c r="F1136" s="91">
        <v>2030.0</v>
      </c>
      <c r="G1136" s="91" t="s">
        <v>1319</v>
      </c>
      <c r="H1136" s="91" t="s">
        <v>1587</v>
      </c>
      <c r="I1136" s="91">
        <v>2040.0</v>
      </c>
      <c r="J1136" s="91" t="s">
        <v>1320</v>
      </c>
      <c r="K1136" s="91">
        <v>2040.0</v>
      </c>
      <c r="L1136" s="91" t="s">
        <v>1588</v>
      </c>
      <c r="M1136" s="91" t="s">
        <v>739</v>
      </c>
      <c r="O1136" s="91" t="s">
        <v>1607</v>
      </c>
      <c r="P1136" s="91" t="s">
        <v>1590</v>
      </c>
      <c r="Q1136" s="91" t="s">
        <v>1472</v>
      </c>
      <c r="R1136" s="91" t="s">
        <v>1648</v>
      </c>
      <c r="S1136" s="91" t="s">
        <v>4367</v>
      </c>
      <c r="T1136" s="91" t="s">
        <v>1593</v>
      </c>
    </row>
    <row r="1137" ht="14.25" customHeight="1">
      <c r="A1137" s="91" t="s">
        <v>4368</v>
      </c>
      <c r="C1137" s="91" t="s">
        <v>4369</v>
      </c>
      <c r="D1137" s="91" t="s">
        <v>1324</v>
      </c>
      <c r="J1137" s="91" t="s">
        <v>1320</v>
      </c>
      <c r="L1137" s="91" t="s">
        <v>41</v>
      </c>
      <c r="M1137" s="91" t="s">
        <v>1320</v>
      </c>
      <c r="N1137" s="91" t="s">
        <v>1598</v>
      </c>
      <c r="O1137" s="91" t="s">
        <v>1694</v>
      </c>
      <c r="P1137" s="91" t="s">
        <v>1590</v>
      </c>
      <c r="Q1137" s="91" t="s">
        <v>1457</v>
      </c>
      <c r="R1137" s="91" t="s">
        <v>1598</v>
      </c>
    </row>
    <row r="1138" ht="14.25" customHeight="1">
      <c r="A1138" s="91" t="s">
        <v>4370</v>
      </c>
      <c r="D1138" s="91" t="s">
        <v>1319</v>
      </c>
      <c r="E1138" s="91" t="s">
        <v>1587</v>
      </c>
      <c r="F1138" s="91">
        <v>2030.0</v>
      </c>
      <c r="J1138" s="91" t="s">
        <v>739</v>
      </c>
      <c r="L1138" s="91" t="s">
        <v>1588</v>
      </c>
      <c r="M1138" s="91" t="s">
        <v>739</v>
      </c>
      <c r="O1138" s="91" t="s">
        <v>1602</v>
      </c>
      <c r="P1138" s="91" t="s">
        <v>1603</v>
      </c>
      <c r="Q1138" s="91" t="s">
        <v>1462</v>
      </c>
      <c r="R1138" s="91" t="s">
        <v>1639</v>
      </c>
      <c r="S1138" s="91" t="s">
        <v>4371</v>
      </c>
      <c r="T1138" s="91" t="s">
        <v>1593</v>
      </c>
    </row>
    <row r="1139" ht="14.25" customHeight="1">
      <c r="A1139" s="91" t="s">
        <v>4372</v>
      </c>
      <c r="D1139" s="91" t="s">
        <v>1319</v>
      </c>
      <c r="E1139" s="91" t="s">
        <v>1587</v>
      </c>
      <c r="F1139" s="91">
        <v>2030.0</v>
      </c>
      <c r="J1139" s="91" t="s">
        <v>739</v>
      </c>
      <c r="L1139" s="91" t="s">
        <v>1588</v>
      </c>
      <c r="M1139" s="91" t="s">
        <v>739</v>
      </c>
      <c r="O1139" s="91" t="s">
        <v>1602</v>
      </c>
      <c r="P1139" s="91" t="s">
        <v>1603</v>
      </c>
      <c r="Q1139" s="91" t="s">
        <v>1457</v>
      </c>
      <c r="R1139" s="91" t="s">
        <v>1653</v>
      </c>
      <c r="S1139" s="91" t="s">
        <v>4373</v>
      </c>
    </row>
    <row r="1140" ht="14.25" customHeight="1">
      <c r="A1140" s="91" t="s">
        <v>4374</v>
      </c>
      <c r="B1140" s="91" t="s">
        <v>4375</v>
      </c>
      <c r="C1140" s="91" t="s">
        <v>4376</v>
      </c>
      <c r="D1140" s="91" t="s">
        <v>1319</v>
      </c>
      <c r="E1140" s="91" t="s">
        <v>1595</v>
      </c>
      <c r="F1140" s="91">
        <v>2030.0</v>
      </c>
      <c r="J1140" s="91" t="s">
        <v>739</v>
      </c>
      <c r="L1140" s="91" t="s">
        <v>41</v>
      </c>
      <c r="M1140" s="91" t="s">
        <v>739</v>
      </c>
      <c r="O1140" s="91" t="s">
        <v>1694</v>
      </c>
      <c r="P1140" s="91" t="s">
        <v>1590</v>
      </c>
      <c r="Q1140" s="91" t="s">
        <v>1434</v>
      </c>
      <c r="R1140" s="91" t="s">
        <v>1641</v>
      </c>
      <c r="S1140" s="91" t="s">
        <v>4377</v>
      </c>
      <c r="T1140" s="91" t="s">
        <v>1600</v>
      </c>
    </row>
    <row r="1141" ht="14.25" customHeight="1">
      <c r="A1141" s="91" t="s">
        <v>4378</v>
      </c>
      <c r="D1141" s="91" t="s">
        <v>1319</v>
      </c>
      <c r="E1141" s="91" t="s">
        <v>1587</v>
      </c>
      <c r="F1141" s="91">
        <v>2030.0</v>
      </c>
      <c r="J1141" s="91" t="s">
        <v>739</v>
      </c>
      <c r="L1141" s="91" t="s">
        <v>1588</v>
      </c>
      <c r="M1141" s="91" t="s">
        <v>739</v>
      </c>
      <c r="O1141" s="91" t="s">
        <v>1662</v>
      </c>
      <c r="P1141" s="91" t="s">
        <v>1590</v>
      </c>
      <c r="Q1141" s="91" t="s">
        <v>1472</v>
      </c>
      <c r="R1141" s="91" t="s">
        <v>1653</v>
      </c>
      <c r="S1141" s="91" t="s">
        <v>4379</v>
      </c>
      <c r="T1141" s="91" t="s">
        <v>1593</v>
      </c>
    </row>
    <row r="1142" ht="14.25" customHeight="1">
      <c r="A1142" s="91" t="s">
        <v>4380</v>
      </c>
      <c r="D1142" s="91" t="s">
        <v>1319</v>
      </c>
      <c r="E1142" s="91" t="s">
        <v>1587</v>
      </c>
      <c r="F1142" s="91">
        <v>2030.0</v>
      </c>
      <c r="G1142" s="91" t="s">
        <v>1319</v>
      </c>
      <c r="H1142" s="91" t="s">
        <v>1587</v>
      </c>
      <c r="I1142" s="91">
        <v>2030.0</v>
      </c>
      <c r="J1142" s="91" t="s">
        <v>1320</v>
      </c>
      <c r="K1142" s="91">
        <v>2030.0</v>
      </c>
      <c r="L1142" s="91" t="s">
        <v>1588</v>
      </c>
      <c r="M1142" s="91" t="s">
        <v>739</v>
      </c>
      <c r="O1142" s="91" t="s">
        <v>1607</v>
      </c>
      <c r="P1142" s="91" t="s">
        <v>1590</v>
      </c>
      <c r="Q1142" s="91" t="s">
        <v>1433</v>
      </c>
      <c r="R1142" s="91" t="s">
        <v>1633</v>
      </c>
      <c r="S1142" s="91" t="s">
        <v>4381</v>
      </c>
      <c r="T1142" s="91" t="s">
        <v>1593</v>
      </c>
    </row>
    <row r="1143" ht="14.25" customHeight="1">
      <c r="A1143" s="91" t="s">
        <v>4382</v>
      </c>
      <c r="D1143" s="91" t="s">
        <v>1319</v>
      </c>
      <c r="E1143" s="91" t="s">
        <v>1587</v>
      </c>
      <c r="F1143" s="91">
        <v>2030.0</v>
      </c>
      <c r="J1143" s="91" t="s">
        <v>739</v>
      </c>
      <c r="L1143" s="91" t="s">
        <v>1588</v>
      </c>
      <c r="M1143" s="91" t="s">
        <v>739</v>
      </c>
      <c r="O1143" s="91" t="s">
        <v>1891</v>
      </c>
      <c r="P1143" s="91" t="s">
        <v>1623</v>
      </c>
      <c r="Q1143" s="91" t="s">
        <v>1457</v>
      </c>
      <c r="R1143" s="91" t="s">
        <v>1798</v>
      </c>
      <c r="S1143" s="91" t="s">
        <v>4383</v>
      </c>
      <c r="T1143" s="91" t="s">
        <v>1593</v>
      </c>
    </row>
    <row r="1144" ht="14.25" customHeight="1">
      <c r="A1144" s="91" t="s">
        <v>4384</v>
      </c>
      <c r="D1144" s="91" t="s">
        <v>1324</v>
      </c>
      <c r="J1144" s="91" t="s">
        <v>1320</v>
      </c>
      <c r="L1144" s="91" t="s">
        <v>41</v>
      </c>
      <c r="M1144" s="91" t="s">
        <v>1320</v>
      </c>
      <c r="N1144" s="91" t="s">
        <v>1641</v>
      </c>
      <c r="O1144" s="91" t="s">
        <v>1796</v>
      </c>
      <c r="P1144" s="91" t="s">
        <v>1628</v>
      </c>
      <c r="Q1144" s="91" t="s">
        <v>1429</v>
      </c>
      <c r="R1144" s="91" t="s">
        <v>1641</v>
      </c>
    </row>
    <row r="1145" ht="14.25" customHeight="1">
      <c r="A1145" s="91" t="s">
        <v>4385</v>
      </c>
      <c r="B1145" s="91" t="s">
        <v>4386</v>
      </c>
      <c r="D1145" s="91" t="s">
        <v>1319</v>
      </c>
      <c r="E1145" s="91" t="s">
        <v>1587</v>
      </c>
      <c r="F1145" s="91">
        <v>2024.0</v>
      </c>
      <c r="J1145" s="91" t="s">
        <v>1320</v>
      </c>
      <c r="L1145" s="91" t="s">
        <v>41</v>
      </c>
      <c r="M1145" s="91" t="s">
        <v>739</v>
      </c>
      <c r="O1145" s="91" t="s">
        <v>1602</v>
      </c>
      <c r="P1145" s="91" t="s">
        <v>1603</v>
      </c>
      <c r="Q1145" s="91" t="s">
        <v>1459</v>
      </c>
      <c r="R1145" s="91" t="s">
        <v>1720</v>
      </c>
      <c r="S1145" s="91" t="s">
        <v>4387</v>
      </c>
      <c r="T1145" s="91" t="s">
        <v>1593</v>
      </c>
    </row>
    <row r="1146" ht="14.25" customHeight="1">
      <c r="A1146" s="91" t="s">
        <v>4388</v>
      </c>
      <c r="B1146" s="91" t="s">
        <v>4389</v>
      </c>
      <c r="C1146" s="91" t="s">
        <v>4390</v>
      </c>
      <c r="D1146" s="91" t="s">
        <v>1319</v>
      </c>
      <c r="E1146" s="91" t="s">
        <v>1587</v>
      </c>
      <c r="F1146" s="91">
        <v>2030.0</v>
      </c>
      <c r="G1146" s="91" t="s">
        <v>1319</v>
      </c>
      <c r="H1146" s="91" t="s">
        <v>1587</v>
      </c>
      <c r="I1146" s="91">
        <v>2040.0</v>
      </c>
      <c r="J1146" s="91" t="s">
        <v>1320</v>
      </c>
      <c r="K1146" s="91">
        <v>2040.0</v>
      </c>
      <c r="L1146" s="91" t="s">
        <v>41</v>
      </c>
      <c r="M1146" s="91" t="s">
        <v>1320</v>
      </c>
      <c r="N1146" s="91" t="s">
        <v>1678</v>
      </c>
      <c r="O1146" s="91" t="s">
        <v>1748</v>
      </c>
      <c r="P1146" s="91" t="s">
        <v>1590</v>
      </c>
      <c r="Q1146" s="91" t="s">
        <v>1460</v>
      </c>
      <c r="R1146" s="91" t="s">
        <v>1669</v>
      </c>
      <c r="S1146" s="91" t="s">
        <v>4391</v>
      </c>
      <c r="T1146" s="91" t="s">
        <v>1593</v>
      </c>
    </row>
    <row r="1147" ht="14.25" customHeight="1">
      <c r="A1147" s="91" t="s">
        <v>4392</v>
      </c>
      <c r="D1147" s="91" t="s">
        <v>1319</v>
      </c>
      <c r="E1147" s="91" t="s">
        <v>1587</v>
      </c>
      <c r="F1147" s="91">
        <v>2030.0</v>
      </c>
      <c r="J1147" s="91" t="s">
        <v>739</v>
      </c>
      <c r="L1147" s="91" t="s">
        <v>1588</v>
      </c>
      <c r="M1147" s="91" t="s">
        <v>739</v>
      </c>
      <c r="O1147" s="91" t="s">
        <v>1748</v>
      </c>
      <c r="P1147" s="91" t="s">
        <v>1590</v>
      </c>
      <c r="Q1147" s="91" t="s">
        <v>1459</v>
      </c>
      <c r="R1147" s="91" t="s">
        <v>1798</v>
      </c>
      <c r="S1147" s="91" t="s">
        <v>4393</v>
      </c>
      <c r="T1147" s="91" t="s">
        <v>1593</v>
      </c>
    </row>
    <row r="1148" ht="14.25" customHeight="1">
      <c r="A1148" s="91" t="s">
        <v>4394</v>
      </c>
      <c r="B1148" s="91" t="s">
        <v>4395</v>
      </c>
      <c r="C1148" s="91" t="s">
        <v>4396</v>
      </c>
      <c r="D1148" s="91" t="s">
        <v>1324</v>
      </c>
      <c r="J1148" s="91" t="s">
        <v>739</v>
      </c>
      <c r="L1148" s="91" t="s">
        <v>41</v>
      </c>
      <c r="M1148" s="91" t="s">
        <v>739</v>
      </c>
      <c r="O1148" s="91" t="s">
        <v>1802</v>
      </c>
      <c r="P1148" s="91" t="s">
        <v>1590</v>
      </c>
      <c r="Q1148" s="91" t="s">
        <v>1439</v>
      </c>
      <c r="R1148" s="91" t="s">
        <v>1591</v>
      </c>
    </row>
    <row r="1149" ht="14.25" customHeight="1">
      <c r="A1149" s="91" t="s">
        <v>4397</v>
      </c>
      <c r="B1149" s="91" t="s">
        <v>4398</v>
      </c>
      <c r="D1149" s="91" t="s">
        <v>1324</v>
      </c>
      <c r="J1149" s="91" t="s">
        <v>1320</v>
      </c>
      <c r="L1149" s="91" t="s">
        <v>41</v>
      </c>
      <c r="M1149" s="91" t="s">
        <v>739</v>
      </c>
      <c r="O1149" s="91" t="s">
        <v>1607</v>
      </c>
      <c r="P1149" s="91" t="s">
        <v>1590</v>
      </c>
      <c r="Q1149" s="91" t="s">
        <v>1462</v>
      </c>
      <c r="R1149" s="91" t="s">
        <v>1608</v>
      </c>
    </row>
    <row r="1150" ht="14.25" customHeight="1">
      <c r="A1150" s="91" t="s">
        <v>4399</v>
      </c>
      <c r="D1150" s="91" t="s">
        <v>1319</v>
      </c>
      <c r="E1150" s="91" t="s">
        <v>1587</v>
      </c>
      <c r="F1150" s="91">
        <v>2030.0</v>
      </c>
      <c r="J1150" s="91" t="s">
        <v>739</v>
      </c>
      <c r="L1150" s="91" t="s">
        <v>1588</v>
      </c>
      <c r="M1150" s="91" t="s">
        <v>739</v>
      </c>
      <c r="O1150" s="91" t="s">
        <v>1632</v>
      </c>
      <c r="P1150" s="91" t="s">
        <v>1628</v>
      </c>
      <c r="Q1150" s="91" t="s">
        <v>1451</v>
      </c>
      <c r="R1150" s="91" t="s">
        <v>1720</v>
      </c>
      <c r="S1150" s="91" t="s">
        <v>4400</v>
      </c>
      <c r="T1150" s="91" t="s">
        <v>1593</v>
      </c>
    </row>
    <row r="1151" ht="14.25" customHeight="1">
      <c r="A1151" s="91" t="s">
        <v>4401</v>
      </c>
      <c r="D1151" s="91" t="s">
        <v>1319</v>
      </c>
      <c r="E1151" s="91" t="s">
        <v>1595</v>
      </c>
      <c r="F1151" s="91">
        <v>2030.0</v>
      </c>
      <c r="J1151" s="91" t="s">
        <v>739</v>
      </c>
      <c r="L1151" s="91" t="s">
        <v>41</v>
      </c>
      <c r="M1151" s="91" t="s">
        <v>739</v>
      </c>
      <c r="O1151" s="91" t="s">
        <v>1638</v>
      </c>
      <c r="P1151" s="91" t="s">
        <v>1590</v>
      </c>
      <c r="Q1151" s="91" t="s">
        <v>1460</v>
      </c>
      <c r="R1151" s="91" t="s">
        <v>2171</v>
      </c>
      <c r="S1151" s="91" t="s">
        <v>4402</v>
      </c>
      <c r="T1151" s="91" t="s">
        <v>1600</v>
      </c>
    </row>
    <row r="1152" ht="14.25" customHeight="1">
      <c r="A1152" s="91" t="s">
        <v>4403</v>
      </c>
      <c r="B1152" s="91" t="s">
        <v>4404</v>
      </c>
      <c r="C1152" s="91" t="s">
        <v>4405</v>
      </c>
      <c r="D1152" s="91" t="s">
        <v>1319</v>
      </c>
      <c r="E1152" s="91" t="s">
        <v>1595</v>
      </c>
      <c r="F1152" s="91">
        <v>2030.0</v>
      </c>
      <c r="J1152" s="91" t="s">
        <v>739</v>
      </c>
      <c r="L1152" s="91" t="s">
        <v>41</v>
      </c>
      <c r="M1152" s="91" t="s">
        <v>739</v>
      </c>
      <c r="O1152" s="91" t="s">
        <v>1681</v>
      </c>
      <c r="P1152" s="91" t="s">
        <v>1590</v>
      </c>
      <c r="Q1152" s="91" t="s">
        <v>1440</v>
      </c>
      <c r="R1152" s="91" t="s">
        <v>1669</v>
      </c>
      <c r="S1152" s="91" t="s">
        <v>4406</v>
      </c>
      <c r="T1152" s="91" t="s">
        <v>1600</v>
      </c>
    </row>
    <row r="1153" ht="14.25" customHeight="1">
      <c r="A1153" s="91" t="s">
        <v>4407</v>
      </c>
      <c r="D1153" s="91" t="s">
        <v>1324</v>
      </c>
      <c r="J1153" s="91" t="s">
        <v>739</v>
      </c>
      <c r="L1153" s="91" t="s">
        <v>41</v>
      </c>
      <c r="M1153" s="91" t="s">
        <v>739</v>
      </c>
      <c r="O1153" s="91" t="s">
        <v>1796</v>
      </c>
      <c r="P1153" s="91" t="s">
        <v>1628</v>
      </c>
      <c r="Q1153" s="91" t="s">
        <v>1472</v>
      </c>
      <c r="R1153" s="91" t="s">
        <v>1608</v>
      </c>
    </row>
    <row r="1154" ht="14.25" customHeight="1">
      <c r="A1154" s="91" t="s">
        <v>4408</v>
      </c>
      <c r="C1154" s="91" t="s">
        <v>4409</v>
      </c>
      <c r="D1154" s="91" t="s">
        <v>1319</v>
      </c>
      <c r="E1154" s="91" t="s">
        <v>1587</v>
      </c>
      <c r="F1154" s="91">
        <v>2030.0</v>
      </c>
      <c r="J1154" s="91" t="s">
        <v>739</v>
      </c>
      <c r="L1154" s="91" t="s">
        <v>1588</v>
      </c>
      <c r="M1154" s="91" t="s">
        <v>739</v>
      </c>
      <c r="O1154" s="91" t="s">
        <v>1694</v>
      </c>
      <c r="P1154" s="91" t="s">
        <v>1590</v>
      </c>
      <c r="Q1154" s="91" t="s">
        <v>1469</v>
      </c>
      <c r="R1154" s="91" t="s">
        <v>1685</v>
      </c>
      <c r="S1154" s="91" t="s">
        <v>4410</v>
      </c>
      <c r="T1154" s="91" t="s">
        <v>1593</v>
      </c>
    </row>
    <row r="1155" ht="14.25" customHeight="1">
      <c r="A1155" s="91" t="s">
        <v>4411</v>
      </c>
      <c r="D1155" s="91" t="s">
        <v>1319</v>
      </c>
      <c r="E1155" s="91" t="s">
        <v>1587</v>
      </c>
      <c r="F1155" s="91">
        <v>2030.0</v>
      </c>
      <c r="J1155" s="91" t="s">
        <v>739</v>
      </c>
      <c r="L1155" s="91" t="s">
        <v>1588</v>
      </c>
      <c r="M1155" s="91" t="s">
        <v>739</v>
      </c>
      <c r="O1155" s="91" t="s">
        <v>1638</v>
      </c>
      <c r="P1155" s="91" t="s">
        <v>1590</v>
      </c>
      <c r="Q1155" s="91" t="s">
        <v>1440</v>
      </c>
      <c r="R1155" s="91" t="s">
        <v>1639</v>
      </c>
      <c r="S1155" s="91" t="s">
        <v>4412</v>
      </c>
      <c r="T1155" s="91" t="s">
        <v>1593</v>
      </c>
    </row>
    <row r="1156" ht="14.25" customHeight="1">
      <c r="A1156" s="91" t="s">
        <v>4413</v>
      </c>
      <c r="D1156" s="91" t="s">
        <v>1319</v>
      </c>
      <c r="E1156" s="91" t="s">
        <v>1587</v>
      </c>
      <c r="F1156" s="91" t="s">
        <v>1676</v>
      </c>
      <c r="G1156" s="91" t="s">
        <v>1319</v>
      </c>
      <c r="H1156" s="91" t="s">
        <v>1587</v>
      </c>
      <c r="I1156" s="91">
        <v>2030.0</v>
      </c>
      <c r="J1156" s="91" t="s">
        <v>1320</v>
      </c>
      <c r="K1156" s="91">
        <v>2030.0</v>
      </c>
      <c r="L1156" s="91" t="s">
        <v>41</v>
      </c>
      <c r="M1156" s="91" t="s">
        <v>1320</v>
      </c>
      <c r="N1156" s="91" t="s">
        <v>1639</v>
      </c>
      <c r="O1156" s="91" t="s">
        <v>1831</v>
      </c>
      <c r="P1156" s="91" t="s">
        <v>1590</v>
      </c>
      <c r="Q1156" s="91" t="s">
        <v>1462</v>
      </c>
      <c r="R1156" s="91" t="s">
        <v>1720</v>
      </c>
      <c r="S1156" s="91" t="s">
        <v>4414</v>
      </c>
      <c r="T1156" s="91" t="s">
        <v>1593</v>
      </c>
    </row>
    <row r="1157" ht="14.25" customHeight="1">
      <c r="A1157" s="91" t="s">
        <v>4415</v>
      </c>
      <c r="B1157" s="91" t="s">
        <v>4416</v>
      </c>
      <c r="C1157" s="91" t="s">
        <v>4417</v>
      </c>
      <c r="D1157" s="91" t="s">
        <v>1319</v>
      </c>
      <c r="E1157" s="91" t="s">
        <v>1587</v>
      </c>
      <c r="F1157" s="91">
        <v>2030.0</v>
      </c>
      <c r="J1157" s="91" t="s">
        <v>739</v>
      </c>
      <c r="L1157" s="91" t="s">
        <v>41</v>
      </c>
      <c r="M1157" s="91" t="s">
        <v>739</v>
      </c>
      <c r="N1157" s="91" t="s">
        <v>1763</v>
      </c>
      <c r="O1157" s="91" t="s">
        <v>1748</v>
      </c>
      <c r="P1157" s="91" t="s">
        <v>1590</v>
      </c>
      <c r="Q1157" s="91" t="s">
        <v>1447</v>
      </c>
      <c r="R1157" s="91" t="s">
        <v>1614</v>
      </c>
      <c r="S1157" s="91" t="s">
        <v>4418</v>
      </c>
      <c r="T1157" s="91" t="s">
        <v>1593</v>
      </c>
    </row>
    <row r="1158" ht="14.25" customHeight="1">
      <c r="A1158" s="91" t="s">
        <v>4419</v>
      </c>
      <c r="D1158" s="91" t="s">
        <v>1319</v>
      </c>
      <c r="E1158" s="91" t="s">
        <v>1587</v>
      </c>
      <c r="F1158" s="91">
        <v>2030.0</v>
      </c>
      <c r="J1158" s="91" t="s">
        <v>739</v>
      </c>
      <c r="L1158" s="91" t="s">
        <v>1588</v>
      </c>
      <c r="M1158" s="91" t="s">
        <v>739</v>
      </c>
      <c r="O1158" s="91" t="s">
        <v>1632</v>
      </c>
      <c r="P1158" s="91" t="s">
        <v>1628</v>
      </c>
      <c r="Q1158" s="91" t="s">
        <v>1457</v>
      </c>
      <c r="R1158" s="91" t="s">
        <v>1687</v>
      </c>
      <c r="S1158" s="91" t="s">
        <v>4420</v>
      </c>
      <c r="T1158" s="91" t="s">
        <v>1593</v>
      </c>
    </row>
    <row r="1159" ht="14.25" customHeight="1">
      <c r="A1159" s="91" t="s">
        <v>4421</v>
      </c>
      <c r="C1159" s="91" t="s">
        <v>4422</v>
      </c>
      <c r="D1159" s="91" t="s">
        <v>1324</v>
      </c>
      <c r="J1159" s="91" t="s">
        <v>1320</v>
      </c>
      <c r="L1159" s="91" t="s">
        <v>41</v>
      </c>
      <c r="M1159" s="91" t="s">
        <v>739</v>
      </c>
      <c r="O1159" s="91" t="s">
        <v>1632</v>
      </c>
      <c r="P1159" s="91" t="s">
        <v>1628</v>
      </c>
      <c r="Q1159" s="91" t="s">
        <v>1457</v>
      </c>
      <c r="R1159" s="91" t="s">
        <v>1624</v>
      </c>
    </row>
    <row r="1160" ht="14.25" customHeight="1">
      <c r="A1160" s="91" t="s">
        <v>4423</v>
      </c>
      <c r="B1160" s="91" t="s">
        <v>4424</v>
      </c>
      <c r="D1160" s="91" t="s">
        <v>1324</v>
      </c>
      <c r="J1160" s="91" t="s">
        <v>739</v>
      </c>
      <c r="L1160" s="91" t="s">
        <v>41</v>
      </c>
      <c r="M1160" s="91" t="s">
        <v>739</v>
      </c>
      <c r="O1160" s="91" t="s">
        <v>1602</v>
      </c>
      <c r="P1160" s="91" t="s">
        <v>1603</v>
      </c>
      <c r="Q1160" s="91" t="s">
        <v>1462</v>
      </c>
      <c r="R1160" s="91" t="s">
        <v>1617</v>
      </c>
    </row>
    <row r="1161" ht="14.25" customHeight="1">
      <c r="A1161" s="91" t="s">
        <v>4425</v>
      </c>
      <c r="D1161" s="91" t="s">
        <v>1319</v>
      </c>
      <c r="E1161" s="91" t="s">
        <v>1587</v>
      </c>
      <c r="F1161" s="91">
        <v>2030.0</v>
      </c>
      <c r="J1161" s="91" t="s">
        <v>739</v>
      </c>
      <c r="L1161" s="91" t="s">
        <v>1588</v>
      </c>
      <c r="M1161" s="91" t="s">
        <v>739</v>
      </c>
      <c r="O1161" s="91" t="s">
        <v>1739</v>
      </c>
      <c r="P1161" s="91" t="s">
        <v>1628</v>
      </c>
      <c r="Q1161" s="91" t="s">
        <v>1462</v>
      </c>
      <c r="R1161" s="91" t="s">
        <v>1687</v>
      </c>
      <c r="S1161" s="91" t="s">
        <v>4426</v>
      </c>
      <c r="T1161" s="91" t="s">
        <v>1593</v>
      </c>
    </row>
    <row r="1162" ht="14.25" customHeight="1">
      <c r="A1162" s="91" t="s">
        <v>4427</v>
      </c>
      <c r="B1162" s="91" t="s">
        <v>4428</v>
      </c>
      <c r="C1162" s="91" t="s">
        <v>4429</v>
      </c>
      <c r="D1162" s="91" t="s">
        <v>1324</v>
      </c>
      <c r="J1162" s="91" t="s">
        <v>739</v>
      </c>
      <c r="L1162" s="91" t="s">
        <v>41</v>
      </c>
      <c r="M1162" s="91" t="s">
        <v>739</v>
      </c>
      <c r="O1162" s="91" t="s">
        <v>2046</v>
      </c>
      <c r="P1162" s="91" t="s">
        <v>1603</v>
      </c>
      <c r="Q1162" s="91" t="s">
        <v>1425</v>
      </c>
      <c r="R1162" s="91" t="s">
        <v>1641</v>
      </c>
    </row>
    <row r="1163" ht="14.25" customHeight="1">
      <c r="A1163" s="91" t="s">
        <v>4430</v>
      </c>
      <c r="B1163" s="91" t="s">
        <v>4431</v>
      </c>
      <c r="C1163" s="91" t="s">
        <v>4432</v>
      </c>
      <c r="D1163" s="91" t="s">
        <v>1319</v>
      </c>
      <c r="E1163" s="91" t="s">
        <v>1595</v>
      </c>
      <c r="F1163" s="91" t="s">
        <v>4433</v>
      </c>
      <c r="J1163" s="91" t="s">
        <v>739</v>
      </c>
      <c r="L1163" s="91" t="s">
        <v>41</v>
      </c>
      <c r="M1163" s="91" t="s">
        <v>739</v>
      </c>
      <c r="O1163" s="91" t="s">
        <v>1602</v>
      </c>
      <c r="P1163" s="91" t="s">
        <v>1603</v>
      </c>
      <c r="Q1163" s="91" t="s">
        <v>1451</v>
      </c>
      <c r="R1163" s="91" t="s">
        <v>4434</v>
      </c>
      <c r="S1163" s="91" t="s">
        <v>4435</v>
      </c>
      <c r="T1163" s="91" t="s">
        <v>1600</v>
      </c>
    </row>
    <row r="1164" ht="14.25" customHeight="1">
      <c r="A1164" s="91" t="s">
        <v>4436</v>
      </c>
      <c r="B1164" s="91" t="s">
        <v>4437</v>
      </c>
      <c r="C1164" s="91" t="s">
        <v>4438</v>
      </c>
      <c r="D1164" s="91" t="s">
        <v>1324</v>
      </c>
      <c r="J1164" s="91" t="s">
        <v>1320</v>
      </c>
      <c r="L1164" s="91" t="s">
        <v>41</v>
      </c>
      <c r="M1164" s="91" t="s">
        <v>1320</v>
      </c>
      <c r="N1164" s="91" t="s">
        <v>1637</v>
      </c>
      <c r="O1164" s="91" t="s">
        <v>1831</v>
      </c>
      <c r="P1164" s="91" t="s">
        <v>1590</v>
      </c>
      <c r="Q1164" s="91" t="s">
        <v>1446</v>
      </c>
      <c r="R1164" s="91" t="s">
        <v>1639</v>
      </c>
    </row>
    <row r="1165" ht="14.25" customHeight="1">
      <c r="A1165" s="91" t="s">
        <v>4439</v>
      </c>
      <c r="D1165" s="91" t="s">
        <v>1319</v>
      </c>
      <c r="E1165" s="91" t="s">
        <v>1587</v>
      </c>
      <c r="F1165" s="91">
        <v>2030.0</v>
      </c>
      <c r="J1165" s="91" t="s">
        <v>739</v>
      </c>
      <c r="L1165" s="91" t="s">
        <v>1588</v>
      </c>
      <c r="M1165" s="91" t="s">
        <v>739</v>
      </c>
      <c r="O1165" s="91" t="s">
        <v>1748</v>
      </c>
      <c r="P1165" s="91" t="s">
        <v>1590</v>
      </c>
      <c r="Q1165" s="91" t="s">
        <v>1441</v>
      </c>
      <c r="R1165" s="91" t="s">
        <v>1617</v>
      </c>
      <c r="S1165" s="91" t="s">
        <v>4440</v>
      </c>
      <c r="T1165" s="91" t="s">
        <v>1593</v>
      </c>
    </row>
    <row r="1166" ht="14.25" customHeight="1">
      <c r="A1166" s="91" t="s">
        <v>4441</v>
      </c>
      <c r="D1166" s="91" t="s">
        <v>1319</v>
      </c>
      <c r="E1166" s="91" t="s">
        <v>1587</v>
      </c>
      <c r="F1166" s="91">
        <v>2030.0</v>
      </c>
      <c r="G1166" s="91" t="s">
        <v>1319</v>
      </c>
      <c r="H1166" s="91" t="s">
        <v>1587</v>
      </c>
      <c r="I1166" s="91">
        <v>2040.0</v>
      </c>
      <c r="J1166" s="91" t="s">
        <v>1320</v>
      </c>
      <c r="K1166" s="91">
        <v>2040.0</v>
      </c>
      <c r="L1166" s="91" t="s">
        <v>1588</v>
      </c>
      <c r="M1166" s="91" t="s">
        <v>1320</v>
      </c>
      <c r="N1166" s="91" t="s">
        <v>1617</v>
      </c>
      <c r="O1166" s="91" t="s">
        <v>1607</v>
      </c>
      <c r="P1166" s="91" t="s">
        <v>1590</v>
      </c>
      <c r="Q1166" s="91" t="s">
        <v>1441</v>
      </c>
      <c r="R1166" s="91" t="s">
        <v>1617</v>
      </c>
      <c r="S1166" s="91" t="s">
        <v>4442</v>
      </c>
      <c r="T1166" s="91" t="s">
        <v>1593</v>
      </c>
    </row>
    <row r="1167" ht="14.25" customHeight="1">
      <c r="A1167" s="91" t="s">
        <v>4443</v>
      </c>
      <c r="C1167" s="91" t="s">
        <v>4444</v>
      </c>
      <c r="D1167" s="91" t="s">
        <v>1324</v>
      </c>
      <c r="J1167" s="91" t="s">
        <v>1320</v>
      </c>
      <c r="L1167" s="91" t="s">
        <v>41</v>
      </c>
      <c r="M1167" s="91" t="s">
        <v>739</v>
      </c>
      <c r="O1167" s="91" t="s">
        <v>1694</v>
      </c>
      <c r="P1167" s="91" t="s">
        <v>1590</v>
      </c>
      <c r="Q1167" s="91" t="s">
        <v>1440</v>
      </c>
      <c r="R1167" s="91" t="s">
        <v>1707</v>
      </c>
    </row>
    <row r="1168" ht="14.25" customHeight="1">
      <c r="A1168" s="91" t="s">
        <v>4445</v>
      </c>
      <c r="D1168" s="91" t="s">
        <v>1319</v>
      </c>
      <c r="E1168" s="91" t="s">
        <v>1587</v>
      </c>
      <c r="F1168" s="91">
        <v>2030.0</v>
      </c>
      <c r="J1168" s="91" t="s">
        <v>739</v>
      </c>
      <c r="L1168" s="91" t="s">
        <v>1588</v>
      </c>
      <c r="M1168" s="91" t="s">
        <v>739</v>
      </c>
      <c r="O1168" s="91" t="s">
        <v>1725</v>
      </c>
      <c r="P1168" s="91" t="s">
        <v>1628</v>
      </c>
      <c r="Q1168" s="91" t="s">
        <v>1462</v>
      </c>
      <c r="R1168" s="91" t="s">
        <v>1685</v>
      </c>
      <c r="S1168" s="91" t="s">
        <v>4446</v>
      </c>
      <c r="T1168" s="91" t="s">
        <v>1593</v>
      </c>
    </row>
    <row r="1169" ht="14.25" customHeight="1">
      <c r="A1169" s="91" t="s">
        <v>4447</v>
      </c>
      <c r="B1169" s="91" t="s">
        <v>4448</v>
      </c>
      <c r="C1169" s="91" t="s">
        <v>4449</v>
      </c>
      <c r="D1169" s="91" t="s">
        <v>1319</v>
      </c>
      <c r="E1169" s="91" t="s">
        <v>1587</v>
      </c>
      <c r="F1169" s="91">
        <v>2030.0</v>
      </c>
      <c r="J1169" s="91" t="s">
        <v>1320</v>
      </c>
      <c r="L1169" s="91" t="s">
        <v>41</v>
      </c>
      <c r="M1169" s="91" t="s">
        <v>739</v>
      </c>
      <c r="O1169" s="91" t="s">
        <v>1681</v>
      </c>
      <c r="P1169" s="91" t="s">
        <v>1590</v>
      </c>
      <c r="Q1169" s="91" t="s">
        <v>1450</v>
      </c>
      <c r="R1169" s="91" t="s">
        <v>1687</v>
      </c>
      <c r="S1169" s="91" t="s">
        <v>4450</v>
      </c>
      <c r="T1169" s="91" t="s">
        <v>1593</v>
      </c>
    </row>
    <row r="1170" ht="14.25" customHeight="1">
      <c r="A1170" s="91" t="s">
        <v>4451</v>
      </c>
      <c r="B1170" s="91" t="s">
        <v>4452</v>
      </c>
      <c r="C1170" s="91" t="s">
        <v>4453</v>
      </c>
      <c r="D1170" s="91" t="s">
        <v>1324</v>
      </c>
      <c r="J1170" s="91" t="s">
        <v>739</v>
      </c>
      <c r="L1170" s="91" t="s">
        <v>1647</v>
      </c>
      <c r="M1170" s="91" t="s">
        <v>1320</v>
      </c>
      <c r="N1170" s="91" t="s">
        <v>1921</v>
      </c>
      <c r="O1170" s="91" t="s">
        <v>2509</v>
      </c>
      <c r="P1170" s="91" t="s">
        <v>1590</v>
      </c>
      <c r="Q1170" s="91" t="s">
        <v>1430</v>
      </c>
      <c r="R1170" s="91" t="s">
        <v>1921</v>
      </c>
    </row>
    <row r="1171" ht="14.25" customHeight="1">
      <c r="A1171" s="91" t="s">
        <v>4454</v>
      </c>
      <c r="D1171" s="91" t="s">
        <v>1319</v>
      </c>
      <c r="E1171" s="91" t="s">
        <v>1587</v>
      </c>
      <c r="F1171" s="91">
        <v>2030.0</v>
      </c>
      <c r="J1171" s="91" t="s">
        <v>739</v>
      </c>
      <c r="L1171" s="91" t="s">
        <v>1588</v>
      </c>
      <c r="M1171" s="91" t="s">
        <v>739</v>
      </c>
      <c r="O1171" s="91" t="s">
        <v>1602</v>
      </c>
      <c r="P1171" s="91" t="s">
        <v>1603</v>
      </c>
      <c r="Q1171" s="91" t="s">
        <v>1440</v>
      </c>
      <c r="R1171" s="91" t="s">
        <v>1842</v>
      </c>
      <c r="S1171" s="91" t="s">
        <v>4455</v>
      </c>
      <c r="T1171" s="91" t="s">
        <v>1593</v>
      </c>
    </row>
    <row r="1172" ht="14.25" customHeight="1">
      <c r="A1172" s="91" t="s">
        <v>4456</v>
      </c>
      <c r="B1172" s="91" t="s">
        <v>4456</v>
      </c>
      <c r="D1172" s="91" t="s">
        <v>1324</v>
      </c>
      <c r="J1172" s="91" t="s">
        <v>1320</v>
      </c>
      <c r="L1172" s="91" t="s">
        <v>41</v>
      </c>
      <c r="M1172" s="91" t="s">
        <v>1320</v>
      </c>
      <c r="N1172" s="91" t="s">
        <v>1685</v>
      </c>
      <c r="O1172" s="91" t="s">
        <v>1589</v>
      </c>
      <c r="P1172" s="91" t="s">
        <v>1590</v>
      </c>
      <c r="Q1172" s="91" t="s">
        <v>1466</v>
      </c>
      <c r="R1172" s="91" t="s">
        <v>1685</v>
      </c>
    </row>
    <row r="1173" ht="14.25" customHeight="1">
      <c r="A1173" s="91" t="s">
        <v>4457</v>
      </c>
      <c r="D1173" s="91" t="s">
        <v>1319</v>
      </c>
      <c r="E1173" s="91" t="s">
        <v>1587</v>
      </c>
      <c r="F1173" s="91">
        <v>2030.0</v>
      </c>
      <c r="J1173" s="91" t="s">
        <v>739</v>
      </c>
      <c r="L1173" s="91" t="s">
        <v>1588</v>
      </c>
      <c r="M1173" s="91" t="s">
        <v>739</v>
      </c>
      <c r="O1173" s="91" t="s">
        <v>1602</v>
      </c>
      <c r="P1173" s="91" t="s">
        <v>1603</v>
      </c>
      <c r="Q1173" s="91" t="s">
        <v>1440</v>
      </c>
      <c r="R1173" s="91" t="s">
        <v>1798</v>
      </c>
      <c r="S1173" s="91" t="s">
        <v>4458</v>
      </c>
      <c r="T1173" s="91" t="s">
        <v>1593</v>
      </c>
    </row>
    <row r="1174" ht="14.25" customHeight="1">
      <c r="A1174" s="91" t="s">
        <v>4459</v>
      </c>
      <c r="D1174" s="91" t="s">
        <v>1324</v>
      </c>
      <c r="J1174" s="91" t="s">
        <v>1320</v>
      </c>
      <c r="L1174" s="91" t="s">
        <v>41</v>
      </c>
      <c r="M1174" s="91" t="s">
        <v>739</v>
      </c>
      <c r="O1174" s="91" t="s">
        <v>1694</v>
      </c>
      <c r="P1174" s="91" t="s">
        <v>1590</v>
      </c>
      <c r="Q1174" s="91" t="s">
        <v>1460</v>
      </c>
      <c r="R1174" s="91" t="s">
        <v>1707</v>
      </c>
    </row>
    <row r="1175" ht="14.25" customHeight="1">
      <c r="A1175" s="91" t="s">
        <v>4460</v>
      </c>
      <c r="D1175" s="91" t="s">
        <v>1319</v>
      </c>
      <c r="E1175" s="91" t="s">
        <v>1587</v>
      </c>
      <c r="F1175" s="91">
        <v>2030.0</v>
      </c>
      <c r="J1175" s="91" t="s">
        <v>739</v>
      </c>
      <c r="L1175" s="91" t="s">
        <v>1588</v>
      </c>
      <c r="M1175" s="91" t="s">
        <v>739</v>
      </c>
      <c r="O1175" s="91" t="s">
        <v>1694</v>
      </c>
      <c r="P1175" s="91" t="s">
        <v>1590</v>
      </c>
      <c r="Q1175" s="91" t="s">
        <v>1469</v>
      </c>
      <c r="R1175" s="91" t="s">
        <v>1687</v>
      </c>
      <c r="S1175" s="91" t="s">
        <v>4461</v>
      </c>
      <c r="T1175" s="91" t="s">
        <v>1593</v>
      </c>
    </row>
    <row r="1176" ht="14.25" customHeight="1">
      <c r="A1176" s="91" t="s">
        <v>4462</v>
      </c>
      <c r="D1176" s="91" t="s">
        <v>1319</v>
      </c>
      <c r="E1176" s="91" t="s">
        <v>1587</v>
      </c>
      <c r="F1176" s="91">
        <v>2033.0</v>
      </c>
      <c r="J1176" s="91" t="s">
        <v>1320</v>
      </c>
      <c r="L1176" s="91" t="s">
        <v>41</v>
      </c>
      <c r="M1176" s="91" t="s">
        <v>1320</v>
      </c>
      <c r="N1176" s="91" t="s">
        <v>1842</v>
      </c>
      <c r="O1176" s="91" t="s">
        <v>1602</v>
      </c>
      <c r="P1176" s="91" t="s">
        <v>1603</v>
      </c>
      <c r="Q1176" s="91" t="s">
        <v>1462</v>
      </c>
      <c r="R1176" s="91" t="s">
        <v>1707</v>
      </c>
      <c r="S1176" s="91" t="s">
        <v>4463</v>
      </c>
      <c r="T1176" s="91" t="s">
        <v>1593</v>
      </c>
    </row>
    <row r="1177" ht="14.25" customHeight="1">
      <c r="A1177" s="91" t="s">
        <v>4464</v>
      </c>
      <c r="D1177" s="91" t="s">
        <v>1319</v>
      </c>
      <c r="E1177" s="91" t="s">
        <v>1587</v>
      </c>
      <c r="F1177" s="91">
        <v>2030.0</v>
      </c>
      <c r="J1177" s="91" t="s">
        <v>739</v>
      </c>
      <c r="L1177" s="91" t="s">
        <v>1588</v>
      </c>
      <c r="M1177" s="91" t="s">
        <v>739</v>
      </c>
      <c r="O1177" s="91" t="s">
        <v>1694</v>
      </c>
      <c r="P1177" s="91" t="s">
        <v>1590</v>
      </c>
      <c r="Q1177" s="91" t="s">
        <v>1469</v>
      </c>
      <c r="R1177" s="91" t="s">
        <v>1633</v>
      </c>
      <c r="S1177" s="91" t="s">
        <v>4465</v>
      </c>
      <c r="T1177" s="91" t="s">
        <v>1593</v>
      </c>
    </row>
    <row r="1178" ht="14.25" customHeight="1">
      <c r="A1178" s="91" t="s">
        <v>4466</v>
      </c>
      <c r="D1178" s="91" t="s">
        <v>1324</v>
      </c>
      <c r="J1178" s="91" t="s">
        <v>739</v>
      </c>
      <c r="L1178" s="91" t="s">
        <v>41</v>
      </c>
      <c r="M1178" s="91" t="s">
        <v>739</v>
      </c>
      <c r="O1178" s="91" t="s">
        <v>1602</v>
      </c>
      <c r="P1178" s="91" t="s">
        <v>1603</v>
      </c>
      <c r="Q1178" s="91" t="s">
        <v>1761</v>
      </c>
      <c r="R1178" s="91" t="s">
        <v>1604</v>
      </c>
    </row>
    <row r="1179" ht="14.25" customHeight="1">
      <c r="A1179" s="91" t="s">
        <v>4467</v>
      </c>
      <c r="D1179" s="91" t="s">
        <v>1319</v>
      </c>
      <c r="E1179" s="91" t="s">
        <v>1587</v>
      </c>
      <c r="F1179" s="91">
        <v>2030.0</v>
      </c>
      <c r="J1179" s="91" t="s">
        <v>739</v>
      </c>
      <c r="L1179" s="91" t="s">
        <v>1588</v>
      </c>
      <c r="M1179" s="91" t="s">
        <v>739</v>
      </c>
      <c r="O1179" s="91" t="s">
        <v>1607</v>
      </c>
      <c r="P1179" s="91" t="s">
        <v>1590</v>
      </c>
      <c r="Q1179" s="91" t="s">
        <v>1462</v>
      </c>
      <c r="R1179" s="91" t="s">
        <v>1614</v>
      </c>
      <c r="S1179" s="91" t="s">
        <v>4468</v>
      </c>
      <c r="T1179" s="91" t="s">
        <v>1593</v>
      </c>
    </row>
    <row r="1180" ht="14.25" customHeight="1">
      <c r="A1180" s="91" t="s">
        <v>4469</v>
      </c>
      <c r="D1180" s="91" t="s">
        <v>1319</v>
      </c>
      <c r="E1180" s="91" t="s">
        <v>1587</v>
      </c>
      <c r="F1180" s="91">
        <v>2030.0</v>
      </c>
      <c r="J1180" s="91" t="s">
        <v>739</v>
      </c>
      <c r="L1180" s="91" t="s">
        <v>1588</v>
      </c>
      <c r="M1180" s="91" t="s">
        <v>739</v>
      </c>
      <c r="O1180" s="91" t="s">
        <v>1607</v>
      </c>
      <c r="P1180" s="91" t="s">
        <v>1590</v>
      </c>
      <c r="Q1180" s="91" t="s">
        <v>1457</v>
      </c>
      <c r="R1180" s="91" t="s">
        <v>1659</v>
      </c>
      <c r="S1180" s="91" t="s">
        <v>4470</v>
      </c>
      <c r="T1180" s="91" t="s">
        <v>1593</v>
      </c>
    </row>
    <row r="1181" ht="14.25" customHeight="1">
      <c r="A1181" s="91" t="s">
        <v>4471</v>
      </c>
      <c r="D1181" s="91" t="s">
        <v>1319</v>
      </c>
      <c r="E1181" s="91" t="s">
        <v>1587</v>
      </c>
      <c r="F1181" s="91">
        <v>2030.0</v>
      </c>
      <c r="J1181" s="91" t="s">
        <v>739</v>
      </c>
      <c r="L1181" s="91" t="s">
        <v>1588</v>
      </c>
      <c r="M1181" s="91" t="s">
        <v>739</v>
      </c>
      <c r="O1181" s="91" t="s">
        <v>1802</v>
      </c>
      <c r="P1181" s="91" t="s">
        <v>1590</v>
      </c>
      <c r="Q1181" s="91" t="s">
        <v>1469</v>
      </c>
      <c r="R1181" s="91" t="s">
        <v>1591</v>
      </c>
      <c r="S1181" s="91" t="s">
        <v>4472</v>
      </c>
      <c r="T1181" s="91" t="s">
        <v>1593</v>
      </c>
    </row>
    <row r="1182" ht="14.25" customHeight="1">
      <c r="A1182" s="91" t="s">
        <v>4473</v>
      </c>
      <c r="D1182" s="91" t="s">
        <v>1324</v>
      </c>
      <c r="J1182" s="91" t="s">
        <v>1320</v>
      </c>
      <c r="L1182" s="91" t="s">
        <v>41</v>
      </c>
      <c r="M1182" s="91" t="s">
        <v>739</v>
      </c>
      <c r="O1182" s="91" t="s">
        <v>1711</v>
      </c>
      <c r="P1182" s="91" t="s">
        <v>1590</v>
      </c>
      <c r="Q1182" s="91" t="s">
        <v>1472</v>
      </c>
      <c r="R1182" s="91" t="s">
        <v>1614</v>
      </c>
    </row>
    <row r="1183" ht="14.25" customHeight="1">
      <c r="A1183" s="91" t="s">
        <v>4474</v>
      </c>
      <c r="D1183" s="91" t="s">
        <v>1324</v>
      </c>
      <c r="J1183" s="91" t="s">
        <v>739</v>
      </c>
      <c r="L1183" s="91" t="s">
        <v>41</v>
      </c>
      <c r="M1183" s="91" t="s">
        <v>739</v>
      </c>
      <c r="O1183" s="91" t="s">
        <v>1748</v>
      </c>
      <c r="P1183" s="91" t="s">
        <v>1590</v>
      </c>
      <c r="Q1183" s="91" t="s">
        <v>1431</v>
      </c>
      <c r="R1183" s="91" t="s">
        <v>1653</v>
      </c>
    </row>
    <row r="1184" ht="14.25" customHeight="1">
      <c r="A1184" s="91" t="s">
        <v>4475</v>
      </c>
      <c r="D1184" s="91" t="s">
        <v>1319</v>
      </c>
      <c r="E1184" s="91" t="s">
        <v>1587</v>
      </c>
      <c r="F1184" s="91">
        <v>2030.0</v>
      </c>
      <c r="J1184" s="91" t="s">
        <v>739</v>
      </c>
      <c r="L1184" s="91" t="s">
        <v>1588</v>
      </c>
      <c r="M1184" s="91" t="s">
        <v>739</v>
      </c>
      <c r="O1184" s="91" t="s">
        <v>1725</v>
      </c>
      <c r="P1184" s="91" t="s">
        <v>1628</v>
      </c>
      <c r="Q1184" s="91" t="s">
        <v>1433</v>
      </c>
      <c r="R1184" s="91" t="s">
        <v>1604</v>
      </c>
      <c r="S1184" s="91" t="s">
        <v>4476</v>
      </c>
      <c r="T1184" s="91" t="s">
        <v>1593</v>
      </c>
    </row>
    <row r="1185" ht="14.25" customHeight="1">
      <c r="A1185" s="91" t="s">
        <v>4477</v>
      </c>
      <c r="D1185" s="91" t="s">
        <v>1319</v>
      </c>
      <c r="E1185" s="91" t="s">
        <v>1587</v>
      </c>
      <c r="F1185" s="91">
        <v>2030.0</v>
      </c>
      <c r="J1185" s="91" t="s">
        <v>739</v>
      </c>
      <c r="L1185" s="91" t="s">
        <v>1588</v>
      </c>
      <c r="M1185" s="91" t="s">
        <v>739</v>
      </c>
      <c r="O1185" s="91" t="s">
        <v>1607</v>
      </c>
      <c r="P1185" s="91" t="s">
        <v>1590</v>
      </c>
      <c r="Q1185" s="91" t="s">
        <v>1439</v>
      </c>
      <c r="R1185" s="91" t="s">
        <v>1641</v>
      </c>
      <c r="S1185" s="91" t="s">
        <v>4478</v>
      </c>
      <c r="T1185" s="91" t="s">
        <v>1593</v>
      </c>
    </row>
    <row r="1186" ht="14.25" customHeight="1">
      <c r="A1186" s="91" t="s">
        <v>4479</v>
      </c>
      <c r="D1186" s="91" t="s">
        <v>1319</v>
      </c>
      <c r="E1186" s="91" t="s">
        <v>1587</v>
      </c>
      <c r="F1186" s="91">
        <v>2030.0</v>
      </c>
      <c r="J1186" s="91" t="s">
        <v>739</v>
      </c>
      <c r="L1186" s="91" t="s">
        <v>1588</v>
      </c>
      <c r="M1186" s="91" t="s">
        <v>739</v>
      </c>
      <c r="O1186" s="91" t="s">
        <v>1607</v>
      </c>
      <c r="P1186" s="91" t="s">
        <v>1590</v>
      </c>
      <c r="Q1186" s="91" t="s">
        <v>1457</v>
      </c>
      <c r="R1186" s="91" t="s">
        <v>1659</v>
      </c>
      <c r="S1186" s="91" t="s">
        <v>4480</v>
      </c>
      <c r="T1186" s="91" t="s">
        <v>1593</v>
      </c>
    </row>
    <row r="1187" ht="14.25" customHeight="1">
      <c r="A1187" s="91" t="s">
        <v>4481</v>
      </c>
      <c r="B1187" s="91" t="s">
        <v>4482</v>
      </c>
      <c r="C1187" s="91" t="s">
        <v>4483</v>
      </c>
      <c r="D1187" s="91" t="s">
        <v>1319</v>
      </c>
      <c r="E1187" s="91" t="s">
        <v>1587</v>
      </c>
      <c r="F1187" s="91" t="s">
        <v>1646</v>
      </c>
      <c r="J1187" s="91" t="s">
        <v>739</v>
      </c>
      <c r="L1187" s="91" t="s">
        <v>41</v>
      </c>
      <c r="M1187" s="91" t="s">
        <v>739</v>
      </c>
      <c r="O1187" s="91" t="s">
        <v>1602</v>
      </c>
      <c r="P1187" s="91" t="s">
        <v>1603</v>
      </c>
      <c r="Q1187" s="91" t="s">
        <v>1440</v>
      </c>
      <c r="R1187" s="91" t="s">
        <v>1763</v>
      </c>
      <c r="S1187" s="91" t="s">
        <v>4484</v>
      </c>
      <c r="T1187" s="91" t="s">
        <v>1593</v>
      </c>
    </row>
    <row r="1188" ht="14.25" customHeight="1">
      <c r="A1188" s="91" t="s">
        <v>4485</v>
      </c>
      <c r="D1188" s="91" t="s">
        <v>1319</v>
      </c>
      <c r="E1188" s="91" t="s">
        <v>1587</v>
      </c>
      <c r="F1188" s="91">
        <v>2030.0</v>
      </c>
      <c r="G1188" s="91" t="s">
        <v>1319</v>
      </c>
      <c r="H1188" s="91" t="s">
        <v>1587</v>
      </c>
      <c r="I1188" s="91">
        <v>2050.0</v>
      </c>
      <c r="J1188" s="91" t="s">
        <v>1320</v>
      </c>
      <c r="K1188" s="91">
        <v>2050.0</v>
      </c>
      <c r="L1188" s="91" t="s">
        <v>41</v>
      </c>
      <c r="M1188" s="91" t="s">
        <v>739</v>
      </c>
      <c r="O1188" s="91" t="s">
        <v>1831</v>
      </c>
      <c r="P1188" s="91" t="s">
        <v>1590</v>
      </c>
      <c r="Q1188" s="91" t="s">
        <v>1469</v>
      </c>
      <c r="R1188" s="91" t="s">
        <v>1842</v>
      </c>
      <c r="S1188" s="91" t="s">
        <v>4486</v>
      </c>
      <c r="T1188" s="91" t="s">
        <v>1593</v>
      </c>
    </row>
    <row r="1189" ht="14.25" customHeight="1">
      <c r="A1189" s="91" t="s">
        <v>4487</v>
      </c>
      <c r="C1189" s="91">
        <v>8.211955E8</v>
      </c>
      <c r="D1189" s="91" t="s">
        <v>1324</v>
      </c>
      <c r="J1189" s="91" t="s">
        <v>739</v>
      </c>
      <c r="L1189" s="91" t="s">
        <v>41</v>
      </c>
      <c r="M1189" s="91" t="s">
        <v>739</v>
      </c>
      <c r="O1189" s="91" t="s">
        <v>1711</v>
      </c>
      <c r="P1189" s="91" t="s">
        <v>1590</v>
      </c>
      <c r="Q1189" s="91" t="s">
        <v>1467</v>
      </c>
      <c r="R1189" s="91" t="s">
        <v>1669</v>
      </c>
    </row>
    <row r="1190" ht="14.25" customHeight="1">
      <c r="A1190" s="91" t="s">
        <v>4488</v>
      </c>
      <c r="B1190" s="91" t="s">
        <v>4489</v>
      </c>
      <c r="C1190" s="91" t="s">
        <v>4490</v>
      </c>
      <c r="D1190" s="91" t="s">
        <v>1324</v>
      </c>
      <c r="J1190" s="91" t="s">
        <v>1320</v>
      </c>
      <c r="L1190" s="91" t="s">
        <v>41</v>
      </c>
      <c r="M1190" s="91" t="s">
        <v>1320</v>
      </c>
      <c r="N1190" s="91" t="s">
        <v>1669</v>
      </c>
      <c r="O1190" s="91" t="s">
        <v>2046</v>
      </c>
      <c r="P1190" s="91" t="s">
        <v>1603</v>
      </c>
      <c r="Q1190" s="91" t="s">
        <v>1469</v>
      </c>
      <c r="R1190" s="91" t="s">
        <v>1669</v>
      </c>
    </row>
    <row r="1191" ht="14.25" customHeight="1">
      <c r="A1191" s="91" t="s">
        <v>4491</v>
      </c>
      <c r="C1191" s="91" t="s">
        <v>4492</v>
      </c>
      <c r="D1191" s="91" t="s">
        <v>1319</v>
      </c>
      <c r="E1191" s="91" t="s">
        <v>1587</v>
      </c>
      <c r="F1191" s="91" t="s">
        <v>1676</v>
      </c>
      <c r="G1191" s="91" t="s">
        <v>1319</v>
      </c>
      <c r="H1191" s="91" t="s">
        <v>1587</v>
      </c>
      <c r="I1191" s="91">
        <v>2050.0</v>
      </c>
      <c r="J1191" s="91" t="s">
        <v>1320</v>
      </c>
      <c r="K1191" s="91">
        <v>2050.0</v>
      </c>
      <c r="L1191" s="91" t="s">
        <v>41</v>
      </c>
      <c r="M1191" s="91" t="s">
        <v>739</v>
      </c>
      <c r="O1191" s="91" t="s">
        <v>2046</v>
      </c>
      <c r="P1191" s="91" t="s">
        <v>1603</v>
      </c>
      <c r="Q1191" s="91" t="s">
        <v>1426</v>
      </c>
      <c r="R1191" s="91" t="s">
        <v>1669</v>
      </c>
      <c r="S1191" s="91" t="s">
        <v>4493</v>
      </c>
      <c r="T1191" s="91" t="s">
        <v>1593</v>
      </c>
    </row>
    <row r="1192" ht="14.25" customHeight="1">
      <c r="A1192" s="91" t="s">
        <v>4494</v>
      </c>
      <c r="B1192" s="91" t="s">
        <v>4495</v>
      </c>
      <c r="C1192" s="91" t="s">
        <v>4496</v>
      </c>
      <c r="D1192" s="91" t="s">
        <v>1319</v>
      </c>
      <c r="E1192" s="91" t="s">
        <v>1595</v>
      </c>
      <c r="F1192" s="91">
        <v>2030.0</v>
      </c>
      <c r="J1192" s="91" t="s">
        <v>1320</v>
      </c>
      <c r="L1192" s="91" t="s">
        <v>41</v>
      </c>
      <c r="M1192" s="91" t="s">
        <v>1320</v>
      </c>
      <c r="N1192" s="91" t="s">
        <v>1639</v>
      </c>
      <c r="O1192" s="91" t="s">
        <v>2046</v>
      </c>
      <c r="P1192" s="91" t="s">
        <v>1603</v>
      </c>
      <c r="Q1192" s="91" t="s">
        <v>1446</v>
      </c>
      <c r="R1192" s="91" t="s">
        <v>1785</v>
      </c>
      <c r="S1192" s="91" t="s">
        <v>4497</v>
      </c>
      <c r="T1192" s="91" t="s">
        <v>1600</v>
      </c>
    </row>
    <row r="1193" ht="14.25" customHeight="1">
      <c r="A1193" s="91" t="s">
        <v>4498</v>
      </c>
      <c r="B1193" s="91" t="s">
        <v>4499</v>
      </c>
      <c r="C1193" s="91" t="s">
        <v>4500</v>
      </c>
      <c r="D1193" s="91" t="s">
        <v>1324</v>
      </c>
      <c r="J1193" s="91" t="s">
        <v>1320</v>
      </c>
      <c r="L1193" s="91" t="s">
        <v>41</v>
      </c>
      <c r="M1193" s="91" t="s">
        <v>739</v>
      </c>
      <c r="O1193" s="91" t="s">
        <v>2046</v>
      </c>
      <c r="P1193" s="91" t="s">
        <v>1603</v>
      </c>
      <c r="Q1193" s="91" t="s">
        <v>1461</v>
      </c>
      <c r="R1193" s="91" t="s">
        <v>1608</v>
      </c>
    </row>
    <row r="1194" ht="14.25" customHeight="1">
      <c r="A1194" s="91" t="s">
        <v>4501</v>
      </c>
      <c r="C1194" s="91" t="s">
        <v>4502</v>
      </c>
      <c r="D1194" s="91" t="s">
        <v>1324</v>
      </c>
      <c r="J1194" s="91" t="s">
        <v>739</v>
      </c>
      <c r="L1194" s="91" t="s">
        <v>41</v>
      </c>
      <c r="M1194" s="91" t="s">
        <v>739</v>
      </c>
      <c r="O1194" s="91" t="s">
        <v>1694</v>
      </c>
      <c r="P1194" s="91" t="s">
        <v>1590</v>
      </c>
      <c r="Q1194" s="91" t="s">
        <v>1469</v>
      </c>
      <c r="R1194" s="91" t="s">
        <v>1687</v>
      </c>
    </row>
    <row r="1195" ht="14.25" customHeight="1">
      <c r="A1195" s="91" t="s">
        <v>4503</v>
      </c>
      <c r="D1195" s="91" t="s">
        <v>1319</v>
      </c>
      <c r="E1195" s="91" t="s">
        <v>1595</v>
      </c>
      <c r="F1195" s="91">
        <v>2030.0</v>
      </c>
      <c r="J1195" s="91" t="s">
        <v>739</v>
      </c>
      <c r="L1195" s="91" t="s">
        <v>1588</v>
      </c>
      <c r="M1195" s="91" t="s">
        <v>739</v>
      </c>
      <c r="O1195" s="91" t="s">
        <v>1602</v>
      </c>
      <c r="P1195" s="91" t="s">
        <v>1603</v>
      </c>
      <c r="Q1195" s="91" t="s">
        <v>1457</v>
      </c>
      <c r="R1195" s="91" t="s">
        <v>1598</v>
      </c>
      <c r="S1195" s="91" t="s">
        <v>4504</v>
      </c>
      <c r="T1195" s="91" t="s">
        <v>1600</v>
      </c>
    </row>
    <row r="1196" ht="14.25" customHeight="1">
      <c r="A1196" s="91" t="s">
        <v>4505</v>
      </c>
      <c r="B1196" s="91" t="s">
        <v>4506</v>
      </c>
      <c r="D1196" s="91" t="s">
        <v>1319</v>
      </c>
      <c r="E1196" s="91" t="s">
        <v>1587</v>
      </c>
      <c r="F1196" s="91" t="s">
        <v>1676</v>
      </c>
      <c r="J1196" s="91" t="s">
        <v>739</v>
      </c>
      <c r="L1196" s="91" t="s">
        <v>41</v>
      </c>
      <c r="M1196" s="91" t="s">
        <v>739</v>
      </c>
      <c r="O1196" s="91" t="s">
        <v>1607</v>
      </c>
      <c r="P1196" s="91" t="s">
        <v>1590</v>
      </c>
      <c r="Q1196" s="91" t="s">
        <v>1459</v>
      </c>
      <c r="R1196" s="91" t="s">
        <v>1753</v>
      </c>
      <c r="S1196" s="91" t="s">
        <v>4507</v>
      </c>
      <c r="T1196" s="91" t="s">
        <v>1593</v>
      </c>
    </row>
    <row r="1197" ht="14.25" customHeight="1">
      <c r="A1197" s="91" t="s">
        <v>4508</v>
      </c>
      <c r="D1197" s="91" t="s">
        <v>1324</v>
      </c>
      <c r="J1197" s="91" t="s">
        <v>1320</v>
      </c>
      <c r="L1197" s="91" t="s">
        <v>41</v>
      </c>
      <c r="M1197" s="91" t="s">
        <v>1320</v>
      </c>
      <c r="N1197" s="91" t="s">
        <v>1715</v>
      </c>
      <c r="O1197" s="91" t="s">
        <v>1607</v>
      </c>
      <c r="P1197" s="91" t="s">
        <v>1590</v>
      </c>
      <c r="Q1197" s="91" t="s">
        <v>1761</v>
      </c>
      <c r="R1197" s="91" t="s">
        <v>1715</v>
      </c>
    </row>
    <row r="1198" ht="14.25" customHeight="1">
      <c r="A1198" s="91" t="s">
        <v>4509</v>
      </c>
      <c r="D1198" s="91" t="s">
        <v>1324</v>
      </c>
      <c r="J1198" s="91" t="s">
        <v>1320</v>
      </c>
      <c r="L1198" s="91" t="s">
        <v>41</v>
      </c>
      <c r="M1198" s="91" t="s">
        <v>1320</v>
      </c>
      <c r="N1198" s="91" t="s">
        <v>1685</v>
      </c>
      <c r="O1198" s="91" t="s">
        <v>1607</v>
      </c>
      <c r="P1198" s="91" t="s">
        <v>1590</v>
      </c>
      <c r="Q1198" s="91" t="s">
        <v>1460</v>
      </c>
      <c r="R1198" s="91" t="s">
        <v>1685</v>
      </c>
    </row>
    <row r="1199" ht="14.25" customHeight="1">
      <c r="A1199" s="91" t="s">
        <v>4510</v>
      </c>
      <c r="C1199" s="91" t="s">
        <v>4511</v>
      </c>
      <c r="D1199" s="91" t="s">
        <v>1324</v>
      </c>
      <c r="J1199" s="91" t="s">
        <v>739</v>
      </c>
      <c r="L1199" s="91" t="s">
        <v>41</v>
      </c>
      <c r="M1199" s="91" t="s">
        <v>739</v>
      </c>
      <c r="O1199" s="91" t="s">
        <v>1694</v>
      </c>
      <c r="P1199" s="91" t="s">
        <v>1590</v>
      </c>
      <c r="Q1199" s="91" t="s">
        <v>1435</v>
      </c>
      <c r="R1199" s="91" t="s">
        <v>1633</v>
      </c>
    </row>
    <row r="1200" ht="14.25" customHeight="1">
      <c r="A1200" s="91" t="s">
        <v>4512</v>
      </c>
      <c r="B1200" s="91" t="s">
        <v>4513</v>
      </c>
      <c r="C1200" s="91" t="s">
        <v>4514</v>
      </c>
      <c r="D1200" s="91" t="s">
        <v>1324</v>
      </c>
      <c r="J1200" s="91" t="s">
        <v>1320</v>
      </c>
      <c r="L1200" s="91" t="s">
        <v>41</v>
      </c>
      <c r="M1200" s="91" t="s">
        <v>1320</v>
      </c>
      <c r="N1200" s="91" t="s">
        <v>1923</v>
      </c>
      <c r="O1200" s="91" t="s">
        <v>2046</v>
      </c>
      <c r="P1200" s="91" t="s">
        <v>1603</v>
      </c>
      <c r="Q1200" s="91" t="s">
        <v>1444</v>
      </c>
      <c r="R1200" s="91" t="s">
        <v>1923</v>
      </c>
    </row>
    <row r="1201" ht="14.25" customHeight="1">
      <c r="A1201" s="91" t="s">
        <v>4515</v>
      </c>
      <c r="D1201" s="91" t="s">
        <v>1319</v>
      </c>
      <c r="E1201" s="91" t="s">
        <v>1587</v>
      </c>
      <c r="F1201" s="91">
        <v>2030.0</v>
      </c>
      <c r="J1201" s="91" t="s">
        <v>739</v>
      </c>
      <c r="L1201" s="91" t="s">
        <v>1588</v>
      </c>
      <c r="M1201" s="91" t="s">
        <v>739</v>
      </c>
      <c r="N1201" s="91" t="s">
        <v>1699</v>
      </c>
      <c r="O1201" s="91" t="s">
        <v>1796</v>
      </c>
      <c r="P1201" s="91" t="s">
        <v>1628</v>
      </c>
      <c r="Q1201" s="91" t="s">
        <v>1454</v>
      </c>
      <c r="R1201" s="91" t="s">
        <v>1699</v>
      </c>
      <c r="S1201" s="91" t="s">
        <v>4516</v>
      </c>
      <c r="T1201" s="91" t="s">
        <v>1593</v>
      </c>
    </row>
    <row r="1202" ht="14.25" customHeight="1">
      <c r="A1202" s="91" t="s">
        <v>4517</v>
      </c>
      <c r="B1202" s="91" t="s">
        <v>4518</v>
      </c>
      <c r="D1202" s="91" t="s">
        <v>1319</v>
      </c>
      <c r="E1202" s="91" t="s">
        <v>1587</v>
      </c>
      <c r="F1202" s="91">
        <v>2030.0</v>
      </c>
      <c r="J1202" s="91" t="s">
        <v>739</v>
      </c>
      <c r="L1202" s="91" t="s">
        <v>41</v>
      </c>
      <c r="M1202" s="91" t="s">
        <v>739</v>
      </c>
      <c r="O1202" s="91" t="s">
        <v>1725</v>
      </c>
      <c r="P1202" s="91" t="s">
        <v>1628</v>
      </c>
      <c r="Q1202" s="91" t="s">
        <v>1466</v>
      </c>
      <c r="R1202" s="91" t="s">
        <v>1653</v>
      </c>
      <c r="S1202" s="91" t="s">
        <v>4519</v>
      </c>
      <c r="T1202" s="91" t="s">
        <v>1593</v>
      </c>
    </row>
    <row r="1203" ht="14.25" customHeight="1">
      <c r="A1203" s="91" t="s">
        <v>4520</v>
      </c>
      <c r="D1203" s="91" t="s">
        <v>1319</v>
      </c>
      <c r="E1203" s="91" t="s">
        <v>1595</v>
      </c>
      <c r="F1203" s="91">
        <v>2030.0</v>
      </c>
      <c r="J1203" s="91" t="s">
        <v>739</v>
      </c>
      <c r="L1203" s="91" t="s">
        <v>41</v>
      </c>
      <c r="M1203" s="91" t="s">
        <v>739</v>
      </c>
      <c r="O1203" s="91" t="s">
        <v>1666</v>
      </c>
      <c r="P1203" s="91" t="s">
        <v>1590</v>
      </c>
      <c r="Q1203" s="91" t="s">
        <v>1436</v>
      </c>
      <c r="R1203" s="91" t="s">
        <v>1685</v>
      </c>
      <c r="S1203" s="91" t="s">
        <v>4521</v>
      </c>
      <c r="T1203" s="91" t="s">
        <v>1600</v>
      </c>
    </row>
    <row r="1204" ht="14.25" customHeight="1">
      <c r="A1204" s="91" t="s">
        <v>4522</v>
      </c>
      <c r="C1204" s="91" t="s">
        <v>4523</v>
      </c>
      <c r="D1204" s="91" t="s">
        <v>1319</v>
      </c>
      <c r="E1204" s="91" t="s">
        <v>1587</v>
      </c>
      <c r="F1204" s="91">
        <v>2032.0</v>
      </c>
      <c r="G1204" s="91" t="s">
        <v>1319</v>
      </c>
      <c r="H1204" s="91" t="s">
        <v>1587</v>
      </c>
      <c r="I1204" s="91">
        <v>2050.0</v>
      </c>
      <c r="J1204" s="91" t="s">
        <v>1320</v>
      </c>
      <c r="K1204" s="91">
        <v>2050.0</v>
      </c>
      <c r="L1204" s="91" t="s">
        <v>41</v>
      </c>
      <c r="M1204" s="91" t="s">
        <v>1320</v>
      </c>
      <c r="N1204" s="91" t="s">
        <v>1669</v>
      </c>
      <c r="O1204" s="91" t="s">
        <v>1846</v>
      </c>
      <c r="P1204" s="91" t="s">
        <v>1590</v>
      </c>
      <c r="Q1204" s="91" t="s">
        <v>1435</v>
      </c>
      <c r="R1204" s="91" t="s">
        <v>1707</v>
      </c>
      <c r="S1204" s="91" t="s">
        <v>4524</v>
      </c>
      <c r="T1204" s="91" t="s">
        <v>1593</v>
      </c>
    </row>
    <row r="1205" ht="14.25" customHeight="1">
      <c r="A1205" s="91" t="s">
        <v>4525</v>
      </c>
      <c r="D1205" s="91" t="s">
        <v>1319</v>
      </c>
      <c r="E1205" s="91" t="s">
        <v>1587</v>
      </c>
      <c r="F1205" s="91">
        <v>2030.0</v>
      </c>
      <c r="J1205" s="91" t="s">
        <v>739</v>
      </c>
      <c r="L1205" s="91" t="s">
        <v>41</v>
      </c>
      <c r="M1205" s="91" t="s">
        <v>739</v>
      </c>
      <c r="O1205" s="91" t="s">
        <v>1694</v>
      </c>
      <c r="P1205" s="91" t="s">
        <v>1590</v>
      </c>
      <c r="Q1205" s="91" t="s">
        <v>1475</v>
      </c>
      <c r="R1205" s="91" t="s">
        <v>1707</v>
      </c>
      <c r="S1205" s="91" t="s">
        <v>4526</v>
      </c>
      <c r="T1205" s="91" t="s">
        <v>1593</v>
      </c>
    </row>
    <row r="1206" ht="14.25" customHeight="1">
      <c r="A1206" s="91" t="s">
        <v>4527</v>
      </c>
      <c r="D1206" s="91" t="s">
        <v>1319</v>
      </c>
      <c r="E1206" s="91" t="s">
        <v>1587</v>
      </c>
      <c r="F1206" s="91">
        <v>2030.0</v>
      </c>
      <c r="J1206" s="91" t="s">
        <v>739</v>
      </c>
      <c r="L1206" s="91" t="s">
        <v>1588</v>
      </c>
      <c r="M1206" s="91" t="s">
        <v>739</v>
      </c>
      <c r="O1206" s="91" t="s">
        <v>1694</v>
      </c>
      <c r="P1206" s="91" t="s">
        <v>1590</v>
      </c>
      <c r="Q1206" s="91" t="s">
        <v>1436</v>
      </c>
      <c r="R1206" s="91" t="s">
        <v>1663</v>
      </c>
      <c r="S1206" s="91" t="s">
        <v>4528</v>
      </c>
      <c r="T1206" s="91" t="s">
        <v>1593</v>
      </c>
    </row>
    <row r="1207" ht="14.25" customHeight="1">
      <c r="A1207" s="91" t="s">
        <v>4529</v>
      </c>
      <c r="D1207" s="91" t="s">
        <v>1343</v>
      </c>
      <c r="J1207" s="91" t="s">
        <v>1320</v>
      </c>
      <c r="L1207" s="91" t="s">
        <v>41</v>
      </c>
      <c r="M1207" s="91" t="s">
        <v>1320</v>
      </c>
      <c r="N1207" s="91" t="s">
        <v>1966</v>
      </c>
      <c r="O1207" s="91" t="s">
        <v>2774</v>
      </c>
      <c r="P1207" s="91" t="s">
        <v>1628</v>
      </c>
      <c r="Q1207" s="91" t="s">
        <v>1451</v>
      </c>
      <c r="R1207" s="91" t="s">
        <v>1966</v>
      </c>
    </row>
    <row r="1208" ht="14.25" customHeight="1">
      <c r="A1208" s="91" t="s">
        <v>4530</v>
      </c>
      <c r="B1208" s="91" t="s">
        <v>4531</v>
      </c>
      <c r="C1208" s="91" t="s">
        <v>4532</v>
      </c>
      <c r="D1208" s="91" t="s">
        <v>1319</v>
      </c>
      <c r="E1208" s="91" t="s">
        <v>1587</v>
      </c>
      <c r="F1208" s="91">
        <v>2030.0</v>
      </c>
      <c r="G1208" s="91" t="s">
        <v>1319</v>
      </c>
      <c r="H1208" s="91" t="s">
        <v>1587</v>
      </c>
      <c r="I1208" s="91">
        <v>2040.0</v>
      </c>
      <c r="J1208" s="91" t="s">
        <v>1320</v>
      </c>
      <c r="K1208" s="91">
        <v>2040.0</v>
      </c>
      <c r="L1208" s="91" t="s">
        <v>41</v>
      </c>
      <c r="M1208" s="91" t="s">
        <v>1320</v>
      </c>
      <c r="N1208" s="91" t="s">
        <v>1981</v>
      </c>
      <c r="O1208" s="91" t="s">
        <v>1711</v>
      </c>
      <c r="P1208" s="91" t="s">
        <v>1590</v>
      </c>
      <c r="Q1208" s="91" t="s">
        <v>1462</v>
      </c>
      <c r="R1208" s="91" t="s">
        <v>1715</v>
      </c>
      <c r="S1208" s="91" t="s">
        <v>4533</v>
      </c>
      <c r="T1208" s="91" t="s">
        <v>1593</v>
      </c>
    </row>
    <row r="1209" ht="14.25" customHeight="1">
      <c r="A1209" s="91" t="s">
        <v>4534</v>
      </c>
      <c r="B1209" s="91" t="s">
        <v>4535</v>
      </c>
      <c r="C1209" s="91" t="s">
        <v>4536</v>
      </c>
      <c r="D1209" s="91" t="s">
        <v>1319</v>
      </c>
      <c r="E1209" s="91" t="s">
        <v>1587</v>
      </c>
      <c r="F1209" s="91" t="s">
        <v>1676</v>
      </c>
      <c r="G1209" s="91" t="s">
        <v>1319</v>
      </c>
      <c r="H1209" s="91" t="s">
        <v>1587</v>
      </c>
      <c r="I1209" s="91">
        <v>2035.0</v>
      </c>
      <c r="J1209" s="91" t="s">
        <v>1320</v>
      </c>
      <c r="K1209" s="91">
        <v>2035.0</v>
      </c>
      <c r="L1209" s="91" t="s">
        <v>41</v>
      </c>
      <c r="M1209" s="91" t="s">
        <v>1320</v>
      </c>
      <c r="N1209" s="91" t="s">
        <v>1863</v>
      </c>
      <c r="O1209" s="91" t="s">
        <v>1607</v>
      </c>
      <c r="P1209" s="91" t="s">
        <v>1590</v>
      </c>
      <c r="Q1209" s="91" t="s">
        <v>1457</v>
      </c>
      <c r="R1209" s="91" t="s">
        <v>1617</v>
      </c>
      <c r="S1209" s="91" t="s">
        <v>4537</v>
      </c>
      <c r="T1209" s="91" t="s">
        <v>1593</v>
      </c>
    </row>
    <row r="1210" ht="14.25" customHeight="1">
      <c r="A1210" s="91" t="s">
        <v>4538</v>
      </c>
      <c r="B1210" s="91" t="s">
        <v>4539</v>
      </c>
      <c r="C1210" s="91" t="s">
        <v>4540</v>
      </c>
      <c r="D1210" s="91" t="s">
        <v>1319</v>
      </c>
      <c r="E1210" s="91" t="s">
        <v>1587</v>
      </c>
      <c r="F1210" s="91">
        <v>2030.0</v>
      </c>
      <c r="J1210" s="91" t="s">
        <v>739</v>
      </c>
      <c r="L1210" s="91" t="s">
        <v>1588</v>
      </c>
      <c r="M1210" s="91" t="s">
        <v>739</v>
      </c>
      <c r="O1210" s="91" t="s">
        <v>1607</v>
      </c>
      <c r="P1210" s="91" t="s">
        <v>1590</v>
      </c>
      <c r="Q1210" s="91" t="s">
        <v>1459</v>
      </c>
      <c r="R1210" s="91" t="s">
        <v>1923</v>
      </c>
      <c r="S1210" s="91" t="s">
        <v>4541</v>
      </c>
      <c r="T1210" s="91" t="s">
        <v>1593</v>
      </c>
    </row>
    <row r="1211" ht="14.25" customHeight="1">
      <c r="A1211" s="91" t="s">
        <v>4542</v>
      </c>
      <c r="D1211" s="91" t="s">
        <v>1319</v>
      </c>
      <c r="E1211" s="91" t="s">
        <v>1587</v>
      </c>
      <c r="F1211" s="91">
        <v>2030.0</v>
      </c>
      <c r="J1211" s="91" t="s">
        <v>739</v>
      </c>
      <c r="L1211" s="91" t="s">
        <v>1588</v>
      </c>
      <c r="M1211" s="91" t="s">
        <v>739</v>
      </c>
      <c r="O1211" s="91" t="s">
        <v>1725</v>
      </c>
      <c r="P1211" s="91" t="s">
        <v>1628</v>
      </c>
      <c r="Q1211" s="91" t="s">
        <v>1439</v>
      </c>
      <c r="R1211" s="91" t="s">
        <v>1663</v>
      </c>
      <c r="S1211" s="91" t="s">
        <v>4543</v>
      </c>
      <c r="T1211" s="91" t="s">
        <v>1593</v>
      </c>
    </row>
    <row r="1212" ht="14.25" customHeight="1">
      <c r="A1212" s="91" t="s">
        <v>4544</v>
      </c>
      <c r="B1212" s="91" t="s">
        <v>4545</v>
      </c>
      <c r="C1212" s="91" t="s">
        <v>4546</v>
      </c>
      <c r="D1212" s="91" t="s">
        <v>1324</v>
      </c>
      <c r="J1212" s="91" t="s">
        <v>1320</v>
      </c>
      <c r="L1212" s="91" t="s">
        <v>41</v>
      </c>
      <c r="M1212" s="91" t="s">
        <v>739</v>
      </c>
      <c r="O1212" s="91" t="s">
        <v>1607</v>
      </c>
      <c r="P1212" s="91" t="s">
        <v>1590</v>
      </c>
      <c r="Q1212" s="91" t="s">
        <v>1455</v>
      </c>
      <c r="R1212" s="91" t="s">
        <v>1604</v>
      </c>
    </row>
    <row r="1213" ht="14.25" customHeight="1">
      <c r="A1213" s="91" t="s">
        <v>4547</v>
      </c>
      <c r="D1213" s="91" t="s">
        <v>1319</v>
      </c>
      <c r="E1213" s="91" t="s">
        <v>1587</v>
      </c>
      <c r="F1213" s="91">
        <v>2030.0</v>
      </c>
      <c r="J1213" s="91" t="s">
        <v>739</v>
      </c>
      <c r="L1213" s="91" t="s">
        <v>1588</v>
      </c>
      <c r="M1213" s="91" t="s">
        <v>739</v>
      </c>
      <c r="O1213" s="91" t="s">
        <v>1602</v>
      </c>
      <c r="P1213" s="91" t="s">
        <v>1603</v>
      </c>
      <c r="Q1213" s="91" t="s">
        <v>1452</v>
      </c>
      <c r="R1213" s="91" t="s">
        <v>1663</v>
      </c>
      <c r="S1213" s="91" t="s">
        <v>4548</v>
      </c>
      <c r="T1213" s="91" t="s">
        <v>1593</v>
      </c>
    </row>
    <row r="1214" ht="14.25" customHeight="1">
      <c r="A1214" s="91" t="s">
        <v>4549</v>
      </c>
      <c r="B1214" s="91" t="s">
        <v>4550</v>
      </c>
      <c r="C1214" s="91" t="s">
        <v>4551</v>
      </c>
      <c r="D1214" s="91" t="s">
        <v>1319</v>
      </c>
      <c r="E1214" s="91" t="s">
        <v>1587</v>
      </c>
      <c r="F1214" s="91">
        <v>2030.0</v>
      </c>
      <c r="J1214" s="91" t="s">
        <v>739</v>
      </c>
      <c r="L1214" s="91" t="s">
        <v>41</v>
      </c>
      <c r="M1214" s="91" t="s">
        <v>739</v>
      </c>
      <c r="O1214" s="91" t="s">
        <v>2774</v>
      </c>
      <c r="P1214" s="91" t="s">
        <v>1628</v>
      </c>
      <c r="Q1214" s="91" t="s">
        <v>1459</v>
      </c>
      <c r="R1214" s="91" t="s">
        <v>1923</v>
      </c>
      <c r="S1214" s="91" t="s">
        <v>4552</v>
      </c>
      <c r="T1214" s="91" t="s">
        <v>1593</v>
      </c>
    </row>
    <row r="1215" ht="14.25" customHeight="1">
      <c r="A1215" s="91" t="s">
        <v>4553</v>
      </c>
      <c r="D1215" s="91" t="s">
        <v>1343</v>
      </c>
      <c r="J1215" s="91" t="s">
        <v>739</v>
      </c>
      <c r="L1215" s="91" t="s">
        <v>1647</v>
      </c>
      <c r="M1215" s="91" t="s">
        <v>739</v>
      </c>
      <c r="O1215" s="91" t="s">
        <v>1607</v>
      </c>
      <c r="P1215" s="91" t="s">
        <v>1590</v>
      </c>
      <c r="Q1215" s="91" t="s">
        <v>1430</v>
      </c>
      <c r="R1215" s="91" t="s">
        <v>4554</v>
      </c>
      <c r="U1215" s="91" t="s">
        <v>1749</v>
      </c>
    </row>
    <row r="1216" ht="14.25" customHeight="1">
      <c r="A1216" s="91" t="s">
        <v>4555</v>
      </c>
      <c r="C1216" s="91" t="s">
        <v>4556</v>
      </c>
      <c r="D1216" s="91" t="s">
        <v>1324</v>
      </c>
      <c r="J1216" s="91" t="s">
        <v>1320</v>
      </c>
      <c r="L1216" s="91" t="s">
        <v>41</v>
      </c>
      <c r="M1216" s="91" t="s">
        <v>739</v>
      </c>
      <c r="O1216" s="91" t="s">
        <v>1694</v>
      </c>
      <c r="P1216" s="91" t="s">
        <v>1590</v>
      </c>
      <c r="Q1216" s="91" t="s">
        <v>1440</v>
      </c>
      <c r="R1216" s="91" t="s">
        <v>1707</v>
      </c>
    </row>
    <row r="1217" ht="14.25" customHeight="1">
      <c r="A1217" s="91" t="s">
        <v>4557</v>
      </c>
      <c r="B1217" s="91" t="s">
        <v>4558</v>
      </c>
      <c r="C1217" s="91" t="s">
        <v>4559</v>
      </c>
      <c r="D1217" s="91" t="s">
        <v>1319</v>
      </c>
      <c r="E1217" s="91" t="s">
        <v>1587</v>
      </c>
      <c r="F1217" s="91">
        <v>2030.0</v>
      </c>
      <c r="J1217" s="91" t="s">
        <v>1320</v>
      </c>
      <c r="L1217" s="91" t="s">
        <v>1647</v>
      </c>
      <c r="M1217" s="91" t="s">
        <v>1320</v>
      </c>
      <c r="N1217" s="91" t="s">
        <v>1598</v>
      </c>
      <c r="O1217" s="91" t="s">
        <v>1684</v>
      </c>
      <c r="P1217" s="91" t="s">
        <v>1590</v>
      </c>
      <c r="Q1217" s="91" t="s">
        <v>1430</v>
      </c>
      <c r="R1217" s="91" t="s">
        <v>1720</v>
      </c>
      <c r="S1217" s="91" t="s">
        <v>4560</v>
      </c>
      <c r="T1217" s="91" t="s">
        <v>1593</v>
      </c>
      <c r="U1217" s="91" t="s">
        <v>3962</v>
      </c>
    </row>
    <row r="1218" ht="14.25" customHeight="1">
      <c r="A1218" s="91" t="s">
        <v>4561</v>
      </c>
      <c r="D1218" s="91" t="s">
        <v>1319</v>
      </c>
      <c r="E1218" s="91" t="s">
        <v>1587</v>
      </c>
      <c r="F1218" s="91">
        <v>2030.0</v>
      </c>
      <c r="J1218" s="91" t="s">
        <v>739</v>
      </c>
      <c r="L1218" s="91" t="s">
        <v>1588</v>
      </c>
      <c r="M1218" s="91" t="s">
        <v>739</v>
      </c>
      <c r="O1218" s="91" t="s">
        <v>1677</v>
      </c>
      <c r="P1218" s="91" t="s">
        <v>1590</v>
      </c>
      <c r="Q1218" s="91" t="s">
        <v>1452</v>
      </c>
      <c r="R1218" s="91" t="s">
        <v>1612</v>
      </c>
      <c r="S1218" s="91" t="s">
        <v>4562</v>
      </c>
      <c r="T1218" s="91" t="s">
        <v>1593</v>
      </c>
    </row>
    <row r="1219" ht="14.25" customHeight="1">
      <c r="A1219" s="91" t="s">
        <v>4563</v>
      </c>
      <c r="D1219" s="91" t="s">
        <v>1319</v>
      </c>
      <c r="E1219" s="91" t="s">
        <v>1587</v>
      </c>
      <c r="F1219" s="91">
        <v>2030.0</v>
      </c>
      <c r="J1219" s="91" t="s">
        <v>739</v>
      </c>
      <c r="L1219" s="91" t="s">
        <v>1588</v>
      </c>
      <c r="M1219" s="91" t="s">
        <v>739</v>
      </c>
      <c r="O1219" s="91" t="s">
        <v>1607</v>
      </c>
      <c r="P1219" s="91" t="s">
        <v>1590</v>
      </c>
      <c r="Q1219" s="91" t="s">
        <v>1457</v>
      </c>
      <c r="R1219" s="91" t="s">
        <v>1798</v>
      </c>
      <c r="S1219" s="91" t="s">
        <v>4564</v>
      </c>
      <c r="T1219" s="91" t="s">
        <v>1593</v>
      </c>
    </row>
    <row r="1220" ht="14.25" customHeight="1">
      <c r="A1220" s="91" t="s">
        <v>4565</v>
      </c>
      <c r="B1220" s="91" t="s">
        <v>4566</v>
      </c>
      <c r="C1220" s="91" t="s">
        <v>4567</v>
      </c>
      <c r="D1220" s="91" t="s">
        <v>1319</v>
      </c>
      <c r="E1220" s="91" t="s">
        <v>1587</v>
      </c>
      <c r="F1220" s="91" t="s">
        <v>1646</v>
      </c>
      <c r="J1220" s="91" t="s">
        <v>1320</v>
      </c>
      <c r="L1220" s="91" t="s">
        <v>41</v>
      </c>
      <c r="M1220" s="91" t="s">
        <v>1320</v>
      </c>
      <c r="N1220" s="91" t="s">
        <v>2368</v>
      </c>
      <c r="O1220" s="91" t="s">
        <v>1607</v>
      </c>
      <c r="P1220" s="91" t="s">
        <v>1590</v>
      </c>
      <c r="Q1220" s="91" t="s">
        <v>1469</v>
      </c>
      <c r="R1220" s="91" t="s">
        <v>1612</v>
      </c>
      <c r="S1220" s="91" t="s">
        <v>4568</v>
      </c>
      <c r="T1220" s="91" t="s">
        <v>1593</v>
      </c>
    </row>
    <row r="1221" ht="14.25" customHeight="1">
      <c r="A1221" s="91" t="s">
        <v>4569</v>
      </c>
      <c r="C1221" s="91" t="s">
        <v>4570</v>
      </c>
      <c r="D1221" s="91" t="s">
        <v>1324</v>
      </c>
      <c r="J1221" s="91" t="s">
        <v>739</v>
      </c>
      <c r="L1221" s="91" t="s">
        <v>41</v>
      </c>
      <c r="M1221" s="91" t="s">
        <v>1320</v>
      </c>
      <c r="N1221" s="91" t="s">
        <v>1641</v>
      </c>
      <c r="O1221" s="91" t="s">
        <v>1934</v>
      </c>
      <c r="P1221" s="91" t="s">
        <v>1736</v>
      </c>
      <c r="Q1221" s="91" t="s">
        <v>1469</v>
      </c>
      <c r="R1221" s="91" t="s">
        <v>1641</v>
      </c>
    </row>
    <row r="1222" ht="14.25" customHeight="1">
      <c r="A1222" s="91" t="s">
        <v>4571</v>
      </c>
      <c r="D1222" s="91" t="s">
        <v>1319</v>
      </c>
      <c r="E1222" s="91" t="s">
        <v>1587</v>
      </c>
      <c r="F1222" s="91">
        <v>2030.0</v>
      </c>
      <c r="J1222" s="91" t="s">
        <v>739</v>
      </c>
      <c r="L1222" s="91" t="s">
        <v>1588</v>
      </c>
      <c r="M1222" s="91" t="s">
        <v>739</v>
      </c>
      <c r="O1222" s="91" t="s">
        <v>1632</v>
      </c>
      <c r="P1222" s="91" t="s">
        <v>1628</v>
      </c>
      <c r="Q1222" s="91" t="s">
        <v>1436</v>
      </c>
      <c r="R1222" s="91" t="s">
        <v>1633</v>
      </c>
      <c r="S1222" s="91" t="s">
        <v>4572</v>
      </c>
      <c r="T1222" s="91" t="s">
        <v>1593</v>
      </c>
    </row>
    <row r="1223" ht="14.25" customHeight="1">
      <c r="A1223" s="91" t="s">
        <v>4573</v>
      </c>
      <c r="C1223" s="91" t="s">
        <v>4574</v>
      </c>
      <c r="D1223" s="91" t="s">
        <v>1319</v>
      </c>
      <c r="E1223" s="91" t="s">
        <v>1587</v>
      </c>
      <c r="F1223" s="91">
        <v>2030.0</v>
      </c>
      <c r="J1223" s="91" t="s">
        <v>739</v>
      </c>
      <c r="L1223" s="91" t="s">
        <v>1588</v>
      </c>
      <c r="M1223" s="91" t="s">
        <v>739</v>
      </c>
      <c r="O1223" s="91" t="s">
        <v>1632</v>
      </c>
      <c r="P1223" s="91" t="s">
        <v>1628</v>
      </c>
      <c r="Q1223" s="91" t="s">
        <v>1430</v>
      </c>
      <c r="R1223" s="91" t="s">
        <v>1798</v>
      </c>
      <c r="S1223" s="91" t="s">
        <v>4575</v>
      </c>
      <c r="T1223" s="91" t="s">
        <v>1593</v>
      </c>
    </row>
    <row r="1224" ht="14.25" customHeight="1">
      <c r="A1224" s="91" t="s">
        <v>4576</v>
      </c>
      <c r="D1224" s="91" t="s">
        <v>1319</v>
      </c>
      <c r="E1224" s="91" t="s">
        <v>1587</v>
      </c>
      <c r="F1224" s="91">
        <v>2030.0</v>
      </c>
      <c r="J1224" s="91" t="s">
        <v>739</v>
      </c>
      <c r="L1224" s="91" t="s">
        <v>1588</v>
      </c>
      <c r="M1224" s="91" t="s">
        <v>739</v>
      </c>
      <c r="O1224" s="91" t="s">
        <v>1711</v>
      </c>
      <c r="P1224" s="91" t="s">
        <v>1590</v>
      </c>
      <c r="Q1224" s="91" t="s">
        <v>1432</v>
      </c>
      <c r="R1224" s="91" t="s">
        <v>1611</v>
      </c>
      <c r="S1224" s="91" t="s">
        <v>4577</v>
      </c>
      <c r="T1224" s="91" t="s">
        <v>1593</v>
      </c>
    </row>
    <row r="1225" ht="14.25" customHeight="1">
      <c r="A1225" s="91" t="s">
        <v>4578</v>
      </c>
      <c r="D1225" s="91" t="s">
        <v>1319</v>
      </c>
      <c r="E1225" s="91" t="s">
        <v>1587</v>
      </c>
      <c r="F1225" s="91">
        <v>2030.0</v>
      </c>
      <c r="J1225" s="91" t="s">
        <v>739</v>
      </c>
      <c r="L1225" s="91" t="s">
        <v>1588</v>
      </c>
      <c r="M1225" s="91" t="s">
        <v>739</v>
      </c>
      <c r="O1225" s="91" t="s">
        <v>1589</v>
      </c>
      <c r="P1225" s="91" t="s">
        <v>1590</v>
      </c>
      <c r="Q1225" s="91" t="s">
        <v>1462</v>
      </c>
      <c r="R1225" s="91" t="s">
        <v>1608</v>
      </c>
      <c r="S1225" s="91" t="s">
        <v>4579</v>
      </c>
      <c r="T1225" s="91" t="s">
        <v>1593</v>
      </c>
    </row>
    <row r="1226" ht="14.25" customHeight="1">
      <c r="A1226" s="91" t="s">
        <v>4580</v>
      </c>
      <c r="D1226" s="91" t="s">
        <v>1324</v>
      </c>
      <c r="J1226" s="91" t="s">
        <v>739</v>
      </c>
      <c r="L1226" s="91" t="s">
        <v>41</v>
      </c>
      <c r="M1226" s="91" t="s">
        <v>739</v>
      </c>
      <c r="O1226" s="91" t="s">
        <v>1711</v>
      </c>
      <c r="P1226" s="91" t="s">
        <v>1590</v>
      </c>
      <c r="Q1226" s="91" t="s">
        <v>1440</v>
      </c>
      <c r="R1226" s="91" t="s">
        <v>1604</v>
      </c>
    </row>
    <row r="1227" ht="14.25" customHeight="1">
      <c r="A1227" s="91" t="s">
        <v>4581</v>
      </c>
      <c r="D1227" s="91" t="s">
        <v>1324</v>
      </c>
      <c r="J1227" s="91" t="s">
        <v>1320</v>
      </c>
      <c r="L1227" s="91" t="s">
        <v>41</v>
      </c>
      <c r="M1227" s="91" t="s">
        <v>739</v>
      </c>
      <c r="O1227" s="91" t="s">
        <v>1681</v>
      </c>
      <c r="P1227" s="91" t="s">
        <v>1590</v>
      </c>
      <c r="Q1227" s="91" t="s">
        <v>1442</v>
      </c>
      <c r="R1227" s="91" t="s">
        <v>1687</v>
      </c>
    </row>
    <row r="1228" ht="14.25" customHeight="1">
      <c r="A1228" s="91" t="s">
        <v>4582</v>
      </c>
      <c r="D1228" s="91" t="s">
        <v>1319</v>
      </c>
      <c r="E1228" s="91" t="s">
        <v>1595</v>
      </c>
      <c r="F1228" s="91">
        <v>2030.0</v>
      </c>
      <c r="J1228" s="91" t="s">
        <v>739</v>
      </c>
      <c r="L1228" s="91" t="s">
        <v>1588</v>
      </c>
      <c r="M1228" s="91" t="s">
        <v>739</v>
      </c>
      <c r="O1228" s="91" t="s">
        <v>1725</v>
      </c>
      <c r="P1228" s="91" t="s">
        <v>1628</v>
      </c>
      <c r="Q1228" s="91" t="s">
        <v>1457</v>
      </c>
      <c r="R1228" s="91" t="s">
        <v>2368</v>
      </c>
      <c r="S1228" s="91" t="s">
        <v>4583</v>
      </c>
      <c r="T1228" s="91" t="s">
        <v>1600</v>
      </c>
    </row>
    <row r="1229" ht="14.25" customHeight="1">
      <c r="A1229" s="91" t="s">
        <v>4584</v>
      </c>
      <c r="D1229" s="91" t="s">
        <v>1319</v>
      </c>
      <c r="E1229" s="91" t="s">
        <v>1595</v>
      </c>
      <c r="F1229" s="91">
        <v>2030.0</v>
      </c>
      <c r="J1229" s="91" t="s">
        <v>739</v>
      </c>
      <c r="L1229" s="91" t="s">
        <v>1588</v>
      </c>
      <c r="M1229" s="91" t="s">
        <v>739</v>
      </c>
      <c r="O1229" s="91" t="s">
        <v>1725</v>
      </c>
      <c r="P1229" s="91" t="s">
        <v>1628</v>
      </c>
      <c r="Q1229" s="91" t="s">
        <v>1457</v>
      </c>
      <c r="R1229" s="91" t="s">
        <v>1612</v>
      </c>
      <c r="S1229" s="91" t="s">
        <v>4585</v>
      </c>
      <c r="T1229" s="91" t="s">
        <v>1600</v>
      </c>
    </row>
    <row r="1230" ht="14.25" customHeight="1">
      <c r="A1230" s="91" t="s">
        <v>4586</v>
      </c>
      <c r="D1230" s="91" t="s">
        <v>1319</v>
      </c>
      <c r="E1230" s="91" t="s">
        <v>1587</v>
      </c>
      <c r="F1230" s="91">
        <v>2030.0</v>
      </c>
      <c r="J1230" s="91" t="s">
        <v>739</v>
      </c>
      <c r="L1230" s="91" t="s">
        <v>41</v>
      </c>
      <c r="M1230" s="91" t="s">
        <v>1320</v>
      </c>
      <c r="N1230" s="91" t="s">
        <v>2023</v>
      </c>
      <c r="O1230" s="91" t="s">
        <v>1607</v>
      </c>
      <c r="P1230" s="91" t="s">
        <v>1590</v>
      </c>
      <c r="Q1230" s="91" t="s">
        <v>1457</v>
      </c>
      <c r="R1230" s="91" t="s">
        <v>4294</v>
      </c>
      <c r="S1230" s="91" t="s">
        <v>4587</v>
      </c>
      <c r="T1230" s="91" t="s">
        <v>1777</v>
      </c>
    </row>
    <row r="1231" ht="14.25" customHeight="1">
      <c r="A1231" s="91" t="s">
        <v>4588</v>
      </c>
      <c r="D1231" s="91" t="s">
        <v>1319</v>
      </c>
      <c r="E1231" s="91" t="s">
        <v>1587</v>
      </c>
      <c r="F1231" s="91">
        <v>2030.0</v>
      </c>
      <c r="J1231" s="91" t="s">
        <v>739</v>
      </c>
      <c r="L1231" s="91" t="s">
        <v>1588</v>
      </c>
      <c r="M1231" s="91" t="s">
        <v>739</v>
      </c>
      <c r="O1231" s="91" t="s">
        <v>1638</v>
      </c>
      <c r="P1231" s="91" t="s">
        <v>1590</v>
      </c>
      <c r="Q1231" s="91" t="s">
        <v>1462</v>
      </c>
      <c r="R1231" s="91" t="s">
        <v>1617</v>
      </c>
      <c r="S1231" s="91" t="s">
        <v>4589</v>
      </c>
      <c r="T1231" s="91" t="s">
        <v>1593</v>
      </c>
    </row>
    <row r="1232" ht="14.25" customHeight="1">
      <c r="A1232" s="91" t="s">
        <v>4590</v>
      </c>
      <c r="D1232" s="91" t="s">
        <v>1319</v>
      </c>
      <c r="E1232" s="91" t="s">
        <v>1587</v>
      </c>
      <c r="F1232" s="91">
        <v>2030.0</v>
      </c>
      <c r="G1232" s="91" t="s">
        <v>1319</v>
      </c>
      <c r="H1232" s="91" t="s">
        <v>1587</v>
      </c>
      <c r="I1232" s="91">
        <v>2050.0</v>
      </c>
      <c r="J1232" s="91" t="s">
        <v>1320</v>
      </c>
      <c r="K1232" s="91">
        <v>2050.0</v>
      </c>
      <c r="L1232" s="91" t="s">
        <v>1588</v>
      </c>
      <c r="M1232" s="91" t="s">
        <v>1320</v>
      </c>
      <c r="N1232" s="91" t="s">
        <v>1617</v>
      </c>
      <c r="O1232" s="91" t="s">
        <v>1607</v>
      </c>
      <c r="P1232" s="91" t="s">
        <v>1590</v>
      </c>
      <c r="Q1232" s="91" t="s">
        <v>1457</v>
      </c>
      <c r="R1232" s="91" t="s">
        <v>1617</v>
      </c>
      <c r="S1232" s="91" t="s">
        <v>4591</v>
      </c>
      <c r="T1232" s="91" t="s">
        <v>1593</v>
      </c>
    </row>
    <row r="1233" ht="14.25" customHeight="1">
      <c r="A1233" s="91" t="s">
        <v>4592</v>
      </c>
      <c r="D1233" s="91" t="s">
        <v>1319</v>
      </c>
      <c r="E1233" s="91" t="s">
        <v>1587</v>
      </c>
      <c r="F1233" s="91">
        <v>2030.0</v>
      </c>
      <c r="G1233" s="91" t="s">
        <v>1319</v>
      </c>
      <c r="H1233" s="91" t="s">
        <v>1587</v>
      </c>
      <c r="I1233" s="91">
        <v>2050.0</v>
      </c>
      <c r="J1233" s="91" t="s">
        <v>1320</v>
      </c>
      <c r="K1233" s="91">
        <v>2050.0</v>
      </c>
      <c r="L1233" s="91" t="s">
        <v>1588</v>
      </c>
      <c r="M1233" s="91" t="s">
        <v>739</v>
      </c>
      <c r="O1233" s="91" t="s">
        <v>1802</v>
      </c>
      <c r="P1233" s="91" t="s">
        <v>1590</v>
      </c>
      <c r="Q1233" s="91" t="s">
        <v>1457</v>
      </c>
      <c r="R1233" s="91" t="s">
        <v>1687</v>
      </c>
      <c r="S1233" s="91" t="s">
        <v>4593</v>
      </c>
      <c r="T1233" s="91" t="s">
        <v>1593</v>
      </c>
    </row>
    <row r="1234" ht="14.25" customHeight="1">
      <c r="A1234" s="91" t="s">
        <v>4594</v>
      </c>
      <c r="D1234" s="91" t="s">
        <v>1324</v>
      </c>
      <c r="J1234" s="91" t="s">
        <v>739</v>
      </c>
      <c r="L1234" s="91" t="s">
        <v>41</v>
      </c>
      <c r="M1234" s="91" t="s">
        <v>739</v>
      </c>
      <c r="O1234" s="91" t="s">
        <v>1694</v>
      </c>
      <c r="P1234" s="91" t="s">
        <v>1590</v>
      </c>
      <c r="Q1234" s="91" t="s">
        <v>1436</v>
      </c>
      <c r="R1234" s="91" t="s">
        <v>1659</v>
      </c>
    </row>
    <row r="1235" ht="14.25" customHeight="1">
      <c r="A1235" s="91" t="s">
        <v>4595</v>
      </c>
      <c r="B1235" s="91" t="s">
        <v>4596</v>
      </c>
      <c r="C1235" s="91" t="s">
        <v>4597</v>
      </c>
      <c r="D1235" s="91" t="s">
        <v>1319</v>
      </c>
      <c r="E1235" s="91" t="s">
        <v>1587</v>
      </c>
      <c r="F1235" s="91" t="s">
        <v>1646</v>
      </c>
      <c r="J1235" s="91" t="s">
        <v>739</v>
      </c>
      <c r="L1235" s="91" t="s">
        <v>41</v>
      </c>
      <c r="M1235" s="91" t="s">
        <v>1320</v>
      </c>
      <c r="N1235" s="91" t="s">
        <v>2368</v>
      </c>
      <c r="O1235" s="91" t="s">
        <v>1602</v>
      </c>
      <c r="P1235" s="91" t="s">
        <v>1603</v>
      </c>
      <c r="Q1235" s="91" t="s">
        <v>1449</v>
      </c>
      <c r="R1235" s="91" t="s">
        <v>1663</v>
      </c>
      <c r="S1235" s="91" t="s">
        <v>4598</v>
      </c>
      <c r="T1235" s="91" t="s">
        <v>1593</v>
      </c>
    </row>
    <row r="1236" ht="14.25" customHeight="1">
      <c r="A1236" s="91" t="s">
        <v>4599</v>
      </c>
      <c r="D1236" s="91" t="s">
        <v>1319</v>
      </c>
      <c r="E1236" s="91" t="s">
        <v>1587</v>
      </c>
      <c r="F1236" s="91">
        <v>2030.0</v>
      </c>
      <c r="J1236" s="91" t="s">
        <v>739</v>
      </c>
      <c r="L1236" s="91" t="s">
        <v>1588</v>
      </c>
      <c r="M1236" s="91" t="s">
        <v>739</v>
      </c>
      <c r="O1236" s="91" t="s">
        <v>2309</v>
      </c>
      <c r="P1236" s="91" t="s">
        <v>1628</v>
      </c>
      <c r="Q1236" s="91" t="s">
        <v>1466</v>
      </c>
      <c r="R1236" s="91" t="s">
        <v>1715</v>
      </c>
      <c r="S1236" s="91" t="s">
        <v>4600</v>
      </c>
      <c r="T1236" s="91" t="s">
        <v>1593</v>
      </c>
    </row>
    <row r="1237" ht="14.25" customHeight="1">
      <c r="A1237" s="91" t="s">
        <v>4601</v>
      </c>
      <c r="C1237" s="91" t="s">
        <v>4602</v>
      </c>
      <c r="D1237" s="91" t="s">
        <v>1324</v>
      </c>
      <c r="J1237" s="91" t="s">
        <v>739</v>
      </c>
      <c r="L1237" s="91" t="s">
        <v>41</v>
      </c>
      <c r="M1237" s="91" t="s">
        <v>739</v>
      </c>
      <c r="O1237" s="91" t="s">
        <v>1632</v>
      </c>
      <c r="P1237" s="91" t="s">
        <v>1628</v>
      </c>
      <c r="Q1237" s="91" t="s">
        <v>1430</v>
      </c>
      <c r="R1237" s="91" t="s">
        <v>1687</v>
      </c>
    </row>
    <row r="1238" ht="14.25" customHeight="1">
      <c r="A1238" s="91" t="s">
        <v>4603</v>
      </c>
      <c r="D1238" s="91" t="s">
        <v>1319</v>
      </c>
      <c r="E1238" s="91" t="s">
        <v>1587</v>
      </c>
      <c r="F1238" s="91">
        <v>2030.0</v>
      </c>
      <c r="G1238" s="91" t="s">
        <v>1319</v>
      </c>
      <c r="H1238" s="91" t="s">
        <v>1587</v>
      </c>
      <c r="I1238" s="91">
        <v>2050.0</v>
      </c>
      <c r="J1238" s="91" t="s">
        <v>1320</v>
      </c>
      <c r="K1238" s="91">
        <v>2050.0</v>
      </c>
      <c r="L1238" s="91" t="s">
        <v>1588</v>
      </c>
      <c r="M1238" s="91" t="s">
        <v>739</v>
      </c>
      <c r="O1238" s="91" t="s">
        <v>1638</v>
      </c>
      <c r="P1238" s="91" t="s">
        <v>1590</v>
      </c>
      <c r="Q1238" s="91" t="s">
        <v>1459</v>
      </c>
      <c r="R1238" s="91" t="s">
        <v>1687</v>
      </c>
      <c r="S1238" s="91" t="s">
        <v>4604</v>
      </c>
      <c r="T1238" s="91" t="s">
        <v>1593</v>
      </c>
    </row>
    <row r="1239" ht="14.25" customHeight="1">
      <c r="A1239" s="91" t="s">
        <v>4605</v>
      </c>
      <c r="B1239" s="91" t="s">
        <v>4606</v>
      </c>
      <c r="C1239" s="91" t="s">
        <v>4607</v>
      </c>
      <c r="D1239" s="91" t="s">
        <v>1324</v>
      </c>
      <c r="J1239" s="91" t="s">
        <v>739</v>
      </c>
      <c r="L1239" s="91" t="s">
        <v>41</v>
      </c>
      <c r="M1239" s="91" t="s">
        <v>739</v>
      </c>
      <c r="O1239" s="91" t="s">
        <v>1694</v>
      </c>
      <c r="P1239" s="91" t="s">
        <v>1590</v>
      </c>
      <c r="Q1239" s="91" t="s">
        <v>1439</v>
      </c>
      <c r="R1239" s="91" t="s">
        <v>1663</v>
      </c>
    </row>
    <row r="1240" ht="14.25" customHeight="1">
      <c r="A1240" s="91" t="s">
        <v>4608</v>
      </c>
      <c r="D1240" s="91" t="s">
        <v>1324</v>
      </c>
      <c r="J1240" s="91" t="s">
        <v>739</v>
      </c>
      <c r="L1240" s="91" t="s">
        <v>41</v>
      </c>
      <c r="M1240" s="91" t="s">
        <v>739</v>
      </c>
      <c r="O1240" s="91" t="s">
        <v>1725</v>
      </c>
      <c r="P1240" s="91" t="s">
        <v>1628</v>
      </c>
      <c r="Q1240" s="91" t="s">
        <v>1462</v>
      </c>
      <c r="R1240" s="91" t="s">
        <v>1614</v>
      </c>
    </row>
    <row r="1241" ht="14.25" customHeight="1">
      <c r="A1241" s="91" t="s">
        <v>4609</v>
      </c>
      <c r="B1241" s="91" t="s">
        <v>4610</v>
      </c>
      <c r="C1241" s="91" t="s">
        <v>4611</v>
      </c>
      <c r="D1241" s="91" t="s">
        <v>1319</v>
      </c>
      <c r="E1241" s="91" t="s">
        <v>1729</v>
      </c>
      <c r="F1241" s="91" t="s">
        <v>2004</v>
      </c>
      <c r="J1241" s="91" t="s">
        <v>739</v>
      </c>
      <c r="L1241" s="91" t="s">
        <v>41</v>
      </c>
      <c r="M1241" s="91" t="s">
        <v>739</v>
      </c>
      <c r="O1241" s="91" t="s">
        <v>1602</v>
      </c>
      <c r="P1241" s="91" t="s">
        <v>1603</v>
      </c>
      <c r="Q1241" s="91" t="s">
        <v>1440</v>
      </c>
      <c r="R1241" s="91" t="s">
        <v>2170</v>
      </c>
      <c r="S1241" s="91" t="s">
        <v>4612</v>
      </c>
      <c r="T1241" s="91" t="s">
        <v>1733</v>
      </c>
    </row>
    <row r="1242" ht="14.25" customHeight="1">
      <c r="A1242" s="91" t="s">
        <v>4613</v>
      </c>
      <c r="C1242" s="91" t="s">
        <v>4614</v>
      </c>
      <c r="D1242" s="91" t="s">
        <v>1324</v>
      </c>
      <c r="J1242" s="91" t="s">
        <v>739</v>
      </c>
      <c r="L1242" s="91" t="s">
        <v>41</v>
      </c>
      <c r="M1242" s="91" t="s">
        <v>739</v>
      </c>
      <c r="O1242" s="91" t="s">
        <v>4615</v>
      </c>
      <c r="P1242" s="91" t="s">
        <v>1590</v>
      </c>
      <c r="Q1242" s="91" t="s">
        <v>1427</v>
      </c>
    </row>
    <row r="1243" ht="14.25" customHeight="1">
      <c r="A1243" s="91" t="s">
        <v>4616</v>
      </c>
      <c r="C1243" s="91" t="s">
        <v>4617</v>
      </c>
      <c r="D1243" s="91" t="s">
        <v>1324</v>
      </c>
      <c r="J1243" s="91" t="s">
        <v>1320</v>
      </c>
      <c r="L1243" s="91" t="s">
        <v>41</v>
      </c>
      <c r="M1243" s="91" t="s">
        <v>1320</v>
      </c>
      <c r="N1243" s="91" t="s">
        <v>1923</v>
      </c>
      <c r="O1243" s="91" t="s">
        <v>2046</v>
      </c>
      <c r="P1243" s="91" t="s">
        <v>1603</v>
      </c>
      <c r="Q1243" s="91" t="s">
        <v>1427</v>
      </c>
      <c r="R1243" s="91" t="s">
        <v>1923</v>
      </c>
    </row>
    <row r="1244" ht="14.25" customHeight="1">
      <c r="A1244" s="91" t="s">
        <v>4618</v>
      </c>
      <c r="B1244" s="91" t="s">
        <v>4619</v>
      </c>
      <c r="C1244" s="91" t="s">
        <v>4620</v>
      </c>
      <c r="D1244" s="91" t="s">
        <v>1319</v>
      </c>
      <c r="E1244" s="91" t="s">
        <v>1587</v>
      </c>
      <c r="F1244" s="91">
        <v>2030.0</v>
      </c>
      <c r="J1244" s="91" t="s">
        <v>739</v>
      </c>
      <c r="L1244" s="91" t="s">
        <v>41</v>
      </c>
      <c r="M1244" s="91" t="s">
        <v>1320</v>
      </c>
      <c r="N1244" s="91" t="s">
        <v>1731</v>
      </c>
      <c r="O1244" s="91" t="s">
        <v>1684</v>
      </c>
      <c r="P1244" s="91" t="s">
        <v>1590</v>
      </c>
      <c r="Q1244" s="91" t="s">
        <v>1439</v>
      </c>
      <c r="R1244" s="91" t="s">
        <v>1921</v>
      </c>
      <c r="S1244" s="91" t="s">
        <v>4621</v>
      </c>
      <c r="T1244" s="91" t="s">
        <v>1593</v>
      </c>
    </row>
    <row r="1245" ht="14.25" customHeight="1">
      <c r="A1245" s="91" t="s">
        <v>4622</v>
      </c>
      <c r="D1245" s="91" t="s">
        <v>1319</v>
      </c>
      <c r="E1245" s="91" t="s">
        <v>1587</v>
      </c>
      <c r="F1245" s="91">
        <v>2030.0</v>
      </c>
      <c r="J1245" s="91" t="s">
        <v>739</v>
      </c>
      <c r="L1245" s="91" t="s">
        <v>1588</v>
      </c>
      <c r="M1245" s="91" t="s">
        <v>739</v>
      </c>
      <c r="O1245" s="91" t="s">
        <v>1846</v>
      </c>
      <c r="P1245" s="91" t="s">
        <v>1590</v>
      </c>
      <c r="Q1245" s="91" t="s">
        <v>1447</v>
      </c>
      <c r="R1245" s="91" t="s">
        <v>1687</v>
      </c>
      <c r="S1245" s="91" t="s">
        <v>4623</v>
      </c>
      <c r="T1245" s="91" t="s">
        <v>1593</v>
      </c>
    </row>
    <row r="1246" ht="14.25" customHeight="1">
      <c r="A1246" s="91" t="s">
        <v>4624</v>
      </c>
      <c r="D1246" s="91" t="s">
        <v>1324</v>
      </c>
      <c r="J1246" s="91" t="s">
        <v>739</v>
      </c>
      <c r="L1246" s="91" t="s">
        <v>41</v>
      </c>
      <c r="M1246" s="91" t="s">
        <v>739</v>
      </c>
      <c r="O1246" s="91" t="s">
        <v>1602</v>
      </c>
      <c r="P1246" s="91" t="s">
        <v>1603</v>
      </c>
      <c r="Q1246" s="91" t="s">
        <v>1469</v>
      </c>
      <c r="R1246" s="91" t="s">
        <v>1608</v>
      </c>
    </row>
    <row r="1247" ht="14.25" customHeight="1">
      <c r="A1247" s="91" t="s">
        <v>4625</v>
      </c>
      <c r="D1247" s="91" t="s">
        <v>1324</v>
      </c>
      <c r="J1247" s="91" t="s">
        <v>1320</v>
      </c>
      <c r="L1247" s="91" t="s">
        <v>41</v>
      </c>
      <c r="M1247" s="91" t="s">
        <v>1320</v>
      </c>
      <c r="N1247" s="91" t="s">
        <v>1715</v>
      </c>
      <c r="O1247" s="91" t="s">
        <v>4626</v>
      </c>
      <c r="P1247" s="91" t="s">
        <v>1736</v>
      </c>
      <c r="Q1247" s="91" t="s">
        <v>1436</v>
      </c>
      <c r="R1247" s="91" t="s">
        <v>1715</v>
      </c>
    </row>
    <row r="1248" ht="14.25" customHeight="1">
      <c r="A1248" s="91" t="s">
        <v>4627</v>
      </c>
      <c r="D1248" s="91" t="s">
        <v>1319</v>
      </c>
      <c r="E1248" s="91" t="s">
        <v>1587</v>
      </c>
      <c r="F1248" s="91">
        <v>2030.0</v>
      </c>
      <c r="J1248" s="91" t="s">
        <v>739</v>
      </c>
      <c r="L1248" s="91" t="s">
        <v>1588</v>
      </c>
      <c r="M1248" s="91" t="s">
        <v>739</v>
      </c>
      <c r="O1248" s="91" t="s">
        <v>1589</v>
      </c>
      <c r="P1248" s="91" t="s">
        <v>1590</v>
      </c>
      <c r="Q1248" s="91" t="s">
        <v>1440</v>
      </c>
      <c r="R1248" s="91" t="s">
        <v>1653</v>
      </c>
      <c r="S1248" s="91" t="s">
        <v>4628</v>
      </c>
      <c r="T1248" s="91" t="s">
        <v>1593</v>
      </c>
    </row>
    <row r="1249" ht="14.25" customHeight="1">
      <c r="A1249" s="91" t="s">
        <v>4629</v>
      </c>
      <c r="B1249" s="91" t="s">
        <v>4630</v>
      </c>
      <c r="D1249" s="91" t="s">
        <v>1319</v>
      </c>
      <c r="E1249" s="91" t="s">
        <v>1587</v>
      </c>
      <c r="F1249" s="91">
        <v>2030.0</v>
      </c>
      <c r="J1249" s="91" t="s">
        <v>1320</v>
      </c>
      <c r="L1249" s="91" t="s">
        <v>41</v>
      </c>
      <c r="M1249" s="91" t="s">
        <v>1320</v>
      </c>
      <c r="N1249" s="91" t="s">
        <v>1612</v>
      </c>
      <c r="O1249" s="91" t="s">
        <v>1602</v>
      </c>
      <c r="P1249" s="91" t="s">
        <v>1603</v>
      </c>
      <c r="Q1249" s="91" t="s">
        <v>1434</v>
      </c>
      <c r="R1249" s="91" t="s">
        <v>1707</v>
      </c>
      <c r="S1249" s="91" t="s">
        <v>4631</v>
      </c>
      <c r="T1249" s="91" t="s">
        <v>1593</v>
      </c>
    </row>
    <row r="1250" ht="14.25" customHeight="1">
      <c r="A1250" s="91" t="s">
        <v>4632</v>
      </c>
      <c r="B1250" s="91" t="s">
        <v>4633</v>
      </c>
      <c r="C1250" s="91" t="s">
        <v>4634</v>
      </c>
      <c r="D1250" s="91" t="s">
        <v>1319</v>
      </c>
      <c r="E1250" s="91" t="s">
        <v>1587</v>
      </c>
      <c r="F1250" s="91" t="s">
        <v>4635</v>
      </c>
      <c r="J1250" s="91" t="s">
        <v>1320</v>
      </c>
      <c r="L1250" s="91" t="s">
        <v>41</v>
      </c>
      <c r="M1250" s="91" t="s">
        <v>1320</v>
      </c>
      <c r="N1250" s="91" t="s">
        <v>1851</v>
      </c>
      <c r="O1250" s="91" t="s">
        <v>1589</v>
      </c>
      <c r="P1250" s="91" t="s">
        <v>1590</v>
      </c>
      <c r="Q1250" s="91" t="s">
        <v>1440</v>
      </c>
      <c r="R1250" s="91" t="s">
        <v>4636</v>
      </c>
      <c r="S1250" s="91" t="s">
        <v>4637</v>
      </c>
      <c r="T1250" s="91" t="s">
        <v>1593</v>
      </c>
    </row>
    <row r="1251" ht="14.25" customHeight="1">
      <c r="A1251" s="91" t="s">
        <v>4638</v>
      </c>
      <c r="B1251" s="91" t="s">
        <v>4639</v>
      </c>
      <c r="C1251" s="91" t="s">
        <v>4640</v>
      </c>
      <c r="D1251" s="91" t="s">
        <v>1319</v>
      </c>
      <c r="E1251" s="91" t="s">
        <v>1587</v>
      </c>
      <c r="F1251" s="91">
        <v>2030.0</v>
      </c>
      <c r="J1251" s="91" t="s">
        <v>739</v>
      </c>
      <c r="L1251" s="91" t="s">
        <v>1588</v>
      </c>
      <c r="M1251" s="91" t="s">
        <v>739</v>
      </c>
      <c r="O1251" s="91" t="s">
        <v>1711</v>
      </c>
      <c r="P1251" s="91" t="s">
        <v>1590</v>
      </c>
      <c r="Q1251" s="91" t="s">
        <v>1459</v>
      </c>
      <c r="R1251" s="91" t="s">
        <v>1966</v>
      </c>
      <c r="S1251" s="91" t="s">
        <v>4641</v>
      </c>
      <c r="T1251" s="91" t="s">
        <v>1593</v>
      </c>
    </row>
    <row r="1252" ht="14.25" customHeight="1">
      <c r="A1252" s="91" t="s">
        <v>4642</v>
      </c>
      <c r="D1252" s="91" t="s">
        <v>1319</v>
      </c>
      <c r="E1252" s="91" t="s">
        <v>1587</v>
      </c>
      <c r="F1252" s="91">
        <v>2030.0</v>
      </c>
      <c r="J1252" s="91" t="s">
        <v>739</v>
      </c>
      <c r="L1252" s="91" t="s">
        <v>1588</v>
      </c>
      <c r="M1252" s="91" t="s">
        <v>739</v>
      </c>
      <c r="O1252" s="91" t="s">
        <v>1589</v>
      </c>
      <c r="P1252" s="91" t="s">
        <v>1590</v>
      </c>
      <c r="Q1252" s="91" t="s">
        <v>1448</v>
      </c>
      <c r="R1252" s="91" t="s">
        <v>1923</v>
      </c>
      <c r="S1252" s="91" t="s">
        <v>4643</v>
      </c>
      <c r="T1252" s="91" t="s">
        <v>1593</v>
      </c>
    </row>
    <row r="1253" ht="14.25" customHeight="1">
      <c r="A1253" s="91" t="s">
        <v>4644</v>
      </c>
      <c r="D1253" s="91" t="s">
        <v>1324</v>
      </c>
      <c r="J1253" s="91" t="s">
        <v>1320</v>
      </c>
      <c r="L1253" s="91" t="s">
        <v>41</v>
      </c>
      <c r="M1253" s="91" t="s">
        <v>739</v>
      </c>
      <c r="O1253" s="91" t="s">
        <v>1681</v>
      </c>
      <c r="P1253" s="91" t="s">
        <v>1590</v>
      </c>
      <c r="Q1253" s="91" t="s">
        <v>1457</v>
      </c>
      <c r="R1253" s="91" t="s">
        <v>1591</v>
      </c>
    </row>
    <row r="1254" ht="14.25" customHeight="1">
      <c r="A1254" s="91" t="s">
        <v>4645</v>
      </c>
      <c r="C1254" s="91" t="s">
        <v>4646</v>
      </c>
      <c r="D1254" s="91" t="s">
        <v>1319</v>
      </c>
      <c r="E1254" s="91" t="s">
        <v>1587</v>
      </c>
      <c r="F1254" s="91">
        <v>2025.0</v>
      </c>
      <c r="J1254" s="91" t="s">
        <v>739</v>
      </c>
      <c r="L1254" s="91" t="s">
        <v>1647</v>
      </c>
      <c r="M1254" s="91" t="s">
        <v>739</v>
      </c>
      <c r="O1254" s="91" t="s">
        <v>1748</v>
      </c>
      <c r="P1254" s="91" t="s">
        <v>1590</v>
      </c>
      <c r="Q1254" s="91" t="s">
        <v>1430</v>
      </c>
      <c r="R1254" s="91" t="s">
        <v>1763</v>
      </c>
      <c r="S1254" s="91" t="s">
        <v>4647</v>
      </c>
      <c r="T1254" s="91" t="s">
        <v>1593</v>
      </c>
    </row>
    <row r="1255" ht="14.25" customHeight="1">
      <c r="A1255" s="91" t="s">
        <v>4648</v>
      </c>
      <c r="D1255" s="91" t="s">
        <v>1324</v>
      </c>
      <c r="J1255" s="91" t="s">
        <v>739</v>
      </c>
      <c r="L1255" s="91" t="s">
        <v>1647</v>
      </c>
      <c r="M1255" s="91" t="s">
        <v>739</v>
      </c>
      <c r="O1255" s="91" t="s">
        <v>1748</v>
      </c>
      <c r="P1255" s="91" t="s">
        <v>1590</v>
      </c>
      <c r="Q1255" s="91" t="s">
        <v>1430</v>
      </c>
      <c r="R1255" s="91" t="s">
        <v>1707</v>
      </c>
    </row>
    <row r="1256" ht="14.25" customHeight="1">
      <c r="A1256" s="91" t="s">
        <v>4649</v>
      </c>
      <c r="D1256" s="91" t="s">
        <v>1319</v>
      </c>
      <c r="E1256" s="91" t="s">
        <v>1587</v>
      </c>
      <c r="F1256" s="91">
        <v>2030.0</v>
      </c>
      <c r="J1256" s="91" t="s">
        <v>739</v>
      </c>
      <c r="L1256" s="91" t="s">
        <v>1588</v>
      </c>
      <c r="M1256" s="91" t="s">
        <v>739</v>
      </c>
      <c r="O1256" s="91" t="s">
        <v>1802</v>
      </c>
      <c r="P1256" s="91" t="s">
        <v>1590</v>
      </c>
      <c r="Q1256" s="91" t="s">
        <v>1440</v>
      </c>
      <c r="R1256" s="91" t="s">
        <v>1798</v>
      </c>
      <c r="S1256" s="91" t="s">
        <v>4650</v>
      </c>
      <c r="T1256" s="91" t="s">
        <v>1593</v>
      </c>
    </row>
    <row r="1257" ht="14.25" customHeight="1">
      <c r="A1257" s="91" t="s">
        <v>4651</v>
      </c>
      <c r="D1257" s="91" t="s">
        <v>1324</v>
      </c>
      <c r="J1257" s="91" t="s">
        <v>1320</v>
      </c>
      <c r="L1257" s="91" t="s">
        <v>41</v>
      </c>
      <c r="M1257" s="91" t="s">
        <v>1320</v>
      </c>
      <c r="N1257" s="91" t="s">
        <v>1669</v>
      </c>
      <c r="O1257" s="91" t="s">
        <v>1607</v>
      </c>
      <c r="P1257" s="91" t="s">
        <v>1590</v>
      </c>
      <c r="Q1257" s="91" t="s">
        <v>1457</v>
      </c>
      <c r="R1257" s="91" t="s">
        <v>1669</v>
      </c>
    </row>
    <row r="1258" ht="14.25" customHeight="1">
      <c r="A1258" s="91" t="s">
        <v>4652</v>
      </c>
      <c r="B1258" s="91" t="s">
        <v>4653</v>
      </c>
      <c r="C1258" s="91" t="s">
        <v>4654</v>
      </c>
      <c r="D1258" s="91" t="s">
        <v>1319</v>
      </c>
      <c r="E1258" s="91" t="s">
        <v>1595</v>
      </c>
      <c r="F1258" s="91">
        <v>2030.0</v>
      </c>
      <c r="J1258" s="91" t="s">
        <v>1320</v>
      </c>
      <c r="L1258" s="91" t="s">
        <v>41</v>
      </c>
      <c r="M1258" s="91" t="s">
        <v>1320</v>
      </c>
      <c r="N1258" s="91" t="s">
        <v>1639</v>
      </c>
      <c r="O1258" s="91" t="s">
        <v>1711</v>
      </c>
      <c r="P1258" s="91" t="s">
        <v>1590</v>
      </c>
      <c r="Q1258" s="91" t="s">
        <v>1441</v>
      </c>
      <c r="R1258" s="91" t="s">
        <v>1981</v>
      </c>
      <c r="S1258" s="91" t="s">
        <v>4655</v>
      </c>
      <c r="T1258" s="91" t="s">
        <v>1600</v>
      </c>
    </row>
    <row r="1259" ht="14.25" customHeight="1">
      <c r="A1259" s="91" t="s">
        <v>4656</v>
      </c>
      <c r="B1259" s="91" t="s">
        <v>4657</v>
      </c>
      <c r="C1259" s="91" t="s">
        <v>4658</v>
      </c>
      <c r="D1259" s="91" t="s">
        <v>1343</v>
      </c>
      <c r="J1259" s="91" t="s">
        <v>1320</v>
      </c>
      <c r="L1259" s="91" t="s">
        <v>41</v>
      </c>
      <c r="M1259" s="91" t="s">
        <v>1320</v>
      </c>
      <c r="N1259" s="91" t="s">
        <v>1598</v>
      </c>
      <c r="O1259" s="91" t="s">
        <v>1602</v>
      </c>
      <c r="P1259" s="91" t="s">
        <v>1603</v>
      </c>
      <c r="Q1259" s="91" t="s">
        <v>1431</v>
      </c>
      <c r="R1259" s="91" t="s">
        <v>1847</v>
      </c>
    </row>
    <row r="1260" ht="14.25" customHeight="1">
      <c r="A1260" s="91" t="s">
        <v>4659</v>
      </c>
      <c r="D1260" s="91" t="s">
        <v>1319</v>
      </c>
      <c r="E1260" s="91" t="s">
        <v>1587</v>
      </c>
      <c r="F1260" s="91">
        <v>2030.0</v>
      </c>
      <c r="J1260" s="91" t="s">
        <v>739</v>
      </c>
      <c r="L1260" s="91" t="s">
        <v>1588</v>
      </c>
      <c r="M1260" s="91" t="s">
        <v>739</v>
      </c>
      <c r="O1260" s="91" t="s">
        <v>1748</v>
      </c>
      <c r="P1260" s="91" t="s">
        <v>1590</v>
      </c>
      <c r="Q1260" s="91" t="s">
        <v>1429</v>
      </c>
      <c r="R1260" s="91" t="s">
        <v>1608</v>
      </c>
      <c r="S1260" s="91" t="s">
        <v>4660</v>
      </c>
      <c r="T1260" s="91" t="s">
        <v>1593</v>
      </c>
    </row>
    <row r="1261" ht="14.25" customHeight="1">
      <c r="A1261" s="91" t="s">
        <v>4661</v>
      </c>
      <c r="D1261" s="91" t="s">
        <v>1319</v>
      </c>
      <c r="E1261" s="91" t="s">
        <v>1595</v>
      </c>
      <c r="F1261" s="91">
        <v>2030.0</v>
      </c>
      <c r="J1261" s="91" t="s">
        <v>739</v>
      </c>
      <c r="L1261" s="91" t="s">
        <v>1588</v>
      </c>
      <c r="M1261" s="91" t="s">
        <v>739</v>
      </c>
      <c r="O1261" s="91" t="s">
        <v>1802</v>
      </c>
      <c r="P1261" s="91" t="s">
        <v>1590</v>
      </c>
      <c r="Q1261" s="91" t="s">
        <v>1444</v>
      </c>
      <c r="R1261" s="91" t="s">
        <v>1808</v>
      </c>
      <c r="S1261" s="91" t="s">
        <v>4662</v>
      </c>
      <c r="T1261" s="91" t="s">
        <v>1600</v>
      </c>
    </row>
    <row r="1262" ht="14.25" customHeight="1">
      <c r="A1262" s="91" t="s">
        <v>4663</v>
      </c>
      <c r="D1262" s="91" t="s">
        <v>1324</v>
      </c>
      <c r="J1262" s="91" t="s">
        <v>1320</v>
      </c>
      <c r="L1262" s="91" t="s">
        <v>41</v>
      </c>
      <c r="M1262" s="91" t="s">
        <v>1320</v>
      </c>
      <c r="N1262" s="91" t="s">
        <v>1617</v>
      </c>
      <c r="O1262" s="91" t="s">
        <v>1607</v>
      </c>
      <c r="P1262" s="91" t="s">
        <v>1590</v>
      </c>
      <c r="Q1262" s="91" t="s">
        <v>1472</v>
      </c>
      <c r="R1262" s="91" t="s">
        <v>1617</v>
      </c>
      <c r="T1262" s="91" t="s">
        <v>1634</v>
      </c>
    </row>
    <row r="1263" ht="14.25" customHeight="1">
      <c r="A1263" s="91" t="s">
        <v>4664</v>
      </c>
      <c r="B1263" s="91" t="s">
        <v>4665</v>
      </c>
      <c r="C1263" s="91" t="s">
        <v>4666</v>
      </c>
      <c r="D1263" s="91" t="s">
        <v>1319</v>
      </c>
      <c r="E1263" s="91" t="s">
        <v>1587</v>
      </c>
      <c r="F1263" s="91">
        <v>2030.0</v>
      </c>
      <c r="J1263" s="91" t="s">
        <v>739</v>
      </c>
      <c r="L1263" s="91" t="s">
        <v>41</v>
      </c>
      <c r="M1263" s="91" t="s">
        <v>739</v>
      </c>
      <c r="O1263" s="91" t="s">
        <v>1602</v>
      </c>
      <c r="P1263" s="91" t="s">
        <v>1603</v>
      </c>
      <c r="Q1263" s="91" t="s">
        <v>1460</v>
      </c>
      <c r="R1263" s="91" t="s">
        <v>1715</v>
      </c>
      <c r="S1263" s="91" t="s">
        <v>4667</v>
      </c>
      <c r="T1263" s="91" t="s">
        <v>1593</v>
      </c>
    </row>
    <row r="1264" ht="14.25" customHeight="1">
      <c r="A1264" s="91" t="s">
        <v>4668</v>
      </c>
      <c r="B1264" s="91" t="s">
        <v>4669</v>
      </c>
      <c r="C1264" s="91" t="s">
        <v>4670</v>
      </c>
      <c r="D1264" s="91" t="s">
        <v>1319</v>
      </c>
      <c r="E1264" s="91" t="s">
        <v>1587</v>
      </c>
      <c r="F1264" s="91" t="s">
        <v>2094</v>
      </c>
      <c r="J1264" s="91" t="s">
        <v>1320</v>
      </c>
      <c r="L1264" s="91" t="s">
        <v>41</v>
      </c>
      <c r="M1264" s="91" t="s">
        <v>1320</v>
      </c>
      <c r="N1264" s="91" t="s">
        <v>1792</v>
      </c>
      <c r="O1264" s="91" t="s">
        <v>1802</v>
      </c>
      <c r="P1264" s="91" t="s">
        <v>1590</v>
      </c>
      <c r="Q1264" s="91" t="s">
        <v>1469</v>
      </c>
      <c r="R1264" s="91" t="s">
        <v>1785</v>
      </c>
      <c r="S1264" s="91" t="s">
        <v>4671</v>
      </c>
      <c r="T1264" s="91" t="s">
        <v>1593</v>
      </c>
    </row>
    <row r="1265" ht="14.25" customHeight="1">
      <c r="A1265" s="91" t="s">
        <v>4672</v>
      </c>
      <c r="D1265" s="91" t="s">
        <v>1324</v>
      </c>
      <c r="J1265" s="91" t="s">
        <v>739</v>
      </c>
      <c r="L1265" s="91" t="s">
        <v>41</v>
      </c>
      <c r="M1265" s="91" t="s">
        <v>739</v>
      </c>
      <c r="O1265" s="91" t="s">
        <v>2116</v>
      </c>
      <c r="P1265" s="91" t="s">
        <v>1736</v>
      </c>
      <c r="Q1265" s="91" t="s">
        <v>1771</v>
      </c>
      <c r="R1265" s="91" t="s">
        <v>1591</v>
      </c>
    </row>
    <row r="1266" ht="14.25" customHeight="1">
      <c r="A1266" s="91" t="s">
        <v>4673</v>
      </c>
      <c r="D1266" s="91" t="s">
        <v>1324</v>
      </c>
      <c r="J1266" s="91" t="s">
        <v>739</v>
      </c>
      <c r="L1266" s="91" t="s">
        <v>41</v>
      </c>
      <c r="M1266" s="91" t="s">
        <v>739</v>
      </c>
      <c r="O1266" s="91" t="s">
        <v>2116</v>
      </c>
      <c r="P1266" s="91" t="s">
        <v>1736</v>
      </c>
      <c r="Q1266" s="91" t="s">
        <v>1436</v>
      </c>
      <c r="R1266" s="91" t="s">
        <v>1653</v>
      </c>
    </row>
    <row r="1267" ht="14.25" customHeight="1">
      <c r="A1267" s="91" t="s">
        <v>4674</v>
      </c>
      <c r="D1267" s="91" t="s">
        <v>1319</v>
      </c>
      <c r="E1267" s="91" t="s">
        <v>1587</v>
      </c>
      <c r="F1267" s="91">
        <v>2030.0</v>
      </c>
      <c r="J1267" s="91" t="s">
        <v>739</v>
      </c>
      <c r="L1267" s="91" t="s">
        <v>1588</v>
      </c>
      <c r="M1267" s="91" t="s">
        <v>739</v>
      </c>
      <c r="O1267" s="91" t="s">
        <v>1681</v>
      </c>
      <c r="P1267" s="91" t="s">
        <v>1590</v>
      </c>
      <c r="Q1267" s="91" t="s">
        <v>1462</v>
      </c>
      <c r="R1267" s="91" t="s">
        <v>1663</v>
      </c>
      <c r="S1267" s="91" t="s">
        <v>4675</v>
      </c>
      <c r="T1267" s="91" t="s">
        <v>1593</v>
      </c>
    </row>
    <row r="1268" ht="14.25" customHeight="1">
      <c r="A1268" s="91" t="s">
        <v>4676</v>
      </c>
      <c r="D1268" s="91" t="s">
        <v>1324</v>
      </c>
      <c r="J1268" s="91" t="s">
        <v>1320</v>
      </c>
      <c r="L1268" s="91" t="s">
        <v>41</v>
      </c>
      <c r="M1268" s="91" t="s">
        <v>739</v>
      </c>
      <c r="O1268" s="91" t="s">
        <v>1602</v>
      </c>
      <c r="P1268" s="91" t="s">
        <v>1603</v>
      </c>
      <c r="Q1268" s="91" t="s">
        <v>1457</v>
      </c>
      <c r="R1268" s="91" t="s">
        <v>1624</v>
      </c>
    </row>
    <row r="1269" ht="14.25" customHeight="1">
      <c r="A1269" s="91" t="s">
        <v>4677</v>
      </c>
      <c r="D1269" s="91" t="s">
        <v>1319</v>
      </c>
      <c r="E1269" s="91" t="s">
        <v>1587</v>
      </c>
      <c r="F1269" s="91">
        <v>2030.0</v>
      </c>
      <c r="G1269" s="91" t="s">
        <v>1319</v>
      </c>
      <c r="H1269" s="91" t="s">
        <v>1587</v>
      </c>
      <c r="I1269" s="91">
        <v>2040.0</v>
      </c>
      <c r="J1269" s="91" t="s">
        <v>1320</v>
      </c>
      <c r="K1269" s="91">
        <v>2040.0</v>
      </c>
      <c r="L1269" s="91" t="s">
        <v>1588</v>
      </c>
      <c r="M1269" s="91" t="s">
        <v>739</v>
      </c>
      <c r="O1269" s="91" t="s">
        <v>1607</v>
      </c>
      <c r="P1269" s="91" t="s">
        <v>1590</v>
      </c>
      <c r="Q1269" s="91" t="s">
        <v>1462</v>
      </c>
      <c r="R1269" s="91" t="s">
        <v>1604</v>
      </c>
      <c r="S1269" s="91" t="s">
        <v>4678</v>
      </c>
      <c r="T1269" s="91" t="s">
        <v>1593</v>
      </c>
    </row>
    <row r="1270" ht="14.25" customHeight="1">
      <c r="A1270" s="91" t="s">
        <v>4679</v>
      </c>
      <c r="B1270" s="91" t="s">
        <v>4680</v>
      </c>
      <c r="C1270" s="91" t="s">
        <v>4681</v>
      </c>
      <c r="D1270" s="91" t="s">
        <v>1319</v>
      </c>
      <c r="E1270" s="91" t="s">
        <v>1587</v>
      </c>
      <c r="F1270" s="91">
        <v>2030.0</v>
      </c>
      <c r="J1270" s="91" t="s">
        <v>739</v>
      </c>
      <c r="L1270" s="91" t="s">
        <v>41</v>
      </c>
      <c r="M1270" s="91" t="s">
        <v>739</v>
      </c>
      <c r="N1270" s="91" t="s">
        <v>1923</v>
      </c>
      <c r="O1270" s="91" t="s">
        <v>1748</v>
      </c>
      <c r="P1270" s="91" t="s">
        <v>1590</v>
      </c>
      <c r="Q1270" s="91" t="s">
        <v>1472</v>
      </c>
      <c r="R1270" s="91" t="s">
        <v>1614</v>
      </c>
      <c r="S1270" s="91" t="s">
        <v>4682</v>
      </c>
    </row>
    <row r="1271" ht="14.25" customHeight="1">
      <c r="A1271" s="91" t="s">
        <v>4683</v>
      </c>
      <c r="D1271" s="91" t="s">
        <v>1324</v>
      </c>
      <c r="J1271" s="91" t="s">
        <v>1320</v>
      </c>
      <c r="L1271" s="91" t="s">
        <v>41</v>
      </c>
      <c r="M1271" s="91" t="s">
        <v>1320</v>
      </c>
      <c r="N1271" s="91" t="s">
        <v>1637</v>
      </c>
      <c r="O1271" s="91" t="s">
        <v>4684</v>
      </c>
      <c r="P1271" s="91" t="s">
        <v>1736</v>
      </c>
      <c r="Q1271" s="91" t="s">
        <v>1441</v>
      </c>
      <c r="R1271" s="91" t="s">
        <v>1637</v>
      </c>
    </row>
    <row r="1272" ht="14.25" customHeight="1">
      <c r="A1272" s="91" t="s">
        <v>4685</v>
      </c>
      <c r="C1272" s="91" t="s">
        <v>4686</v>
      </c>
      <c r="D1272" s="91" t="s">
        <v>1324</v>
      </c>
      <c r="J1272" s="91" t="s">
        <v>1320</v>
      </c>
      <c r="L1272" s="91" t="s">
        <v>41</v>
      </c>
      <c r="M1272" s="91" t="s">
        <v>1320</v>
      </c>
      <c r="N1272" s="91" t="s">
        <v>1637</v>
      </c>
      <c r="O1272" s="91" t="s">
        <v>3361</v>
      </c>
      <c r="P1272" s="91" t="s">
        <v>1736</v>
      </c>
      <c r="Q1272" s="91" t="s">
        <v>1440</v>
      </c>
      <c r="R1272" s="91" t="s">
        <v>1637</v>
      </c>
    </row>
    <row r="1273" ht="14.25" customHeight="1">
      <c r="A1273" s="91" t="s">
        <v>4687</v>
      </c>
      <c r="D1273" s="91" t="s">
        <v>1324</v>
      </c>
      <c r="J1273" s="91" t="s">
        <v>1320</v>
      </c>
      <c r="L1273" s="91" t="s">
        <v>41</v>
      </c>
      <c r="M1273" s="91" t="s">
        <v>739</v>
      </c>
      <c r="O1273" s="91" t="s">
        <v>3361</v>
      </c>
      <c r="P1273" s="91" t="s">
        <v>1736</v>
      </c>
      <c r="Q1273" s="91" t="s">
        <v>1460</v>
      </c>
      <c r="R1273" s="91" t="s">
        <v>1591</v>
      </c>
    </row>
    <row r="1274" ht="14.25" customHeight="1">
      <c r="A1274" s="91" t="s">
        <v>4688</v>
      </c>
      <c r="B1274" s="91" t="s">
        <v>4689</v>
      </c>
      <c r="C1274" s="91" t="s">
        <v>4690</v>
      </c>
      <c r="D1274" s="91" t="s">
        <v>1319</v>
      </c>
      <c r="E1274" s="91" t="s">
        <v>1595</v>
      </c>
      <c r="F1274" s="91">
        <v>2030.0</v>
      </c>
      <c r="J1274" s="91" t="s">
        <v>739</v>
      </c>
      <c r="L1274" s="91" t="s">
        <v>41</v>
      </c>
      <c r="M1274" s="91" t="s">
        <v>739</v>
      </c>
      <c r="O1274" s="91" t="s">
        <v>2046</v>
      </c>
      <c r="P1274" s="91" t="s">
        <v>1603</v>
      </c>
      <c r="Q1274" s="91" t="s">
        <v>1444</v>
      </c>
      <c r="R1274" s="91" t="s">
        <v>1785</v>
      </c>
      <c r="S1274" s="91" t="s">
        <v>4691</v>
      </c>
      <c r="T1274" s="91" t="s">
        <v>1600</v>
      </c>
    </row>
    <row r="1275" ht="14.25" customHeight="1">
      <c r="A1275" s="91" t="s">
        <v>4692</v>
      </c>
      <c r="D1275" s="91" t="s">
        <v>1319</v>
      </c>
      <c r="E1275" s="91" t="s">
        <v>1587</v>
      </c>
      <c r="F1275" s="91">
        <v>2030.0</v>
      </c>
      <c r="J1275" s="91" t="s">
        <v>739</v>
      </c>
      <c r="L1275" s="91" t="s">
        <v>1588</v>
      </c>
      <c r="M1275" s="91" t="s">
        <v>739</v>
      </c>
      <c r="O1275" s="91" t="s">
        <v>4693</v>
      </c>
      <c r="P1275" s="91" t="s">
        <v>1628</v>
      </c>
      <c r="Q1275" s="91" t="s">
        <v>1435</v>
      </c>
      <c r="R1275" s="91" t="s">
        <v>1611</v>
      </c>
      <c r="S1275" s="91" t="s">
        <v>4694</v>
      </c>
      <c r="T1275" s="91" t="s">
        <v>1593</v>
      </c>
    </row>
    <row r="1276" ht="14.25" customHeight="1">
      <c r="A1276" s="91" t="s">
        <v>4695</v>
      </c>
      <c r="B1276" s="91" t="s">
        <v>4696</v>
      </c>
      <c r="C1276" s="91" t="s">
        <v>4697</v>
      </c>
      <c r="D1276" s="91" t="s">
        <v>1319</v>
      </c>
      <c r="E1276" s="91" t="s">
        <v>1729</v>
      </c>
      <c r="F1276" s="91">
        <v>2025.0</v>
      </c>
      <c r="J1276" s="91" t="s">
        <v>739</v>
      </c>
      <c r="L1276" s="91" t="s">
        <v>41</v>
      </c>
      <c r="M1276" s="91" t="s">
        <v>739</v>
      </c>
      <c r="O1276" s="91" t="s">
        <v>1711</v>
      </c>
      <c r="P1276" s="91" t="s">
        <v>1590</v>
      </c>
      <c r="Q1276" s="91" t="s">
        <v>1441</v>
      </c>
      <c r="R1276" s="91" t="s">
        <v>2347</v>
      </c>
      <c r="S1276" s="91" t="s">
        <v>4698</v>
      </c>
      <c r="T1276" s="91" t="s">
        <v>1733</v>
      </c>
    </row>
    <row r="1277" ht="14.25" customHeight="1">
      <c r="A1277" s="91" t="s">
        <v>4699</v>
      </c>
      <c r="B1277" s="91" t="s">
        <v>4700</v>
      </c>
      <c r="C1277" s="91" t="s">
        <v>4701</v>
      </c>
      <c r="D1277" s="91" t="s">
        <v>1319</v>
      </c>
      <c r="E1277" s="91" t="s">
        <v>1595</v>
      </c>
      <c r="F1277" s="91">
        <v>2030.0</v>
      </c>
      <c r="J1277" s="91" t="s">
        <v>739</v>
      </c>
      <c r="L1277" s="91" t="s">
        <v>41</v>
      </c>
      <c r="M1277" s="91" t="s">
        <v>739</v>
      </c>
      <c r="O1277" s="91" t="s">
        <v>1725</v>
      </c>
      <c r="P1277" s="91" t="s">
        <v>1628</v>
      </c>
      <c r="Q1277" s="91" t="s">
        <v>1435</v>
      </c>
      <c r="R1277" s="91" t="s">
        <v>1847</v>
      </c>
      <c r="S1277" s="91" t="s">
        <v>4702</v>
      </c>
      <c r="T1277" s="91" t="s">
        <v>1600</v>
      </c>
    </row>
    <row r="1278" ht="14.25" customHeight="1">
      <c r="A1278" s="91" t="s">
        <v>4703</v>
      </c>
      <c r="D1278" s="91" t="s">
        <v>1319</v>
      </c>
      <c r="E1278" s="91" t="s">
        <v>1587</v>
      </c>
      <c r="F1278" s="91">
        <v>2030.0</v>
      </c>
      <c r="J1278" s="91" t="s">
        <v>739</v>
      </c>
      <c r="L1278" s="91" t="s">
        <v>1588</v>
      </c>
      <c r="M1278" s="91" t="s">
        <v>739</v>
      </c>
      <c r="O1278" s="91" t="s">
        <v>1725</v>
      </c>
      <c r="P1278" s="91" t="s">
        <v>1628</v>
      </c>
      <c r="Q1278" s="91" t="s">
        <v>1460</v>
      </c>
      <c r="R1278" s="91" t="s">
        <v>1617</v>
      </c>
      <c r="S1278" s="91" t="s">
        <v>4704</v>
      </c>
      <c r="T1278" s="91" t="s">
        <v>1593</v>
      </c>
    </row>
    <row r="1279" ht="14.25" customHeight="1">
      <c r="A1279" s="91" t="s">
        <v>4705</v>
      </c>
      <c r="C1279" s="91" t="s">
        <v>4706</v>
      </c>
      <c r="D1279" s="91" t="s">
        <v>1319</v>
      </c>
      <c r="E1279" s="91" t="s">
        <v>1587</v>
      </c>
      <c r="F1279" s="91">
        <v>2030.0</v>
      </c>
      <c r="J1279" s="91" t="s">
        <v>739</v>
      </c>
      <c r="L1279" s="91" t="s">
        <v>41</v>
      </c>
      <c r="M1279" s="91" t="s">
        <v>1320</v>
      </c>
      <c r="N1279" s="91" t="s">
        <v>1685</v>
      </c>
      <c r="O1279" s="91" t="s">
        <v>1602</v>
      </c>
      <c r="P1279" s="91" t="s">
        <v>1603</v>
      </c>
      <c r="Q1279" s="91" t="s">
        <v>1457</v>
      </c>
      <c r="R1279" s="91" t="s">
        <v>1608</v>
      </c>
      <c r="S1279" s="91" t="s">
        <v>4707</v>
      </c>
      <c r="T1279" s="91" t="s">
        <v>1593</v>
      </c>
    </row>
    <row r="1280" ht="14.25" customHeight="1">
      <c r="A1280" s="91" t="s">
        <v>4708</v>
      </c>
      <c r="B1280" s="91" t="s">
        <v>4709</v>
      </c>
      <c r="C1280" s="91" t="s">
        <v>4710</v>
      </c>
      <c r="D1280" s="91" t="s">
        <v>1319</v>
      </c>
      <c r="E1280" s="91" t="s">
        <v>1587</v>
      </c>
      <c r="F1280" s="91">
        <v>2030.0</v>
      </c>
      <c r="J1280" s="91" t="s">
        <v>739</v>
      </c>
      <c r="L1280" s="91" t="s">
        <v>41</v>
      </c>
      <c r="M1280" s="91" t="s">
        <v>739</v>
      </c>
      <c r="O1280" s="91" t="s">
        <v>1748</v>
      </c>
      <c r="P1280" s="91" t="s">
        <v>1590</v>
      </c>
      <c r="Q1280" s="91" t="s">
        <v>1459</v>
      </c>
      <c r="R1280" s="91" t="s">
        <v>2855</v>
      </c>
      <c r="S1280" s="91" t="s">
        <v>1354</v>
      </c>
      <c r="T1280" s="91" t="s">
        <v>1593</v>
      </c>
    </row>
    <row r="1281" ht="14.25" customHeight="1">
      <c r="A1281" s="91" t="s">
        <v>4711</v>
      </c>
      <c r="D1281" s="91" t="s">
        <v>1319</v>
      </c>
      <c r="E1281" s="91" t="s">
        <v>1587</v>
      </c>
      <c r="F1281" s="91">
        <v>2030.0</v>
      </c>
      <c r="J1281" s="91" t="s">
        <v>739</v>
      </c>
      <c r="L1281" s="91" t="s">
        <v>1588</v>
      </c>
      <c r="M1281" s="91" t="s">
        <v>739</v>
      </c>
      <c r="O1281" s="91" t="s">
        <v>1607</v>
      </c>
      <c r="P1281" s="91" t="s">
        <v>1590</v>
      </c>
      <c r="Q1281" s="91" t="s">
        <v>1465</v>
      </c>
      <c r="R1281" s="91" t="s">
        <v>1715</v>
      </c>
      <c r="S1281" s="91" t="s">
        <v>4712</v>
      </c>
      <c r="T1281" s="91" t="s">
        <v>1593</v>
      </c>
    </row>
    <row r="1282" ht="14.25" customHeight="1">
      <c r="A1282" s="91" t="s">
        <v>4713</v>
      </c>
      <c r="C1282" s="91" t="s">
        <v>4714</v>
      </c>
      <c r="D1282" s="91" t="s">
        <v>1319</v>
      </c>
      <c r="E1282" s="91" t="s">
        <v>1587</v>
      </c>
      <c r="F1282" s="91">
        <v>2030.0</v>
      </c>
      <c r="J1282" s="91" t="s">
        <v>739</v>
      </c>
      <c r="L1282" s="91" t="s">
        <v>1588</v>
      </c>
      <c r="M1282" s="91" t="s">
        <v>1320</v>
      </c>
      <c r="N1282" s="91" t="s">
        <v>1722</v>
      </c>
      <c r="O1282" s="91" t="s">
        <v>1684</v>
      </c>
      <c r="P1282" s="91" t="s">
        <v>1590</v>
      </c>
      <c r="Q1282" s="91" t="s">
        <v>1457</v>
      </c>
      <c r="R1282" s="91" t="s">
        <v>2241</v>
      </c>
      <c r="S1282" s="91" t="s">
        <v>4715</v>
      </c>
      <c r="T1282" s="91" t="s">
        <v>1593</v>
      </c>
    </row>
    <row r="1283" ht="14.25" customHeight="1">
      <c r="A1283" s="91" t="s">
        <v>4716</v>
      </c>
      <c r="B1283" s="91" t="s">
        <v>4717</v>
      </c>
      <c r="C1283" s="91" t="s">
        <v>4718</v>
      </c>
      <c r="D1283" s="91" t="s">
        <v>1319</v>
      </c>
      <c r="E1283" s="91" t="s">
        <v>1587</v>
      </c>
      <c r="F1283" s="91" t="s">
        <v>1646</v>
      </c>
      <c r="J1283" s="91" t="s">
        <v>739</v>
      </c>
      <c r="L1283" s="91" t="s">
        <v>41</v>
      </c>
      <c r="M1283" s="91" t="s">
        <v>1320</v>
      </c>
      <c r="N1283" s="91" t="s">
        <v>1785</v>
      </c>
      <c r="O1283" s="91" t="s">
        <v>1602</v>
      </c>
      <c r="P1283" s="91" t="s">
        <v>1603</v>
      </c>
      <c r="Q1283" s="91" t="s">
        <v>1761</v>
      </c>
      <c r="R1283" s="91" t="s">
        <v>1591</v>
      </c>
      <c r="S1283" s="91" t="s">
        <v>4719</v>
      </c>
      <c r="T1283" s="91" t="s">
        <v>1593</v>
      </c>
    </row>
    <row r="1284" ht="14.25" customHeight="1">
      <c r="A1284" s="91" t="s">
        <v>4720</v>
      </c>
      <c r="B1284" s="91" t="s">
        <v>4721</v>
      </c>
      <c r="C1284" s="91" t="s">
        <v>4722</v>
      </c>
      <c r="D1284" s="91" t="s">
        <v>1324</v>
      </c>
      <c r="J1284" s="91" t="s">
        <v>1320</v>
      </c>
      <c r="L1284" s="91" t="s">
        <v>41</v>
      </c>
      <c r="M1284" s="91" t="s">
        <v>739</v>
      </c>
      <c r="O1284" s="91" t="s">
        <v>1858</v>
      </c>
      <c r="P1284" s="91" t="s">
        <v>1628</v>
      </c>
      <c r="Q1284" s="91" t="s">
        <v>1466</v>
      </c>
      <c r="R1284" s="91" t="s">
        <v>1633</v>
      </c>
    </row>
    <row r="1285" ht="14.25" customHeight="1">
      <c r="A1285" s="91" t="s">
        <v>4723</v>
      </c>
      <c r="B1285" s="91" t="s">
        <v>4724</v>
      </c>
      <c r="C1285" s="91" t="s">
        <v>4725</v>
      </c>
      <c r="D1285" s="91" t="s">
        <v>1319</v>
      </c>
      <c r="E1285" s="91" t="s">
        <v>1587</v>
      </c>
      <c r="F1285" s="91">
        <v>2030.0</v>
      </c>
      <c r="J1285" s="91" t="s">
        <v>739</v>
      </c>
      <c r="L1285" s="91" t="s">
        <v>1588</v>
      </c>
      <c r="M1285" s="91" t="s">
        <v>739</v>
      </c>
      <c r="O1285" s="91" t="s">
        <v>1748</v>
      </c>
      <c r="P1285" s="91" t="s">
        <v>1590</v>
      </c>
      <c r="Q1285" s="91" t="s">
        <v>1459</v>
      </c>
      <c r="R1285" s="91" t="s">
        <v>1722</v>
      </c>
      <c r="S1285" s="91" t="s">
        <v>1356</v>
      </c>
      <c r="T1285" s="91" t="s">
        <v>1593</v>
      </c>
    </row>
    <row r="1286" ht="14.25" customHeight="1">
      <c r="A1286" s="91" t="s">
        <v>4726</v>
      </c>
      <c r="D1286" s="91" t="s">
        <v>1319</v>
      </c>
      <c r="E1286" s="91" t="s">
        <v>1587</v>
      </c>
      <c r="F1286" s="91">
        <v>2030.0</v>
      </c>
      <c r="J1286" s="91" t="s">
        <v>739</v>
      </c>
      <c r="L1286" s="91" t="s">
        <v>1588</v>
      </c>
      <c r="M1286" s="91" t="s">
        <v>739</v>
      </c>
      <c r="O1286" s="91" t="s">
        <v>1725</v>
      </c>
      <c r="P1286" s="91" t="s">
        <v>1628</v>
      </c>
      <c r="Q1286" s="91" t="s">
        <v>1435</v>
      </c>
      <c r="R1286" s="91" t="s">
        <v>1641</v>
      </c>
      <c r="S1286" s="91" t="s">
        <v>4727</v>
      </c>
      <c r="T1286" s="91" t="s">
        <v>1593</v>
      </c>
    </row>
    <row r="1287" ht="14.25" customHeight="1">
      <c r="A1287" s="91" t="s">
        <v>4728</v>
      </c>
      <c r="B1287" s="91" t="s">
        <v>4729</v>
      </c>
      <c r="C1287" s="91" t="s">
        <v>4730</v>
      </c>
      <c r="D1287" s="91" t="s">
        <v>1319</v>
      </c>
      <c r="E1287" s="91" t="s">
        <v>1595</v>
      </c>
      <c r="F1287" s="91">
        <v>2030.0</v>
      </c>
      <c r="J1287" s="91" t="s">
        <v>1320</v>
      </c>
      <c r="L1287" s="91" t="s">
        <v>1647</v>
      </c>
      <c r="M1287" s="91" t="s">
        <v>1320</v>
      </c>
      <c r="N1287" s="91" t="s">
        <v>1966</v>
      </c>
      <c r="O1287" s="91" t="s">
        <v>1858</v>
      </c>
      <c r="P1287" s="91" t="s">
        <v>1628</v>
      </c>
      <c r="Q1287" s="91" t="s">
        <v>1430</v>
      </c>
      <c r="R1287" s="91" t="s">
        <v>1808</v>
      </c>
      <c r="S1287" s="91" t="s">
        <v>4731</v>
      </c>
      <c r="T1287" s="91" t="s">
        <v>1600</v>
      </c>
      <c r="U1287" s="91" t="s">
        <v>2086</v>
      </c>
    </row>
    <row r="1288" ht="14.25" customHeight="1">
      <c r="A1288" s="91" t="s">
        <v>4732</v>
      </c>
      <c r="B1288" s="91" t="s">
        <v>4733</v>
      </c>
      <c r="C1288" s="91" t="s">
        <v>4734</v>
      </c>
      <c r="D1288" s="91" t="s">
        <v>1324</v>
      </c>
      <c r="J1288" s="91" t="s">
        <v>739</v>
      </c>
      <c r="L1288" s="91" t="s">
        <v>41</v>
      </c>
      <c r="M1288" s="91" t="s">
        <v>739</v>
      </c>
      <c r="O1288" s="91" t="s">
        <v>1684</v>
      </c>
      <c r="P1288" s="91" t="s">
        <v>1590</v>
      </c>
      <c r="Q1288" s="91" t="s">
        <v>1472</v>
      </c>
      <c r="R1288" s="91" t="s">
        <v>1598</v>
      </c>
    </row>
    <row r="1289" ht="14.25" customHeight="1">
      <c r="A1289" s="91" t="s">
        <v>4735</v>
      </c>
      <c r="D1289" s="91" t="s">
        <v>1319</v>
      </c>
      <c r="E1289" s="91" t="s">
        <v>1595</v>
      </c>
      <c r="F1289" s="91">
        <v>2030.0</v>
      </c>
      <c r="J1289" s="91" t="s">
        <v>739</v>
      </c>
      <c r="L1289" s="91" t="s">
        <v>1588</v>
      </c>
      <c r="M1289" s="91" t="s">
        <v>739</v>
      </c>
      <c r="O1289" s="91" t="s">
        <v>2046</v>
      </c>
      <c r="P1289" s="91" t="s">
        <v>1603</v>
      </c>
      <c r="Q1289" s="91" t="s">
        <v>1457</v>
      </c>
      <c r="R1289" s="91" t="s">
        <v>1715</v>
      </c>
      <c r="S1289" s="91" t="s">
        <v>4736</v>
      </c>
      <c r="T1289" s="91" t="s">
        <v>1600</v>
      </c>
    </row>
    <row r="1290" ht="14.25" customHeight="1">
      <c r="A1290" s="91" t="s">
        <v>4737</v>
      </c>
      <c r="B1290" s="91" t="s">
        <v>4738</v>
      </c>
      <c r="C1290" s="91" t="s">
        <v>4739</v>
      </c>
      <c r="D1290" s="91" t="s">
        <v>1319</v>
      </c>
      <c r="E1290" s="91" t="s">
        <v>1587</v>
      </c>
      <c r="F1290" s="91">
        <v>2035.0</v>
      </c>
      <c r="J1290" s="91" t="s">
        <v>1320</v>
      </c>
      <c r="L1290" s="91" t="s">
        <v>41</v>
      </c>
      <c r="M1290" s="91" t="s">
        <v>1320</v>
      </c>
      <c r="N1290" s="91" t="s">
        <v>1785</v>
      </c>
      <c r="O1290" s="91" t="s">
        <v>1602</v>
      </c>
      <c r="P1290" s="91" t="s">
        <v>1603</v>
      </c>
      <c r="Q1290" s="91" t="s">
        <v>1459</v>
      </c>
      <c r="R1290" s="91" t="s">
        <v>2241</v>
      </c>
      <c r="S1290" s="91" t="s">
        <v>4740</v>
      </c>
      <c r="T1290" s="91" t="s">
        <v>1593</v>
      </c>
    </row>
    <row r="1291" ht="14.25" customHeight="1">
      <c r="A1291" s="91" t="s">
        <v>4741</v>
      </c>
      <c r="B1291" s="91" t="s">
        <v>4742</v>
      </c>
      <c r="C1291" s="91" t="s">
        <v>4743</v>
      </c>
      <c r="D1291" s="91" t="s">
        <v>1324</v>
      </c>
      <c r="J1291" s="91" t="s">
        <v>739</v>
      </c>
      <c r="L1291" s="91" t="s">
        <v>41</v>
      </c>
      <c r="M1291" s="91" t="s">
        <v>739</v>
      </c>
      <c r="O1291" s="91" t="s">
        <v>1666</v>
      </c>
      <c r="P1291" s="91" t="s">
        <v>1590</v>
      </c>
      <c r="Q1291" s="91" t="s">
        <v>1469</v>
      </c>
      <c r="R1291" s="91" t="s">
        <v>1707</v>
      </c>
    </row>
    <row r="1292" ht="14.25" customHeight="1">
      <c r="A1292" s="91" t="s">
        <v>4744</v>
      </c>
      <c r="B1292" s="91" t="s">
        <v>4745</v>
      </c>
      <c r="C1292" s="91" t="s">
        <v>4746</v>
      </c>
      <c r="D1292" s="91" t="s">
        <v>1324</v>
      </c>
      <c r="J1292" s="91" t="s">
        <v>1320</v>
      </c>
      <c r="L1292" s="91" t="s">
        <v>41</v>
      </c>
      <c r="M1292" s="91" t="s">
        <v>1320</v>
      </c>
      <c r="N1292" s="91" t="s">
        <v>1685</v>
      </c>
      <c r="O1292" s="91" t="s">
        <v>2046</v>
      </c>
      <c r="P1292" s="91" t="s">
        <v>1603</v>
      </c>
      <c r="Q1292" s="91" t="s">
        <v>1472</v>
      </c>
      <c r="R1292" s="91" t="s">
        <v>1685</v>
      </c>
    </row>
    <row r="1293" ht="14.25" customHeight="1">
      <c r="A1293" s="91" t="s">
        <v>4747</v>
      </c>
      <c r="D1293" s="91" t="s">
        <v>1319</v>
      </c>
      <c r="E1293" s="91" t="s">
        <v>1587</v>
      </c>
      <c r="F1293" s="91">
        <v>2030.0</v>
      </c>
      <c r="J1293" s="91" t="s">
        <v>739</v>
      </c>
      <c r="L1293" s="91" t="s">
        <v>1588</v>
      </c>
      <c r="M1293" s="91" t="s">
        <v>739</v>
      </c>
      <c r="O1293" s="91" t="s">
        <v>1607</v>
      </c>
      <c r="P1293" s="91" t="s">
        <v>1590</v>
      </c>
      <c r="Q1293" s="91" t="s">
        <v>1457</v>
      </c>
      <c r="R1293" s="91" t="s">
        <v>1648</v>
      </c>
      <c r="S1293" s="91" t="s">
        <v>4748</v>
      </c>
      <c r="T1293" s="91" t="s">
        <v>1593</v>
      </c>
    </row>
    <row r="1294" ht="14.25" customHeight="1">
      <c r="A1294" s="91" t="s">
        <v>4749</v>
      </c>
      <c r="D1294" s="91" t="s">
        <v>1324</v>
      </c>
      <c r="J1294" s="91" t="s">
        <v>1320</v>
      </c>
      <c r="L1294" s="91" t="s">
        <v>41</v>
      </c>
      <c r="M1294" s="91" t="s">
        <v>739</v>
      </c>
      <c r="O1294" s="91" t="s">
        <v>1694</v>
      </c>
      <c r="P1294" s="91" t="s">
        <v>1590</v>
      </c>
      <c r="Q1294" s="91" t="s">
        <v>1449</v>
      </c>
      <c r="R1294" s="91" t="s">
        <v>1707</v>
      </c>
    </row>
    <row r="1295" ht="14.25" customHeight="1">
      <c r="A1295" s="91" t="s">
        <v>4750</v>
      </c>
      <c r="D1295" s="91" t="s">
        <v>1324</v>
      </c>
      <c r="J1295" s="91" t="s">
        <v>739</v>
      </c>
      <c r="L1295" s="91" t="s">
        <v>41</v>
      </c>
      <c r="M1295" s="91" t="s">
        <v>739</v>
      </c>
      <c r="O1295" s="91" t="s">
        <v>1602</v>
      </c>
      <c r="P1295" s="91" t="s">
        <v>1603</v>
      </c>
      <c r="Q1295" s="91" t="s">
        <v>1466</v>
      </c>
      <c r="R1295" s="91" t="s">
        <v>1608</v>
      </c>
    </row>
    <row r="1296" ht="14.25" customHeight="1">
      <c r="A1296" s="91" t="s">
        <v>4751</v>
      </c>
      <c r="B1296" s="91" t="s">
        <v>4752</v>
      </c>
      <c r="C1296" s="91" t="s">
        <v>4753</v>
      </c>
      <c r="D1296" s="91" t="s">
        <v>1324</v>
      </c>
      <c r="J1296" s="91" t="s">
        <v>739</v>
      </c>
      <c r="L1296" s="91" t="s">
        <v>41</v>
      </c>
      <c r="M1296" s="91" t="s">
        <v>739</v>
      </c>
      <c r="O1296" s="91" t="s">
        <v>1846</v>
      </c>
      <c r="P1296" s="91" t="s">
        <v>1590</v>
      </c>
      <c r="Q1296" s="91" t="s">
        <v>1460</v>
      </c>
      <c r="R1296" s="91" t="s">
        <v>2016</v>
      </c>
    </row>
    <row r="1297" ht="14.25" customHeight="1">
      <c r="A1297" s="91" t="s">
        <v>4754</v>
      </c>
      <c r="D1297" s="91" t="s">
        <v>1324</v>
      </c>
      <c r="J1297" s="91" t="s">
        <v>739</v>
      </c>
      <c r="L1297" s="91" t="s">
        <v>41</v>
      </c>
      <c r="M1297" s="91" t="s">
        <v>739</v>
      </c>
      <c r="O1297" s="91" t="s">
        <v>1607</v>
      </c>
      <c r="P1297" s="91" t="s">
        <v>1590</v>
      </c>
      <c r="Q1297" s="91" t="s">
        <v>1436</v>
      </c>
      <c r="R1297" s="91" t="s">
        <v>1591</v>
      </c>
    </row>
    <row r="1298" ht="14.25" customHeight="1">
      <c r="A1298" s="91" t="s">
        <v>4755</v>
      </c>
      <c r="D1298" s="91" t="s">
        <v>1324</v>
      </c>
      <c r="J1298" s="91" t="s">
        <v>1320</v>
      </c>
      <c r="L1298" s="91" t="s">
        <v>41</v>
      </c>
      <c r="M1298" s="91" t="s">
        <v>739</v>
      </c>
      <c r="O1298" s="91" t="s">
        <v>1677</v>
      </c>
      <c r="P1298" s="91" t="s">
        <v>1590</v>
      </c>
      <c r="Q1298" s="91" t="s">
        <v>1462</v>
      </c>
      <c r="R1298" s="91" t="s">
        <v>1653</v>
      </c>
    </row>
    <row r="1299" ht="14.25" customHeight="1">
      <c r="A1299" s="91" t="s">
        <v>4756</v>
      </c>
      <c r="D1299" s="91" t="s">
        <v>1324</v>
      </c>
      <c r="J1299" s="91" t="s">
        <v>1320</v>
      </c>
      <c r="L1299" s="91" t="s">
        <v>41</v>
      </c>
      <c r="M1299" s="91" t="s">
        <v>739</v>
      </c>
      <c r="O1299" s="91" t="s">
        <v>3110</v>
      </c>
      <c r="P1299" s="91" t="s">
        <v>1628</v>
      </c>
      <c r="Q1299" s="91" t="s">
        <v>1467</v>
      </c>
      <c r="R1299" s="91" t="s">
        <v>1604</v>
      </c>
    </row>
    <row r="1300" ht="14.25" customHeight="1">
      <c r="A1300" s="91" t="s">
        <v>4757</v>
      </c>
      <c r="D1300" s="91" t="s">
        <v>1324</v>
      </c>
      <c r="J1300" s="91" t="s">
        <v>739</v>
      </c>
      <c r="L1300" s="91" t="s">
        <v>41</v>
      </c>
      <c r="M1300" s="91" t="s">
        <v>739</v>
      </c>
      <c r="O1300" s="91" t="s">
        <v>1831</v>
      </c>
      <c r="P1300" s="91" t="s">
        <v>1590</v>
      </c>
      <c r="Q1300" s="91" t="s">
        <v>1447</v>
      </c>
      <c r="R1300" s="91" t="s">
        <v>1641</v>
      </c>
    </row>
    <row r="1301" ht="14.25" customHeight="1">
      <c r="A1301" s="91" t="s">
        <v>4758</v>
      </c>
      <c r="D1301" s="91" t="s">
        <v>1319</v>
      </c>
      <c r="E1301" s="91" t="s">
        <v>1587</v>
      </c>
      <c r="F1301" s="91">
        <v>2030.0</v>
      </c>
      <c r="J1301" s="91" t="s">
        <v>739</v>
      </c>
      <c r="L1301" s="91" t="s">
        <v>1588</v>
      </c>
      <c r="M1301" s="91" t="s">
        <v>739</v>
      </c>
      <c r="O1301" s="91" t="s">
        <v>1607</v>
      </c>
      <c r="P1301" s="91" t="s">
        <v>1590</v>
      </c>
      <c r="Q1301" s="91" t="s">
        <v>1457</v>
      </c>
      <c r="R1301" s="91" t="s">
        <v>1633</v>
      </c>
      <c r="S1301" s="91" t="s">
        <v>4759</v>
      </c>
      <c r="T1301" s="91" t="s">
        <v>1593</v>
      </c>
    </row>
    <row r="1302" ht="14.25" customHeight="1">
      <c r="A1302" s="91" t="s">
        <v>4760</v>
      </c>
      <c r="D1302" s="91" t="s">
        <v>1319</v>
      </c>
      <c r="E1302" s="91" t="s">
        <v>1587</v>
      </c>
      <c r="F1302" s="91">
        <v>2030.0</v>
      </c>
      <c r="J1302" s="91" t="s">
        <v>739</v>
      </c>
      <c r="L1302" s="91" t="s">
        <v>1588</v>
      </c>
      <c r="M1302" s="91" t="s">
        <v>739</v>
      </c>
      <c r="O1302" s="91" t="s">
        <v>1711</v>
      </c>
      <c r="P1302" s="91" t="s">
        <v>1590</v>
      </c>
      <c r="Q1302" s="91" t="s">
        <v>1467</v>
      </c>
      <c r="R1302" s="91" t="s">
        <v>1591</v>
      </c>
      <c r="S1302" s="91" t="s">
        <v>4761</v>
      </c>
      <c r="T1302" s="91" t="s">
        <v>1593</v>
      </c>
    </row>
    <row r="1303" ht="14.25" customHeight="1">
      <c r="A1303" s="91" t="s">
        <v>4762</v>
      </c>
      <c r="B1303" s="91" t="s">
        <v>4763</v>
      </c>
      <c r="C1303" s="91" t="s">
        <v>4764</v>
      </c>
      <c r="D1303" s="91" t="s">
        <v>1319</v>
      </c>
      <c r="E1303" s="91" t="s">
        <v>1587</v>
      </c>
      <c r="F1303" s="91">
        <v>2025.0</v>
      </c>
      <c r="J1303" s="91" t="s">
        <v>739</v>
      </c>
      <c r="L1303" s="91" t="s">
        <v>41</v>
      </c>
      <c r="M1303" s="91" t="s">
        <v>739</v>
      </c>
      <c r="O1303" s="91" t="s">
        <v>2046</v>
      </c>
      <c r="P1303" s="91" t="s">
        <v>1603</v>
      </c>
      <c r="Q1303" s="91" t="s">
        <v>1466</v>
      </c>
      <c r="R1303" s="91" t="s">
        <v>2023</v>
      </c>
      <c r="S1303" s="91" t="s">
        <v>4765</v>
      </c>
      <c r="T1303" s="91" t="s">
        <v>1593</v>
      </c>
    </row>
    <row r="1304" ht="14.25" customHeight="1">
      <c r="A1304" s="91" t="s">
        <v>4766</v>
      </c>
      <c r="D1304" s="91" t="s">
        <v>1324</v>
      </c>
      <c r="J1304" s="91" t="s">
        <v>739</v>
      </c>
      <c r="L1304" s="91" t="s">
        <v>41</v>
      </c>
      <c r="M1304" s="91" t="s">
        <v>739</v>
      </c>
      <c r="O1304" s="91" t="s">
        <v>2046</v>
      </c>
      <c r="P1304" s="91" t="s">
        <v>1603</v>
      </c>
      <c r="Q1304" s="91" t="s">
        <v>1761</v>
      </c>
      <c r="R1304" s="91" t="s">
        <v>1653</v>
      </c>
    </row>
    <row r="1305" ht="14.25" customHeight="1">
      <c r="A1305" s="91" t="s">
        <v>4767</v>
      </c>
      <c r="B1305" s="91" t="s">
        <v>4768</v>
      </c>
      <c r="C1305" s="91" t="s">
        <v>4769</v>
      </c>
      <c r="D1305" s="91" t="s">
        <v>1319</v>
      </c>
      <c r="E1305" s="91" t="s">
        <v>1587</v>
      </c>
      <c r="F1305" s="91" t="s">
        <v>1676</v>
      </c>
      <c r="J1305" s="91" t="s">
        <v>739</v>
      </c>
      <c r="L1305" s="91" t="s">
        <v>41</v>
      </c>
      <c r="M1305" s="91" t="s">
        <v>1320</v>
      </c>
      <c r="N1305" s="91" t="s">
        <v>2976</v>
      </c>
      <c r="O1305" s="91" t="s">
        <v>1831</v>
      </c>
      <c r="P1305" s="91" t="s">
        <v>1590</v>
      </c>
      <c r="Q1305" s="91" t="s">
        <v>1467</v>
      </c>
      <c r="R1305" s="91" t="s">
        <v>1792</v>
      </c>
      <c r="S1305" s="91" t="s">
        <v>4770</v>
      </c>
      <c r="T1305" s="91" t="s">
        <v>1593</v>
      </c>
    </row>
    <row r="1306" ht="14.25" customHeight="1">
      <c r="A1306" s="91" t="s">
        <v>4771</v>
      </c>
      <c r="D1306" s="91" t="s">
        <v>1324</v>
      </c>
      <c r="J1306" s="91" t="s">
        <v>1320</v>
      </c>
      <c r="L1306" s="91" t="s">
        <v>41</v>
      </c>
      <c r="M1306" s="91" t="s">
        <v>1320</v>
      </c>
      <c r="N1306" s="91" t="s">
        <v>1842</v>
      </c>
      <c r="O1306" s="91" t="s">
        <v>1846</v>
      </c>
      <c r="P1306" s="91" t="s">
        <v>1590</v>
      </c>
      <c r="Q1306" s="91" t="s">
        <v>1462</v>
      </c>
      <c r="R1306" s="91" t="s">
        <v>1842</v>
      </c>
    </row>
    <row r="1307" ht="14.25" customHeight="1">
      <c r="A1307" s="91" t="s">
        <v>4772</v>
      </c>
      <c r="D1307" s="91" t="s">
        <v>1319</v>
      </c>
      <c r="E1307" s="91" t="s">
        <v>1587</v>
      </c>
      <c r="F1307" s="91">
        <v>2030.0</v>
      </c>
      <c r="J1307" s="91" t="s">
        <v>739</v>
      </c>
      <c r="L1307" s="91" t="s">
        <v>1588</v>
      </c>
      <c r="M1307" s="91" t="s">
        <v>739</v>
      </c>
      <c r="O1307" s="91" t="s">
        <v>2509</v>
      </c>
      <c r="P1307" s="91" t="s">
        <v>1590</v>
      </c>
      <c r="Q1307" s="91" t="s">
        <v>1429</v>
      </c>
      <c r="R1307" s="91" t="s">
        <v>1633</v>
      </c>
      <c r="S1307" s="91" t="s">
        <v>4773</v>
      </c>
      <c r="T1307" s="91" t="s">
        <v>1593</v>
      </c>
    </row>
    <row r="1308" ht="14.25" customHeight="1">
      <c r="A1308" s="91" t="s">
        <v>4774</v>
      </c>
      <c r="D1308" s="91" t="s">
        <v>1324</v>
      </c>
      <c r="J1308" s="91" t="s">
        <v>1320</v>
      </c>
      <c r="L1308" s="91" t="s">
        <v>41</v>
      </c>
      <c r="M1308" s="91" t="s">
        <v>1320</v>
      </c>
      <c r="N1308" s="91" t="s">
        <v>1715</v>
      </c>
      <c r="O1308" s="91" t="s">
        <v>1831</v>
      </c>
      <c r="P1308" s="91" t="s">
        <v>1590</v>
      </c>
      <c r="Q1308" s="91" t="s">
        <v>1454</v>
      </c>
      <c r="R1308" s="91" t="s">
        <v>1715</v>
      </c>
    </row>
    <row r="1309" ht="14.25" customHeight="1">
      <c r="A1309" s="91" t="s">
        <v>4775</v>
      </c>
      <c r="B1309" s="91" t="s">
        <v>4776</v>
      </c>
      <c r="D1309" s="91" t="s">
        <v>1319</v>
      </c>
      <c r="E1309" s="91" t="s">
        <v>1587</v>
      </c>
      <c r="F1309" s="91">
        <v>2030.0</v>
      </c>
      <c r="J1309" s="91" t="s">
        <v>739</v>
      </c>
      <c r="L1309" s="91" t="s">
        <v>41</v>
      </c>
      <c r="M1309" s="91" t="s">
        <v>739</v>
      </c>
      <c r="O1309" s="91" t="s">
        <v>1858</v>
      </c>
      <c r="P1309" s="91" t="s">
        <v>1628</v>
      </c>
      <c r="Q1309" s="91" t="s">
        <v>1466</v>
      </c>
      <c r="R1309" s="91" t="s">
        <v>1653</v>
      </c>
      <c r="S1309" s="91" t="s">
        <v>4777</v>
      </c>
      <c r="T1309" s="91" t="s">
        <v>1593</v>
      </c>
    </row>
    <row r="1310" ht="14.25" customHeight="1">
      <c r="A1310" s="91" t="s">
        <v>4778</v>
      </c>
      <c r="C1310" s="91" t="s">
        <v>4779</v>
      </c>
      <c r="D1310" s="91" t="s">
        <v>1319</v>
      </c>
      <c r="E1310" s="91" t="s">
        <v>1587</v>
      </c>
      <c r="F1310" s="91">
        <v>2030.0</v>
      </c>
      <c r="J1310" s="91" t="s">
        <v>1320</v>
      </c>
      <c r="L1310" s="91" t="s">
        <v>1588</v>
      </c>
      <c r="M1310" s="91" t="s">
        <v>1320</v>
      </c>
      <c r="N1310" s="91" t="s">
        <v>1747</v>
      </c>
      <c r="O1310" s="91" t="s">
        <v>1677</v>
      </c>
      <c r="P1310" s="91" t="s">
        <v>1590</v>
      </c>
      <c r="Q1310" s="91" t="s">
        <v>1462</v>
      </c>
      <c r="R1310" s="91" t="s">
        <v>1881</v>
      </c>
      <c r="S1310" s="91" t="s">
        <v>4780</v>
      </c>
      <c r="T1310" s="91" t="s">
        <v>1593</v>
      </c>
    </row>
    <row r="1311" ht="14.25" customHeight="1">
      <c r="A1311" s="91" t="s">
        <v>4781</v>
      </c>
      <c r="D1311" s="91" t="s">
        <v>1324</v>
      </c>
      <c r="J1311" s="91" t="s">
        <v>1320</v>
      </c>
      <c r="L1311" s="91" t="s">
        <v>41</v>
      </c>
      <c r="M1311" s="91" t="s">
        <v>1320</v>
      </c>
      <c r="N1311" s="91" t="s">
        <v>1641</v>
      </c>
      <c r="O1311" s="91" t="s">
        <v>1891</v>
      </c>
      <c r="P1311" s="91" t="s">
        <v>1623</v>
      </c>
      <c r="Q1311" s="91" t="s">
        <v>1434</v>
      </c>
      <c r="R1311" s="91" t="s">
        <v>1641</v>
      </c>
    </row>
    <row r="1312" ht="14.25" customHeight="1">
      <c r="A1312" s="91" t="s">
        <v>4782</v>
      </c>
      <c r="B1312" s="91" t="s">
        <v>4783</v>
      </c>
      <c r="C1312" s="91" t="s">
        <v>4784</v>
      </c>
      <c r="D1312" s="91" t="s">
        <v>1319</v>
      </c>
      <c r="E1312" s="91" t="s">
        <v>1587</v>
      </c>
      <c r="F1312" s="91">
        <v>2030.0</v>
      </c>
      <c r="G1312" s="91" t="s">
        <v>1319</v>
      </c>
      <c r="H1312" s="91" t="s">
        <v>1587</v>
      </c>
      <c r="I1312" s="91">
        <v>2050.0</v>
      </c>
      <c r="J1312" s="91" t="s">
        <v>1320</v>
      </c>
      <c r="K1312" s="91">
        <v>2050.0</v>
      </c>
      <c r="L1312" s="91" t="s">
        <v>41</v>
      </c>
      <c r="M1312" s="91" t="s">
        <v>739</v>
      </c>
      <c r="O1312" s="91" t="s">
        <v>1694</v>
      </c>
      <c r="P1312" s="91" t="s">
        <v>1590</v>
      </c>
      <c r="Q1312" s="91" t="s">
        <v>1434</v>
      </c>
      <c r="R1312" s="91" t="s">
        <v>1707</v>
      </c>
      <c r="S1312" s="91" t="s">
        <v>4785</v>
      </c>
      <c r="T1312" s="91" t="s">
        <v>1593</v>
      </c>
    </row>
    <row r="1313" ht="14.25" customHeight="1">
      <c r="A1313" s="91" t="s">
        <v>4786</v>
      </c>
      <c r="B1313" s="91" t="s">
        <v>4787</v>
      </c>
      <c r="C1313" s="91" t="s">
        <v>4788</v>
      </c>
      <c r="D1313" s="91" t="s">
        <v>1319</v>
      </c>
      <c r="E1313" s="91" t="s">
        <v>1595</v>
      </c>
      <c r="F1313" s="91">
        <v>2030.0</v>
      </c>
      <c r="J1313" s="91" t="s">
        <v>739</v>
      </c>
      <c r="L1313" s="91" t="s">
        <v>41</v>
      </c>
      <c r="M1313" s="91" t="s">
        <v>739</v>
      </c>
      <c r="O1313" s="91" t="s">
        <v>3361</v>
      </c>
      <c r="P1313" s="91" t="s">
        <v>1736</v>
      </c>
      <c r="Q1313" s="91" t="s">
        <v>1434</v>
      </c>
      <c r="R1313" s="91" t="s">
        <v>1669</v>
      </c>
      <c r="S1313" s="91" t="s">
        <v>4789</v>
      </c>
      <c r="T1313" s="91" t="s">
        <v>1600</v>
      </c>
    </row>
    <row r="1314" ht="14.25" customHeight="1">
      <c r="A1314" s="91" t="s">
        <v>4790</v>
      </c>
      <c r="B1314" s="91" t="s">
        <v>4791</v>
      </c>
      <c r="C1314" s="91" t="s">
        <v>4792</v>
      </c>
      <c r="D1314" s="91" t="s">
        <v>1319</v>
      </c>
      <c r="E1314" s="91" t="s">
        <v>1587</v>
      </c>
      <c r="F1314" s="91">
        <v>2030.0</v>
      </c>
      <c r="G1314" s="91" t="s">
        <v>1319</v>
      </c>
      <c r="H1314" s="91" t="s">
        <v>1587</v>
      </c>
      <c r="I1314" s="91">
        <v>2050.0</v>
      </c>
      <c r="J1314" s="91" t="s">
        <v>1320</v>
      </c>
      <c r="K1314" s="91">
        <v>2050.0</v>
      </c>
      <c r="L1314" s="91" t="s">
        <v>41</v>
      </c>
      <c r="M1314" s="91" t="s">
        <v>1320</v>
      </c>
      <c r="N1314" s="91" t="s">
        <v>1785</v>
      </c>
      <c r="O1314" s="91" t="s">
        <v>2116</v>
      </c>
      <c r="P1314" s="91" t="s">
        <v>1736</v>
      </c>
      <c r="Q1314" s="91" t="s">
        <v>1434</v>
      </c>
      <c r="R1314" s="91" t="s">
        <v>1612</v>
      </c>
      <c r="S1314" s="91" t="s">
        <v>4793</v>
      </c>
      <c r="T1314" s="91" t="s">
        <v>1593</v>
      </c>
    </row>
    <row r="1315" ht="14.25" customHeight="1">
      <c r="A1315" s="91" t="s">
        <v>4794</v>
      </c>
      <c r="C1315" s="91" t="s">
        <v>4795</v>
      </c>
      <c r="D1315" s="91" t="s">
        <v>1319</v>
      </c>
      <c r="E1315" s="91" t="s">
        <v>1595</v>
      </c>
      <c r="F1315" s="91">
        <v>2030.0</v>
      </c>
      <c r="J1315" s="91" t="s">
        <v>739</v>
      </c>
      <c r="L1315" s="91" t="s">
        <v>1588</v>
      </c>
      <c r="M1315" s="91" t="s">
        <v>739</v>
      </c>
      <c r="O1315" s="91" t="s">
        <v>1638</v>
      </c>
      <c r="P1315" s="91" t="s">
        <v>1590</v>
      </c>
      <c r="Q1315" s="91" t="s">
        <v>1434</v>
      </c>
      <c r="R1315" s="91" t="s">
        <v>1639</v>
      </c>
      <c r="S1315" s="91" t="s">
        <v>4796</v>
      </c>
      <c r="T1315" s="91" t="s">
        <v>1600</v>
      </c>
    </row>
    <row r="1316" ht="14.25" customHeight="1">
      <c r="A1316" s="91" t="s">
        <v>4797</v>
      </c>
      <c r="D1316" s="91" t="s">
        <v>1319</v>
      </c>
      <c r="E1316" s="91" t="s">
        <v>1587</v>
      </c>
      <c r="F1316" s="91">
        <v>2030.0</v>
      </c>
      <c r="G1316" s="91" t="s">
        <v>1319</v>
      </c>
      <c r="H1316" s="91" t="s">
        <v>1587</v>
      </c>
      <c r="I1316" s="91">
        <v>2040.0</v>
      </c>
      <c r="J1316" s="91" t="s">
        <v>1320</v>
      </c>
      <c r="K1316" s="91">
        <v>2040.0</v>
      </c>
      <c r="L1316" s="91" t="s">
        <v>1588</v>
      </c>
      <c r="M1316" s="91" t="s">
        <v>739</v>
      </c>
      <c r="O1316" s="91" t="s">
        <v>1607</v>
      </c>
      <c r="P1316" s="91" t="s">
        <v>1590</v>
      </c>
      <c r="Q1316" s="91" t="s">
        <v>1457</v>
      </c>
      <c r="R1316" s="91" t="s">
        <v>1591</v>
      </c>
      <c r="S1316" s="91" t="s">
        <v>4798</v>
      </c>
      <c r="T1316" s="91" t="s">
        <v>1593</v>
      </c>
    </row>
    <row r="1317" ht="14.25" customHeight="1">
      <c r="A1317" s="91" t="s">
        <v>4799</v>
      </c>
      <c r="B1317" s="91" t="s">
        <v>4800</v>
      </c>
      <c r="C1317" s="91" t="s">
        <v>4801</v>
      </c>
      <c r="D1317" s="91" t="s">
        <v>1319</v>
      </c>
      <c r="E1317" s="91" t="s">
        <v>1587</v>
      </c>
      <c r="F1317" s="91" t="s">
        <v>3047</v>
      </c>
      <c r="J1317" s="91" t="s">
        <v>739</v>
      </c>
      <c r="L1317" s="91" t="s">
        <v>41</v>
      </c>
      <c r="M1317" s="91" t="s">
        <v>739</v>
      </c>
      <c r="O1317" s="91" t="s">
        <v>1602</v>
      </c>
      <c r="P1317" s="91" t="s">
        <v>1603</v>
      </c>
      <c r="Q1317" s="91" t="s">
        <v>1449</v>
      </c>
      <c r="R1317" s="91" t="s">
        <v>1669</v>
      </c>
      <c r="S1317" s="91" t="s">
        <v>4802</v>
      </c>
      <c r="T1317" s="91" t="s">
        <v>1593</v>
      </c>
    </row>
    <row r="1318" ht="14.25" customHeight="1">
      <c r="A1318" s="91" t="s">
        <v>4803</v>
      </c>
      <c r="D1318" s="91" t="s">
        <v>1319</v>
      </c>
      <c r="E1318" s="91" t="s">
        <v>1587</v>
      </c>
      <c r="F1318" s="91">
        <v>2030.0</v>
      </c>
      <c r="J1318" s="91" t="s">
        <v>739</v>
      </c>
      <c r="L1318" s="91" t="s">
        <v>1588</v>
      </c>
      <c r="M1318" s="91" t="s">
        <v>739</v>
      </c>
      <c r="O1318" s="91" t="s">
        <v>1602</v>
      </c>
      <c r="P1318" s="91" t="s">
        <v>1603</v>
      </c>
      <c r="Q1318" s="91" t="s">
        <v>1457</v>
      </c>
      <c r="R1318" s="91" t="s">
        <v>1798</v>
      </c>
      <c r="S1318" s="91" t="s">
        <v>4804</v>
      </c>
      <c r="T1318" s="91" t="s">
        <v>1593</v>
      </c>
    </row>
    <row r="1319" ht="14.25" customHeight="1">
      <c r="A1319" s="91" t="s">
        <v>4805</v>
      </c>
      <c r="D1319" s="91" t="s">
        <v>1324</v>
      </c>
      <c r="J1319" s="91" t="s">
        <v>1320</v>
      </c>
      <c r="L1319" s="91" t="s">
        <v>41</v>
      </c>
      <c r="M1319" s="91" t="s">
        <v>739</v>
      </c>
      <c r="O1319" s="91" t="s">
        <v>1934</v>
      </c>
      <c r="P1319" s="91" t="s">
        <v>1736</v>
      </c>
      <c r="Q1319" s="91" t="s">
        <v>1438</v>
      </c>
      <c r="R1319" s="91" t="s">
        <v>1798</v>
      </c>
    </row>
    <row r="1320" ht="14.25" customHeight="1">
      <c r="A1320" s="91" t="s">
        <v>4806</v>
      </c>
      <c r="D1320" s="91" t="s">
        <v>1319</v>
      </c>
      <c r="E1320" s="91" t="s">
        <v>1587</v>
      </c>
      <c r="F1320" s="91">
        <v>2030.0</v>
      </c>
      <c r="J1320" s="91" t="s">
        <v>739</v>
      </c>
      <c r="L1320" s="91" t="s">
        <v>1588</v>
      </c>
      <c r="M1320" s="91" t="s">
        <v>739</v>
      </c>
      <c r="O1320" s="91" t="s">
        <v>1632</v>
      </c>
      <c r="P1320" s="91" t="s">
        <v>1628</v>
      </c>
      <c r="Q1320" s="91" t="s">
        <v>1466</v>
      </c>
      <c r="R1320" s="91" t="s">
        <v>1608</v>
      </c>
      <c r="S1320" s="91" t="s">
        <v>4807</v>
      </c>
      <c r="T1320" s="91" t="s">
        <v>1593</v>
      </c>
    </row>
    <row r="1321" ht="14.25" customHeight="1">
      <c r="A1321" s="91" t="s">
        <v>4808</v>
      </c>
      <c r="B1321" s="91" t="s">
        <v>4809</v>
      </c>
      <c r="D1321" s="91" t="s">
        <v>1324</v>
      </c>
      <c r="J1321" s="91" t="s">
        <v>739</v>
      </c>
      <c r="L1321" s="91" t="s">
        <v>41</v>
      </c>
      <c r="M1321" s="91" t="s">
        <v>739</v>
      </c>
      <c r="O1321" s="91" t="s">
        <v>4693</v>
      </c>
      <c r="P1321" s="91" t="s">
        <v>1628</v>
      </c>
      <c r="Q1321" s="91" t="s">
        <v>1459</v>
      </c>
      <c r="R1321" s="91" t="s">
        <v>1624</v>
      </c>
    </row>
    <row r="1322" ht="14.25" customHeight="1">
      <c r="A1322" s="91" t="s">
        <v>4810</v>
      </c>
      <c r="D1322" s="91" t="s">
        <v>1324</v>
      </c>
      <c r="J1322" s="91" t="s">
        <v>739</v>
      </c>
      <c r="L1322" s="91" t="s">
        <v>41</v>
      </c>
      <c r="M1322" s="91" t="s">
        <v>739</v>
      </c>
      <c r="O1322" s="91" t="s">
        <v>1662</v>
      </c>
      <c r="P1322" s="91" t="s">
        <v>1590</v>
      </c>
      <c r="Q1322" s="91" t="s">
        <v>1761</v>
      </c>
      <c r="R1322" s="91" t="s">
        <v>1798</v>
      </c>
    </row>
    <row r="1323" ht="14.25" customHeight="1">
      <c r="A1323" s="91" t="s">
        <v>4811</v>
      </c>
      <c r="C1323" s="91" t="s">
        <v>4812</v>
      </c>
      <c r="D1323" s="91" t="s">
        <v>1324</v>
      </c>
      <c r="J1323" s="91" t="s">
        <v>1320</v>
      </c>
      <c r="L1323" s="91" t="s">
        <v>41</v>
      </c>
      <c r="M1323" s="91" t="s">
        <v>1320</v>
      </c>
      <c r="N1323" s="91" t="s">
        <v>1612</v>
      </c>
      <c r="O1323" s="91" t="s">
        <v>1898</v>
      </c>
      <c r="P1323" s="91" t="s">
        <v>1590</v>
      </c>
      <c r="Q1323" s="91" t="s">
        <v>1466</v>
      </c>
      <c r="R1323" s="91" t="s">
        <v>1612</v>
      </c>
    </row>
    <row r="1324" ht="14.25" customHeight="1">
      <c r="A1324" s="91" t="s">
        <v>4813</v>
      </c>
      <c r="B1324" s="91" t="s">
        <v>4814</v>
      </c>
      <c r="C1324" s="91" t="s">
        <v>4815</v>
      </c>
      <c r="D1324" s="91" t="s">
        <v>1319</v>
      </c>
      <c r="E1324" s="91" t="s">
        <v>1587</v>
      </c>
      <c r="F1324" s="91">
        <v>2030.0</v>
      </c>
      <c r="J1324" s="91" t="s">
        <v>739</v>
      </c>
      <c r="L1324" s="91" t="s">
        <v>41</v>
      </c>
      <c r="M1324" s="91" t="s">
        <v>739</v>
      </c>
      <c r="N1324" s="91" t="s">
        <v>1808</v>
      </c>
      <c r="O1324" s="91" t="s">
        <v>1711</v>
      </c>
      <c r="P1324" s="91" t="s">
        <v>1590</v>
      </c>
      <c r="Q1324" s="91" t="s">
        <v>1449</v>
      </c>
      <c r="R1324" s="91" t="s">
        <v>1608</v>
      </c>
      <c r="S1324" s="91" t="s">
        <v>4816</v>
      </c>
      <c r="T1324" s="91" t="s">
        <v>1593</v>
      </c>
    </row>
    <row r="1325" ht="14.25" customHeight="1">
      <c r="A1325" s="91" t="s">
        <v>4817</v>
      </c>
      <c r="B1325" s="91" t="s">
        <v>4818</v>
      </c>
      <c r="D1325" s="91" t="s">
        <v>1324</v>
      </c>
      <c r="J1325" s="91" t="s">
        <v>739</v>
      </c>
      <c r="L1325" s="91" t="s">
        <v>41</v>
      </c>
      <c r="M1325" s="91" t="s">
        <v>739</v>
      </c>
      <c r="O1325" s="91" t="s">
        <v>1602</v>
      </c>
      <c r="P1325" s="91" t="s">
        <v>1590</v>
      </c>
      <c r="Q1325" s="91" t="s">
        <v>1462</v>
      </c>
      <c r="R1325" s="91" t="s">
        <v>1659</v>
      </c>
    </row>
    <row r="1326" ht="14.25" customHeight="1">
      <c r="A1326" s="91" t="s">
        <v>4819</v>
      </c>
      <c r="B1326" s="91" t="s">
        <v>4820</v>
      </c>
      <c r="C1326" s="91" t="s">
        <v>4821</v>
      </c>
      <c r="D1326" s="91" t="s">
        <v>1319</v>
      </c>
      <c r="E1326" s="91" t="s">
        <v>1595</v>
      </c>
      <c r="F1326" s="91">
        <v>2030.0</v>
      </c>
      <c r="J1326" s="91" t="s">
        <v>739</v>
      </c>
      <c r="L1326" s="91" t="s">
        <v>41</v>
      </c>
      <c r="M1326" s="91" t="s">
        <v>739</v>
      </c>
      <c r="O1326" s="91" t="s">
        <v>1677</v>
      </c>
      <c r="P1326" s="91" t="s">
        <v>1590</v>
      </c>
      <c r="Q1326" s="91" t="s">
        <v>1443</v>
      </c>
      <c r="R1326" s="91" t="s">
        <v>2090</v>
      </c>
      <c r="S1326" s="91" t="s">
        <v>4822</v>
      </c>
      <c r="T1326" s="91" t="s">
        <v>1600</v>
      </c>
    </row>
    <row r="1327" ht="14.25" customHeight="1">
      <c r="A1327" s="91" t="s">
        <v>4823</v>
      </c>
      <c r="D1327" s="91" t="s">
        <v>1324</v>
      </c>
      <c r="J1327" s="91" t="s">
        <v>739</v>
      </c>
      <c r="L1327" s="91" t="s">
        <v>41</v>
      </c>
      <c r="M1327" s="91" t="s">
        <v>739</v>
      </c>
      <c r="O1327" s="91" t="s">
        <v>1602</v>
      </c>
      <c r="P1327" s="91" t="s">
        <v>1603</v>
      </c>
      <c r="Q1327" s="91" t="s">
        <v>1462</v>
      </c>
      <c r="R1327" s="91" t="s">
        <v>1653</v>
      </c>
    </row>
    <row r="1328" ht="14.25" customHeight="1">
      <c r="A1328" s="91" t="s">
        <v>4824</v>
      </c>
      <c r="C1328" s="91" t="s">
        <v>4825</v>
      </c>
      <c r="D1328" s="91" t="s">
        <v>1319</v>
      </c>
      <c r="E1328" s="91" t="s">
        <v>1587</v>
      </c>
      <c r="F1328" s="91">
        <v>2030.0</v>
      </c>
      <c r="J1328" s="91" t="s">
        <v>739</v>
      </c>
      <c r="L1328" s="91" t="s">
        <v>1588</v>
      </c>
      <c r="M1328" s="91" t="s">
        <v>739</v>
      </c>
      <c r="O1328" s="91" t="s">
        <v>1846</v>
      </c>
      <c r="P1328" s="91" t="s">
        <v>1590</v>
      </c>
      <c r="Q1328" s="91" t="s">
        <v>1457</v>
      </c>
      <c r="R1328" s="91" t="s">
        <v>1966</v>
      </c>
      <c r="S1328" s="91" t="s">
        <v>4826</v>
      </c>
      <c r="T1328" s="91" t="s">
        <v>1593</v>
      </c>
    </row>
    <row r="1329" ht="14.25" customHeight="1">
      <c r="A1329" s="91" t="s">
        <v>4827</v>
      </c>
      <c r="D1329" s="91" t="s">
        <v>1319</v>
      </c>
      <c r="E1329" s="91" t="s">
        <v>1587</v>
      </c>
      <c r="F1329" s="91">
        <v>2030.0</v>
      </c>
      <c r="J1329" s="91" t="s">
        <v>739</v>
      </c>
      <c r="L1329" s="91" t="s">
        <v>1588</v>
      </c>
      <c r="M1329" s="91" t="s">
        <v>739</v>
      </c>
      <c r="O1329" s="91" t="s">
        <v>1846</v>
      </c>
      <c r="P1329" s="91" t="s">
        <v>1590</v>
      </c>
      <c r="Q1329" s="91" t="s">
        <v>1439</v>
      </c>
      <c r="R1329" s="91" t="s">
        <v>1614</v>
      </c>
      <c r="S1329" s="91" t="s">
        <v>4828</v>
      </c>
      <c r="T1329" s="91" t="s">
        <v>1593</v>
      </c>
    </row>
    <row r="1330" ht="14.25" customHeight="1">
      <c r="A1330" s="91" t="s">
        <v>4829</v>
      </c>
      <c r="B1330" s="91" t="s">
        <v>4830</v>
      </c>
      <c r="C1330" s="91" t="s">
        <v>4831</v>
      </c>
      <c r="D1330" s="91" t="s">
        <v>1319</v>
      </c>
      <c r="E1330" s="91" t="s">
        <v>1587</v>
      </c>
      <c r="F1330" s="91">
        <v>2025.0</v>
      </c>
      <c r="J1330" s="91" t="s">
        <v>739</v>
      </c>
      <c r="L1330" s="91" t="s">
        <v>41</v>
      </c>
      <c r="M1330" s="91" t="s">
        <v>739</v>
      </c>
      <c r="O1330" s="91" t="s">
        <v>1846</v>
      </c>
      <c r="P1330" s="91" t="s">
        <v>1590</v>
      </c>
      <c r="Q1330" s="91" t="s">
        <v>1472</v>
      </c>
      <c r="R1330" s="91" t="s">
        <v>4832</v>
      </c>
      <c r="S1330" s="91" t="s">
        <v>4833</v>
      </c>
      <c r="T1330" s="91" t="s">
        <v>1593</v>
      </c>
    </row>
    <row r="1331" ht="14.25" customHeight="1">
      <c r="A1331" s="91" t="s">
        <v>4834</v>
      </c>
      <c r="B1331" s="91" t="s">
        <v>4835</v>
      </c>
      <c r="C1331" s="91" t="s">
        <v>4836</v>
      </c>
      <c r="D1331" s="91" t="s">
        <v>1319</v>
      </c>
      <c r="E1331" s="91" t="s">
        <v>1587</v>
      </c>
      <c r="F1331" s="91">
        <v>2033.0</v>
      </c>
      <c r="G1331" s="91" t="s">
        <v>1319</v>
      </c>
      <c r="H1331" s="91" t="s">
        <v>1587</v>
      </c>
      <c r="I1331" s="91">
        <v>2040.0</v>
      </c>
      <c r="J1331" s="91" t="s">
        <v>1320</v>
      </c>
      <c r="K1331" s="91">
        <v>2040.0</v>
      </c>
      <c r="L1331" s="91" t="s">
        <v>41</v>
      </c>
      <c r="M1331" s="91" t="s">
        <v>1320</v>
      </c>
      <c r="N1331" s="91" t="s">
        <v>1706</v>
      </c>
      <c r="O1331" s="91" t="s">
        <v>3003</v>
      </c>
      <c r="P1331" s="91" t="s">
        <v>1590</v>
      </c>
      <c r="Q1331" s="91" t="s">
        <v>1438</v>
      </c>
      <c r="R1331" s="91" t="s">
        <v>1687</v>
      </c>
      <c r="S1331" s="91" t="s">
        <v>4837</v>
      </c>
      <c r="T1331" s="91" t="s">
        <v>1593</v>
      </c>
    </row>
    <row r="1332" ht="14.25" customHeight="1">
      <c r="A1332" s="91" t="s">
        <v>4838</v>
      </c>
      <c r="D1332" s="91" t="s">
        <v>1324</v>
      </c>
      <c r="J1332" s="91" t="s">
        <v>1320</v>
      </c>
      <c r="L1332" s="91" t="s">
        <v>41</v>
      </c>
      <c r="M1332" s="91" t="s">
        <v>739</v>
      </c>
      <c r="O1332" s="91" t="s">
        <v>1846</v>
      </c>
      <c r="P1332" s="91" t="s">
        <v>1590</v>
      </c>
      <c r="Q1332" s="91" t="s">
        <v>1472</v>
      </c>
      <c r="R1332" s="91" t="s">
        <v>1653</v>
      </c>
    </row>
    <row r="1333" ht="14.25" customHeight="1">
      <c r="A1333" s="91" t="s">
        <v>4839</v>
      </c>
      <c r="B1333" s="91" t="s">
        <v>4840</v>
      </c>
      <c r="C1333" s="91" t="s">
        <v>4841</v>
      </c>
      <c r="D1333" s="91" t="s">
        <v>1324</v>
      </c>
      <c r="J1333" s="91" t="s">
        <v>739</v>
      </c>
      <c r="L1333" s="91" t="s">
        <v>41</v>
      </c>
      <c r="M1333" s="91" t="s">
        <v>739</v>
      </c>
      <c r="O1333" s="91" t="s">
        <v>2046</v>
      </c>
      <c r="P1333" s="91" t="s">
        <v>1603</v>
      </c>
      <c r="Q1333" s="91" t="s">
        <v>1462</v>
      </c>
      <c r="R1333" s="91" t="s">
        <v>1591</v>
      </c>
    </row>
    <row r="1334" ht="14.25" customHeight="1">
      <c r="A1334" s="91" t="s">
        <v>4842</v>
      </c>
      <c r="B1334" s="91" t="s">
        <v>4840</v>
      </c>
      <c r="C1334" s="91" t="s">
        <v>4841</v>
      </c>
      <c r="D1334" s="91" t="s">
        <v>1319</v>
      </c>
      <c r="E1334" s="91" t="s">
        <v>1587</v>
      </c>
      <c r="F1334" s="91">
        <v>2026.0</v>
      </c>
      <c r="J1334" s="91" t="s">
        <v>739</v>
      </c>
      <c r="L1334" s="91" t="s">
        <v>41</v>
      </c>
      <c r="M1334" s="91" t="s">
        <v>1320</v>
      </c>
      <c r="N1334" s="91" t="s">
        <v>1747</v>
      </c>
      <c r="O1334" s="91" t="s">
        <v>2046</v>
      </c>
      <c r="P1334" s="91" t="s">
        <v>1603</v>
      </c>
      <c r="Q1334" s="91" t="s">
        <v>1462</v>
      </c>
      <c r="R1334" s="91" t="s">
        <v>1637</v>
      </c>
      <c r="S1334" s="91" t="s">
        <v>4843</v>
      </c>
      <c r="T1334" s="91" t="s">
        <v>1593</v>
      </c>
    </row>
    <row r="1335" ht="14.25" customHeight="1">
      <c r="A1335" s="91" t="s">
        <v>4844</v>
      </c>
      <c r="D1335" s="91" t="s">
        <v>1319</v>
      </c>
      <c r="E1335" s="91" t="s">
        <v>1587</v>
      </c>
      <c r="F1335" s="91" t="s">
        <v>2604</v>
      </c>
      <c r="G1335" s="91" t="s">
        <v>1319</v>
      </c>
      <c r="H1335" s="91" t="s">
        <v>1587</v>
      </c>
      <c r="I1335" s="91">
        <v>2040.0</v>
      </c>
      <c r="J1335" s="91" t="s">
        <v>1320</v>
      </c>
      <c r="K1335" s="91">
        <v>2040.0</v>
      </c>
      <c r="L1335" s="91" t="s">
        <v>41</v>
      </c>
      <c r="M1335" s="91" t="s">
        <v>1320</v>
      </c>
      <c r="N1335" s="91" t="s">
        <v>1842</v>
      </c>
      <c r="O1335" s="91" t="s">
        <v>1607</v>
      </c>
      <c r="P1335" s="91" t="s">
        <v>1590</v>
      </c>
      <c r="Q1335" s="91" t="s">
        <v>1451</v>
      </c>
      <c r="R1335" s="91" t="s">
        <v>1591</v>
      </c>
      <c r="S1335" s="91" t="s">
        <v>4845</v>
      </c>
      <c r="T1335" s="91" t="s">
        <v>1593</v>
      </c>
    </row>
    <row r="1336" ht="14.25" customHeight="1">
      <c r="A1336" s="91" t="s">
        <v>4846</v>
      </c>
      <c r="D1336" s="91" t="s">
        <v>1324</v>
      </c>
      <c r="J1336" s="91" t="s">
        <v>1320</v>
      </c>
      <c r="L1336" s="91" t="s">
        <v>41</v>
      </c>
      <c r="M1336" s="91" t="s">
        <v>1320</v>
      </c>
      <c r="N1336" s="91" t="s">
        <v>1641</v>
      </c>
      <c r="O1336" s="91" t="s">
        <v>3070</v>
      </c>
      <c r="P1336" s="91" t="s">
        <v>1628</v>
      </c>
      <c r="Q1336" s="91" t="s">
        <v>1469</v>
      </c>
      <c r="R1336" s="91" t="s">
        <v>1641</v>
      </c>
    </row>
    <row r="1337" ht="14.25" customHeight="1">
      <c r="A1337" s="91" t="s">
        <v>4847</v>
      </c>
      <c r="C1337" s="91" t="s">
        <v>4848</v>
      </c>
      <c r="D1337" s="91" t="s">
        <v>1324</v>
      </c>
      <c r="J1337" s="91" t="s">
        <v>739</v>
      </c>
      <c r="L1337" s="91" t="s">
        <v>41</v>
      </c>
      <c r="M1337" s="91" t="s">
        <v>739</v>
      </c>
      <c r="N1337" s="91" t="s">
        <v>1923</v>
      </c>
      <c r="O1337" s="91" t="s">
        <v>1796</v>
      </c>
      <c r="P1337" s="91" t="s">
        <v>1628</v>
      </c>
      <c r="Q1337" s="91" t="s">
        <v>1454</v>
      </c>
      <c r="R1337" s="91" t="s">
        <v>1923</v>
      </c>
    </row>
    <row r="1338" ht="14.25" customHeight="1">
      <c r="A1338" s="91" t="s">
        <v>4849</v>
      </c>
      <c r="D1338" s="91" t="s">
        <v>1319</v>
      </c>
      <c r="E1338" s="91" t="s">
        <v>1587</v>
      </c>
      <c r="F1338" s="91">
        <v>2032.0</v>
      </c>
      <c r="J1338" s="91" t="s">
        <v>1320</v>
      </c>
      <c r="L1338" s="91" t="s">
        <v>41</v>
      </c>
      <c r="M1338" s="91" t="s">
        <v>1320</v>
      </c>
      <c r="N1338" s="91" t="s">
        <v>1808</v>
      </c>
      <c r="O1338" s="91" t="s">
        <v>1739</v>
      </c>
      <c r="P1338" s="91" t="s">
        <v>1628</v>
      </c>
      <c r="Q1338" s="91" t="s">
        <v>1460</v>
      </c>
      <c r="R1338" s="91" t="s">
        <v>1659</v>
      </c>
      <c r="S1338" s="91" t="s">
        <v>4850</v>
      </c>
      <c r="T1338" s="91" t="s">
        <v>1593</v>
      </c>
    </row>
    <row r="1339" ht="14.25" customHeight="1">
      <c r="A1339" s="91" t="s">
        <v>4851</v>
      </c>
      <c r="D1339" s="91" t="s">
        <v>1324</v>
      </c>
      <c r="J1339" s="91" t="s">
        <v>1320</v>
      </c>
      <c r="L1339" s="91" t="s">
        <v>1647</v>
      </c>
      <c r="M1339" s="91" t="s">
        <v>1320</v>
      </c>
      <c r="N1339" s="91" t="s">
        <v>2976</v>
      </c>
      <c r="O1339" s="91" t="s">
        <v>1602</v>
      </c>
      <c r="P1339" s="91" t="s">
        <v>1603</v>
      </c>
      <c r="Q1339" s="91" t="s">
        <v>1430</v>
      </c>
      <c r="R1339" s="91" t="s">
        <v>2170</v>
      </c>
      <c r="U1339" s="91" t="s">
        <v>3287</v>
      </c>
    </row>
    <row r="1340" ht="14.25" customHeight="1">
      <c r="A1340" s="91" t="s">
        <v>4852</v>
      </c>
      <c r="C1340" s="91" t="s">
        <v>4853</v>
      </c>
      <c r="D1340" s="91" t="s">
        <v>1319</v>
      </c>
      <c r="E1340" s="91" t="s">
        <v>1587</v>
      </c>
      <c r="F1340" s="91">
        <v>2030.0</v>
      </c>
      <c r="J1340" s="91" t="s">
        <v>739</v>
      </c>
      <c r="L1340" s="91" t="s">
        <v>1588</v>
      </c>
      <c r="M1340" s="91" t="s">
        <v>739</v>
      </c>
      <c r="O1340" s="91" t="s">
        <v>1602</v>
      </c>
      <c r="P1340" s="91" t="s">
        <v>1603</v>
      </c>
      <c r="Q1340" s="91" t="s">
        <v>1761</v>
      </c>
      <c r="R1340" s="91" t="s">
        <v>1798</v>
      </c>
      <c r="S1340" s="91" t="s">
        <v>4854</v>
      </c>
      <c r="T1340" s="91" t="s">
        <v>1593</v>
      </c>
    </row>
    <row r="1341" ht="14.25" customHeight="1">
      <c r="A1341" s="91" t="s">
        <v>4855</v>
      </c>
      <c r="C1341" s="91" t="s">
        <v>4856</v>
      </c>
      <c r="D1341" s="91" t="s">
        <v>1319</v>
      </c>
      <c r="E1341" s="91" t="s">
        <v>1587</v>
      </c>
      <c r="F1341" s="91" t="s">
        <v>1676</v>
      </c>
      <c r="G1341" s="91" t="s">
        <v>1319</v>
      </c>
      <c r="H1341" s="91" t="s">
        <v>1587</v>
      </c>
      <c r="I1341" s="91">
        <v>2040.0</v>
      </c>
      <c r="J1341" s="91" t="s">
        <v>1320</v>
      </c>
      <c r="K1341" s="91">
        <v>2040.0</v>
      </c>
      <c r="L1341" s="91" t="s">
        <v>41</v>
      </c>
      <c r="M1341" s="91" t="s">
        <v>1320</v>
      </c>
      <c r="N1341" s="91" t="s">
        <v>1851</v>
      </c>
      <c r="O1341" s="91" t="s">
        <v>1607</v>
      </c>
      <c r="P1341" s="91" t="s">
        <v>1590</v>
      </c>
      <c r="Q1341" s="91" t="s">
        <v>1469</v>
      </c>
      <c r="R1341" s="91" t="s">
        <v>1614</v>
      </c>
      <c r="S1341" s="91" t="s">
        <v>4857</v>
      </c>
      <c r="T1341" s="91" t="s">
        <v>1593</v>
      </c>
    </row>
    <row r="1342" ht="14.25" customHeight="1">
      <c r="A1342" s="91" t="s">
        <v>4858</v>
      </c>
      <c r="B1342" s="91" t="s">
        <v>4859</v>
      </c>
      <c r="C1342" s="91" t="s">
        <v>4860</v>
      </c>
      <c r="D1342" s="91" t="s">
        <v>1324</v>
      </c>
      <c r="J1342" s="91" t="s">
        <v>1320</v>
      </c>
      <c r="L1342" s="91" t="s">
        <v>1647</v>
      </c>
      <c r="M1342" s="91" t="s">
        <v>739</v>
      </c>
      <c r="N1342" s="91" t="s">
        <v>1685</v>
      </c>
      <c r="O1342" s="91" t="s">
        <v>1858</v>
      </c>
      <c r="P1342" s="91" t="s">
        <v>1628</v>
      </c>
      <c r="Q1342" s="91" t="s">
        <v>1430</v>
      </c>
      <c r="R1342" s="91" t="s">
        <v>1685</v>
      </c>
    </row>
    <row r="1343" ht="14.25" customHeight="1">
      <c r="A1343" s="91" t="s">
        <v>4861</v>
      </c>
      <c r="D1343" s="91" t="s">
        <v>1324</v>
      </c>
      <c r="J1343" s="91" t="s">
        <v>739</v>
      </c>
      <c r="L1343" s="91" t="s">
        <v>41</v>
      </c>
      <c r="M1343" s="91" t="s">
        <v>739</v>
      </c>
      <c r="O1343" s="91" t="s">
        <v>1796</v>
      </c>
      <c r="P1343" s="91" t="s">
        <v>1628</v>
      </c>
      <c r="Q1343" s="91" t="s">
        <v>1429</v>
      </c>
      <c r="R1343" s="91" t="s">
        <v>1653</v>
      </c>
    </row>
    <row r="1344" ht="14.25" customHeight="1">
      <c r="A1344" s="91" t="s">
        <v>4862</v>
      </c>
      <c r="D1344" s="91" t="s">
        <v>1319</v>
      </c>
      <c r="E1344" s="91" t="s">
        <v>1587</v>
      </c>
      <c r="F1344" s="91">
        <v>2030.0</v>
      </c>
      <c r="J1344" s="91" t="s">
        <v>739</v>
      </c>
      <c r="L1344" s="91" t="s">
        <v>1588</v>
      </c>
      <c r="M1344" s="91" t="s">
        <v>739</v>
      </c>
      <c r="O1344" s="91" t="s">
        <v>1796</v>
      </c>
      <c r="P1344" s="91" t="s">
        <v>1628</v>
      </c>
      <c r="Q1344" s="91" t="s">
        <v>1429</v>
      </c>
      <c r="R1344" s="91" t="s">
        <v>1687</v>
      </c>
      <c r="S1344" s="91" t="s">
        <v>4863</v>
      </c>
      <c r="T1344" s="91" t="s">
        <v>1593</v>
      </c>
    </row>
    <row r="1345" ht="14.25" customHeight="1">
      <c r="A1345" s="91" t="s">
        <v>4864</v>
      </c>
      <c r="D1345" s="91" t="s">
        <v>1319</v>
      </c>
      <c r="E1345" s="91" t="s">
        <v>1587</v>
      </c>
      <c r="F1345" s="91">
        <v>2030.0</v>
      </c>
      <c r="G1345" s="91" t="s">
        <v>1319</v>
      </c>
      <c r="H1345" s="91" t="s">
        <v>1587</v>
      </c>
      <c r="I1345" s="91">
        <v>2050.0</v>
      </c>
      <c r="J1345" s="91" t="s">
        <v>1320</v>
      </c>
      <c r="K1345" s="91">
        <v>2050.0</v>
      </c>
      <c r="L1345" s="91" t="s">
        <v>41</v>
      </c>
      <c r="M1345" s="91" t="s">
        <v>1320</v>
      </c>
      <c r="N1345" s="91" t="s">
        <v>1842</v>
      </c>
      <c r="O1345" s="91" t="s">
        <v>1796</v>
      </c>
      <c r="P1345" s="91" t="s">
        <v>1628</v>
      </c>
      <c r="Q1345" s="91" t="s">
        <v>1469</v>
      </c>
      <c r="R1345" s="91" t="s">
        <v>1842</v>
      </c>
      <c r="S1345" s="91" t="s">
        <v>4865</v>
      </c>
    </row>
    <row r="1346" ht="14.25" customHeight="1">
      <c r="A1346" s="91" t="s">
        <v>4866</v>
      </c>
      <c r="D1346" s="91" t="s">
        <v>1319</v>
      </c>
      <c r="E1346" s="91" t="s">
        <v>1587</v>
      </c>
      <c r="F1346" s="91">
        <v>2030.0</v>
      </c>
      <c r="J1346" s="91" t="s">
        <v>739</v>
      </c>
      <c r="L1346" s="91" t="s">
        <v>1588</v>
      </c>
      <c r="M1346" s="91" t="s">
        <v>739</v>
      </c>
      <c r="O1346" s="91" t="s">
        <v>1796</v>
      </c>
      <c r="P1346" s="91" t="s">
        <v>1628</v>
      </c>
      <c r="Q1346" s="91" t="s">
        <v>1462</v>
      </c>
      <c r="R1346" s="91" t="s">
        <v>1763</v>
      </c>
      <c r="S1346" s="91" t="s">
        <v>4867</v>
      </c>
      <c r="T1346" s="91" t="s">
        <v>1593</v>
      </c>
    </row>
    <row r="1347" ht="14.25" customHeight="1">
      <c r="A1347" s="91" t="s">
        <v>4868</v>
      </c>
      <c r="D1347" s="91" t="s">
        <v>1319</v>
      </c>
      <c r="E1347" s="91" t="s">
        <v>1587</v>
      </c>
      <c r="F1347" s="91">
        <v>2030.0</v>
      </c>
      <c r="G1347" s="91" t="s">
        <v>1319</v>
      </c>
      <c r="H1347" s="91" t="s">
        <v>1587</v>
      </c>
      <c r="I1347" s="91">
        <v>2050.0</v>
      </c>
      <c r="J1347" s="91" t="s">
        <v>1320</v>
      </c>
      <c r="K1347" s="91">
        <v>2050.0</v>
      </c>
      <c r="L1347" s="91" t="s">
        <v>41</v>
      </c>
      <c r="M1347" s="91" t="s">
        <v>1320</v>
      </c>
      <c r="N1347" s="91" t="s">
        <v>1706</v>
      </c>
      <c r="O1347" s="91" t="s">
        <v>1607</v>
      </c>
      <c r="P1347" s="91" t="s">
        <v>1590</v>
      </c>
      <c r="Q1347" s="91" t="s">
        <v>1452</v>
      </c>
      <c r="R1347" s="91" t="s">
        <v>1604</v>
      </c>
      <c r="S1347" s="91" t="s">
        <v>4869</v>
      </c>
      <c r="T1347" s="91" t="s">
        <v>1593</v>
      </c>
    </row>
    <row r="1348" ht="14.25" customHeight="1">
      <c r="A1348" s="91" t="s">
        <v>4870</v>
      </c>
      <c r="D1348" s="91" t="s">
        <v>1324</v>
      </c>
      <c r="J1348" s="91" t="s">
        <v>739</v>
      </c>
      <c r="L1348" s="91" t="s">
        <v>41</v>
      </c>
      <c r="M1348" s="91" t="s">
        <v>739</v>
      </c>
      <c r="O1348" s="91" t="s">
        <v>1711</v>
      </c>
      <c r="P1348" s="91" t="s">
        <v>1590</v>
      </c>
      <c r="Q1348" s="91" t="s">
        <v>1469</v>
      </c>
      <c r="R1348" s="91" t="s">
        <v>1659</v>
      </c>
    </row>
    <row r="1349" ht="14.25" customHeight="1">
      <c r="A1349" s="91" t="s">
        <v>4871</v>
      </c>
      <c r="D1349" s="91" t="s">
        <v>1319</v>
      </c>
      <c r="E1349" s="91" t="s">
        <v>1587</v>
      </c>
      <c r="F1349" s="91">
        <v>2030.0</v>
      </c>
      <c r="J1349" s="91" t="s">
        <v>739</v>
      </c>
      <c r="L1349" s="91" t="s">
        <v>1588</v>
      </c>
      <c r="M1349" s="91" t="s">
        <v>739</v>
      </c>
      <c r="O1349" s="91" t="s">
        <v>1607</v>
      </c>
      <c r="P1349" s="91" t="s">
        <v>1590</v>
      </c>
      <c r="Q1349" s="91" t="s">
        <v>1457</v>
      </c>
      <c r="R1349" s="91" t="s">
        <v>1687</v>
      </c>
      <c r="S1349" s="91" t="s">
        <v>4872</v>
      </c>
      <c r="T1349" s="91" t="s">
        <v>1593</v>
      </c>
    </row>
    <row r="1350" ht="14.25" customHeight="1">
      <c r="A1350" s="91" t="s">
        <v>4873</v>
      </c>
      <c r="C1350" s="91" t="s">
        <v>4874</v>
      </c>
      <c r="D1350" s="91" t="s">
        <v>1319</v>
      </c>
      <c r="E1350" s="91" t="s">
        <v>1587</v>
      </c>
      <c r="F1350" s="91">
        <v>2030.0</v>
      </c>
      <c r="J1350" s="91" t="s">
        <v>739</v>
      </c>
      <c r="L1350" s="91" t="s">
        <v>41</v>
      </c>
      <c r="M1350" s="91" t="s">
        <v>739</v>
      </c>
      <c r="N1350" s="91" t="s">
        <v>1923</v>
      </c>
      <c r="O1350" s="91" t="s">
        <v>1602</v>
      </c>
      <c r="P1350" s="91" t="s">
        <v>1603</v>
      </c>
      <c r="Q1350" s="91" t="s">
        <v>1469</v>
      </c>
      <c r="R1350" s="91" t="s">
        <v>1687</v>
      </c>
      <c r="S1350" s="91" t="s">
        <v>4875</v>
      </c>
      <c r="T1350" s="91" t="s">
        <v>1593</v>
      </c>
    </row>
    <row r="1351" ht="14.25" customHeight="1">
      <c r="A1351" s="91" t="s">
        <v>4876</v>
      </c>
      <c r="B1351" s="91" t="s">
        <v>4877</v>
      </c>
      <c r="C1351" s="91" t="s">
        <v>4878</v>
      </c>
      <c r="D1351" s="91" t="s">
        <v>1319</v>
      </c>
      <c r="E1351" s="91" t="s">
        <v>1587</v>
      </c>
      <c r="F1351" s="91">
        <v>2030.0</v>
      </c>
      <c r="J1351" s="91" t="s">
        <v>739</v>
      </c>
      <c r="L1351" s="91" t="s">
        <v>41</v>
      </c>
      <c r="M1351" s="91" t="s">
        <v>1320</v>
      </c>
      <c r="N1351" s="91" t="s">
        <v>1900</v>
      </c>
      <c r="O1351" s="91" t="s">
        <v>1602</v>
      </c>
      <c r="P1351" s="91" t="s">
        <v>1603</v>
      </c>
      <c r="Q1351" s="91" t="s">
        <v>1761</v>
      </c>
      <c r="R1351" s="91" t="s">
        <v>1900</v>
      </c>
      <c r="S1351" s="91" t="s">
        <v>4879</v>
      </c>
      <c r="T1351" s="91" t="s">
        <v>1777</v>
      </c>
    </row>
    <row r="1352" ht="14.25" customHeight="1">
      <c r="A1352" s="91" t="s">
        <v>4880</v>
      </c>
      <c r="D1352" s="91" t="s">
        <v>1324</v>
      </c>
      <c r="J1352" s="91" t="s">
        <v>1320</v>
      </c>
      <c r="L1352" s="91" t="s">
        <v>41</v>
      </c>
      <c r="M1352" s="91" t="s">
        <v>1320</v>
      </c>
      <c r="N1352" s="91" t="s">
        <v>1699</v>
      </c>
      <c r="O1352" s="91" t="s">
        <v>1607</v>
      </c>
      <c r="P1352" s="91" t="s">
        <v>1590</v>
      </c>
      <c r="Q1352" s="91" t="s">
        <v>1465</v>
      </c>
      <c r="R1352" s="91" t="s">
        <v>1699</v>
      </c>
    </row>
    <row r="1353" ht="14.25" customHeight="1">
      <c r="A1353" s="91" t="s">
        <v>4881</v>
      </c>
      <c r="D1353" s="91" t="s">
        <v>1319</v>
      </c>
      <c r="E1353" s="91" t="s">
        <v>1587</v>
      </c>
      <c r="F1353" s="91">
        <v>2030.0</v>
      </c>
      <c r="J1353" s="91" t="s">
        <v>739</v>
      </c>
      <c r="L1353" s="91" t="s">
        <v>1588</v>
      </c>
      <c r="M1353" s="91" t="s">
        <v>739</v>
      </c>
      <c r="O1353" s="91" t="s">
        <v>1607</v>
      </c>
      <c r="P1353" s="91" t="s">
        <v>1590</v>
      </c>
      <c r="Q1353" s="91" t="s">
        <v>1429</v>
      </c>
      <c r="R1353" s="91" t="s">
        <v>1604</v>
      </c>
      <c r="S1353" s="91" t="s">
        <v>4882</v>
      </c>
      <c r="T1353" s="91" t="s">
        <v>1593</v>
      </c>
    </row>
    <row r="1354" ht="14.25" customHeight="1">
      <c r="A1354" s="91" t="s">
        <v>4883</v>
      </c>
      <c r="C1354" s="91" t="s">
        <v>4884</v>
      </c>
      <c r="D1354" s="91" t="s">
        <v>1324</v>
      </c>
      <c r="J1354" s="91" t="s">
        <v>1320</v>
      </c>
      <c r="L1354" s="91" t="s">
        <v>41</v>
      </c>
      <c r="M1354" s="91" t="s">
        <v>1320</v>
      </c>
      <c r="N1354" s="91" t="s">
        <v>1641</v>
      </c>
      <c r="O1354" s="91" t="s">
        <v>1607</v>
      </c>
      <c r="P1354" s="91" t="s">
        <v>1590</v>
      </c>
      <c r="Q1354" s="91" t="s">
        <v>1440</v>
      </c>
      <c r="R1354" s="91" t="s">
        <v>1641</v>
      </c>
    </row>
    <row r="1355" ht="14.25" customHeight="1">
      <c r="A1355" s="91" t="s">
        <v>4885</v>
      </c>
      <c r="B1355" s="91" t="s">
        <v>4886</v>
      </c>
      <c r="C1355" s="91" t="s">
        <v>4887</v>
      </c>
      <c r="D1355" s="91" t="s">
        <v>1319</v>
      </c>
      <c r="E1355" s="91" t="s">
        <v>1587</v>
      </c>
      <c r="F1355" s="91">
        <v>2030.0</v>
      </c>
      <c r="G1355" s="91" t="s">
        <v>1319</v>
      </c>
      <c r="H1355" s="91" t="s">
        <v>1587</v>
      </c>
      <c r="I1355" s="91">
        <v>2050.0</v>
      </c>
      <c r="J1355" s="91" t="s">
        <v>1320</v>
      </c>
      <c r="K1355" s="91">
        <v>2050.0</v>
      </c>
      <c r="L1355" s="91" t="s">
        <v>41</v>
      </c>
      <c r="M1355" s="91" t="s">
        <v>1320</v>
      </c>
      <c r="N1355" s="91" t="s">
        <v>1598</v>
      </c>
      <c r="O1355" s="91" t="s">
        <v>4693</v>
      </c>
      <c r="P1355" s="91" t="s">
        <v>1628</v>
      </c>
      <c r="Q1355" s="91" t="s">
        <v>1440</v>
      </c>
      <c r="R1355" s="91" t="s">
        <v>1798</v>
      </c>
      <c r="S1355" s="91" t="s">
        <v>4888</v>
      </c>
      <c r="T1355" s="91" t="s">
        <v>1593</v>
      </c>
    </row>
    <row r="1356" ht="14.25" customHeight="1">
      <c r="A1356" s="91" t="s">
        <v>4889</v>
      </c>
      <c r="C1356" s="91" t="s">
        <v>4890</v>
      </c>
      <c r="D1356" s="91" t="s">
        <v>1319</v>
      </c>
      <c r="E1356" s="91" t="s">
        <v>1587</v>
      </c>
      <c r="F1356" s="91">
        <v>2030.0</v>
      </c>
      <c r="J1356" s="91" t="s">
        <v>1320</v>
      </c>
      <c r="L1356" s="91" t="s">
        <v>41</v>
      </c>
      <c r="M1356" s="91" t="s">
        <v>1320</v>
      </c>
      <c r="N1356" s="91" t="s">
        <v>1722</v>
      </c>
      <c r="O1356" s="91" t="s">
        <v>4693</v>
      </c>
      <c r="P1356" s="91" t="s">
        <v>1628</v>
      </c>
      <c r="Q1356" s="91" t="s">
        <v>1440</v>
      </c>
      <c r="R1356" s="91" t="s">
        <v>1633</v>
      </c>
      <c r="S1356" s="91" t="s">
        <v>4891</v>
      </c>
      <c r="T1356" s="91" t="s">
        <v>1593</v>
      </c>
    </row>
    <row r="1357" ht="14.25" customHeight="1">
      <c r="A1357" s="91" t="s">
        <v>4892</v>
      </c>
      <c r="D1357" s="91" t="s">
        <v>1319</v>
      </c>
      <c r="E1357" s="91" t="s">
        <v>1587</v>
      </c>
      <c r="F1357" s="91">
        <v>2030.0</v>
      </c>
      <c r="G1357" s="91" t="s">
        <v>1319</v>
      </c>
      <c r="H1357" s="91" t="s">
        <v>1587</v>
      </c>
      <c r="I1357" s="91">
        <v>2050.0</v>
      </c>
      <c r="J1357" s="91" t="s">
        <v>1320</v>
      </c>
      <c r="K1357" s="91">
        <v>2050.0</v>
      </c>
      <c r="L1357" s="91" t="s">
        <v>41</v>
      </c>
      <c r="M1357" s="91" t="s">
        <v>739</v>
      </c>
      <c r="O1357" s="91" t="s">
        <v>1602</v>
      </c>
      <c r="P1357" s="91" t="s">
        <v>1603</v>
      </c>
      <c r="Q1357" s="91" t="s">
        <v>1436</v>
      </c>
      <c r="R1357" s="91" t="s">
        <v>1687</v>
      </c>
      <c r="S1357" s="91" t="s">
        <v>4893</v>
      </c>
      <c r="T1357" s="91" t="s">
        <v>1593</v>
      </c>
    </row>
    <row r="1358" ht="14.25" customHeight="1">
      <c r="A1358" s="91" t="s">
        <v>4894</v>
      </c>
      <c r="D1358" s="91" t="s">
        <v>1319</v>
      </c>
      <c r="E1358" s="91" t="s">
        <v>1587</v>
      </c>
      <c r="F1358" s="91">
        <v>2030.0</v>
      </c>
      <c r="J1358" s="91" t="s">
        <v>739</v>
      </c>
      <c r="L1358" s="91" t="s">
        <v>1588</v>
      </c>
      <c r="M1358" s="91" t="s">
        <v>739</v>
      </c>
      <c r="O1358" s="91" t="s">
        <v>1725</v>
      </c>
      <c r="P1358" s="91" t="s">
        <v>1628</v>
      </c>
      <c r="Q1358" s="91" t="s">
        <v>1432</v>
      </c>
      <c r="R1358" s="91" t="s">
        <v>1663</v>
      </c>
      <c r="S1358" s="91" t="s">
        <v>4895</v>
      </c>
      <c r="T1358" s="91" t="s">
        <v>1593</v>
      </c>
    </row>
    <row r="1359" ht="14.25" customHeight="1">
      <c r="A1359" s="91" t="s">
        <v>4896</v>
      </c>
      <c r="C1359" s="91" t="s">
        <v>4897</v>
      </c>
      <c r="D1359" s="91" t="s">
        <v>1319</v>
      </c>
      <c r="E1359" s="91" t="s">
        <v>1595</v>
      </c>
      <c r="F1359" s="91">
        <v>2030.0</v>
      </c>
      <c r="J1359" s="91" t="s">
        <v>739</v>
      </c>
      <c r="L1359" s="91" t="s">
        <v>1588</v>
      </c>
      <c r="M1359" s="91" t="s">
        <v>739</v>
      </c>
      <c r="O1359" s="91" t="s">
        <v>1846</v>
      </c>
      <c r="P1359" s="91" t="s">
        <v>1590</v>
      </c>
      <c r="Q1359" s="91" t="s">
        <v>1432</v>
      </c>
      <c r="R1359" s="91" t="s">
        <v>1715</v>
      </c>
      <c r="S1359" s="91" t="s">
        <v>4898</v>
      </c>
      <c r="T1359" s="91" t="s">
        <v>1600</v>
      </c>
    </row>
    <row r="1360" ht="14.25" customHeight="1">
      <c r="A1360" s="91" t="s">
        <v>4899</v>
      </c>
      <c r="C1360" s="91" t="s">
        <v>4900</v>
      </c>
      <c r="D1360" s="91" t="s">
        <v>1324</v>
      </c>
      <c r="J1360" s="91" t="s">
        <v>1320</v>
      </c>
      <c r="L1360" s="91" t="s">
        <v>41</v>
      </c>
      <c r="M1360" s="91" t="s">
        <v>1320</v>
      </c>
      <c r="N1360" s="91" t="s">
        <v>1669</v>
      </c>
      <c r="O1360" s="91" t="s">
        <v>1602</v>
      </c>
      <c r="P1360" s="91" t="s">
        <v>1603</v>
      </c>
      <c r="Q1360" s="91" t="s">
        <v>1457</v>
      </c>
      <c r="R1360" s="91" t="s">
        <v>1669</v>
      </c>
    </row>
    <row r="1361" ht="14.25" customHeight="1">
      <c r="A1361" s="91" t="s">
        <v>4901</v>
      </c>
      <c r="D1361" s="91" t="s">
        <v>1319</v>
      </c>
      <c r="E1361" s="91" t="s">
        <v>1587</v>
      </c>
      <c r="F1361" s="91">
        <v>2030.0</v>
      </c>
      <c r="J1361" s="91" t="s">
        <v>739</v>
      </c>
      <c r="L1361" s="91" t="s">
        <v>1588</v>
      </c>
      <c r="M1361" s="91" t="s">
        <v>739</v>
      </c>
      <c r="O1361" s="91" t="s">
        <v>1748</v>
      </c>
      <c r="P1361" s="91" t="s">
        <v>1590</v>
      </c>
      <c r="Q1361" s="91" t="s">
        <v>1761</v>
      </c>
      <c r="R1361" s="91" t="s">
        <v>1663</v>
      </c>
      <c r="S1361" s="91" t="s">
        <v>4902</v>
      </c>
      <c r="T1361" s="91" t="s">
        <v>1593</v>
      </c>
    </row>
    <row r="1362" ht="14.25" customHeight="1">
      <c r="A1362" s="91" t="s">
        <v>4903</v>
      </c>
      <c r="B1362" s="91" t="s">
        <v>4904</v>
      </c>
      <c r="D1362" s="91" t="s">
        <v>1319</v>
      </c>
      <c r="E1362" s="91" t="s">
        <v>1587</v>
      </c>
      <c r="F1362" s="91">
        <v>2030.0</v>
      </c>
      <c r="J1362" s="91" t="s">
        <v>739</v>
      </c>
      <c r="L1362" s="91" t="s">
        <v>41</v>
      </c>
      <c r="M1362" s="91" t="s">
        <v>739</v>
      </c>
      <c r="O1362" s="91" t="s">
        <v>1858</v>
      </c>
      <c r="P1362" s="91" t="s">
        <v>1628</v>
      </c>
      <c r="Q1362" s="91" t="s">
        <v>1439</v>
      </c>
      <c r="R1362" s="91" t="s">
        <v>1669</v>
      </c>
      <c r="S1362" s="91" t="s">
        <v>4905</v>
      </c>
      <c r="T1362" s="91" t="s">
        <v>1593</v>
      </c>
    </row>
    <row r="1363" ht="14.25" customHeight="1">
      <c r="A1363" s="91" t="s">
        <v>4906</v>
      </c>
      <c r="D1363" s="91" t="s">
        <v>1319</v>
      </c>
      <c r="E1363" s="91" t="s">
        <v>1587</v>
      </c>
      <c r="F1363" s="91">
        <v>2030.0</v>
      </c>
      <c r="J1363" s="91" t="s">
        <v>739</v>
      </c>
      <c r="L1363" s="91" t="s">
        <v>1588</v>
      </c>
      <c r="M1363" s="91" t="s">
        <v>739</v>
      </c>
      <c r="O1363" s="91" t="s">
        <v>3110</v>
      </c>
      <c r="P1363" s="91" t="s">
        <v>1628</v>
      </c>
      <c r="Q1363" s="91" t="s">
        <v>1429</v>
      </c>
      <c r="R1363" s="91" t="s">
        <v>1608</v>
      </c>
      <c r="S1363" s="91" t="s">
        <v>4907</v>
      </c>
      <c r="T1363" s="91" t="s">
        <v>1593</v>
      </c>
    </row>
    <row r="1364" ht="14.25" customHeight="1">
      <c r="A1364" s="91" t="s">
        <v>4908</v>
      </c>
      <c r="D1364" s="91" t="s">
        <v>1324</v>
      </c>
      <c r="J1364" s="91" t="s">
        <v>739</v>
      </c>
      <c r="L1364" s="91" t="s">
        <v>41</v>
      </c>
      <c r="M1364" s="91" t="s">
        <v>1320</v>
      </c>
      <c r="N1364" s="91" t="s">
        <v>1637</v>
      </c>
      <c r="O1364" s="91" t="s">
        <v>1607</v>
      </c>
      <c r="P1364" s="91" t="s">
        <v>1590</v>
      </c>
      <c r="Q1364" s="91" t="s">
        <v>1433</v>
      </c>
      <c r="R1364" s="91" t="s">
        <v>1637</v>
      </c>
    </row>
    <row r="1365" ht="14.25" customHeight="1">
      <c r="A1365" s="91" t="s">
        <v>4909</v>
      </c>
      <c r="C1365" s="91" t="s">
        <v>4910</v>
      </c>
      <c r="D1365" s="91" t="s">
        <v>1324</v>
      </c>
      <c r="J1365" s="91" t="s">
        <v>739</v>
      </c>
      <c r="L1365" s="91" t="s">
        <v>41</v>
      </c>
      <c r="M1365" s="91" t="s">
        <v>739</v>
      </c>
      <c r="O1365" s="91" t="s">
        <v>1846</v>
      </c>
      <c r="P1365" s="91" t="s">
        <v>1590</v>
      </c>
      <c r="Q1365" s="91" t="s">
        <v>1466</v>
      </c>
      <c r="R1365" s="91" t="s">
        <v>1591</v>
      </c>
    </row>
    <row r="1366" ht="14.25" customHeight="1">
      <c r="A1366" s="91" t="s">
        <v>4911</v>
      </c>
      <c r="D1366" s="91" t="s">
        <v>1319</v>
      </c>
      <c r="E1366" s="91" t="s">
        <v>1587</v>
      </c>
      <c r="F1366" s="91">
        <v>2030.0</v>
      </c>
      <c r="J1366" s="91" t="s">
        <v>739</v>
      </c>
      <c r="L1366" s="91" t="s">
        <v>1588</v>
      </c>
      <c r="M1366" s="91" t="s">
        <v>739</v>
      </c>
      <c r="O1366" s="91" t="s">
        <v>1858</v>
      </c>
      <c r="P1366" s="91" t="s">
        <v>1628</v>
      </c>
      <c r="Q1366" s="91" t="s">
        <v>1434</v>
      </c>
      <c r="R1366" s="91" t="s">
        <v>1591</v>
      </c>
      <c r="S1366" s="91" t="s">
        <v>4912</v>
      </c>
      <c r="T1366" s="91" t="s">
        <v>1593</v>
      </c>
    </row>
    <row r="1367" ht="14.25" customHeight="1">
      <c r="A1367" s="91" t="s">
        <v>4913</v>
      </c>
      <c r="D1367" s="91" t="s">
        <v>1324</v>
      </c>
      <c r="J1367" s="91" t="s">
        <v>1320</v>
      </c>
      <c r="L1367" s="91" t="s">
        <v>41</v>
      </c>
      <c r="M1367" s="91" t="s">
        <v>739</v>
      </c>
      <c r="O1367" s="91" t="s">
        <v>1858</v>
      </c>
      <c r="P1367" s="91" t="s">
        <v>1628</v>
      </c>
      <c r="Q1367" s="91" t="s">
        <v>1436</v>
      </c>
      <c r="R1367" s="91" t="s">
        <v>1659</v>
      </c>
    </row>
    <row r="1368" ht="14.25" customHeight="1">
      <c r="A1368" s="91" t="s">
        <v>4914</v>
      </c>
      <c r="B1368" s="91" t="s">
        <v>4915</v>
      </c>
      <c r="C1368" s="91" t="s">
        <v>4916</v>
      </c>
      <c r="D1368" s="91" t="s">
        <v>1319</v>
      </c>
      <c r="E1368" s="91" t="s">
        <v>1587</v>
      </c>
      <c r="F1368" s="91">
        <v>2030.0</v>
      </c>
      <c r="J1368" s="91" t="s">
        <v>739</v>
      </c>
      <c r="L1368" s="91" t="s">
        <v>41</v>
      </c>
      <c r="M1368" s="91" t="s">
        <v>739</v>
      </c>
      <c r="O1368" s="91" t="s">
        <v>1858</v>
      </c>
      <c r="P1368" s="91" t="s">
        <v>1628</v>
      </c>
      <c r="Q1368" s="91" t="s">
        <v>1466</v>
      </c>
      <c r="R1368" s="91" t="s">
        <v>1842</v>
      </c>
      <c r="S1368" s="91" t="s">
        <v>4917</v>
      </c>
      <c r="T1368" s="91" t="s">
        <v>1593</v>
      </c>
    </row>
    <row r="1369" ht="14.25" customHeight="1">
      <c r="A1369" s="91" t="s">
        <v>4918</v>
      </c>
      <c r="B1369" s="91" t="s">
        <v>4919</v>
      </c>
      <c r="D1369" s="91" t="s">
        <v>1319</v>
      </c>
      <c r="E1369" s="91" t="s">
        <v>1587</v>
      </c>
      <c r="F1369" s="91">
        <v>2030.0</v>
      </c>
      <c r="J1369" s="91" t="s">
        <v>739</v>
      </c>
      <c r="L1369" s="91" t="s">
        <v>41</v>
      </c>
      <c r="M1369" s="91" t="s">
        <v>739</v>
      </c>
      <c r="O1369" s="91" t="s">
        <v>1858</v>
      </c>
      <c r="P1369" s="91" t="s">
        <v>1628</v>
      </c>
      <c r="Q1369" s="91" t="s">
        <v>1466</v>
      </c>
      <c r="R1369" s="91" t="s">
        <v>1808</v>
      </c>
      <c r="S1369" s="91" t="s">
        <v>4920</v>
      </c>
      <c r="T1369" s="91" t="s">
        <v>1593</v>
      </c>
    </row>
    <row r="1370" ht="14.25" customHeight="1">
      <c r="A1370" s="91" t="s">
        <v>4921</v>
      </c>
      <c r="C1370" s="91" t="s">
        <v>4922</v>
      </c>
      <c r="D1370" s="91" t="s">
        <v>1319</v>
      </c>
      <c r="E1370" s="91" t="s">
        <v>1587</v>
      </c>
      <c r="F1370" s="91" t="s">
        <v>3970</v>
      </c>
      <c r="J1370" s="91" t="s">
        <v>739</v>
      </c>
      <c r="L1370" s="91" t="s">
        <v>41</v>
      </c>
      <c r="M1370" s="91" t="s">
        <v>739</v>
      </c>
      <c r="O1370" s="91" t="s">
        <v>1694</v>
      </c>
      <c r="P1370" s="91" t="s">
        <v>1590</v>
      </c>
      <c r="Q1370" s="91" t="s">
        <v>1761</v>
      </c>
      <c r="R1370" s="91" t="s">
        <v>1706</v>
      </c>
      <c r="S1370" s="91" t="s">
        <v>4923</v>
      </c>
      <c r="T1370" s="91" t="s">
        <v>1593</v>
      </c>
    </row>
    <row r="1371" ht="14.25" customHeight="1">
      <c r="A1371" s="91" t="s">
        <v>4924</v>
      </c>
      <c r="D1371" s="91" t="s">
        <v>1324</v>
      </c>
      <c r="J1371" s="91" t="s">
        <v>1320</v>
      </c>
      <c r="L1371" s="91" t="s">
        <v>41</v>
      </c>
      <c r="M1371" s="91" t="s">
        <v>1320</v>
      </c>
      <c r="N1371" s="91" t="s">
        <v>1639</v>
      </c>
      <c r="O1371" s="91" t="s">
        <v>1922</v>
      </c>
      <c r="P1371" s="91" t="s">
        <v>1736</v>
      </c>
      <c r="Q1371" s="91" t="s">
        <v>1447</v>
      </c>
      <c r="R1371" s="91" t="s">
        <v>1639</v>
      </c>
    </row>
    <row r="1372" ht="14.25" customHeight="1">
      <c r="A1372" s="91" t="s">
        <v>4925</v>
      </c>
      <c r="D1372" s="91" t="s">
        <v>1319</v>
      </c>
      <c r="E1372" s="91" t="s">
        <v>1587</v>
      </c>
      <c r="F1372" s="91">
        <v>2030.0</v>
      </c>
      <c r="J1372" s="91" t="s">
        <v>739</v>
      </c>
      <c r="L1372" s="91" t="s">
        <v>1588</v>
      </c>
      <c r="M1372" s="91" t="s">
        <v>739</v>
      </c>
      <c r="O1372" s="91" t="s">
        <v>1694</v>
      </c>
      <c r="P1372" s="91" t="s">
        <v>1590</v>
      </c>
      <c r="Q1372" s="91" t="s">
        <v>1449</v>
      </c>
      <c r="R1372" s="91" t="s">
        <v>1707</v>
      </c>
      <c r="S1372" s="91" t="s">
        <v>4926</v>
      </c>
      <c r="T1372" s="91" t="s">
        <v>1593</v>
      </c>
    </row>
    <row r="1373" ht="14.25" customHeight="1">
      <c r="A1373" s="91" t="s">
        <v>4927</v>
      </c>
      <c r="B1373" s="91" t="s">
        <v>4928</v>
      </c>
      <c r="C1373" s="91" t="s">
        <v>4929</v>
      </c>
      <c r="D1373" s="91" t="s">
        <v>1343</v>
      </c>
      <c r="J1373" s="91" t="s">
        <v>739</v>
      </c>
      <c r="L1373" s="91" t="s">
        <v>41</v>
      </c>
      <c r="M1373" s="91" t="s">
        <v>1320</v>
      </c>
      <c r="N1373" s="91" t="s">
        <v>1785</v>
      </c>
      <c r="O1373" s="91" t="s">
        <v>1607</v>
      </c>
      <c r="P1373" s="91" t="s">
        <v>1590</v>
      </c>
      <c r="Q1373" s="91" t="s">
        <v>1452</v>
      </c>
      <c r="R1373" s="91" t="s">
        <v>1785</v>
      </c>
    </row>
    <row r="1374" ht="14.25" customHeight="1">
      <c r="A1374" s="91" t="s">
        <v>4930</v>
      </c>
      <c r="B1374" s="91" t="s">
        <v>4931</v>
      </c>
      <c r="D1374" s="91" t="s">
        <v>1319</v>
      </c>
      <c r="E1374" s="91" t="s">
        <v>1587</v>
      </c>
      <c r="F1374" s="91">
        <v>2030.0</v>
      </c>
      <c r="G1374" s="91" t="s">
        <v>1319</v>
      </c>
      <c r="H1374" s="91" t="s">
        <v>1587</v>
      </c>
      <c r="I1374" s="91">
        <v>2050.0</v>
      </c>
      <c r="J1374" s="91" t="s">
        <v>1320</v>
      </c>
      <c r="K1374" s="91">
        <v>2050.0</v>
      </c>
      <c r="L1374" s="91" t="s">
        <v>41</v>
      </c>
      <c r="M1374" s="91" t="s">
        <v>1320</v>
      </c>
      <c r="N1374" s="91" t="s">
        <v>2368</v>
      </c>
      <c r="O1374" s="91" t="s">
        <v>1858</v>
      </c>
      <c r="P1374" s="91" t="s">
        <v>1628</v>
      </c>
      <c r="Q1374" s="91" t="s">
        <v>1432</v>
      </c>
      <c r="R1374" s="91" t="s">
        <v>1604</v>
      </c>
      <c r="S1374" s="91" t="s">
        <v>4932</v>
      </c>
      <c r="T1374" s="91" t="s">
        <v>1593</v>
      </c>
    </row>
    <row r="1375" ht="14.25" customHeight="1">
      <c r="A1375" s="91" t="s">
        <v>4933</v>
      </c>
      <c r="D1375" s="91" t="s">
        <v>1319</v>
      </c>
      <c r="E1375" s="91" t="s">
        <v>1587</v>
      </c>
      <c r="F1375" s="91">
        <v>2030.0</v>
      </c>
      <c r="J1375" s="91" t="s">
        <v>739</v>
      </c>
      <c r="L1375" s="91" t="s">
        <v>1588</v>
      </c>
      <c r="M1375" s="91" t="s">
        <v>739</v>
      </c>
      <c r="O1375" s="91" t="s">
        <v>1694</v>
      </c>
      <c r="P1375" s="91" t="s">
        <v>1590</v>
      </c>
      <c r="Q1375" s="91" t="s">
        <v>1432</v>
      </c>
      <c r="R1375" s="91" t="s">
        <v>1707</v>
      </c>
      <c r="S1375" s="91" t="s">
        <v>4934</v>
      </c>
      <c r="T1375" s="91" t="s">
        <v>1593</v>
      </c>
    </row>
    <row r="1376" ht="14.25" customHeight="1">
      <c r="A1376" s="91" t="s">
        <v>4935</v>
      </c>
      <c r="B1376" s="91" t="s">
        <v>4936</v>
      </c>
      <c r="C1376" s="91" t="s">
        <v>4937</v>
      </c>
      <c r="D1376" s="91" t="s">
        <v>1324</v>
      </c>
      <c r="J1376" s="91" t="s">
        <v>1320</v>
      </c>
      <c r="L1376" s="91" t="s">
        <v>41</v>
      </c>
      <c r="M1376" s="91" t="s">
        <v>739</v>
      </c>
      <c r="O1376" s="91" t="s">
        <v>1858</v>
      </c>
      <c r="P1376" s="91" t="s">
        <v>1628</v>
      </c>
      <c r="Q1376" s="91" t="s">
        <v>1427</v>
      </c>
      <c r="R1376" s="91" t="s">
        <v>1699</v>
      </c>
    </row>
    <row r="1377" ht="14.25" customHeight="1">
      <c r="A1377" s="91" t="s">
        <v>4938</v>
      </c>
      <c r="B1377" s="91" t="s">
        <v>4939</v>
      </c>
      <c r="D1377" s="91" t="s">
        <v>1324</v>
      </c>
      <c r="J1377" s="91" t="s">
        <v>1320</v>
      </c>
      <c r="L1377" s="91" t="s">
        <v>1647</v>
      </c>
      <c r="M1377" s="91" t="s">
        <v>1320</v>
      </c>
      <c r="N1377" s="91" t="s">
        <v>2016</v>
      </c>
      <c r="O1377" s="91" t="s">
        <v>1858</v>
      </c>
      <c r="P1377" s="91" t="s">
        <v>1628</v>
      </c>
      <c r="Q1377" s="91" t="s">
        <v>1430</v>
      </c>
      <c r="R1377" s="91" t="s">
        <v>2016</v>
      </c>
      <c r="U1377" s="91" t="s">
        <v>2905</v>
      </c>
    </row>
    <row r="1378" ht="14.25" customHeight="1">
      <c r="A1378" s="91" t="s">
        <v>4940</v>
      </c>
      <c r="C1378" s="91" t="s">
        <v>4941</v>
      </c>
      <c r="D1378" s="91" t="s">
        <v>1324</v>
      </c>
      <c r="J1378" s="91" t="s">
        <v>739</v>
      </c>
      <c r="L1378" s="91" t="s">
        <v>41</v>
      </c>
      <c r="M1378" s="91" t="s">
        <v>739</v>
      </c>
      <c r="O1378" s="91" t="s">
        <v>1796</v>
      </c>
      <c r="P1378" s="91" t="s">
        <v>1628</v>
      </c>
      <c r="Q1378" s="91" t="s">
        <v>1457</v>
      </c>
      <c r="R1378" s="91" t="s">
        <v>1624</v>
      </c>
    </row>
    <row r="1379" ht="14.25" customHeight="1">
      <c r="A1379" s="91" t="s">
        <v>4942</v>
      </c>
      <c r="D1379" s="91" t="s">
        <v>1319</v>
      </c>
      <c r="E1379" s="91" t="s">
        <v>1587</v>
      </c>
      <c r="F1379" s="91">
        <v>2030.0</v>
      </c>
      <c r="J1379" s="91" t="s">
        <v>739</v>
      </c>
      <c r="L1379" s="91" t="s">
        <v>1588</v>
      </c>
      <c r="M1379" s="91" t="s">
        <v>739</v>
      </c>
      <c r="O1379" s="91" t="s">
        <v>1796</v>
      </c>
      <c r="P1379" s="91" t="s">
        <v>1628</v>
      </c>
      <c r="Q1379" s="91" t="s">
        <v>1452</v>
      </c>
      <c r="R1379" s="91" t="s">
        <v>1653</v>
      </c>
      <c r="S1379" s="91" t="s">
        <v>4943</v>
      </c>
    </row>
    <row r="1380" ht="14.25" customHeight="1">
      <c r="A1380" s="91" t="s">
        <v>4944</v>
      </c>
      <c r="B1380" s="91" t="s">
        <v>4945</v>
      </c>
      <c r="D1380" s="91" t="s">
        <v>1324</v>
      </c>
      <c r="J1380" s="91" t="s">
        <v>739</v>
      </c>
      <c r="L1380" s="91" t="s">
        <v>41</v>
      </c>
      <c r="M1380" s="91" t="s">
        <v>739</v>
      </c>
      <c r="O1380" s="91" t="s">
        <v>1858</v>
      </c>
      <c r="P1380" s="91" t="s">
        <v>1628</v>
      </c>
      <c r="Q1380" s="91" t="s">
        <v>1429</v>
      </c>
      <c r="R1380" s="91" t="s">
        <v>1591</v>
      </c>
    </row>
    <row r="1381" ht="14.25" customHeight="1">
      <c r="A1381" s="91" t="s">
        <v>4946</v>
      </c>
      <c r="D1381" s="91" t="s">
        <v>1324</v>
      </c>
      <c r="J1381" s="91" t="s">
        <v>739</v>
      </c>
      <c r="L1381" s="91" t="s">
        <v>41</v>
      </c>
      <c r="M1381" s="91" t="s">
        <v>739</v>
      </c>
      <c r="O1381" s="91" t="s">
        <v>1796</v>
      </c>
      <c r="P1381" s="91" t="s">
        <v>1628</v>
      </c>
      <c r="Q1381" s="91" t="s">
        <v>1447</v>
      </c>
      <c r="R1381" s="91" t="s">
        <v>1659</v>
      </c>
    </row>
    <row r="1382" ht="14.25" customHeight="1">
      <c r="A1382" s="91" t="s">
        <v>4947</v>
      </c>
      <c r="D1382" s="91" t="s">
        <v>1324</v>
      </c>
      <c r="J1382" s="91" t="s">
        <v>1320</v>
      </c>
      <c r="L1382" s="91" t="s">
        <v>41</v>
      </c>
      <c r="M1382" s="91" t="s">
        <v>739</v>
      </c>
      <c r="O1382" s="91" t="s">
        <v>1796</v>
      </c>
      <c r="P1382" s="91" t="s">
        <v>1628</v>
      </c>
      <c r="Q1382" s="91" t="s">
        <v>1472</v>
      </c>
      <c r="R1382" s="91" t="s">
        <v>1663</v>
      </c>
    </row>
    <row r="1383" ht="14.25" customHeight="1">
      <c r="A1383" s="91" t="s">
        <v>4948</v>
      </c>
      <c r="B1383" s="91" t="s">
        <v>4949</v>
      </c>
      <c r="C1383" s="91" t="s">
        <v>4950</v>
      </c>
      <c r="D1383" s="91" t="s">
        <v>1343</v>
      </c>
      <c r="J1383" s="91" t="s">
        <v>1320</v>
      </c>
      <c r="L1383" s="91" t="s">
        <v>41</v>
      </c>
      <c r="M1383" s="91" t="s">
        <v>1320</v>
      </c>
      <c r="N1383" s="91" t="s">
        <v>1863</v>
      </c>
      <c r="O1383" s="91" t="s">
        <v>1796</v>
      </c>
      <c r="P1383" s="91" t="s">
        <v>1628</v>
      </c>
      <c r="Q1383" s="91" t="s">
        <v>1443</v>
      </c>
      <c r="R1383" s="91" t="s">
        <v>1863</v>
      </c>
    </row>
    <row r="1384" ht="14.25" customHeight="1">
      <c r="A1384" s="91" t="s">
        <v>4951</v>
      </c>
      <c r="D1384" s="91" t="s">
        <v>1319</v>
      </c>
      <c r="E1384" s="91" t="s">
        <v>1587</v>
      </c>
      <c r="F1384" s="91">
        <v>2030.0</v>
      </c>
      <c r="J1384" s="91" t="s">
        <v>739</v>
      </c>
      <c r="L1384" s="91" t="s">
        <v>41</v>
      </c>
      <c r="M1384" s="91" t="s">
        <v>739</v>
      </c>
      <c r="O1384" s="91" t="s">
        <v>2182</v>
      </c>
      <c r="P1384" s="91" t="s">
        <v>1628</v>
      </c>
      <c r="Q1384" s="91" t="s">
        <v>1459</v>
      </c>
      <c r="R1384" s="91" t="s">
        <v>1966</v>
      </c>
      <c r="S1384" s="91" t="s">
        <v>4952</v>
      </c>
      <c r="T1384" s="91" t="s">
        <v>1593</v>
      </c>
    </row>
    <row r="1385" ht="14.25" customHeight="1">
      <c r="A1385" s="91" t="s">
        <v>4953</v>
      </c>
      <c r="D1385" s="91" t="s">
        <v>1324</v>
      </c>
      <c r="J1385" s="91" t="s">
        <v>1320</v>
      </c>
      <c r="L1385" s="91" t="s">
        <v>41</v>
      </c>
      <c r="M1385" s="91" t="s">
        <v>1320</v>
      </c>
      <c r="N1385" s="91" t="s">
        <v>1715</v>
      </c>
      <c r="O1385" s="91" t="s">
        <v>1796</v>
      </c>
      <c r="P1385" s="91" t="s">
        <v>1628</v>
      </c>
      <c r="Q1385" s="91" t="s">
        <v>1439</v>
      </c>
      <c r="R1385" s="91" t="s">
        <v>1715</v>
      </c>
    </row>
    <row r="1386" ht="14.25" customHeight="1">
      <c r="A1386" s="91" t="s">
        <v>4954</v>
      </c>
      <c r="B1386" s="91" t="s">
        <v>4955</v>
      </c>
      <c r="C1386" s="91" t="s">
        <v>4956</v>
      </c>
      <c r="D1386" s="91" t="s">
        <v>1343</v>
      </c>
      <c r="J1386" s="91" t="s">
        <v>739</v>
      </c>
      <c r="L1386" s="91" t="s">
        <v>41</v>
      </c>
      <c r="M1386" s="91" t="s">
        <v>1320</v>
      </c>
      <c r="N1386" s="91" t="s">
        <v>1792</v>
      </c>
      <c r="O1386" s="91" t="s">
        <v>1796</v>
      </c>
      <c r="P1386" s="91" t="s">
        <v>1628</v>
      </c>
      <c r="Q1386" s="91" t="s">
        <v>1462</v>
      </c>
      <c r="R1386" s="91" t="s">
        <v>1792</v>
      </c>
    </row>
    <row r="1387" ht="14.25" customHeight="1">
      <c r="A1387" s="91" t="s">
        <v>4957</v>
      </c>
      <c r="C1387" s="91" t="s">
        <v>4958</v>
      </c>
      <c r="D1387" s="91" t="s">
        <v>1324</v>
      </c>
      <c r="J1387" s="91" t="s">
        <v>739</v>
      </c>
      <c r="L1387" s="91" t="s">
        <v>41</v>
      </c>
      <c r="M1387" s="91" t="s">
        <v>739</v>
      </c>
      <c r="O1387" s="91" t="s">
        <v>1796</v>
      </c>
      <c r="P1387" s="91" t="s">
        <v>1628</v>
      </c>
      <c r="Q1387" s="91" t="s">
        <v>1461</v>
      </c>
      <c r="R1387" s="91" t="s">
        <v>1653</v>
      </c>
    </row>
    <row r="1388" ht="14.25" customHeight="1">
      <c r="A1388" s="91" t="s">
        <v>4959</v>
      </c>
      <c r="B1388" s="91" t="s">
        <v>4960</v>
      </c>
      <c r="D1388" s="91" t="s">
        <v>1319</v>
      </c>
      <c r="E1388" s="91" t="s">
        <v>1587</v>
      </c>
      <c r="F1388" s="91">
        <v>2030.0</v>
      </c>
      <c r="J1388" s="91" t="s">
        <v>739</v>
      </c>
      <c r="L1388" s="91" t="s">
        <v>41</v>
      </c>
      <c r="M1388" s="91" t="s">
        <v>739</v>
      </c>
      <c r="O1388" s="91" t="s">
        <v>1602</v>
      </c>
      <c r="P1388" s="91" t="s">
        <v>1603</v>
      </c>
      <c r="Q1388" s="91" t="s">
        <v>1451</v>
      </c>
      <c r="R1388" s="91" t="s">
        <v>2090</v>
      </c>
      <c r="S1388" s="91" t="s">
        <v>4961</v>
      </c>
      <c r="T1388" s="91" t="s">
        <v>1593</v>
      </c>
    </row>
    <row r="1389" ht="14.25" customHeight="1">
      <c r="A1389" s="91" t="s">
        <v>4962</v>
      </c>
      <c r="B1389" s="91" t="s">
        <v>4963</v>
      </c>
      <c r="C1389" s="91" t="s">
        <v>4964</v>
      </c>
      <c r="D1389" s="91" t="s">
        <v>1319</v>
      </c>
      <c r="E1389" s="91" t="s">
        <v>1595</v>
      </c>
      <c r="F1389" s="91" t="s">
        <v>1676</v>
      </c>
      <c r="J1389" s="91" t="s">
        <v>739</v>
      </c>
      <c r="L1389" s="91" t="s">
        <v>41</v>
      </c>
      <c r="M1389" s="91" t="s">
        <v>739</v>
      </c>
      <c r="O1389" s="91" t="s">
        <v>1802</v>
      </c>
      <c r="P1389" s="91" t="s">
        <v>1590</v>
      </c>
      <c r="Q1389" s="91" t="s">
        <v>1442</v>
      </c>
      <c r="R1389" s="91" t="s">
        <v>1706</v>
      </c>
      <c r="S1389" s="91" t="s">
        <v>4965</v>
      </c>
      <c r="T1389" s="91" t="s">
        <v>1600</v>
      </c>
    </row>
    <row r="1390" ht="14.25" customHeight="1">
      <c r="A1390" s="91" t="s">
        <v>4966</v>
      </c>
      <c r="C1390" s="91" t="s">
        <v>4967</v>
      </c>
      <c r="D1390" s="91" t="s">
        <v>1319</v>
      </c>
      <c r="E1390" s="91" t="s">
        <v>1587</v>
      </c>
      <c r="F1390" s="91">
        <v>2028.0</v>
      </c>
      <c r="J1390" s="91" t="s">
        <v>739</v>
      </c>
      <c r="L1390" s="91" t="s">
        <v>41</v>
      </c>
      <c r="M1390" s="91" t="s">
        <v>739</v>
      </c>
      <c r="N1390" s="91" t="s">
        <v>1611</v>
      </c>
      <c r="O1390" s="91" t="s">
        <v>1846</v>
      </c>
      <c r="P1390" s="91" t="s">
        <v>1590</v>
      </c>
      <c r="Q1390" s="91" t="s">
        <v>1439</v>
      </c>
      <c r="R1390" s="91" t="s">
        <v>1648</v>
      </c>
      <c r="S1390" s="91" t="s">
        <v>4968</v>
      </c>
      <c r="T1390" s="91" t="s">
        <v>1593</v>
      </c>
    </row>
    <row r="1391" ht="14.25" customHeight="1">
      <c r="A1391" s="91" t="s">
        <v>4969</v>
      </c>
      <c r="D1391" s="91" t="s">
        <v>1319</v>
      </c>
      <c r="E1391" s="91" t="s">
        <v>1587</v>
      </c>
      <c r="F1391" s="91">
        <v>2030.0</v>
      </c>
      <c r="J1391" s="91" t="s">
        <v>739</v>
      </c>
      <c r="L1391" s="91" t="s">
        <v>1588</v>
      </c>
      <c r="M1391" s="91" t="s">
        <v>739</v>
      </c>
      <c r="O1391" s="91" t="s">
        <v>1725</v>
      </c>
      <c r="P1391" s="91" t="s">
        <v>1628</v>
      </c>
      <c r="Q1391" s="91" t="s">
        <v>1439</v>
      </c>
      <c r="R1391" s="91" t="s">
        <v>1659</v>
      </c>
      <c r="S1391" s="91" t="s">
        <v>4970</v>
      </c>
      <c r="T1391" s="91" t="s">
        <v>1593</v>
      </c>
    </row>
    <row r="1392" ht="14.25" customHeight="1">
      <c r="A1392" s="91" t="s">
        <v>4971</v>
      </c>
      <c r="D1392" s="91" t="s">
        <v>1319</v>
      </c>
      <c r="E1392" s="91" t="s">
        <v>1587</v>
      </c>
      <c r="F1392" s="91">
        <v>2030.0</v>
      </c>
      <c r="J1392" s="91" t="s">
        <v>739</v>
      </c>
      <c r="L1392" s="91" t="s">
        <v>1588</v>
      </c>
      <c r="M1392" s="91" t="s">
        <v>739</v>
      </c>
      <c r="O1392" s="91" t="s">
        <v>1638</v>
      </c>
      <c r="P1392" s="91" t="s">
        <v>1590</v>
      </c>
      <c r="Q1392" s="91" t="s">
        <v>1440</v>
      </c>
      <c r="R1392" s="91" t="s">
        <v>1659</v>
      </c>
      <c r="S1392" s="91" t="s">
        <v>4972</v>
      </c>
      <c r="T1392" s="91" t="s">
        <v>1593</v>
      </c>
    </row>
    <row r="1393" ht="14.25" customHeight="1">
      <c r="A1393" s="91" t="s">
        <v>4973</v>
      </c>
      <c r="B1393" s="91" t="s">
        <v>4974</v>
      </c>
      <c r="C1393" s="91" t="s">
        <v>4975</v>
      </c>
      <c r="D1393" s="91" t="s">
        <v>1319</v>
      </c>
      <c r="E1393" s="91" t="s">
        <v>1587</v>
      </c>
      <c r="F1393" s="91" t="s">
        <v>1676</v>
      </c>
      <c r="G1393" s="91" t="s">
        <v>1319</v>
      </c>
      <c r="H1393" s="91" t="s">
        <v>1587</v>
      </c>
      <c r="I1393" s="91">
        <v>2050.0</v>
      </c>
      <c r="J1393" s="91" t="s">
        <v>1320</v>
      </c>
      <c r="K1393" s="91">
        <v>2050.0</v>
      </c>
      <c r="L1393" s="91" t="s">
        <v>41</v>
      </c>
      <c r="M1393" s="91" t="s">
        <v>1320</v>
      </c>
      <c r="N1393" s="91" t="s">
        <v>1847</v>
      </c>
      <c r="O1393" s="91" t="s">
        <v>1802</v>
      </c>
      <c r="P1393" s="91" t="s">
        <v>1590</v>
      </c>
      <c r="Q1393" s="91" t="s">
        <v>1440</v>
      </c>
      <c r="R1393" s="91" t="s">
        <v>1604</v>
      </c>
      <c r="S1393" s="91" t="s">
        <v>4976</v>
      </c>
      <c r="T1393" s="91" t="s">
        <v>1593</v>
      </c>
    </row>
    <row r="1394" ht="14.25" customHeight="1">
      <c r="A1394" s="91" t="s">
        <v>4977</v>
      </c>
      <c r="B1394" s="91" t="s">
        <v>4978</v>
      </c>
      <c r="C1394" s="91" t="s">
        <v>4979</v>
      </c>
      <c r="D1394" s="91" t="s">
        <v>1324</v>
      </c>
      <c r="J1394" s="91" t="s">
        <v>739</v>
      </c>
      <c r="L1394" s="91" t="s">
        <v>41</v>
      </c>
      <c r="M1394" s="91" t="s">
        <v>739</v>
      </c>
      <c r="O1394" s="91" t="s">
        <v>1602</v>
      </c>
      <c r="P1394" s="91" t="s">
        <v>1603</v>
      </c>
      <c r="Q1394" s="91" t="s">
        <v>1451</v>
      </c>
      <c r="R1394" s="91" t="s">
        <v>1591</v>
      </c>
    </row>
    <row r="1395" ht="14.25" customHeight="1">
      <c r="A1395" s="91" t="s">
        <v>4980</v>
      </c>
      <c r="B1395" s="91" t="s">
        <v>4981</v>
      </c>
      <c r="C1395" s="91" t="s">
        <v>4982</v>
      </c>
      <c r="D1395" s="91" t="s">
        <v>1319</v>
      </c>
      <c r="E1395" s="91" t="s">
        <v>1587</v>
      </c>
      <c r="F1395" s="91">
        <v>2030.0</v>
      </c>
      <c r="G1395" s="91" t="s">
        <v>1319</v>
      </c>
      <c r="H1395" s="91" t="s">
        <v>1587</v>
      </c>
      <c r="I1395" s="91">
        <v>2050.0</v>
      </c>
      <c r="J1395" s="91" t="s">
        <v>1320</v>
      </c>
      <c r="K1395" s="91">
        <v>2050.0</v>
      </c>
      <c r="L1395" s="91" t="s">
        <v>41</v>
      </c>
      <c r="M1395" s="91" t="s">
        <v>1320</v>
      </c>
      <c r="N1395" s="91" t="s">
        <v>1715</v>
      </c>
      <c r="O1395" s="91" t="s">
        <v>2046</v>
      </c>
      <c r="P1395" s="91" t="s">
        <v>1603</v>
      </c>
      <c r="Q1395" s="91" t="s">
        <v>1459</v>
      </c>
      <c r="R1395" s="91" t="s">
        <v>1715</v>
      </c>
      <c r="S1395" s="91" t="s">
        <v>4983</v>
      </c>
      <c r="T1395" s="91" t="s">
        <v>1593</v>
      </c>
    </row>
    <row r="1396" ht="14.25" customHeight="1">
      <c r="A1396" s="91" t="s">
        <v>4984</v>
      </c>
      <c r="D1396" s="91" t="s">
        <v>1319</v>
      </c>
      <c r="E1396" s="91" t="s">
        <v>1587</v>
      </c>
      <c r="F1396" s="91">
        <v>2030.0</v>
      </c>
      <c r="J1396" s="91" t="s">
        <v>739</v>
      </c>
      <c r="L1396" s="91" t="s">
        <v>41</v>
      </c>
      <c r="M1396" s="91" t="s">
        <v>739</v>
      </c>
      <c r="O1396" s="91" t="s">
        <v>1796</v>
      </c>
      <c r="P1396" s="91" t="s">
        <v>1628</v>
      </c>
      <c r="Q1396" s="91" t="s">
        <v>1461</v>
      </c>
      <c r="R1396" s="91" t="s">
        <v>1591</v>
      </c>
      <c r="S1396" s="91" t="s">
        <v>4985</v>
      </c>
      <c r="T1396" s="91" t="s">
        <v>1593</v>
      </c>
    </row>
    <row r="1397" ht="14.25" customHeight="1">
      <c r="A1397" s="91" t="s">
        <v>4986</v>
      </c>
      <c r="D1397" s="91" t="s">
        <v>1324</v>
      </c>
      <c r="J1397" s="91" t="s">
        <v>739</v>
      </c>
      <c r="L1397" s="91" t="s">
        <v>41</v>
      </c>
      <c r="M1397" s="91" t="s">
        <v>739</v>
      </c>
      <c r="O1397" s="91" t="s">
        <v>1796</v>
      </c>
      <c r="P1397" s="91" t="s">
        <v>1628</v>
      </c>
      <c r="Q1397" s="91" t="s">
        <v>1461</v>
      </c>
      <c r="R1397" s="91" t="s">
        <v>1653</v>
      </c>
    </row>
    <row r="1398" ht="14.25" customHeight="1">
      <c r="A1398" s="91" t="s">
        <v>4987</v>
      </c>
      <c r="D1398" s="91" t="s">
        <v>1324</v>
      </c>
      <c r="J1398" s="91" t="s">
        <v>739</v>
      </c>
      <c r="L1398" s="91" t="s">
        <v>41</v>
      </c>
      <c r="M1398" s="91" t="s">
        <v>739</v>
      </c>
      <c r="O1398" s="91" t="s">
        <v>1796</v>
      </c>
      <c r="P1398" s="91" t="s">
        <v>1628</v>
      </c>
      <c r="Q1398" s="91" t="s">
        <v>1454</v>
      </c>
      <c r="R1398" s="91" t="s">
        <v>1707</v>
      </c>
    </row>
    <row r="1399" ht="14.25" customHeight="1">
      <c r="A1399" s="91" t="s">
        <v>4988</v>
      </c>
      <c r="D1399" s="91" t="s">
        <v>1324</v>
      </c>
      <c r="J1399" s="91" t="s">
        <v>739</v>
      </c>
      <c r="L1399" s="91" t="s">
        <v>41</v>
      </c>
      <c r="M1399" s="91" t="s">
        <v>739</v>
      </c>
      <c r="O1399" s="91" t="s">
        <v>1802</v>
      </c>
      <c r="P1399" s="91" t="s">
        <v>1590</v>
      </c>
      <c r="Q1399" s="91" t="s">
        <v>1469</v>
      </c>
      <c r="R1399" s="91" t="s">
        <v>1923</v>
      </c>
    </row>
    <row r="1400" ht="14.25" customHeight="1">
      <c r="A1400" s="91" t="s">
        <v>4989</v>
      </c>
      <c r="D1400" s="91" t="s">
        <v>1319</v>
      </c>
      <c r="E1400" s="91" t="s">
        <v>1587</v>
      </c>
      <c r="F1400" s="91">
        <v>2030.0</v>
      </c>
      <c r="J1400" s="91" t="s">
        <v>739</v>
      </c>
      <c r="L1400" s="91" t="s">
        <v>1588</v>
      </c>
      <c r="M1400" s="91" t="s">
        <v>739</v>
      </c>
      <c r="O1400" s="91" t="s">
        <v>1627</v>
      </c>
      <c r="P1400" s="91" t="s">
        <v>1628</v>
      </c>
      <c r="Q1400" s="91" t="s">
        <v>1426</v>
      </c>
      <c r="R1400" s="91" t="s">
        <v>1624</v>
      </c>
      <c r="S1400" s="91" t="s">
        <v>4990</v>
      </c>
      <c r="T1400" s="91" t="s">
        <v>1593</v>
      </c>
    </row>
    <row r="1401" ht="14.25" customHeight="1">
      <c r="A1401" s="91" t="s">
        <v>4991</v>
      </c>
      <c r="B1401" s="91" t="s">
        <v>4992</v>
      </c>
      <c r="C1401" s="91" t="s">
        <v>4993</v>
      </c>
      <c r="D1401" s="91" t="s">
        <v>1324</v>
      </c>
      <c r="J1401" s="91" t="s">
        <v>739</v>
      </c>
      <c r="L1401" s="91" t="s">
        <v>41</v>
      </c>
      <c r="M1401" s="91" t="s">
        <v>739</v>
      </c>
      <c r="O1401" s="91" t="s">
        <v>1622</v>
      </c>
      <c r="P1401" s="91" t="s">
        <v>1623</v>
      </c>
      <c r="Q1401" s="91" t="s">
        <v>1467</v>
      </c>
      <c r="R1401" s="91" t="s">
        <v>1685</v>
      </c>
    </row>
    <row r="1402" ht="14.25" customHeight="1">
      <c r="A1402" s="91" t="s">
        <v>4994</v>
      </c>
      <c r="B1402" s="91" t="s">
        <v>4995</v>
      </c>
      <c r="D1402" s="91" t="s">
        <v>1324</v>
      </c>
      <c r="J1402" s="91" t="s">
        <v>739</v>
      </c>
      <c r="L1402" s="91" t="s">
        <v>41</v>
      </c>
      <c r="M1402" s="91" t="s">
        <v>739</v>
      </c>
      <c r="O1402" s="91" t="s">
        <v>2182</v>
      </c>
      <c r="P1402" s="91" t="s">
        <v>1628</v>
      </c>
      <c r="Q1402" s="91" t="s">
        <v>1469</v>
      </c>
      <c r="R1402" s="91" t="s">
        <v>1604</v>
      </c>
    </row>
    <row r="1403" ht="14.25" customHeight="1">
      <c r="A1403" s="91" t="s">
        <v>4996</v>
      </c>
      <c r="B1403" s="91" t="s">
        <v>4997</v>
      </c>
      <c r="C1403" s="91" t="s">
        <v>4998</v>
      </c>
      <c r="D1403" s="91" t="s">
        <v>1319</v>
      </c>
      <c r="E1403" s="91" t="s">
        <v>1587</v>
      </c>
      <c r="F1403" s="91" t="s">
        <v>1646</v>
      </c>
      <c r="J1403" s="91" t="s">
        <v>739</v>
      </c>
      <c r="L1403" s="91" t="s">
        <v>41</v>
      </c>
      <c r="M1403" s="91" t="s">
        <v>739</v>
      </c>
      <c r="O1403" s="91" t="s">
        <v>1589</v>
      </c>
      <c r="P1403" s="91" t="s">
        <v>1590</v>
      </c>
      <c r="Q1403" s="91" t="s">
        <v>1440</v>
      </c>
      <c r="R1403" s="91" t="s">
        <v>2368</v>
      </c>
      <c r="S1403" s="91" t="s">
        <v>4999</v>
      </c>
      <c r="T1403" s="91" t="s">
        <v>1593</v>
      </c>
    </row>
    <row r="1404" ht="14.25" customHeight="1">
      <c r="A1404" s="91" t="s">
        <v>5000</v>
      </c>
      <c r="D1404" s="91" t="s">
        <v>1319</v>
      </c>
      <c r="E1404" s="91" t="s">
        <v>1587</v>
      </c>
      <c r="F1404" s="91">
        <v>2030.0</v>
      </c>
      <c r="G1404" s="91" t="s">
        <v>1319</v>
      </c>
      <c r="H1404" s="91" t="s">
        <v>1587</v>
      </c>
      <c r="I1404" s="91">
        <v>2035.0</v>
      </c>
      <c r="J1404" s="91" t="s">
        <v>1320</v>
      </c>
      <c r="K1404" s="91">
        <v>2035.0</v>
      </c>
      <c r="L1404" s="91" t="s">
        <v>1588</v>
      </c>
      <c r="M1404" s="91" t="s">
        <v>739</v>
      </c>
      <c r="O1404" s="91" t="s">
        <v>1846</v>
      </c>
      <c r="P1404" s="91" t="s">
        <v>1590</v>
      </c>
      <c r="Q1404" s="91" t="s">
        <v>1761</v>
      </c>
      <c r="R1404" s="91" t="s">
        <v>1663</v>
      </c>
      <c r="S1404" s="91" t="s">
        <v>5001</v>
      </c>
      <c r="T1404" s="91" t="s">
        <v>1593</v>
      </c>
    </row>
    <row r="1405" ht="14.25" customHeight="1">
      <c r="A1405" s="91" t="s">
        <v>5002</v>
      </c>
      <c r="D1405" s="91" t="s">
        <v>1319</v>
      </c>
      <c r="E1405" s="91" t="s">
        <v>1587</v>
      </c>
      <c r="F1405" s="91">
        <v>2030.0</v>
      </c>
      <c r="J1405" s="91" t="s">
        <v>1320</v>
      </c>
      <c r="L1405" s="91" t="s">
        <v>41</v>
      </c>
      <c r="M1405" s="91" t="s">
        <v>1320</v>
      </c>
      <c r="N1405" s="91" t="s">
        <v>1900</v>
      </c>
      <c r="O1405" s="91" t="s">
        <v>1607</v>
      </c>
      <c r="P1405" s="91" t="s">
        <v>1590</v>
      </c>
      <c r="Q1405" s="91" t="s">
        <v>1464</v>
      </c>
      <c r="R1405" s="91" t="s">
        <v>2368</v>
      </c>
      <c r="S1405" s="91" t="s">
        <v>5003</v>
      </c>
      <c r="T1405" s="91" t="s">
        <v>1593</v>
      </c>
    </row>
    <row r="1406" ht="14.25" customHeight="1">
      <c r="A1406" s="91" t="s">
        <v>5004</v>
      </c>
      <c r="D1406" s="91" t="s">
        <v>1319</v>
      </c>
      <c r="E1406" s="91" t="s">
        <v>1587</v>
      </c>
      <c r="F1406" s="91">
        <v>2030.0</v>
      </c>
      <c r="J1406" s="91" t="s">
        <v>739</v>
      </c>
      <c r="L1406" s="91" t="s">
        <v>1588</v>
      </c>
      <c r="M1406" s="91" t="s">
        <v>739</v>
      </c>
      <c r="O1406" s="91" t="s">
        <v>1607</v>
      </c>
      <c r="P1406" s="91" t="s">
        <v>1590</v>
      </c>
      <c r="Q1406" s="91" t="s">
        <v>1452</v>
      </c>
      <c r="R1406" s="91" t="s">
        <v>1639</v>
      </c>
      <c r="S1406" s="91" t="s">
        <v>5005</v>
      </c>
      <c r="T1406" s="91" t="s">
        <v>1593</v>
      </c>
    </row>
    <row r="1407" ht="14.25" customHeight="1">
      <c r="A1407" s="91" t="s">
        <v>5006</v>
      </c>
      <c r="D1407" s="91" t="s">
        <v>1319</v>
      </c>
      <c r="E1407" s="91" t="s">
        <v>1587</v>
      </c>
      <c r="F1407" s="91">
        <v>2030.0</v>
      </c>
      <c r="G1407" s="91" t="s">
        <v>1319</v>
      </c>
      <c r="H1407" s="91" t="s">
        <v>1587</v>
      </c>
      <c r="I1407" s="91">
        <v>2040.0</v>
      </c>
      <c r="J1407" s="91" t="s">
        <v>1320</v>
      </c>
      <c r="K1407" s="91">
        <v>2040.0</v>
      </c>
      <c r="L1407" s="91" t="s">
        <v>41</v>
      </c>
      <c r="M1407" s="91" t="s">
        <v>1320</v>
      </c>
      <c r="N1407" s="91" t="s">
        <v>2368</v>
      </c>
      <c r="O1407" s="91" t="s">
        <v>1846</v>
      </c>
      <c r="P1407" s="91" t="s">
        <v>1590</v>
      </c>
      <c r="Q1407" s="91" t="s">
        <v>1432</v>
      </c>
      <c r="R1407" s="91" t="s">
        <v>1663</v>
      </c>
      <c r="S1407" s="91" t="s">
        <v>5007</v>
      </c>
      <c r="T1407" s="91" t="s">
        <v>1593</v>
      </c>
    </row>
    <row r="1408" ht="14.25" customHeight="1">
      <c r="A1408" s="91" t="s">
        <v>5008</v>
      </c>
      <c r="D1408" s="91" t="s">
        <v>1319</v>
      </c>
      <c r="E1408" s="91" t="s">
        <v>1587</v>
      </c>
      <c r="F1408" s="91">
        <v>2030.0</v>
      </c>
      <c r="J1408" s="91" t="s">
        <v>739</v>
      </c>
      <c r="L1408" s="91" t="s">
        <v>1588</v>
      </c>
      <c r="M1408" s="91" t="s">
        <v>739</v>
      </c>
      <c r="O1408" s="91" t="s">
        <v>1725</v>
      </c>
      <c r="P1408" s="91" t="s">
        <v>1628</v>
      </c>
      <c r="Q1408" s="91" t="s">
        <v>1429</v>
      </c>
      <c r="R1408" s="91" t="s">
        <v>1808</v>
      </c>
      <c r="S1408" s="91" t="s">
        <v>5009</v>
      </c>
      <c r="T1408" s="91" t="s">
        <v>1593</v>
      </c>
    </row>
    <row r="1409" ht="14.25" customHeight="1">
      <c r="A1409" s="91" t="s">
        <v>5010</v>
      </c>
      <c r="D1409" s="91" t="s">
        <v>1319</v>
      </c>
      <c r="E1409" s="91" t="s">
        <v>1587</v>
      </c>
      <c r="F1409" s="91">
        <v>2030.0</v>
      </c>
      <c r="J1409" s="91" t="s">
        <v>739</v>
      </c>
      <c r="L1409" s="91" t="s">
        <v>1588</v>
      </c>
      <c r="M1409" s="91" t="s">
        <v>739</v>
      </c>
      <c r="O1409" s="91" t="s">
        <v>1725</v>
      </c>
      <c r="P1409" s="91" t="s">
        <v>1628</v>
      </c>
      <c r="Q1409" s="91" t="s">
        <v>1433</v>
      </c>
      <c r="R1409" s="91" t="s">
        <v>1687</v>
      </c>
      <c r="S1409" s="91" t="s">
        <v>5011</v>
      </c>
      <c r="T1409" s="91" t="s">
        <v>1593</v>
      </c>
    </row>
    <row r="1410" ht="14.25" customHeight="1">
      <c r="A1410" s="91" t="s">
        <v>5012</v>
      </c>
      <c r="D1410" s="91" t="s">
        <v>1319</v>
      </c>
      <c r="E1410" s="91" t="s">
        <v>1587</v>
      </c>
      <c r="F1410" s="91">
        <v>2030.0</v>
      </c>
      <c r="J1410" s="91" t="s">
        <v>739</v>
      </c>
      <c r="L1410" s="91" t="s">
        <v>1588</v>
      </c>
      <c r="M1410" s="91" t="s">
        <v>739</v>
      </c>
      <c r="O1410" s="91" t="s">
        <v>1602</v>
      </c>
      <c r="P1410" s="91" t="s">
        <v>1603</v>
      </c>
      <c r="Q1410" s="91" t="s">
        <v>1472</v>
      </c>
      <c r="R1410" s="91" t="s">
        <v>1720</v>
      </c>
      <c r="S1410" s="91" t="s">
        <v>5013</v>
      </c>
      <c r="T1410" s="91" t="s">
        <v>1593</v>
      </c>
    </row>
    <row r="1411" ht="14.25" customHeight="1">
      <c r="A1411" s="91" t="s">
        <v>5014</v>
      </c>
      <c r="D1411" s="91" t="s">
        <v>1319</v>
      </c>
      <c r="E1411" s="91" t="s">
        <v>1587</v>
      </c>
      <c r="F1411" s="91">
        <v>2030.0</v>
      </c>
      <c r="J1411" s="91" t="s">
        <v>739</v>
      </c>
      <c r="L1411" s="91" t="s">
        <v>1588</v>
      </c>
      <c r="M1411" s="91" t="s">
        <v>739</v>
      </c>
      <c r="O1411" s="91" t="s">
        <v>1725</v>
      </c>
      <c r="P1411" s="91" t="s">
        <v>1628</v>
      </c>
      <c r="Q1411" s="91" t="s">
        <v>1452</v>
      </c>
      <c r="R1411" s="91" t="s">
        <v>1663</v>
      </c>
      <c r="S1411" s="91" t="s">
        <v>5015</v>
      </c>
      <c r="T1411" s="91" t="s">
        <v>1593</v>
      </c>
    </row>
    <row r="1412" ht="14.25" customHeight="1">
      <c r="A1412" s="91" t="s">
        <v>5016</v>
      </c>
      <c r="B1412" s="91" t="s">
        <v>5017</v>
      </c>
      <c r="C1412" s="91" t="s">
        <v>5018</v>
      </c>
      <c r="D1412" s="91" t="s">
        <v>1319</v>
      </c>
      <c r="E1412" s="91" t="s">
        <v>1587</v>
      </c>
      <c r="F1412" s="91">
        <v>2030.0</v>
      </c>
      <c r="J1412" s="91" t="s">
        <v>739</v>
      </c>
      <c r="L1412" s="91" t="s">
        <v>41</v>
      </c>
      <c r="M1412" s="91" t="s">
        <v>739</v>
      </c>
      <c r="O1412" s="91" t="s">
        <v>1725</v>
      </c>
      <c r="P1412" s="91" t="s">
        <v>1628</v>
      </c>
      <c r="Q1412" s="91" t="s">
        <v>1761</v>
      </c>
      <c r="R1412" s="91" t="s">
        <v>2368</v>
      </c>
      <c r="S1412" s="91" t="s">
        <v>5019</v>
      </c>
      <c r="T1412" s="91" t="s">
        <v>1593</v>
      </c>
    </row>
    <row r="1413" ht="14.25" customHeight="1">
      <c r="A1413" s="91" t="s">
        <v>5020</v>
      </c>
      <c r="D1413" s="91" t="s">
        <v>1319</v>
      </c>
      <c r="E1413" s="91" t="s">
        <v>1587</v>
      </c>
      <c r="F1413" s="91">
        <v>2030.0</v>
      </c>
      <c r="J1413" s="91" t="s">
        <v>739</v>
      </c>
      <c r="L1413" s="91" t="s">
        <v>1588</v>
      </c>
      <c r="M1413" s="91" t="s">
        <v>739</v>
      </c>
      <c r="O1413" s="91" t="s">
        <v>1725</v>
      </c>
      <c r="P1413" s="91" t="s">
        <v>1628</v>
      </c>
      <c r="Q1413" s="91" t="s">
        <v>1439</v>
      </c>
      <c r="R1413" s="91" t="s">
        <v>1923</v>
      </c>
      <c r="S1413" s="91" t="s">
        <v>5021</v>
      </c>
      <c r="T1413" s="91" t="s">
        <v>1593</v>
      </c>
    </row>
    <row r="1414" ht="14.25" customHeight="1">
      <c r="A1414" s="91" t="s">
        <v>5022</v>
      </c>
      <c r="B1414" s="91" t="s">
        <v>5023</v>
      </c>
      <c r="D1414" s="91" t="s">
        <v>1324</v>
      </c>
      <c r="J1414" s="91" t="s">
        <v>1320</v>
      </c>
      <c r="L1414" s="91" t="s">
        <v>41</v>
      </c>
      <c r="M1414" s="91" t="s">
        <v>1320</v>
      </c>
      <c r="N1414" s="91" t="s">
        <v>1669</v>
      </c>
      <c r="O1414" s="91" t="s">
        <v>1858</v>
      </c>
      <c r="P1414" s="91" t="s">
        <v>1628</v>
      </c>
      <c r="Q1414" s="91" t="s">
        <v>1444</v>
      </c>
      <c r="R1414" s="91" t="s">
        <v>1669</v>
      </c>
    </row>
    <row r="1415" ht="14.25" customHeight="1">
      <c r="A1415" s="91" t="s">
        <v>5024</v>
      </c>
      <c r="B1415" s="91" t="s">
        <v>5025</v>
      </c>
      <c r="D1415" s="91" t="s">
        <v>1319</v>
      </c>
      <c r="E1415" s="91" t="s">
        <v>1587</v>
      </c>
      <c r="F1415" s="91">
        <v>2030.0</v>
      </c>
      <c r="J1415" s="91" t="s">
        <v>1320</v>
      </c>
      <c r="L1415" s="91" t="s">
        <v>41</v>
      </c>
      <c r="M1415" s="91" t="s">
        <v>739</v>
      </c>
      <c r="O1415" s="91" t="s">
        <v>1858</v>
      </c>
      <c r="P1415" s="91" t="s">
        <v>1628</v>
      </c>
      <c r="Q1415" s="91" t="s">
        <v>1467</v>
      </c>
      <c r="R1415" s="91" t="s">
        <v>1608</v>
      </c>
      <c r="S1415" s="91" t="s">
        <v>5026</v>
      </c>
      <c r="T1415" s="91" t="s">
        <v>1593</v>
      </c>
    </row>
    <row r="1416" ht="14.25" customHeight="1">
      <c r="A1416" s="91" t="s">
        <v>5027</v>
      </c>
      <c r="D1416" s="91" t="s">
        <v>1319</v>
      </c>
      <c r="E1416" s="91" t="s">
        <v>1587</v>
      </c>
      <c r="F1416" s="91">
        <v>2030.0</v>
      </c>
      <c r="J1416" s="91" t="s">
        <v>739</v>
      </c>
      <c r="L1416" s="91" t="s">
        <v>1588</v>
      </c>
      <c r="M1416" s="91" t="s">
        <v>739</v>
      </c>
      <c r="O1416" s="91" t="s">
        <v>1725</v>
      </c>
      <c r="P1416" s="91" t="s">
        <v>1628</v>
      </c>
      <c r="Q1416" s="91" t="s">
        <v>1431</v>
      </c>
      <c r="R1416" s="91" t="s">
        <v>1591</v>
      </c>
      <c r="S1416" s="91" t="s">
        <v>5028</v>
      </c>
      <c r="T1416" s="91" t="s">
        <v>1593</v>
      </c>
    </row>
    <row r="1417" ht="14.25" customHeight="1">
      <c r="A1417" s="91" t="s">
        <v>5029</v>
      </c>
      <c r="D1417" s="91" t="s">
        <v>1319</v>
      </c>
      <c r="E1417" s="91" t="s">
        <v>1587</v>
      </c>
      <c r="F1417" s="91">
        <v>2030.0</v>
      </c>
      <c r="J1417" s="91" t="s">
        <v>739</v>
      </c>
      <c r="L1417" s="91" t="s">
        <v>1588</v>
      </c>
      <c r="M1417" s="91" t="s">
        <v>739</v>
      </c>
      <c r="O1417" s="91" t="s">
        <v>1725</v>
      </c>
      <c r="P1417" s="91" t="s">
        <v>1628</v>
      </c>
      <c r="Q1417" s="91" t="s">
        <v>1459</v>
      </c>
      <c r="R1417" s="91" t="s">
        <v>1591</v>
      </c>
      <c r="S1417" s="91" t="s">
        <v>5030</v>
      </c>
      <c r="T1417" s="91" t="s">
        <v>1593</v>
      </c>
    </row>
    <row r="1418" ht="14.25" customHeight="1">
      <c r="A1418" s="91" t="s">
        <v>5031</v>
      </c>
      <c r="D1418" s="91" t="s">
        <v>1319</v>
      </c>
      <c r="E1418" s="91" t="s">
        <v>1587</v>
      </c>
      <c r="F1418" s="91">
        <v>2030.0</v>
      </c>
      <c r="J1418" s="91" t="s">
        <v>739</v>
      </c>
      <c r="L1418" s="91" t="s">
        <v>1588</v>
      </c>
      <c r="M1418" s="91" t="s">
        <v>739</v>
      </c>
      <c r="O1418" s="91" t="s">
        <v>1725</v>
      </c>
      <c r="P1418" s="91" t="s">
        <v>1628</v>
      </c>
      <c r="Q1418" s="91" t="s">
        <v>1439</v>
      </c>
      <c r="R1418" s="91" t="s">
        <v>1687</v>
      </c>
      <c r="S1418" s="91" t="s">
        <v>5032</v>
      </c>
      <c r="T1418" s="91" t="s">
        <v>1593</v>
      </c>
    </row>
    <row r="1419" ht="14.25" customHeight="1">
      <c r="A1419" s="91" t="s">
        <v>5033</v>
      </c>
      <c r="D1419" s="91" t="s">
        <v>1319</v>
      </c>
      <c r="E1419" s="91" t="s">
        <v>1587</v>
      </c>
      <c r="F1419" s="91">
        <v>2030.0</v>
      </c>
      <c r="J1419" s="91" t="s">
        <v>739</v>
      </c>
      <c r="L1419" s="91" t="s">
        <v>1588</v>
      </c>
      <c r="M1419" s="91" t="s">
        <v>739</v>
      </c>
      <c r="O1419" s="91" t="s">
        <v>1725</v>
      </c>
      <c r="P1419" s="91" t="s">
        <v>1628</v>
      </c>
      <c r="Q1419" s="91" t="s">
        <v>1472</v>
      </c>
      <c r="R1419" s="91" t="s">
        <v>1591</v>
      </c>
      <c r="S1419" s="91" t="s">
        <v>5034</v>
      </c>
      <c r="T1419" s="91" t="s">
        <v>1593</v>
      </c>
    </row>
    <row r="1420" ht="14.25" customHeight="1">
      <c r="A1420" s="91" t="s">
        <v>5035</v>
      </c>
      <c r="B1420" s="91" t="s">
        <v>5036</v>
      </c>
      <c r="C1420" s="91" t="s">
        <v>5037</v>
      </c>
      <c r="D1420" s="91" t="s">
        <v>1319</v>
      </c>
      <c r="E1420" s="91" t="s">
        <v>1587</v>
      </c>
      <c r="F1420" s="91">
        <v>2030.0</v>
      </c>
      <c r="J1420" s="91" t="s">
        <v>739</v>
      </c>
      <c r="L1420" s="91" t="s">
        <v>41</v>
      </c>
      <c r="M1420" s="91" t="s">
        <v>739</v>
      </c>
      <c r="O1420" s="91" t="s">
        <v>1602</v>
      </c>
      <c r="P1420" s="91" t="s">
        <v>1603</v>
      </c>
      <c r="Q1420" s="91" t="s">
        <v>1435</v>
      </c>
      <c r="R1420" s="91" t="s">
        <v>1966</v>
      </c>
      <c r="S1420" s="91" t="s">
        <v>5038</v>
      </c>
      <c r="T1420" s="91" t="s">
        <v>1593</v>
      </c>
    </row>
    <row r="1421" ht="14.25" customHeight="1">
      <c r="A1421" s="91" t="s">
        <v>5039</v>
      </c>
      <c r="D1421" s="91" t="s">
        <v>1319</v>
      </c>
      <c r="E1421" s="91" t="s">
        <v>1587</v>
      </c>
      <c r="F1421" s="91" t="s">
        <v>3047</v>
      </c>
      <c r="J1421" s="91" t="s">
        <v>739</v>
      </c>
      <c r="L1421" s="91" t="s">
        <v>41</v>
      </c>
      <c r="M1421" s="91" t="s">
        <v>739</v>
      </c>
      <c r="O1421" s="91" t="s">
        <v>1607</v>
      </c>
      <c r="P1421" s="91" t="s">
        <v>1590</v>
      </c>
      <c r="Q1421" s="91" t="s">
        <v>1472</v>
      </c>
      <c r="R1421" s="91" t="s">
        <v>1614</v>
      </c>
      <c r="S1421" s="91" t="s">
        <v>5040</v>
      </c>
      <c r="T1421" s="91" t="s">
        <v>1593</v>
      </c>
    </row>
    <row r="1422" ht="14.25" customHeight="1">
      <c r="A1422" s="91" t="s">
        <v>5041</v>
      </c>
      <c r="D1422" s="91" t="s">
        <v>1319</v>
      </c>
      <c r="E1422" s="91" t="s">
        <v>1587</v>
      </c>
      <c r="F1422" s="91">
        <v>2030.0</v>
      </c>
      <c r="J1422" s="91" t="s">
        <v>739</v>
      </c>
      <c r="L1422" s="91" t="s">
        <v>1588</v>
      </c>
      <c r="M1422" s="91" t="s">
        <v>739</v>
      </c>
      <c r="O1422" s="91" t="s">
        <v>1725</v>
      </c>
      <c r="P1422" s="91" t="s">
        <v>1628</v>
      </c>
      <c r="Q1422" s="91" t="s">
        <v>1457</v>
      </c>
      <c r="R1422" s="91" t="s">
        <v>1763</v>
      </c>
      <c r="S1422" s="91" t="s">
        <v>5042</v>
      </c>
      <c r="T1422" s="91" t="s">
        <v>1593</v>
      </c>
    </row>
    <row r="1423" ht="14.25" customHeight="1">
      <c r="A1423" s="91" t="s">
        <v>5043</v>
      </c>
      <c r="D1423" s="91" t="s">
        <v>1324</v>
      </c>
      <c r="J1423" s="91" t="s">
        <v>1320</v>
      </c>
      <c r="L1423" s="91" t="s">
        <v>41</v>
      </c>
      <c r="M1423" s="91" t="s">
        <v>1320</v>
      </c>
      <c r="N1423" s="91" t="s">
        <v>1842</v>
      </c>
      <c r="O1423" s="91" t="s">
        <v>2407</v>
      </c>
      <c r="P1423" s="91" t="s">
        <v>1628</v>
      </c>
      <c r="Q1423" s="91" t="s">
        <v>1469</v>
      </c>
      <c r="R1423" s="91" t="s">
        <v>1842</v>
      </c>
    </row>
    <row r="1424" ht="14.25" customHeight="1">
      <c r="A1424" s="91" t="s">
        <v>5044</v>
      </c>
      <c r="D1424" s="91" t="s">
        <v>1324</v>
      </c>
      <c r="J1424" s="91" t="s">
        <v>739</v>
      </c>
      <c r="L1424" s="91" t="s">
        <v>41</v>
      </c>
      <c r="M1424" s="91" t="s">
        <v>739</v>
      </c>
      <c r="O1424" s="91" t="s">
        <v>1796</v>
      </c>
      <c r="P1424" s="91" t="s">
        <v>1628</v>
      </c>
      <c r="Q1424" s="91" t="s">
        <v>1461</v>
      </c>
      <c r="R1424" s="91" t="s">
        <v>1653</v>
      </c>
    </row>
    <row r="1425" ht="14.25" customHeight="1">
      <c r="A1425" s="91" t="s">
        <v>5045</v>
      </c>
      <c r="D1425" s="91" t="s">
        <v>1324</v>
      </c>
      <c r="J1425" s="91" t="s">
        <v>739</v>
      </c>
      <c r="L1425" s="91" t="s">
        <v>41</v>
      </c>
      <c r="M1425" s="91" t="s">
        <v>739</v>
      </c>
      <c r="O1425" s="91" t="s">
        <v>2407</v>
      </c>
      <c r="P1425" s="91" t="s">
        <v>1628</v>
      </c>
      <c r="Q1425" s="91" t="s">
        <v>1469</v>
      </c>
      <c r="R1425" s="91" t="s">
        <v>1663</v>
      </c>
    </row>
    <row r="1426" ht="14.25" customHeight="1">
      <c r="A1426" s="91" t="s">
        <v>5046</v>
      </c>
      <c r="B1426" s="91" t="s">
        <v>5047</v>
      </c>
      <c r="D1426" s="91" t="s">
        <v>1324</v>
      </c>
      <c r="J1426" s="91" t="s">
        <v>1320</v>
      </c>
      <c r="L1426" s="91" t="s">
        <v>41</v>
      </c>
      <c r="M1426" s="91" t="s">
        <v>739</v>
      </c>
      <c r="O1426" s="91" t="s">
        <v>1934</v>
      </c>
      <c r="P1426" s="91" t="s">
        <v>1736</v>
      </c>
      <c r="Q1426" s="91" t="s">
        <v>1462</v>
      </c>
      <c r="R1426" s="91" t="s">
        <v>1663</v>
      </c>
    </row>
    <row r="1427" ht="14.25" customHeight="1">
      <c r="A1427" s="91" t="s">
        <v>5048</v>
      </c>
      <c r="D1427" s="91" t="s">
        <v>1319</v>
      </c>
      <c r="E1427" s="91" t="s">
        <v>1587</v>
      </c>
      <c r="F1427" s="91">
        <v>2030.0</v>
      </c>
      <c r="J1427" s="91" t="s">
        <v>739</v>
      </c>
      <c r="L1427" s="91" t="s">
        <v>1588</v>
      </c>
      <c r="M1427" s="91" t="s">
        <v>739</v>
      </c>
      <c r="O1427" s="91" t="s">
        <v>1748</v>
      </c>
      <c r="P1427" s="91" t="s">
        <v>1590</v>
      </c>
      <c r="Q1427" s="91" t="s">
        <v>1459</v>
      </c>
      <c r="R1427" s="91" t="s">
        <v>1687</v>
      </c>
      <c r="S1427" s="91" t="s">
        <v>5049</v>
      </c>
      <c r="T1427" s="91" t="s">
        <v>1593</v>
      </c>
    </row>
    <row r="1428" ht="14.25" customHeight="1">
      <c r="A1428" s="91" t="s">
        <v>5050</v>
      </c>
      <c r="B1428" s="91" t="s">
        <v>5051</v>
      </c>
      <c r="D1428" s="91" t="s">
        <v>1324</v>
      </c>
      <c r="J1428" s="91" t="s">
        <v>1320</v>
      </c>
      <c r="L1428" s="91" t="s">
        <v>41</v>
      </c>
      <c r="M1428" s="91" t="s">
        <v>1320</v>
      </c>
      <c r="N1428" s="91" t="s">
        <v>1669</v>
      </c>
      <c r="O1428" s="91" t="s">
        <v>1831</v>
      </c>
      <c r="P1428" s="91" t="s">
        <v>1590</v>
      </c>
      <c r="Q1428" s="91" t="s">
        <v>1429</v>
      </c>
      <c r="R1428" s="91" t="s">
        <v>1669</v>
      </c>
    </row>
    <row r="1429" ht="14.25" customHeight="1">
      <c r="A1429" s="91" t="s">
        <v>5052</v>
      </c>
      <c r="B1429" s="91" t="s">
        <v>5053</v>
      </c>
      <c r="C1429" s="91" t="s">
        <v>5054</v>
      </c>
      <c r="D1429" s="91" t="s">
        <v>1319</v>
      </c>
      <c r="E1429" s="91" t="s">
        <v>1587</v>
      </c>
      <c r="F1429" s="91">
        <v>2033.0</v>
      </c>
      <c r="J1429" s="91" t="s">
        <v>739</v>
      </c>
      <c r="L1429" s="91" t="s">
        <v>41</v>
      </c>
      <c r="M1429" s="91" t="s">
        <v>739</v>
      </c>
      <c r="O1429" s="91" t="s">
        <v>1666</v>
      </c>
      <c r="P1429" s="91" t="s">
        <v>1590</v>
      </c>
      <c r="Q1429" s="91" t="s">
        <v>1432</v>
      </c>
      <c r="R1429" s="91" t="s">
        <v>1648</v>
      </c>
      <c r="S1429" s="91" t="s">
        <v>5055</v>
      </c>
      <c r="T1429" s="91" t="s">
        <v>1593</v>
      </c>
    </row>
    <row r="1430" ht="14.25" customHeight="1">
      <c r="A1430" s="91" t="s">
        <v>5056</v>
      </c>
      <c r="D1430" s="91" t="s">
        <v>1324</v>
      </c>
      <c r="J1430" s="91" t="s">
        <v>739</v>
      </c>
      <c r="L1430" s="91" t="s">
        <v>41</v>
      </c>
      <c r="M1430" s="91" t="s">
        <v>739</v>
      </c>
      <c r="O1430" s="91" t="s">
        <v>3399</v>
      </c>
      <c r="P1430" s="91" t="s">
        <v>1597</v>
      </c>
      <c r="Q1430" s="91" t="s">
        <v>1469</v>
      </c>
      <c r="R1430" s="91" t="s">
        <v>1653</v>
      </c>
    </row>
    <row r="1431" ht="14.25" customHeight="1">
      <c r="A1431" s="91" t="s">
        <v>5057</v>
      </c>
      <c r="B1431" s="91" t="s">
        <v>5058</v>
      </c>
      <c r="C1431" s="91" t="s">
        <v>5059</v>
      </c>
      <c r="D1431" s="91" t="s">
        <v>1319</v>
      </c>
      <c r="E1431" s="91" t="s">
        <v>1587</v>
      </c>
      <c r="F1431" s="91" t="s">
        <v>1646</v>
      </c>
      <c r="J1431" s="91" t="s">
        <v>739</v>
      </c>
      <c r="L1431" s="91" t="s">
        <v>41</v>
      </c>
      <c r="M1431" s="91" t="s">
        <v>739</v>
      </c>
      <c r="O1431" s="91" t="s">
        <v>1602</v>
      </c>
      <c r="P1431" s="91" t="s">
        <v>1603</v>
      </c>
      <c r="Q1431" s="91" t="s">
        <v>1466</v>
      </c>
      <c r="R1431" s="91" t="s">
        <v>1798</v>
      </c>
      <c r="S1431" s="91" t="s">
        <v>5060</v>
      </c>
      <c r="T1431" s="91" t="s">
        <v>1593</v>
      </c>
    </row>
    <row r="1432" ht="14.25" customHeight="1">
      <c r="A1432" s="91" t="s">
        <v>5061</v>
      </c>
      <c r="D1432" s="91" t="s">
        <v>1343</v>
      </c>
      <c r="J1432" s="91" t="s">
        <v>1320</v>
      </c>
      <c r="L1432" s="91" t="s">
        <v>41</v>
      </c>
      <c r="M1432" s="91" t="s">
        <v>1320</v>
      </c>
      <c r="N1432" s="91" t="s">
        <v>2368</v>
      </c>
      <c r="O1432" s="91" t="s">
        <v>1796</v>
      </c>
      <c r="P1432" s="91" t="s">
        <v>1628</v>
      </c>
      <c r="Q1432" s="91" t="s">
        <v>1462</v>
      </c>
      <c r="R1432" s="91" t="s">
        <v>2368</v>
      </c>
    </row>
    <row r="1433" ht="14.25" customHeight="1">
      <c r="A1433" s="91" t="s">
        <v>5062</v>
      </c>
      <c r="D1433" s="91" t="s">
        <v>1343</v>
      </c>
      <c r="J1433" s="91" t="s">
        <v>739</v>
      </c>
      <c r="L1433" s="91" t="s">
        <v>41</v>
      </c>
      <c r="M1433" s="91" t="s">
        <v>739</v>
      </c>
      <c r="O1433" s="91" t="s">
        <v>1831</v>
      </c>
      <c r="P1433" s="91" t="s">
        <v>1590</v>
      </c>
      <c r="Q1433" s="91" t="s">
        <v>1429</v>
      </c>
      <c r="R1433" s="91" t="s">
        <v>1785</v>
      </c>
    </row>
    <row r="1434" ht="14.25" customHeight="1">
      <c r="A1434" s="91" t="s">
        <v>5063</v>
      </c>
      <c r="B1434" s="91" t="s">
        <v>5064</v>
      </c>
      <c r="C1434" s="91" t="s">
        <v>5065</v>
      </c>
      <c r="D1434" s="91" t="s">
        <v>1324</v>
      </c>
      <c r="J1434" s="91" t="s">
        <v>1320</v>
      </c>
      <c r="L1434" s="91" t="s">
        <v>41</v>
      </c>
      <c r="M1434" s="91" t="s">
        <v>1320</v>
      </c>
      <c r="N1434" s="91" t="s">
        <v>1923</v>
      </c>
      <c r="O1434" s="91" t="s">
        <v>2509</v>
      </c>
      <c r="P1434" s="91" t="s">
        <v>1590</v>
      </c>
      <c r="Q1434" s="91" t="s">
        <v>1434</v>
      </c>
      <c r="R1434" s="91" t="s">
        <v>1923</v>
      </c>
    </row>
    <row r="1435" ht="14.25" customHeight="1">
      <c r="A1435" s="91" t="s">
        <v>5066</v>
      </c>
      <c r="B1435" s="91" t="s">
        <v>5067</v>
      </c>
      <c r="C1435" s="91" t="s">
        <v>5068</v>
      </c>
      <c r="D1435" s="91" t="s">
        <v>1324</v>
      </c>
      <c r="J1435" s="91" t="s">
        <v>739</v>
      </c>
      <c r="L1435" s="91" t="s">
        <v>41</v>
      </c>
      <c r="M1435" s="91" t="s">
        <v>739</v>
      </c>
      <c r="O1435" s="91" t="s">
        <v>1815</v>
      </c>
      <c r="P1435" s="91" t="s">
        <v>1628</v>
      </c>
      <c r="Q1435" s="91" t="s">
        <v>1431</v>
      </c>
      <c r="R1435" s="91" t="s">
        <v>1641</v>
      </c>
    </row>
    <row r="1436" ht="14.25" customHeight="1">
      <c r="A1436" s="91" t="s">
        <v>5069</v>
      </c>
      <c r="D1436" s="91" t="s">
        <v>1319</v>
      </c>
      <c r="E1436" s="91" t="s">
        <v>1587</v>
      </c>
      <c r="F1436" s="91">
        <v>2030.0</v>
      </c>
      <c r="J1436" s="91" t="s">
        <v>739</v>
      </c>
      <c r="L1436" s="91" t="s">
        <v>1647</v>
      </c>
      <c r="M1436" s="91" t="s">
        <v>739</v>
      </c>
      <c r="O1436" s="91" t="s">
        <v>1607</v>
      </c>
      <c r="P1436" s="91" t="s">
        <v>1590</v>
      </c>
      <c r="Q1436" s="91" t="s">
        <v>1430</v>
      </c>
      <c r="R1436" s="91" t="s">
        <v>1687</v>
      </c>
      <c r="S1436" s="91" t="s">
        <v>5070</v>
      </c>
      <c r="T1436" s="91" t="s">
        <v>1593</v>
      </c>
    </row>
    <row r="1437" ht="14.25" customHeight="1">
      <c r="A1437" s="91" t="s">
        <v>5071</v>
      </c>
      <c r="D1437" s="91" t="s">
        <v>1324</v>
      </c>
      <c r="J1437" s="91" t="s">
        <v>739</v>
      </c>
      <c r="L1437" s="91" t="s">
        <v>41</v>
      </c>
      <c r="M1437" s="91" t="s">
        <v>739</v>
      </c>
      <c r="O1437" s="91" t="s">
        <v>1711</v>
      </c>
      <c r="P1437" s="91" t="s">
        <v>1590</v>
      </c>
      <c r="Q1437" s="91" t="s">
        <v>1467</v>
      </c>
      <c r="R1437" s="91" t="s">
        <v>1659</v>
      </c>
    </row>
    <row r="1438" ht="14.25" customHeight="1">
      <c r="A1438" s="91" t="s">
        <v>5072</v>
      </c>
      <c r="D1438" s="91" t="s">
        <v>1324</v>
      </c>
      <c r="J1438" s="91" t="s">
        <v>1320</v>
      </c>
      <c r="L1438" s="91" t="s">
        <v>41</v>
      </c>
      <c r="M1438" s="91" t="s">
        <v>739</v>
      </c>
      <c r="O1438" s="91" t="s">
        <v>1891</v>
      </c>
      <c r="P1438" s="91" t="s">
        <v>1623</v>
      </c>
      <c r="Q1438" s="91" t="s">
        <v>1472</v>
      </c>
      <c r="R1438" s="91" t="s">
        <v>1798</v>
      </c>
      <c r="T1438" s="91" t="s">
        <v>1634</v>
      </c>
    </row>
    <row r="1439" ht="14.25" customHeight="1">
      <c r="A1439" s="91" t="s">
        <v>5073</v>
      </c>
      <c r="B1439" s="91" t="s">
        <v>5074</v>
      </c>
      <c r="C1439" s="91" t="s">
        <v>5075</v>
      </c>
      <c r="D1439" s="91" t="s">
        <v>1319</v>
      </c>
      <c r="E1439" s="91" t="s">
        <v>1587</v>
      </c>
      <c r="F1439" s="91" t="s">
        <v>1646</v>
      </c>
      <c r="G1439" s="91" t="s">
        <v>1319</v>
      </c>
      <c r="H1439" s="91" t="s">
        <v>1587</v>
      </c>
      <c r="I1439" s="91" t="s">
        <v>1377</v>
      </c>
      <c r="J1439" s="91" t="s">
        <v>1320</v>
      </c>
      <c r="K1439" s="91" t="s">
        <v>1377</v>
      </c>
      <c r="L1439" s="91" t="s">
        <v>41</v>
      </c>
      <c r="M1439" s="91" t="s">
        <v>1320</v>
      </c>
      <c r="N1439" s="91" t="s">
        <v>1637</v>
      </c>
      <c r="O1439" s="91" t="s">
        <v>1602</v>
      </c>
      <c r="P1439" s="91" t="s">
        <v>1603</v>
      </c>
      <c r="Q1439" s="91" t="s">
        <v>1466</v>
      </c>
      <c r="R1439" s="91" t="s">
        <v>1715</v>
      </c>
      <c r="S1439" s="91" t="s">
        <v>5076</v>
      </c>
      <c r="T1439" s="91" t="s">
        <v>1593</v>
      </c>
    </row>
    <row r="1440" ht="14.25" customHeight="1">
      <c r="A1440" s="91" t="s">
        <v>5077</v>
      </c>
      <c r="D1440" s="91" t="s">
        <v>1324</v>
      </c>
      <c r="J1440" s="91" t="s">
        <v>1320</v>
      </c>
      <c r="L1440" s="91" t="s">
        <v>41</v>
      </c>
      <c r="M1440" s="91" t="s">
        <v>1320</v>
      </c>
      <c r="N1440" s="91" t="s">
        <v>1715</v>
      </c>
      <c r="O1440" s="91" t="s">
        <v>1607</v>
      </c>
      <c r="P1440" s="91" t="s">
        <v>1590</v>
      </c>
      <c r="Q1440" s="91" t="s">
        <v>1457</v>
      </c>
      <c r="R1440" s="91" t="s">
        <v>1715</v>
      </c>
    </row>
    <row r="1441" ht="14.25" customHeight="1">
      <c r="A1441" s="91" t="s">
        <v>5078</v>
      </c>
      <c r="B1441" s="91" t="s">
        <v>5079</v>
      </c>
      <c r="C1441" s="91" t="s">
        <v>5080</v>
      </c>
      <c r="D1441" s="91" t="s">
        <v>1319</v>
      </c>
      <c r="E1441" s="91" t="s">
        <v>1587</v>
      </c>
      <c r="F1441" s="91" t="s">
        <v>1646</v>
      </c>
      <c r="J1441" s="91" t="s">
        <v>739</v>
      </c>
      <c r="L1441" s="91" t="s">
        <v>41</v>
      </c>
      <c r="M1441" s="91" t="s">
        <v>739</v>
      </c>
      <c r="N1441" s="91" t="s">
        <v>1685</v>
      </c>
      <c r="O1441" s="91" t="s">
        <v>1725</v>
      </c>
      <c r="P1441" s="91" t="s">
        <v>1628</v>
      </c>
      <c r="Q1441" s="91" t="s">
        <v>1439</v>
      </c>
      <c r="R1441" s="91" t="s">
        <v>1669</v>
      </c>
      <c r="S1441" s="91" t="s">
        <v>5081</v>
      </c>
      <c r="T1441" s="91" t="s">
        <v>1593</v>
      </c>
    </row>
    <row r="1442" ht="14.25" customHeight="1">
      <c r="A1442" s="91" t="s">
        <v>5082</v>
      </c>
      <c r="B1442" s="91" t="s">
        <v>5083</v>
      </c>
      <c r="C1442" s="91" t="s">
        <v>5084</v>
      </c>
      <c r="D1442" s="91" t="s">
        <v>1343</v>
      </c>
      <c r="J1442" s="91" t="s">
        <v>739</v>
      </c>
      <c r="L1442" s="91" t="s">
        <v>41</v>
      </c>
      <c r="M1442" s="91" t="s">
        <v>739</v>
      </c>
      <c r="O1442" s="91" t="s">
        <v>1602</v>
      </c>
      <c r="P1442" s="91" t="s">
        <v>1603</v>
      </c>
      <c r="Q1442" s="91" t="s">
        <v>1462</v>
      </c>
      <c r="R1442" s="91" t="s">
        <v>1706</v>
      </c>
    </row>
    <row r="1443" ht="14.25" customHeight="1">
      <c r="A1443" s="91" t="s">
        <v>5085</v>
      </c>
      <c r="B1443" s="91" t="s">
        <v>5086</v>
      </c>
      <c r="C1443" s="91" t="s">
        <v>5087</v>
      </c>
      <c r="D1443" s="91" t="s">
        <v>1319</v>
      </c>
      <c r="E1443" s="91" t="s">
        <v>1595</v>
      </c>
      <c r="F1443" s="91">
        <v>2030.0</v>
      </c>
      <c r="J1443" s="91" t="s">
        <v>739</v>
      </c>
      <c r="L1443" s="91" t="s">
        <v>41</v>
      </c>
      <c r="M1443" s="91" t="s">
        <v>739</v>
      </c>
      <c r="O1443" s="91" t="s">
        <v>1934</v>
      </c>
      <c r="P1443" s="91" t="s">
        <v>1736</v>
      </c>
      <c r="Q1443" s="91" t="s">
        <v>1440</v>
      </c>
      <c r="R1443" s="91" t="s">
        <v>1659</v>
      </c>
      <c r="S1443" s="91" t="s">
        <v>5088</v>
      </c>
      <c r="T1443" s="91" t="s">
        <v>1600</v>
      </c>
    </row>
    <row r="1444" ht="14.25" customHeight="1">
      <c r="A1444" s="91" t="s">
        <v>5089</v>
      </c>
      <c r="B1444" s="91" t="s">
        <v>5090</v>
      </c>
      <c r="C1444" s="91" t="s">
        <v>5091</v>
      </c>
      <c r="D1444" s="91" t="s">
        <v>1319</v>
      </c>
      <c r="E1444" s="91" t="s">
        <v>1587</v>
      </c>
      <c r="F1444" s="91">
        <v>2030.0</v>
      </c>
      <c r="J1444" s="91" t="s">
        <v>739</v>
      </c>
      <c r="L1444" s="91" t="s">
        <v>41</v>
      </c>
      <c r="M1444" s="91" t="s">
        <v>1320</v>
      </c>
      <c r="N1444" s="91" t="s">
        <v>2347</v>
      </c>
      <c r="O1444" s="91" t="s">
        <v>2774</v>
      </c>
      <c r="P1444" s="91" t="s">
        <v>1628</v>
      </c>
      <c r="Q1444" s="91" t="s">
        <v>1459</v>
      </c>
      <c r="R1444" s="91" t="s">
        <v>1966</v>
      </c>
      <c r="S1444" s="91" t="s">
        <v>5092</v>
      </c>
      <c r="T1444" s="91" t="s">
        <v>1593</v>
      </c>
    </row>
    <row r="1445" ht="14.25" customHeight="1">
      <c r="A1445" s="91" t="s">
        <v>5093</v>
      </c>
      <c r="D1445" s="91" t="s">
        <v>1319</v>
      </c>
      <c r="E1445" s="91" t="s">
        <v>1587</v>
      </c>
      <c r="F1445" s="91">
        <v>2030.0</v>
      </c>
      <c r="G1445" s="91" t="s">
        <v>1319</v>
      </c>
      <c r="H1445" s="91" t="s">
        <v>1587</v>
      </c>
      <c r="I1445" s="91">
        <v>2050.0</v>
      </c>
      <c r="J1445" s="91" t="s">
        <v>1320</v>
      </c>
      <c r="K1445" s="91">
        <v>2050.0</v>
      </c>
      <c r="L1445" s="91" t="s">
        <v>1588</v>
      </c>
      <c r="M1445" s="91" t="s">
        <v>739</v>
      </c>
      <c r="O1445" s="91" t="s">
        <v>1607</v>
      </c>
      <c r="P1445" s="91" t="s">
        <v>1590</v>
      </c>
      <c r="Q1445" s="91" t="s">
        <v>1472</v>
      </c>
      <c r="R1445" s="91" t="s">
        <v>1604</v>
      </c>
      <c r="S1445" s="91" t="s">
        <v>5094</v>
      </c>
      <c r="T1445" s="91" t="s">
        <v>1593</v>
      </c>
    </row>
    <row r="1446" ht="14.25" customHeight="1">
      <c r="A1446" s="91" t="s">
        <v>5095</v>
      </c>
      <c r="C1446" s="91" t="s">
        <v>5096</v>
      </c>
      <c r="D1446" s="91" t="s">
        <v>1324</v>
      </c>
      <c r="J1446" s="91" t="s">
        <v>1320</v>
      </c>
      <c r="L1446" s="91" t="s">
        <v>41</v>
      </c>
      <c r="M1446" s="91" t="s">
        <v>739</v>
      </c>
      <c r="O1446" s="91" t="s">
        <v>1607</v>
      </c>
      <c r="P1446" s="91" t="s">
        <v>1590</v>
      </c>
      <c r="Q1446" s="91" t="s">
        <v>1460</v>
      </c>
      <c r="R1446" s="91" t="s">
        <v>1648</v>
      </c>
    </row>
    <row r="1447" ht="14.25" customHeight="1">
      <c r="A1447" s="91" t="s">
        <v>5097</v>
      </c>
      <c r="C1447" s="91" t="s">
        <v>5098</v>
      </c>
      <c r="D1447" s="91" t="s">
        <v>1324</v>
      </c>
      <c r="J1447" s="91" t="s">
        <v>1320</v>
      </c>
      <c r="L1447" s="91" t="s">
        <v>41</v>
      </c>
      <c r="M1447" s="91" t="s">
        <v>1320</v>
      </c>
      <c r="N1447" s="91" t="s">
        <v>1966</v>
      </c>
      <c r="O1447" s="91" t="s">
        <v>1607</v>
      </c>
      <c r="P1447" s="91" t="s">
        <v>1590</v>
      </c>
      <c r="Q1447" s="91" t="s">
        <v>1472</v>
      </c>
      <c r="R1447" s="91" t="s">
        <v>1966</v>
      </c>
    </row>
    <row r="1448" ht="14.25" customHeight="1">
      <c r="A1448" s="91" t="s">
        <v>5099</v>
      </c>
      <c r="B1448" s="91" t="s">
        <v>5100</v>
      </c>
      <c r="C1448" s="91" t="s">
        <v>5101</v>
      </c>
      <c r="D1448" s="91" t="s">
        <v>1319</v>
      </c>
      <c r="E1448" s="91" t="s">
        <v>1587</v>
      </c>
      <c r="F1448" s="91">
        <v>2030.0</v>
      </c>
      <c r="J1448" s="91" t="s">
        <v>739</v>
      </c>
      <c r="L1448" s="91" t="s">
        <v>1588</v>
      </c>
      <c r="M1448" s="91" t="s">
        <v>739</v>
      </c>
      <c r="O1448" s="91" t="s">
        <v>1684</v>
      </c>
      <c r="P1448" s="91" t="s">
        <v>1590</v>
      </c>
      <c r="Q1448" s="91" t="s">
        <v>1459</v>
      </c>
      <c r="R1448" s="91" t="s">
        <v>1637</v>
      </c>
      <c r="S1448" s="91" t="s">
        <v>5102</v>
      </c>
      <c r="T1448" s="91" t="s">
        <v>1593</v>
      </c>
    </row>
    <row r="1449" ht="14.25" customHeight="1">
      <c r="A1449" s="91" t="s">
        <v>5103</v>
      </c>
      <c r="D1449" s="91" t="s">
        <v>1324</v>
      </c>
      <c r="J1449" s="91" t="s">
        <v>739</v>
      </c>
      <c r="L1449" s="91" t="s">
        <v>41</v>
      </c>
      <c r="M1449" s="91" t="s">
        <v>739</v>
      </c>
      <c r="O1449" s="91" t="s">
        <v>1607</v>
      </c>
      <c r="P1449" s="91" t="s">
        <v>1590</v>
      </c>
      <c r="Q1449" s="91" t="s">
        <v>1467</v>
      </c>
      <c r="R1449" s="91" t="s">
        <v>1617</v>
      </c>
    </row>
    <row r="1450" ht="14.25" customHeight="1">
      <c r="A1450" s="91" t="s">
        <v>5104</v>
      </c>
      <c r="D1450" s="91" t="s">
        <v>1324</v>
      </c>
      <c r="J1450" s="91" t="s">
        <v>1320</v>
      </c>
      <c r="L1450" s="91" t="s">
        <v>41</v>
      </c>
      <c r="M1450" s="91" t="s">
        <v>739</v>
      </c>
      <c r="O1450" s="91" t="s">
        <v>3110</v>
      </c>
      <c r="P1450" s="91" t="s">
        <v>1628</v>
      </c>
      <c r="Q1450" s="91" t="s">
        <v>1447</v>
      </c>
      <c r="R1450" s="91" t="s">
        <v>1659</v>
      </c>
    </row>
    <row r="1451" ht="14.25" customHeight="1">
      <c r="A1451" s="91" t="s">
        <v>5105</v>
      </c>
      <c r="D1451" s="91" t="s">
        <v>1324</v>
      </c>
      <c r="J1451" s="91" t="s">
        <v>739</v>
      </c>
      <c r="L1451" s="91" t="s">
        <v>41</v>
      </c>
      <c r="M1451" s="91" t="s">
        <v>739</v>
      </c>
      <c r="O1451" s="91" t="s">
        <v>1934</v>
      </c>
      <c r="P1451" s="91" t="s">
        <v>1736</v>
      </c>
      <c r="Q1451" s="91" t="s">
        <v>1442</v>
      </c>
      <c r="R1451" s="91" t="s">
        <v>1687</v>
      </c>
    </row>
    <row r="1452" ht="14.25" customHeight="1">
      <c r="A1452" s="91" t="s">
        <v>5106</v>
      </c>
      <c r="D1452" s="91" t="s">
        <v>1319</v>
      </c>
      <c r="E1452" s="91" t="s">
        <v>1587</v>
      </c>
      <c r="F1452" s="91">
        <v>2030.0</v>
      </c>
      <c r="J1452" s="91" t="s">
        <v>739</v>
      </c>
      <c r="L1452" s="91" t="s">
        <v>1588</v>
      </c>
      <c r="M1452" s="91" t="s">
        <v>739</v>
      </c>
      <c r="O1452" s="91" t="s">
        <v>1796</v>
      </c>
      <c r="P1452" s="91" t="s">
        <v>1628</v>
      </c>
      <c r="Q1452" s="91" t="s">
        <v>1469</v>
      </c>
      <c r="R1452" s="91" t="s">
        <v>2368</v>
      </c>
      <c r="S1452" s="91" t="s">
        <v>5107</v>
      </c>
      <c r="T1452" s="91" t="s">
        <v>1593</v>
      </c>
    </row>
    <row r="1453" ht="14.25" customHeight="1">
      <c r="A1453" s="91" t="s">
        <v>5108</v>
      </c>
      <c r="D1453" s="91" t="s">
        <v>1324</v>
      </c>
      <c r="J1453" s="91" t="s">
        <v>1320</v>
      </c>
      <c r="L1453" s="91" t="s">
        <v>41</v>
      </c>
      <c r="M1453" s="91" t="s">
        <v>739</v>
      </c>
      <c r="O1453" s="91" t="s">
        <v>2182</v>
      </c>
      <c r="P1453" s="91" t="s">
        <v>1628</v>
      </c>
      <c r="Q1453" s="91" t="s">
        <v>1459</v>
      </c>
      <c r="R1453" s="91" t="s">
        <v>1591</v>
      </c>
    </row>
    <row r="1454" ht="14.25" customHeight="1">
      <c r="A1454" s="91" t="s">
        <v>5109</v>
      </c>
      <c r="C1454" s="91" t="s">
        <v>5110</v>
      </c>
      <c r="D1454" s="91" t="s">
        <v>1319</v>
      </c>
      <c r="E1454" s="91" t="s">
        <v>1587</v>
      </c>
      <c r="F1454" s="91">
        <v>2030.0</v>
      </c>
      <c r="J1454" s="91" t="s">
        <v>1320</v>
      </c>
      <c r="L1454" s="91" t="s">
        <v>41</v>
      </c>
      <c r="M1454" s="91" t="s">
        <v>739</v>
      </c>
      <c r="O1454" s="91" t="s">
        <v>2182</v>
      </c>
      <c r="P1454" s="91" t="s">
        <v>1628</v>
      </c>
      <c r="Q1454" s="91" t="s">
        <v>1467</v>
      </c>
      <c r="R1454" s="91" t="s">
        <v>1612</v>
      </c>
      <c r="S1454" s="91" t="s">
        <v>5111</v>
      </c>
      <c r="T1454" s="91" t="s">
        <v>1593</v>
      </c>
    </row>
    <row r="1455" ht="14.25" customHeight="1">
      <c r="A1455" s="91" t="s">
        <v>5112</v>
      </c>
      <c r="D1455" s="91" t="s">
        <v>1319</v>
      </c>
      <c r="E1455" s="91" t="s">
        <v>1587</v>
      </c>
      <c r="F1455" s="91">
        <v>2030.0</v>
      </c>
      <c r="J1455" s="91" t="s">
        <v>739</v>
      </c>
      <c r="L1455" s="91" t="s">
        <v>1588</v>
      </c>
      <c r="M1455" s="91" t="s">
        <v>739</v>
      </c>
      <c r="O1455" s="91" t="s">
        <v>1725</v>
      </c>
      <c r="P1455" s="91" t="s">
        <v>1628</v>
      </c>
      <c r="Q1455" s="91" t="s">
        <v>1432</v>
      </c>
      <c r="R1455" s="91" t="s">
        <v>1653</v>
      </c>
      <c r="S1455" s="91" t="s">
        <v>5113</v>
      </c>
      <c r="T1455" s="91" t="s">
        <v>1593</v>
      </c>
    </row>
    <row r="1456" ht="14.25" customHeight="1">
      <c r="A1456" s="91" t="s">
        <v>5114</v>
      </c>
      <c r="D1456" s="91" t="s">
        <v>1319</v>
      </c>
      <c r="E1456" s="91" t="s">
        <v>1587</v>
      </c>
      <c r="F1456" s="91">
        <v>2030.0</v>
      </c>
      <c r="J1456" s="91" t="s">
        <v>739</v>
      </c>
      <c r="L1456" s="91" t="s">
        <v>1588</v>
      </c>
      <c r="M1456" s="91" t="s">
        <v>739</v>
      </c>
      <c r="O1456" s="91" t="s">
        <v>1602</v>
      </c>
      <c r="P1456" s="91" t="s">
        <v>1603</v>
      </c>
      <c r="Q1456" s="91" t="s">
        <v>1462</v>
      </c>
      <c r="R1456" s="91" t="s">
        <v>1663</v>
      </c>
      <c r="S1456" s="91" t="s">
        <v>5115</v>
      </c>
      <c r="T1456" s="91" t="s">
        <v>1593</v>
      </c>
    </row>
    <row r="1457" ht="14.25" customHeight="1">
      <c r="A1457" s="91" t="s">
        <v>5116</v>
      </c>
      <c r="D1457" s="91" t="s">
        <v>1319</v>
      </c>
      <c r="E1457" s="91" t="s">
        <v>1587</v>
      </c>
      <c r="F1457" s="91">
        <v>2030.0</v>
      </c>
      <c r="G1457" s="91" t="s">
        <v>1319</v>
      </c>
      <c r="H1457" s="91" t="s">
        <v>1587</v>
      </c>
      <c r="I1457" s="91">
        <v>2040.0</v>
      </c>
      <c r="J1457" s="91" t="s">
        <v>1320</v>
      </c>
      <c r="K1457" s="91">
        <v>2040.0</v>
      </c>
      <c r="L1457" s="91" t="s">
        <v>1588</v>
      </c>
      <c r="M1457" s="91" t="s">
        <v>739</v>
      </c>
      <c r="O1457" s="91" t="s">
        <v>1607</v>
      </c>
      <c r="P1457" s="91" t="s">
        <v>1590</v>
      </c>
      <c r="Q1457" s="91" t="s">
        <v>1457</v>
      </c>
      <c r="R1457" s="91" t="s">
        <v>1663</v>
      </c>
      <c r="S1457" s="91" t="s">
        <v>5117</v>
      </c>
      <c r="T1457" s="91" t="s">
        <v>1593</v>
      </c>
    </row>
    <row r="1458" ht="14.25" customHeight="1">
      <c r="A1458" s="91" t="s">
        <v>5118</v>
      </c>
      <c r="B1458" s="91" t="s">
        <v>5119</v>
      </c>
      <c r="C1458" s="91" t="s">
        <v>5120</v>
      </c>
      <c r="D1458" s="91" t="s">
        <v>1324</v>
      </c>
      <c r="J1458" s="91" t="s">
        <v>739</v>
      </c>
      <c r="L1458" s="91" t="s">
        <v>41</v>
      </c>
      <c r="M1458" s="91" t="s">
        <v>739</v>
      </c>
      <c r="O1458" s="91" t="s">
        <v>1711</v>
      </c>
      <c r="P1458" s="91" t="s">
        <v>1590</v>
      </c>
      <c r="Q1458" s="91" t="s">
        <v>1449</v>
      </c>
      <c r="R1458" s="91" t="s">
        <v>1633</v>
      </c>
    </row>
    <row r="1459" ht="14.25" customHeight="1">
      <c r="A1459" s="91" t="s">
        <v>5121</v>
      </c>
      <c r="B1459" s="91" t="s">
        <v>5122</v>
      </c>
      <c r="C1459" s="91" t="s">
        <v>5123</v>
      </c>
      <c r="D1459" s="91" t="s">
        <v>1319</v>
      </c>
      <c r="E1459" s="91" t="s">
        <v>1595</v>
      </c>
      <c r="F1459" s="91">
        <v>2030.0</v>
      </c>
      <c r="J1459" s="91" t="s">
        <v>739</v>
      </c>
      <c r="L1459" s="91" t="s">
        <v>41</v>
      </c>
      <c r="M1459" s="91" t="s">
        <v>739</v>
      </c>
      <c r="O1459" s="91" t="s">
        <v>1802</v>
      </c>
      <c r="P1459" s="91" t="s">
        <v>1590</v>
      </c>
      <c r="Q1459" s="91" t="s">
        <v>1432</v>
      </c>
      <c r="R1459" s="91" t="s">
        <v>1900</v>
      </c>
      <c r="S1459" s="91" t="s">
        <v>5124</v>
      </c>
      <c r="T1459" s="91" t="s">
        <v>1600</v>
      </c>
    </row>
    <row r="1460" ht="14.25" customHeight="1">
      <c r="A1460" s="91" t="s">
        <v>5125</v>
      </c>
      <c r="C1460" s="91" t="s">
        <v>5126</v>
      </c>
      <c r="D1460" s="91" t="s">
        <v>1324</v>
      </c>
      <c r="J1460" s="91" t="s">
        <v>739</v>
      </c>
      <c r="L1460" s="91" t="s">
        <v>41</v>
      </c>
      <c r="M1460" s="91" t="s">
        <v>739</v>
      </c>
      <c r="O1460" s="91" t="s">
        <v>1711</v>
      </c>
      <c r="P1460" s="91" t="s">
        <v>1590</v>
      </c>
      <c r="Q1460" s="91" t="s">
        <v>1435</v>
      </c>
      <c r="R1460" s="91" t="s">
        <v>1604</v>
      </c>
    </row>
    <row r="1461" ht="14.25" customHeight="1">
      <c r="A1461" s="91" t="s">
        <v>5127</v>
      </c>
      <c r="D1461" s="91" t="s">
        <v>1324</v>
      </c>
      <c r="J1461" s="91" t="s">
        <v>1320</v>
      </c>
      <c r="L1461" s="91" t="s">
        <v>41</v>
      </c>
      <c r="M1461" s="91" t="s">
        <v>1320</v>
      </c>
      <c r="N1461" s="91" t="s">
        <v>1715</v>
      </c>
      <c r="O1461" s="91" t="s">
        <v>1602</v>
      </c>
      <c r="P1461" s="91" t="s">
        <v>1603</v>
      </c>
      <c r="Q1461" s="91" t="s">
        <v>1761</v>
      </c>
      <c r="R1461" s="91" t="s">
        <v>1715</v>
      </c>
    </row>
    <row r="1462" ht="14.25" customHeight="1">
      <c r="A1462" s="91" t="s">
        <v>5128</v>
      </c>
      <c r="D1462" s="91" t="s">
        <v>1324</v>
      </c>
      <c r="J1462" s="91" t="s">
        <v>739</v>
      </c>
      <c r="L1462" s="91" t="s">
        <v>41</v>
      </c>
      <c r="M1462" s="91" t="s">
        <v>739</v>
      </c>
      <c r="O1462" s="91" t="s">
        <v>1602</v>
      </c>
      <c r="P1462" s="91" t="s">
        <v>1603</v>
      </c>
      <c r="Q1462" s="91" t="s">
        <v>1429</v>
      </c>
      <c r="R1462" s="91" t="s">
        <v>1608</v>
      </c>
    </row>
    <row r="1463" ht="14.25" customHeight="1">
      <c r="A1463" s="91" t="s">
        <v>5129</v>
      </c>
      <c r="B1463" s="91" t="s">
        <v>5130</v>
      </c>
      <c r="C1463" s="91" t="s">
        <v>5131</v>
      </c>
      <c r="D1463" s="91" t="s">
        <v>1343</v>
      </c>
      <c r="J1463" s="91" t="s">
        <v>1320</v>
      </c>
      <c r="L1463" s="91" t="s">
        <v>41</v>
      </c>
      <c r="M1463" s="91" t="s">
        <v>1320</v>
      </c>
      <c r="N1463" s="91" t="s">
        <v>2016</v>
      </c>
      <c r="O1463" s="91" t="s">
        <v>1607</v>
      </c>
      <c r="P1463" s="91" t="s">
        <v>1590</v>
      </c>
      <c r="Q1463" s="91" t="s">
        <v>1457</v>
      </c>
      <c r="R1463" s="91" t="s">
        <v>2016</v>
      </c>
    </row>
    <row r="1464" ht="14.25" customHeight="1">
      <c r="A1464" s="91" t="s">
        <v>5132</v>
      </c>
      <c r="D1464" s="91" t="s">
        <v>1343</v>
      </c>
      <c r="J1464" s="91" t="s">
        <v>1320</v>
      </c>
      <c r="L1464" s="91" t="s">
        <v>41</v>
      </c>
      <c r="M1464" s="91" t="s">
        <v>1320</v>
      </c>
      <c r="N1464" s="91" t="s">
        <v>1637</v>
      </c>
      <c r="O1464" s="91" t="s">
        <v>1607</v>
      </c>
      <c r="P1464" s="91" t="s">
        <v>1590</v>
      </c>
      <c r="Q1464" s="91" t="s">
        <v>1433</v>
      </c>
      <c r="R1464" s="91" t="s">
        <v>1637</v>
      </c>
    </row>
    <row r="1465" ht="14.25" customHeight="1">
      <c r="A1465" s="91" t="s">
        <v>5133</v>
      </c>
      <c r="D1465" s="91" t="s">
        <v>1319</v>
      </c>
      <c r="E1465" s="91" t="s">
        <v>1587</v>
      </c>
      <c r="F1465" s="91" t="s">
        <v>1646</v>
      </c>
      <c r="G1465" s="91" t="s">
        <v>1319</v>
      </c>
      <c r="H1465" s="91" t="s">
        <v>1587</v>
      </c>
      <c r="I1465" s="91" t="s">
        <v>1377</v>
      </c>
      <c r="J1465" s="91" t="s">
        <v>1320</v>
      </c>
      <c r="K1465" s="91" t="s">
        <v>1377</v>
      </c>
      <c r="L1465" s="91" t="s">
        <v>41</v>
      </c>
      <c r="M1465" s="91" t="s">
        <v>1320</v>
      </c>
      <c r="N1465" s="91" t="s">
        <v>1617</v>
      </c>
      <c r="O1465" s="91" t="s">
        <v>1607</v>
      </c>
      <c r="P1465" s="91" t="s">
        <v>1590</v>
      </c>
      <c r="Q1465" s="91" t="s">
        <v>1457</v>
      </c>
      <c r="R1465" s="91" t="s">
        <v>1663</v>
      </c>
      <c r="S1465" s="91" t="s">
        <v>5134</v>
      </c>
      <c r="T1465" s="91" t="s">
        <v>1593</v>
      </c>
    </row>
    <row r="1466" ht="14.25" customHeight="1">
      <c r="A1466" s="91" t="s">
        <v>5135</v>
      </c>
      <c r="D1466" s="91" t="s">
        <v>1319</v>
      </c>
      <c r="E1466" s="91" t="s">
        <v>1587</v>
      </c>
      <c r="F1466" s="91">
        <v>2030.0</v>
      </c>
      <c r="J1466" s="91" t="s">
        <v>739</v>
      </c>
      <c r="L1466" s="91" t="s">
        <v>1588</v>
      </c>
      <c r="M1466" s="91" t="s">
        <v>739</v>
      </c>
      <c r="O1466" s="91" t="s">
        <v>1831</v>
      </c>
      <c r="P1466" s="91" t="s">
        <v>1590</v>
      </c>
      <c r="Q1466" s="91" t="s">
        <v>1457</v>
      </c>
      <c r="R1466" s="91" t="s">
        <v>1591</v>
      </c>
      <c r="S1466" s="91" t="s">
        <v>5136</v>
      </c>
      <c r="T1466" s="91" t="s">
        <v>1593</v>
      </c>
    </row>
    <row r="1467" ht="14.25" customHeight="1">
      <c r="A1467" s="91" t="s">
        <v>5137</v>
      </c>
      <c r="B1467" s="91" t="s">
        <v>5138</v>
      </c>
      <c r="D1467" s="91" t="s">
        <v>1324</v>
      </c>
      <c r="J1467" s="91" t="s">
        <v>1320</v>
      </c>
      <c r="L1467" s="91" t="s">
        <v>41</v>
      </c>
      <c r="M1467" s="91" t="s">
        <v>1320</v>
      </c>
      <c r="N1467" s="91" t="s">
        <v>1641</v>
      </c>
      <c r="O1467" s="91" t="s">
        <v>1748</v>
      </c>
      <c r="P1467" s="91" t="s">
        <v>1590</v>
      </c>
      <c r="Q1467" s="91" t="s">
        <v>1435</v>
      </c>
      <c r="R1467" s="91" t="s">
        <v>1641</v>
      </c>
    </row>
    <row r="1468" ht="14.25" customHeight="1">
      <c r="A1468" s="91" t="s">
        <v>5139</v>
      </c>
      <c r="D1468" s="91" t="s">
        <v>1319</v>
      </c>
      <c r="E1468" s="91" t="s">
        <v>1587</v>
      </c>
      <c r="F1468" s="91">
        <v>2030.0</v>
      </c>
      <c r="J1468" s="91" t="s">
        <v>739</v>
      </c>
      <c r="L1468" s="91" t="s">
        <v>1588</v>
      </c>
      <c r="M1468" s="91" t="s">
        <v>739</v>
      </c>
      <c r="O1468" s="91" t="s">
        <v>1607</v>
      </c>
      <c r="P1468" s="91" t="s">
        <v>1590</v>
      </c>
      <c r="Q1468" s="91" t="s">
        <v>1472</v>
      </c>
      <c r="R1468" s="91" t="s">
        <v>1633</v>
      </c>
      <c r="S1468" s="91" t="s">
        <v>5140</v>
      </c>
      <c r="T1468" s="91" t="s">
        <v>1593</v>
      </c>
    </row>
    <row r="1469" ht="14.25" customHeight="1">
      <c r="A1469" s="91" t="s">
        <v>5141</v>
      </c>
      <c r="C1469" s="91" t="s">
        <v>5142</v>
      </c>
      <c r="D1469" s="91" t="s">
        <v>1324</v>
      </c>
      <c r="J1469" s="91" t="s">
        <v>739</v>
      </c>
      <c r="L1469" s="91" t="s">
        <v>41</v>
      </c>
      <c r="M1469" s="91" t="s">
        <v>739</v>
      </c>
      <c r="O1469" s="91" t="s">
        <v>5143</v>
      </c>
      <c r="P1469" s="91" t="s">
        <v>1628</v>
      </c>
      <c r="Q1469" s="91" t="s">
        <v>1469</v>
      </c>
      <c r="R1469" s="91" t="s">
        <v>1715</v>
      </c>
    </row>
    <row r="1470" ht="14.25" customHeight="1">
      <c r="A1470" s="91" t="s">
        <v>5144</v>
      </c>
      <c r="D1470" s="91" t="s">
        <v>1319</v>
      </c>
      <c r="E1470" s="91" t="s">
        <v>1587</v>
      </c>
      <c r="F1470" s="91">
        <v>2030.0</v>
      </c>
      <c r="J1470" s="91" t="s">
        <v>739</v>
      </c>
      <c r="L1470" s="91" t="s">
        <v>1588</v>
      </c>
      <c r="M1470" s="91" t="s">
        <v>739</v>
      </c>
      <c r="O1470" s="91" t="s">
        <v>1607</v>
      </c>
      <c r="P1470" s="91" t="s">
        <v>1590</v>
      </c>
      <c r="Q1470" s="91" t="s">
        <v>1457</v>
      </c>
      <c r="R1470" s="91" t="s">
        <v>1659</v>
      </c>
      <c r="S1470" s="91" t="s">
        <v>5145</v>
      </c>
      <c r="T1470" s="91" t="s">
        <v>1593</v>
      </c>
    </row>
    <row r="1471" ht="14.25" customHeight="1">
      <c r="A1471" s="91" t="s">
        <v>5146</v>
      </c>
      <c r="D1471" s="91" t="s">
        <v>1324</v>
      </c>
      <c r="J1471" s="91" t="s">
        <v>1320</v>
      </c>
      <c r="L1471" s="91" t="s">
        <v>41</v>
      </c>
      <c r="M1471" s="91" t="s">
        <v>1320</v>
      </c>
      <c r="N1471" s="91" t="s">
        <v>1678</v>
      </c>
      <c r="O1471" s="91" t="s">
        <v>1602</v>
      </c>
      <c r="P1471" s="91" t="s">
        <v>1603</v>
      </c>
      <c r="Q1471" s="91" t="s">
        <v>1433</v>
      </c>
      <c r="R1471" s="91" t="s">
        <v>1763</v>
      </c>
    </row>
    <row r="1472" ht="14.25" customHeight="1">
      <c r="A1472" s="91" t="s">
        <v>5147</v>
      </c>
      <c r="C1472" s="91" t="s">
        <v>5148</v>
      </c>
      <c r="D1472" s="91" t="s">
        <v>1319</v>
      </c>
      <c r="E1472" s="91" t="s">
        <v>1587</v>
      </c>
      <c r="F1472" s="91">
        <v>2030.0</v>
      </c>
      <c r="J1472" s="91" t="s">
        <v>739</v>
      </c>
      <c r="L1472" s="91" t="s">
        <v>41</v>
      </c>
      <c r="M1472" s="91" t="s">
        <v>739</v>
      </c>
      <c r="N1472" s="91" t="s">
        <v>1923</v>
      </c>
      <c r="O1472" s="91" t="s">
        <v>1711</v>
      </c>
      <c r="P1472" s="91" t="s">
        <v>1590</v>
      </c>
      <c r="Q1472" s="91" t="s">
        <v>1429</v>
      </c>
      <c r="R1472" s="91" t="s">
        <v>1617</v>
      </c>
      <c r="S1472" s="91" t="s">
        <v>5149</v>
      </c>
      <c r="T1472" s="91" t="s">
        <v>1593</v>
      </c>
    </row>
    <row r="1473" ht="14.25" customHeight="1">
      <c r="A1473" s="91" t="s">
        <v>5150</v>
      </c>
      <c r="D1473" s="91" t="s">
        <v>1319</v>
      </c>
      <c r="E1473" s="91" t="s">
        <v>1587</v>
      </c>
      <c r="F1473" s="91">
        <v>2030.0</v>
      </c>
      <c r="G1473" s="91" t="s">
        <v>1319</v>
      </c>
      <c r="H1473" s="91" t="s">
        <v>1587</v>
      </c>
      <c r="I1473" s="91">
        <v>2050.0</v>
      </c>
      <c r="J1473" s="91" t="s">
        <v>1320</v>
      </c>
      <c r="K1473" s="91">
        <v>2050.0</v>
      </c>
      <c r="L1473" s="91" t="s">
        <v>41</v>
      </c>
      <c r="M1473" s="91" t="s">
        <v>1320</v>
      </c>
      <c r="N1473" s="91" t="s">
        <v>1763</v>
      </c>
      <c r="O1473" s="91" t="s">
        <v>1607</v>
      </c>
      <c r="P1473" s="91" t="s">
        <v>1590</v>
      </c>
      <c r="Q1473" s="91" t="s">
        <v>1472</v>
      </c>
      <c r="R1473" s="91" t="s">
        <v>1591</v>
      </c>
      <c r="S1473" s="91" t="s">
        <v>5151</v>
      </c>
      <c r="T1473" s="91" t="s">
        <v>1593</v>
      </c>
    </row>
    <row r="1474" ht="14.25" customHeight="1">
      <c r="A1474" s="91" t="s">
        <v>5152</v>
      </c>
      <c r="D1474" s="91" t="s">
        <v>1319</v>
      </c>
      <c r="E1474" s="91" t="s">
        <v>1587</v>
      </c>
      <c r="F1474" s="91">
        <v>2030.0</v>
      </c>
      <c r="J1474" s="91" t="s">
        <v>739</v>
      </c>
      <c r="L1474" s="91" t="s">
        <v>1588</v>
      </c>
      <c r="M1474" s="91" t="s">
        <v>739</v>
      </c>
      <c r="O1474" s="91" t="s">
        <v>1725</v>
      </c>
      <c r="P1474" s="91" t="s">
        <v>1628</v>
      </c>
      <c r="Q1474" s="91" t="s">
        <v>1463</v>
      </c>
      <c r="R1474" s="91" t="s">
        <v>1707</v>
      </c>
      <c r="S1474" s="91" t="s">
        <v>5153</v>
      </c>
      <c r="T1474" s="91" t="s">
        <v>1593</v>
      </c>
    </row>
    <row r="1475" ht="14.25" customHeight="1">
      <c r="A1475" s="91" t="s">
        <v>5154</v>
      </c>
      <c r="D1475" s="91" t="s">
        <v>1319</v>
      </c>
      <c r="E1475" s="91" t="s">
        <v>1587</v>
      </c>
      <c r="F1475" s="91">
        <v>2030.0</v>
      </c>
      <c r="J1475" s="91" t="s">
        <v>739</v>
      </c>
      <c r="L1475" s="91" t="s">
        <v>1588</v>
      </c>
      <c r="M1475" s="91" t="s">
        <v>739</v>
      </c>
      <c r="O1475" s="91" t="s">
        <v>1748</v>
      </c>
      <c r="P1475" s="91" t="s">
        <v>1590</v>
      </c>
      <c r="Q1475" s="91" t="s">
        <v>1440</v>
      </c>
      <c r="R1475" s="91" t="s">
        <v>1687</v>
      </c>
      <c r="S1475" s="91" t="s">
        <v>5155</v>
      </c>
      <c r="T1475" s="91" t="s">
        <v>1593</v>
      </c>
    </row>
    <row r="1476" ht="14.25" customHeight="1">
      <c r="A1476" s="91" t="s">
        <v>5156</v>
      </c>
      <c r="D1476" s="91" t="s">
        <v>1319</v>
      </c>
      <c r="E1476" s="91" t="s">
        <v>1587</v>
      </c>
      <c r="F1476" s="91">
        <v>2030.0</v>
      </c>
      <c r="J1476" s="91" t="s">
        <v>739</v>
      </c>
      <c r="L1476" s="91" t="s">
        <v>1588</v>
      </c>
      <c r="M1476" s="91" t="s">
        <v>739</v>
      </c>
      <c r="O1476" s="91" t="s">
        <v>1725</v>
      </c>
      <c r="P1476" s="91" t="s">
        <v>1628</v>
      </c>
      <c r="Q1476" s="91" t="s">
        <v>1463</v>
      </c>
      <c r="R1476" s="91" t="s">
        <v>1624</v>
      </c>
      <c r="S1476" s="91" t="s">
        <v>5157</v>
      </c>
      <c r="T1476" s="91" t="s">
        <v>1593</v>
      </c>
    </row>
    <row r="1477" ht="14.25" customHeight="1">
      <c r="A1477" s="91" t="s">
        <v>5158</v>
      </c>
      <c r="D1477" s="91" t="s">
        <v>1319</v>
      </c>
      <c r="E1477" s="91" t="s">
        <v>1587</v>
      </c>
      <c r="F1477" s="91">
        <v>2030.0</v>
      </c>
      <c r="J1477" s="91" t="s">
        <v>739</v>
      </c>
      <c r="L1477" s="91" t="s">
        <v>1588</v>
      </c>
      <c r="M1477" s="91" t="s">
        <v>739</v>
      </c>
      <c r="O1477" s="91" t="s">
        <v>1891</v>
      </c>
      <c r="P1477" s="91" t="s">
        <v>1623</v>
      </c>
      <c r="Q1477" s="91" t="s">
        <v>1438</v>
      </c>
      <c r="R1477" s="91" t="s">
        <v>1591</v>
      </c>
      <c r="S1477" s="91" t="s">
        <v>5159</v>
      </c>
      <c r="T1477" s="91" t="s">
        <v>1593</v>
      </c>
    </row>
    <row r="1478" ht="14.25" customHeight="1">
      <c r="A1478" s="91" t="s">
        <v>5160</v>
      </c>
      <c r="B1478" s="91" t="s">
        <v>5161</v>
      </c>
      <c r="D1478" s="91" t="s">
        <v>1319</v>
      </c>
      <c r="E1478" s="91" t="s">
        <v>1587</v>
      </c>
      <c r="F1478" s="91" t="s">
        <v>1646</v>
      </c>
      <c r="J1478" s="91" t="s">
        <v>739</v>
      </c>
      <c r="L1478" s="91" t="s">
        <v>41</v>
      </c>
      <c r="M1478" s="91" t="s">
        <v>739</v>
      </c>
      <c r="O1478" s="91" t="s">
        <v>1725</v>
      </c>
      <c r="P1478" s="91" t="s">
        <v>1628</v>
      </c>
      <c r="Q1478" s="91" t="s">
        <v>1431</v>
      </c>
      <c r="R1478" s="91" t="s">
        <v>1604</v>
      </c>
      <c r="S1478" s="91" t="s">
        <v>5162</v>
      </c>
      <c r="T1478" s="91" t="s">
        <v>1593</v>
      </c>
    </row>
    <row r="1479" ht="14.25" customHeight="1">
      <c r="A1479" s="91" t="s">
        <v>5163</v>
      </c>
      <c r="D1479" s="91" t="s">
        <v>1324</v>
      </c>
      <c r="J1479" s="91" t="s">
        <v>1320</v>
      </c>
      <c r="L1479" s="91" t="s">
        <v>41</v>
      </c>
      <c r="M1479" s="91" t="s">
        <v>739</v>
      </c>
      <c r="O1479" s="91" t="s">
        <v>1607</v>
      </c>
      <c r="P1479" s="91" t="s">
        <v>1590</v>
      </c>
      <c r="Q1479" s="91" t="s">
        <v>1452</v>
      </c>
      <c r="R1479" s="91" t="s">
        <v>1611</v>
      </c>
    </row>
    <row r="1480" ht="14.25" customHeight="1">
      <c r="A1480" s="91" t="s">
        <v>5164</v>
      </c>
      <c r="D1480" s="91" t="s">
        <v>1319</v>
      </c>
      <c r="E1480" s="91" t="s">
        <v>1595</v>
      </c>
      <c r="F1480" s="91">
        <v>2030.0</v>
      </c>
      <c r="J1480" s="91" t="s">
        <v>739</v>
      </c>
      <c r="L1480" s="91" t="s">
        <v>1588</v>
      </c>
      <c r="M1480" s="91" t="s">
        <v>739</v>
      </c>
      <c r="O1480" s="91" t="s">
        <v>1607</v>
      </c>
      <c r="P1480" s="91" t="s">
        <v>1590</v>
      </c>
      <c r="Q1480" s="91" t="s">
        <v>1457</v>
      </c>
      <c r="R1480" s="91" t="s">
        <v>1900</v>
      </c>
      <c r="S1480" s="91" t="s">
        <v>5165</v>
      </c>
      <c r="T1480" s="91" t="s">
        <v>1600</v>
      </c>
    </row>
    <row r="1481" ht="14.25" customHeight="1">
      <c r="A1481" s="91" t="s">
        <v>5166</v>
      </c>
      <c r="D1481" s="91" t="s">
        <v>1319</v>
      </c>
      <c r="E1481" s="91" t="s">
        <v>1587</v>
      </c>
      <c r="F1481" s="91">
        <v>2030.0</v>
      </c>
      <c r="G1481" s="91" t="s">
        <v>1319</v>
      </c>
      <c r="H1481" s="91" t="s">
        <v>1587</v>
      </c>
      <c r="I1481" s="91">
        <v>2050.0</v>
      </c>
      <c r="J1481" s="91" t="s">
        <v>1320</v>
      </c>
      <c r="K1481" s="91">
        <v>2050.0</v>
      </c>
      <c r="L1481" s="91" t="s">
        <v>1588</v>
      </c>
      <c r="M1481" s="91" t="s">
        <v>739</v>
      </c>
      <c r="O1481" s="91" t="s">
        <v>1602</v>
      </c>
      <c r="P1481" s="91" t="s">
        <v>1603</v>
      </c>
      <c r="Q1481" s="91" t="s">
        <v>1457</v>
      </c>
      <c r="R1481" s="91" t="s">
        <v>1687</v>
      </c>
      <c r="S1481" s="91" t="s">
        <v>5167</v>
      </c>
      <c r="T1481" s="91" t="s">
        <v>1593</v>
      </c>
    </row>
    <row r="1482" ht="14.25" customHeight="1">
      <c r="A1482" s="91" t="s">
        <v>5168</v>
      </c>
      <c r="D1482" s="91" t="s">
        <v>1324</v>
      </c>
      <c r="J1482" s="91" t="s">
        <v>1320</v>
      </c>
      <c r="L1482" s="91" t="s">
        <v>41</v>
      </c>
      <c r="M1482" s="91" t="s">
        <v>739</v>
      </c>
      <c r="O1482" s="91" t="s">
        <v>1607</v>
      </c>
      <c r="P1482" s="91" t="s">
        <v>1590</v>
      </c>
      <c r="Q1482" s="91" t="s">
        <v>1462</v>
      </c>
      <c r="R1482" s="91" t="s">
        <v>1720</v>
      </c>
    </row>
    <row r="1483" ht="14.25" customHeight="1">
      <c r="A1483" s="91" t="s">
        <v>5169</v>
      </c>
      <c r="D1483" s="91" t="s">
        <v>1319</v>
      </c>
      <c r="E1483" s="91" t="s">
        <v>1595</v>
      </c>
      <c r="F1483" s="91">
        <v>2030.0</v>
      </c>
      <c r="J1483" s="91" t="s">
        <v>739</v>
      </c>
      <c r="L1483" s="91" t="s">
        <v>41</v>
      </c>
      <c r="M1483" s="91" t="s">
        <v>739</v>
      </c>
      <c r="O1483" s="91" t="s">
        <v>1602</v>
      </c>
      <c r="P1483" s="91" t="s">
        <v>1603</v>
      </c>
      <c r="Q1483" s="91" t="s">
        <v>1444</v>
      </c>
      <c r="R1483" s="91" t="s">
        <v>1633</v>
      </c>
      <c r="S1483" s="91" t="s">
        <v>5170</v>
      </c>
    </row>
    <row r="1484" ht="14.25" customHeight="1">
      <c r="A1484" s="91" t="s">
        <v>5171</v>
      </c>
      <c r="D1484" s="91" t="s">
        <v>1324</v>
      </c>
      <c r="J1484" s="91" t="s">
        <v>1320</v>
      </c>
      <c r="L1484" s="91" t="s">
        <v>41</v>
      </c>
      <c r="M1484" s="91" t="s">
        <v>1320</v>
      </c>
      <c r="N1484" s="91" t="s">
        <v>1842</v>
      </c>
      <c r="O1484" s="91" t="s">
        <v>1602</v>
      </c>
      <c r="P1484" s="91" t="s">
        <v>1603</v>
      </c>
      <c r="Q1484" s="91" t="s">
        <v>1457</v>
      </c>
      <c r="R1484" s="91" t="s">
        <v>1842</v>
      </c>
    </row>
    <row r="1485" ht="14.25" customHeight="1">
      <c r="A1485" s="91" t="s">
        <v>5172</v>
      </c>
      <c r="D1485" s="91" t="s">
        <v>1324</v>
      </c>
      <c r="J1485" s="91" t="s">
        <v>1320</v>
      </c>
      <c r="L1485" s="91" t="s">
        <v>41</v>
      </c>
      <c r="M1485" s="91" t="s">
        <v>1320</v>
      </c>
      <c r="N1485" s="91" t="s">
        <v>1617</v>
      </c>
      <c r="O1485" s="91" t="s">
        <v>1589</v>
      </c>
      <c r="P1485" s="91" t="s">
        <v>1590</v>
      </c>
      <c r="Q1485" s="91" t="s">
        <v>1438</v>
      </c>
      <c r="R1485" s="91" t="s">
        <v>1617</v>
      </c>
    </row>
    <row r="1486" ht="14.25" customHeight="1">
      <c r="A1486" s="91" t="s">
        <v>5173</v>
      </c>
      <c r="C1486" s="91" t="s">
        <v>5174</v>
      </c>
      <c r="D1486" s="91" t="s">
        <v>1319</v>
      </c>
      <c r="E1486" s="91" t="s">
        <v>1587</v>
      </c>
      <c r="F1486" s="91">
        <v>2030.0</v>
      </c>
      <c r="J1486" s="91" t="s">
        <v>1320</v>
      </c>
      <c r="L1486" s="91" t="s">
        <v>41</v>
      </c>
      <c r="M1486" s="91" t="s">
        <v>1320</v>
      </c>
      <c r="N1486" s="91" t="s">
        <v>2241</v>
      </c>
      <c r="O1486" s="91" t="s">
        <v>1602</v>
      </c>
      <c r="P1486" s="91" t="s">
        <v>1603</v>
      </c>
      <c r="Q1486" s="91" t="s">
        <v>1440</v>
      </c>
      <c r="R1486" s="91" t="s">
        <v>2241</v>
      </c>
      <c r="S1486" s="91" t="s">
        <v>5175</v>
      </c>
      <c r="T1486" s="91" t="s">
        <v>1593</v>
      </c>
    </row>
    <row r="1487" ht="14.25" customHeight="1">
      <c r="A1487" s="91" t="s">
        <v>5176</v>
      </c>
      <c r="C1487" s="91" t="s">
        <v>5177</v>
      </c>
      <c r="D1487" s="91" t="s">
        <v>1319</v>
      </c>
      <c r="E1487" s="91" t="s">
        <v>1587</v>
      </c>
      <c r="F1487" s="91" t="s">
        <v>1646</v>
      </c>
      <c r="J1487" s="91" t="s">
        <v>1320</v>
      </c>
      <c r="L1487" s="91" t="s">
        <v>41</v>
      </c>
      <c r="M1487" s="91" t="s">
        <v>1320</v>
      </c>
      <c r="N1487" s="91" t="s">
        <v>1639</v>
      </c>
      <c r="O1487" s="91" t="s">
        <v>1607</v>
      </c>
      <c r="P1487" s="91" t="s">
        <v>1590</v>
      </c>
      <c r="Q1487" s="91" t="s">
        <v>1457</v>
      </c>
      <c r="R1487" s="91" t="s">
        <v>2016</v>
      </c>
      <c r="S1487" s="91" t="s">
        <v>5178</v>
      </c>
      <c r="T1487" s="91" t="s">
        <v>1593</v>
      </c>
    </row>
    <row r="1488" ht="14.25" customHeight="1">
      <c r="A1488" s="91" t="s">
        <v>5179</v>
      </c>
      <c r="D1488" s="91" t="s">
        <v>1319</v>
      </c>
      <c r="E1488" s="91" t="s">
        <v>1587</v>
      </c>
      <c r="F1488" s="91">
        <v>2030.0</v>
      </c>
      <c r="J1488" s="91" t="s">
        <v>739</v>
      </c>
      <c r="L1488" s="91" t="s">
        <v>1588</v>
      </c>
      <c r="M1488" s="91" t="s">
        <v>739</v>
      </c>
      <c r="O1488" s="91" t="s">
        <v>1638</v>
      </c>
      <c r="P1488" s="91" t="s">
        <v>1590</v>
      </c>
      <c r="Q1488" s="91" t="s">
        <v>1457</v>
      </c>
      <c r="R1488" s="91" t="s">
        <v>1792</v>
      </c>
      <c r="S1488" s="91" t="s">
        <v>5180</v>
      </c>
      <c r="T1488" s="91" t="s">
        <v>1593</v>
      </c>
    </row>
    <row r="1489" ht="14.25" customHeight="1">
      <c r="A1489" s="91" t="s">
        <v>5181</v>
      </c>
      <c r="D1489" s="91" t="s">
        <v>1324</v>
      </c>
      <c r="J1489" s="91" t="s">
        <v>739</v>
      </c>
      <c r="L1489" s="91" t="s">
        <v>41</v>
      </c>
      <c r="M1489" s="91" t="s">
        <v>739</v>
      </c>
      <c r="O1489" s="91" t="s">
        <v>1846</v>
      </c>
      <c r="P1489" s="91" t="s">
        <v>1590</v>
      </c>
      <c r="Q1489" s="91" t="s">
        <v>1457</v>
      </c>
      <c r="R1489" s="91" t="s">
        <v>1715</v>
      </c>
    </row>
    <row r="1490" ht="14.25" customHeight="1">
      <c r="A1490" s="91" t="s">
        <v>5182</v>
      </c>
      <c r="D1490" s="91" t="s">
        <v>1324</v>
      </c>
      <c r="J1490" s="91" t="s">
        <v>739</v>
      </c>
      <c r="L1490" s="91" t="s">
        <v>41</v>
      </c>
      <c r="M1490" s="91" t="s">
        <v>739</v>
      </c>
      <c r="O1490" s="91" t="s">
        <v>1602</v>
      </c>
      <c r="P1490" s="91" t="s">
        <v>1603</v>
      </c>
      <c r="Q1490" s="91" t="s">
        <v>1457</v>
      </c>
      <c r="R1490" s="91" t="s">
        <v>1798</v>
      </c>
      <c r="T1490" s="91" t="s">
        <v>1634</v>
      </c>
    </row>
    <row r="1491" ht="14.25" customHeight="1">
      <c r="A1491" s="91" t="s">
        <v>5183</v>
      </c>
      <c r="C1491" s="91" t="s">
        <v>5184</v>
      </c>
      <c r="D1491" s="91" t="s">
        <v>1324</v>
      </c>
      <c r="J1491" s="91" t="s">
        <v>1320</v>
      </c>
      <c r="L1491" s="91" t="s">
        <v>41</v>
      </c>
      <c r="M1491" s="91" t="s">
        <v>739</v>
      </c>
      <c r="O1491" s="91" t="s">
        <v>1607</v>
      </c>
      <c r="P1491" s="91" t="s">
        <v>1590</v>
      </c>
      <c r="Q1491" s="91" t="s">
        <v>1761</v>
      </c>
      <c r="R1491" s="91" t="s">
        <v>1633</v>
      </c>
    </row>
    <row r="1492" ht="14.25" customHeight="1">
      <c r="A1492" s="91" t="s">
        <v>5185</v>
      </c>
      <c r="B1492" s="91" t="s">
        <v>5186</v>
      </c>
      <c r="C1492" s="91" t="s">
        <v>5187</v>
      </c>
      <c r="D1492" s="91" t="s">
        <v>1343</v>
      </c>
      <c r="J1492" s="91" t="s">
        <v>1320</v>
      </c>
      <c r="L1492" s="91" t="s">
        <v>41</v>
      </c>
      <c r="M1492" s="91" t="s">
        <v>1320</v>
      </c>
      <c r="N1492" s="91" t="s">
        <v>2090</v>
      </c>
      <c r="O1492" s="91" t="s">
        <v>1607</v>
      </c>
      <c r="P1492" s="91" t="s">
        <v>1590</v>
      </c>
      <c r="Q1492" s="91" t="s">
        <v>1447</v>
      </c>
      <c r="R1492" s="91" t="s">
        <v>2090</v>
      </c>
    </row>
    <row r="1493" ht="14.25" customHeight="1">
      <c r="A1493" s="91" t="s">
        <v>5188</v>
      </c>
      <c r="B1493" s="91" t="s">
        <v>5189</v>
      </c>
      <c r="C1493" s="91" t="s">
        <v>5190</v>
      </c>
      <c r="D1493" s="91" t="s">
        <v>1319</v>
      </c>
      <c r="E1493" s="91" t="s">
        <v>1587</v>
      </c>
      <c r="F1493" s="91">
        <v>2030.0</v>
      </c>
      <c r="J1493" s="91" t="s">
        <v>739</v>
      </c>
      <c r="L1493" s="91" t="s">
        <v>41</v>
      </c>
      <c r="M1493" s="91" t="s">
        <v>1320</v>
      </c>
      <c r="N1493" s="91" t="s">
        <v>1881</v>
      </c>
      <c r="O1493" s="91" t="s">
        <v>1748</v>
      </c>
      <c r="P1493" s="91" t="s">
        <v>1590</v>
      </c>
      <c r="Q1493" s="91" t="s">
        <v>1440</v>
      </c>
      <c r="R1493" s="91" t="s">
        <v>1715</v>
      </c>
      <c r="S1493" s="91" t="s">
        <v>5191</v>
      </c>
      <c r="T1493" s="91" t="s">
        <v>1593</v>
      </c>
    </row>
    <row r="1494" ht="14.25" customHeight="1">
      <c r="A1494" s="91" t="s">
        <v>5192</v>
      </c>
      <c r="D1494" s="91" t="s">
        <v>1319</v>
      </c>
      <c r="E1494" s="91" t="s">
        <v>1587</v>
      </c>
      <c r="F1494" s="91">
        <v>2030.0</v>
      </c>
      <c r="G1494" s="91" t="s">
        <v>1319</v>
      </c>
      <c r="H1494" s="91" t="s">
        <v>1587</v>
      </c>
      <c r="I1494" s="91">
        <v>2040.0</v>
      </c>
      <c r="J1494" s="91" t="s">
        <v>1320</v>
      </c>
      <c r="K1494" s="91">
        <v>2040.0</v>
      </c>
      <c r="L1494" s="91" t="s">
        <v>1588</v>
      </c>
      <c r="M1494" s="91" t="s">
        <v>739</v>
      </c>
      <c r="O1494" s="91" t="s">
        <v>1677</v>
      </c>
      <c r="P1494" s="91" t="s">
        <v>1590</v>
      </c>
      <c r="Q1494" s="91" t="s">
        <v>1438</v>
      </c>
      <c r="R1494" s="91" t="s">
        <v>1707</v>
      </c>
      <c r="S1494" s="91" t="s">
        <v>5193</v>
      </c>
      <c r="T1494" s="91" t="s">
        <v>1593</v>
      </c>
    </row>
    <row r="1495" ht="14.25" customHeight="1">
      <c r="A1495" s="91" t="s">
        <v>5194</v>
      </c>
      <c r="D1495" s="91" t="s">
        <v>1319</v>
      </c>
      <c r="E1495" s="91" t="s">
        <v>1587</v>
      </c>
      <c r="F1495" s="91">
        <v>2030.0</v>
      </c>
      <c r="J1495" s="91" t="s">
        <v>739</v>
      </c>
      <c r="L1495" s="91" t="s">
        <v>1588</v>
      </c>
      <c r="M1495" s="91" t="s">
        <v>739</v>
      </c>
      <c r="O1495" s="91" t="s">
        <v>1607</v>
      </c>
      <c r="P1495" s="91" t="s">
        <v>1590</v>
      </c>
      <c r="Q1495" s="91" t="s">
        <v>1462</v>
      </c>
      <c r="R1495" s="91" t="s">
        <v>1923</v>
      </c>
      <c r="S1495" s="91" t="s">
        <v>5195</v>
      </c>
      <c r="T1495" s="91" t="s">
        <v>1593</v>
      </c>
    </row>
    <row r="1496" ht="14.25" customHeight="1">
      <c r="A1496" s="91" t="s">
        <v>5196</v>
      </c>
      <c r="B1496" s="91" t="s">
        <v>5197</v>
      </c>
      <c r="D1496" s="91" t="s">
        <v>1324</v>
      </c>
      <c r="J1496" s="91" t="s">
        <v>739</v>
      </c>
      <c r="L1496" s="91" t="s">
        <v>41</v>
      </c>
      <c r="M1496" s="91" t="s">
        <v>739</v>
      </c>
      <c r="O1496" s="91" t="s">
        <v>1602</v>
      </c>
      <c r="P1496" s="91" t="s">
        <v>1603</v>
      </c>
      <c r="Q1496" s="91" t="s">
        <v>1462</v>
      </c>
      <c r="R1496" s="91" t="s">
        <v>1653</v>
      </c>
    </row>
    <row r="1497" ht="14.25" customHeight="1">
      <c r="A1497" s="91" t="s">
        <v>5198</v>
      </c>
      <c r="D1497" s="91" t="s">
        <v>1319</v>
      </c>
      <c r="E1497" s="91" t="s">
        <v>1587</v>
      </c>
      <c r="F1497" s="91">
        <v>2030.0</v>
      </c>
      <c r="G1497" s="91" t="s">
        <v>1319</v>
      </c>
      <c r="H1497" s="91" t="s">
        <v>1587</v>
      </c>
      <c r="I1497" s="91">
        <v>2050.0</v>
      </c>
      <c r="J1497" s="91" t="s">
        <v>1320</v>
      </c>
      <c r="K1497" s="91">
        <v>2050.0</v>
      </c>
      <c r="L1497" s="91" t="s">
        <v>1588</v>
      </c>
      <c r="M1497" s="91" t="s">
        <v>739</v>
      </c>
      <c r="O1497" s="91" t="s">
        <v>1607</v>
      </c>
      <c r="P1497" s="91" t="s">
        <v>1590</v>
      </c>
      <c r="Q1497" s="91" t="s">
        <v>1472</v>
      </c>
      <c r="R1497" s="91" t="s">
        <v>1659</v>
      </c>
      <c r="S1497" s="91" t="s">
        <v>5199</v>
      </c>
      <c r="T1497" s="91" t="s">
        <v>1593</v>
      </c>
    </row>
    <row r="1498" ht="14.25" customHeight="1">
      <c r="A1498" s="91" t="s">
        <v>5200</v>
      </c>
      <c r="D1498" s="91" t="s">
        <v>1319</v>
      </c>
      <c r="E1498" s="91" t="s">
        <v>1587</v>
      </c>
      <c r="F1498" s="91">
        <v>2030.0</v>
      </c>
      <c r="J1498" s="91" t="s">
        <v>739</v>
      </c>
      <c r="L1498" s="91" t="s">
        <v>1588</v>
      </c>
      <c r="M1498" s="91" t="s">
        <v>739</v>
      </c>
      <c r="O1498" s="91" t="s">
        <v>1831</v>
      </c>
      <c r="P1498" s="91" t="s">
        <v>1590</v>
      </c>
      <c r="Q1498" s="91" t="s">
        <v>1457</v>
      </c>
      <c r="R1498" s="91" t="s">
        <v>1707</v>
      </c>
      <c r="S1498" s="91" t="s">
        <v>5201</v>
      </c>
      <c r="T1498" s="91" t="s">
        <v>1593</v>
      </c>
    </row>
    <row r="1499" ht="14.25" customHeight="1">
      <c r="A1499" s="91" t="s">
        <v>5202</v>
      </c>
      <c r="B1499" s="91" t="s">
        <v>5203</v>
      </c>
      <c r="C1499" s="91" t="s">
        <v>5204</v>
      </c>
      <c r="D1499" s="91" t="s">
        <v>1319</v>
      </c>
      <c r="E1499" s="91" t="s">
        <v>1595</v>
      </c>
      <c r="F1499" s="91">
        <v>2030.0</v>
      </c>
      <c r="J1499" s="91" t="s">
        <v>739</v>
      </c>
      <c r="L1499" s="91" t="s">
        <v>41</v>
      </c>
      <c r="M1499" s="91" t="s">
        <v>739</v>
      </c>
      <c r="O1499" s="91" t="s">
        <v>2182</v>
      </c>
      <c r="P1499" s="91" t="s">
        <v>1628</v>
      </c>
      <c r="Q1499" s="91" t="s">
        <v>1438</v>
      </c>
      <c r="R1499" s="91" t="s">
        <v>1637</v>
      </c>
      <c r="S1499" s="91" t="s">
        <v>5205</v>
      </c>
      <c r="T1499" s="91" t="s">
        <v>1600</v>
      </c>
    </row>
    <row r="1500" ht="14.25" customHeight="1">
      <c r="A1500" s="91" t="s">
        <v>5206</v>
      </c>
      <c r="B1500" s="91" t="s">
        <v>5207</v>
      </c>
      <c r="C1500" s="91" t="s">
        <v>5208</v>
      </c>
      <c r="D1500" s="91" t="s">
        <v>1319</v>
      </c>
      <c r="E1500" s="91" t="s">
        <v>1587</v>
      </c>
      <c r="F1500" s="91">
        <v>2030.0</v>
      </c>
      <c r="J1500" s="91" t="s">
        <v>739</v>
      </c>
      <c r="L1500" s="91" t="s">
        <v>1588</v>
      </c>
      <c r="M1500" s="91" t="s">
        <v>1320</v>
      </c>
      <c r="N1500" s="91" t="s">
        <v>1792</v>
      </c>
      <c r="O1500" s="91" t="s">
        <v>1607</v>
      </c>
      <c r="P1500" s="91" t="s">
        <v>1590</v>
      </c>
      <c r="Q1500" s="91" t="s">
        <v>1459</v>
      </c>
      <c r="R1500" s="91" t="s">
        <v>1792</v>
      </c>
      <c r="S1500" s="91" t="s">
        <v>5209</v>
      </c>
      <c r="T1500" s="91" t="s">
        <v>1593</v>
      </c>
    </row>
    <row r="1501" ht="14.25" customHeight="1">
      <c r="A1501" s="91" t="s">
        <v>5210</v>
      </c>
      <c r="D1501" s="91" t="s">
        <v>1319</v>
      </c>
      <c r="E1501" s="91" t="s">
        <v>1587</v>
      </c>
      <c r="F1501" s="91">
        <v>2030.0</v>
      </c>
      <c r="J1501" s="91" t="s">
        <v>739</v>
      </c>
      <c r="L1501" s="91" t="s">
        <v>1588</v>
      </c>
      <c r="M1501" s="91" t="s">
        <v>739</v>
      </c>
      <c r="O1501" s="91" t="s">
        <v>1607</v>
      </c>
      <c r="P1501" s="91" t="s">
        <v>1590</v>
      </c>
      <c r="Q1501" s="91" t="s">
        <v>1457</v>
      </c>
      <c r="R1501" s="91" t="s">
        <v>1608</v>
      </c>
      <c r="S1501" s="91" t="s">
        <v>5211</v>
      </c>
      <c r="T1501" s="91" t="s">
        <v>1593</v>
      </c>
    </row>
    <row r="1502" ht="14.25" customHeight="1">
      <c r="A1502" s="91" t="s">
        <v>5212</v>
      </c>
      <c r="D1502" s="91" t="s">
        <v>1319</v>
      </c>
      <c r="E1502" s="91" t="s">
        <v>1587</v>
      </c>
      <c r="F1502" s="91">
        <v>2030.0</v>
      </c>
      <c r="J1502" s="91" t="s">
        <v>739</v>
      </c>
      <c r="L1502" s="91" t="s">
        <v>1588</v>
      </c>
      <c r="M1502" s="91" t="s">
        <v>739</v>
      </c>
      <c r="O1502" s="91" t="s">
        <v>1638</v>
      </c>
      <c r="P1502" s="91" t="s">
        <v>1590</v>
      </c>
      <c r="Q1502" s="91" t="s">
        <v>1462</v>
      </c>
      <c r="R1502" s="91" t="s">
        <v>1653</v>
      </c>
      <c r="S1502" s="91" t="s">
        <v>5213</v>
      </c>
      <c r="T1502" s="91" t="s">
        <v>1593</v>
      </c>
    </row>
    <row r="1503" ht="14.25" customHeight="1">
      <c r="A1503" s="91" t="s">
        <v>5214</v>
      </c>
      <c r="D1503" s="91" t="s">
        <v>1319</v>
      </c>
      <c r="E1503" s="91" t="s">
        <v>1587</v>
      </c>
      <c r="F1503" s="91">
        <v>2030.0</v>
      </c>
      <c r="J1503" s="91" t="s">
        <v>1320</v>
      </c>
      <c r="L1503" s="91" t="s">
        <v>41</v>
      </c>
      <c r="M1503" s="91" t="s">
        <v>1320</v>
      </c>
      <c r="N1503" s="91" t="s">
        <v>1842</v>
      </c>
      <c r="O1503" s="91" t="s">
        <v>1607</v>
      </c>
      <c r="P1503" s="91" t="s">
        <v>1590</v>
      </c>
      <c r="Q1503" s="91" t="s">
        <v>1457</v>
      </c>
      <c r="R1503" s="91" t="s">
        <v>1641</v>
      </c>
      <c r="S1503" s="91" t="s">
        <v>5215</v>
      </c>
      <c r="T1503" s="91" t="s">
        <v>1593</v>
      </c>
    </row>
    <row r="1504" ht="14.25" customHeight="1">
      <c r="A1504" s="91" t="s">
        <v>5216</v>
      </c>
      <c r="D1504" s="91" t="s">
        <v>1319</v>
      </c>
      <c r="E1504" s="91" t="s">
        <v>1587</v>
      </c>
      <c r="F1504" s="91">
        <v>2030.0</v>
      </c>
      <c r="G1504" s="91" t="s">
        <v>1319</v>
      </c>
      <c r="H1504" s="91" t="s">
        <v>1587</v>
      </c>
      <c r="I1504" s="91">
        <v>2030.0</v>
      </c>
      <c r="J1504" s="91" t="s">
        <v>1320</v>
      </c>
      <c r="K1504" s="91">
        <v>2030.0</v>
      </c>
      <c r="L1504" s="91" t="s">
        <v>1588</v>
      </c>
      <c r="M1504" s="91" t="s">
        <v>739</v>
      </c>
      <c r="O1504" s="91" t="s">
        <v>1711</v>
      </c>
      <c r="P1504" s="91" t="s">
        <v>1590</v>
      </c>
      <c r="Q1504" s="91" t="s">
        <v>1457</v>
      </c>
      <c r="R1504" s="91" t="s">
        <v>1641</v>
      </c>
      <c r="S1504" s="91" t="s">
        <v>5217</v>
      </c>
      <c r="T1504" s="91" t="s">
        <v>1593</v>
      </c>
    </row>
    <row r="1505" ht="14.25" customHeight="1">
      <c r="A1505" s="91" t="s">
        <v>5218</v>
      </c>
      <c r="C1505" s="91" t="s">
        <v>5219</v>
      </c>
      <c r="D1505" s="91" t="s">
        <v>1343</v>
      </c>
      <c r="J1505" s="91" t="s">
        <v>739</v>
      </c>
      <c r="L1505" s="91" t="s">
        <v>41</v>
      </c>
      <c r="M1505" s="91" t="s">
        <v>1320</v>
      </c>
      <c r="N1505" s="91" t="s">
        <v>1639</v>
      </c>
      <c r="O1505" s="91" t="s">
        <v>1711</v>
      </c>
      <c r="P1505" s="91" t="s">
        <v>1590</v>
      </c>
      <c r="Q1505" s="91" t="s">
        <v>1474</v>
      </c>
      <c r="R1505" s="91" t="s">
        <v>1639</v>
      </c>
    </row>
    <row r="1506" ht="14.25" customHeight="1">
      <c r="A1506" s="91" t="s">
        <v>5220</v>
      </c>
      <c r="D1506" s="91" t="s">
        <v>1324</v>
      </c>
      <c r="J1506" s="91" t="s">
        <v>739</v>
      </c>
      <c r="L1506" s="91" t="s">
        <v>41</v>
      </c>
      <c r="M1506" s="91" t="s">
        <v>739</v>
      </c>
      <c r="O1506" s="91" t="s">
        <v>1711</v>
      </c>
      <c r="P1506" s="91" t="s">
        <v>1590</v>
      </c>
      <c r="Q1506" s="91" t="s">
        <v>1431</v>
      </c>
      <c r="R1506" s="91" t="s">
        <v>1591</v>
      </c>
    </row>
    <row r="1507" ht="14.25" customHeight="1">
      <c r="A1507" s="91" t="s">
        <v>5221</v>
      </c>
      <c r="C1507" s="91" t="s">
        <v>5222</v>
      </c>
      <c r="D1507" s="91" t="s">
        <v>1324</v>
      </c>
      <c r="J1507" s="91" t="s">
        <v>1320</v>
      </c>
      <c r="L1507" s="91" t="s">
        <v>41</v>
      </c>
      <c r="M1507" s="91" t="s">
        <v>739</v>
      </c>
      <c r="O1507" s="91" t="s">
        <v>1694</v>
      </c>
      <c r="P1507" s="91" t="s">
        <v>1590</v>
      </c>
      <c r="Q1507" s="91" t="s">
        <v>1439</v>
      </c>
      <c r="R1507" s="91" t="s">
        <v>1653</v>
      </c>
    </row>
    <row r="1508" ht="14.25" customHeight="1">
      <c r="A1508" s="91" t="s">
        <v>5223</v>
      </c>
      <c r="D1508" s="91" t="s">
        <v>1324</v>
      </c>
      <c r="J1508" s="91" t="s">
        <v>739</v>
      </c>
      <c r="L1508" s="91" t="s">
        <v>41</v>
      </c>
      <c r="M1508" s="91" t="s">
        <v>739</v>
      </c>
      <c r="O1508" s="91" t="s">
        <v>1725</v>
      </c>
      <c r="P1508" s="91" t="s">
        <v>1628</v>
      </c>
      <c r="Q1508" s="91" t="s">
        <v>1457</v>
      </c>
      <c r="R1508" s="91" t="s">
        <v>1614</v>
      </c>
    </row>
    <row r="1509" ht="14.25" customHeight="1">
      <c r="A1509" s="91" t="s">
        <v>5224</v>
      </c>
      <c r="D1509" s="91" t="s">
        <v>1319</v>
      </c>
      <c r="E1509" s="91" t="s">
        <v>1587</v>
      </c>
      <c r="F1509" s="91">
        <v>2030.0</v>
      </c>
      <c r="J1509" s="91" t="s">
        <v>739</v>
      </c>
      <c r="L1509" s="91" t="s">
        <v>41</v>
      </c>
      <c r="M1509" s="91" t="s">
        <v>739</v>
      </c>
      <c r="O1509" s="91" t="s">
        <v>1922</v>
      </c>
      <c r="P1509" s="91" t="s">
        <v>1736</v>
      </c>
      <c r="Q1509" s="91" t="s">
        <v>1444</v>
      </c>
      <c r="R1509" s="91" t="s">
        <v>1612</v>
      </c>
      <c r="S1509" s="91" t="s">
        <v>5225</v>
      </c>
      <c r="T1509" s="91" t="s">
        <v>1593</v>
      </c>
    </row>
    <row r="1510" ht="14.25" customHeight="1">
      <c r="A1510" s="91" t="s">
        <v>5226</v>
      </c>
      <c r="C1510" s="91" t="s">
        <v>5227</v>
      </c>
      <c r="D1510" s="91" t="s">
        <v>1319</v>
      </c>
      <c r="E1510" s="91" t="s">
        <v>1587</v>
      </c>
      <c r="F1510" s="91">
        <v>2025.0</v>
      </c>
      <c r="J1510" s="91" t="s">
        <v>739</v>
      </c>
      <c r="L1510" s="91" t="s">
        <v>41</v>
      </c>
      <c r="M1510" s="91" t="s">
        <v>1320</v>
      </c>
      <c r="N1510" s="91" t="s">
        <v>1637</v>
      </c>
      <c r="O1510" s="91" t="s">
        <v>1607</v>
      </c>
      <c r="P1510" s="91" t="s">
        <v>1590</v>
      </c>
      <c r="Q1510" s="91" t="s">
        <v>1457</v>
      </c>
      <c r="R1510" s="91" t="s">
        <v>1921</v>
      </c>
      <c r="S1510" s="91" t="s">
        <v>5228</v>
      </c>
      <c r="T1510" s="91" t="s">
        <v>1593</v>
      </c>
    </row>
    <row r="1511" ht="14.25" customHeight="1">
      <c r="A1511" s="91" t="s">
        <v>5229</v>
      </c>
      <c r="B1511" s="91" t="s">
        <v>5230</v>
      </c>
      <c r="C1511" s="91" t="s">
        <v>5231</v>
      </c>
      <c r="D1511" s="91" t="s">
        <v>1343</v>
      </c>
      <c r="J1511" s="91" t="s">
        <v>739</v>
      </c>
      <c r="L1511" s="91" t="s">
        <v>41</v>
      </c>
      <c r="M1511" s="91" t="s">
        <v>739</v>
      </c>
      <c r="O1511" s="91" t="s">
        <v>1607</v>
      </c>
      <c r="P1511" s="91" t="s">
        <v>1590</v>
      </c>
      <c r="Q1511" s="91" t="s">
        <v>1439</v>
      </c>
      <c r="R1511" s="91" t="s">
        <v>2016</v>
      </c>
    </row>
    <row r="1512" ht="14.25" customHeight="1">
      <c r="A1512" s="91" t="s">
        <v>5232</v>
      </c>
      <c r="B1512" s="91" t="s">
        <v>5233</v>
      </c>
      <c r="C1512" s="91" t="s">
        <v>5234</v>
      </c>
      <c r="D1512" s="91" t="s">
        <v>1324</v>
      </c>
      <c r="J1512" s="91" t="s">
        <v>1320</v>
      </c>
      <c r="L1512" s="91" t="s">
        <v>1647</v>
      </c>
      <c r="M1512" s="91" t="s">
        <v>1320</v>
      </c>
      <c r="N1512" s="91" t="s">
        <v>2016</v>
      </c>
      <c r="O1512" s="91" t="s">
        <v>1711</v>
      </c>
      <c r="P1512" s="91" t="s">
        <v>1590</v>
      </c>
      <c r="Q1512" s="91" t="s">
        <v>1430</v>
      </c>
      <c r="R1512" s="91" t="s">
        <v>2016</v>
      </c>
      <c r="U1512" s="91" t="s">
        <v>2905</v>
      </c>
    </row>
    <row r="1513" ht="14.25" customHeight="1">
      <c r="A1513" s="91" t="s">
        <v>5235</v>
      </c>
      <c r="D1513" s="91" t="s">
        <v>1319</v>
      </c>
      <c r="E1513" s="91" t="s">
        <v>1587</v>
      </c>
      <c r="F1513" s="91">
        <v>2030.0</v>
      </c>
      <c r="J1513" s="91" t="s">
        <v>739</v>
      </c>
      <c r="L1513" s="91" t="s">
        <v>1588</v>
      </c>
      <c r="M1513" s="91" t="s">
        <v>739</v>
      </c>
      <c r="O1513" s="91" t="s">
        <v>1725</v>
      </c>
      <c r="P1513" s="91" t="s">
        <v>1628</v>
      </c>
      <c r="Q1513" s="91" t="s">
        <v>1462</v>
      </c>
      <c r="R1513" s="91" t="s">
        <v>1720</v>
      </c>
      <c r="S1513" s="91" t="s">
        <v>5236</v>
      </c>
      <c r="T1513" s="91" t="s">
        <v>1593</v>
      </c>
    </row>
    <row r="1514" ht="14.25" customHeight="1">
      <c r="A1514" s="91" t="s">
        <v>5237</v>
      </c>
      <c r="D1514" s="91" t="s">
        <v>1319</v>
      </c>
      <c r="E1514" s="91" t="s">
        <v>1595</v>
      </c>
      <c r="F1514" s="91">
        <v>2030.0</v>
      </c>
      <c r="J1514" s="91" t="s">
        <v>739</v>
      </c>
      <c r="L1514" s="91" t="s">
        <v>1588</v>
      </c>
      <c r="M1514" s="91" t="s">
        <v>739</v>
      </c>
      <c r="O1514" s="91" t="s">
        <v>2182</v>
      </c>
      <c r="P1514" s="91" t="s">
        <v>1628</v>
      </c>
      <c r="Q1514" s="91" t="s">
        <v>1457</v>
      </c>
      <c r="R1514" s="91" t="s">
        <v>1966</v>
      </c>
      <c r="S1514" s="91" t="s">
        <v>5238</v>
      </c>
      <c r="T1514" s="91" t="s">
        <v>1600</v>
      </c>
    </row>
    <row r="1515" ht="14.25" customHeight="1">
      <c r="A1515" s="91" t="s">
        <v>5239</v>
      </c>
      <c r="B1515" s="91" t="s">
        <v>5240</v>
      </c>
      <c r="C1515" s="91" t="s">
        <v>5241</v>
      </c>
      <c r="D1515" s="91" t="s">
        <v>1319</v>
      </c>
      <c r="E1515" s="91" t="s">
        <v>1587</v>
      </c>
      <c r="F1515" s="91">
        <v>2030.0</v>
      </c>
      <c r="J1515" s="91" t="s">
        <v>1320</v>
      </c>
      <c r="L1515" s="91" t="s">
        <v>41</v>
      </c>
      <c r="M1515" s="91" t="s">
        <v>1320</v>
      </c>
      <c r="N1515" s="91" t="s">
        <v>3048</v>
      </c>
      <c r="O1515" s="91" t="s">
        <v>1607</v>
      </c>
      <c r="P1515" s="91" t="s">
        <v>1590</v>
      </c>
      <c r="Q1515" s="91" t="s">
        <v>1469</v>
      </c>
      <c r="R1515" s="91" t="s">
        <v>1598</v>
      </c>
      <c r="S1515" s="91" t="s">
        <v>5242</v>
      </c>
      <c r="T1515" s="91" t="s">
        <v>1593</v>
      </c>
    </row>
    <row r="1516" ht="14.25" customHeight="1">
      <c r="A1516" s="91" t="s">
        <v>5243</v>
      </c>
      <c r="D1516" s="91" t="s">
        <v>1319</v>
      </c>
      <c r="E1516" s="91" t="s">
        <v>1587</v>
      </c>
      <c r="F1516" s="91">
        <v>2030.0</v>
      </c>
      <c r="J1516" s="91" t="s">
        <v>739</v>
      </c>
      <c r="L1516" s="91" t="s">
        <v>1588</v>
      </c>
      <c r="M1516" s="91" t="s">
        <v>739</v>
      </c>
      <c r="O1516" s="91" t="s">
        <v>1602</v>
      </c>
      <c r="P1516" s="91" t="s">
        <v>1603</v>
      </c>
      <c r="Q1516" s="91" t="s">
        <v>1457</v>
      </c>
      <c r="R1516" s="91" t="s">
        <v>1653</v>
      </c>
      <c r="S1516" s="91" t="s">
        <v>5244</v>
      </c>
      <c r="T1516" s="91" t="s">
        <v>1593</v>
      </c>
    </row>
    <row r="1517" ht="14.25" customHeight="1">
      <c r="A1517" s="91" t="s">
        <v>5245</v>
      </c>
      <c r="D1517" s="91" t="s">
        <v>1319</v>
      </c>
      <c r="E1517" s="91" t="s">
        <v>1587</v>
      </c>
      <c r="F1517" s="91">
        <v>2030.0</v>
      </c>
      <c r="J1517" s="91" t="s">
        <v>739</v>
      </c>
      <c r="L1517" s="91" t="s">
        <v>1588</v>
      </c>
      <c r="M1517" s="91" t="s">
        <v>739</v>
      </c>
      <c r="O1517" s="91" t="s">
        <v>2182</v>
      </c>
      <c r="P1517" s="91" t="s">
        <v>1628</v>
      </c>
      <c r="Q1517" s="91" t="s">
        <v>1469</v>
      </c>
      <c r="R1517" s="91" t="s">
        <v>1659</v>
      </c>
      <c r="S1517" s="91" t="s">
        <v>5246</v>
      </c>
      <c r="T1517" s="91" t="s">
        <v>1593</v>
      </c>
    </row>
    <row r="1518" ht="14.25" customHeight="1">
      <c r="A1518" s="91" t="s">
        <v>5247</v>
      </c>
      <c r="D1518" s="91" t="s">
        <v>1319</v>
      </c>
      <c r="E1518" s="91" t="s">
        <v>1587</v>
      </c>
      <c r="F1518" s="91">
        <v>2030.0</v>
      </c>
      <c r="J1518" s="91" t="s">
        <v>739</v>
      </c>
      <c r="L1518" s="91" t="s">
        <v>1588</v>
      </c>
      <c r="M1518" s="91" t="s">
        <v>739</v>
      </c>
      <c r="O1518" s="91" t="s">
        <v>1846</v>
      </c>
      <c r="P1518" s="91" t="s">
        <v>1590</v>
      </c>
      <c r="Q1518" s="91" t="s">
        <v>1441</v>
      </c>
      <c r="R1518" s="91" t="s">
        <v>1611</v>
      </c>
      <c r="S1518" s="91" t="s">
        <v>5248</v>
      </c>
      <c r="T1518" s="91" t="s">
        <v>1593</v>
      </c>
    </row>
    <row r="1519" ht="14.25" customHeight="1">
      <c r="A1519" s="91" t="s">
        <v>5249</v>
      </c>
      <c r="B1519" s="91" t="s">
        <v>5250</v>
      </c>
      <c r="C1519" s="91" t="s">
        <v>5251</v>
      </c>
      <c r="D1519" s="91" t="s">
        <v>1319</v>
      </c>
      <c r="E1519" s="91" t="s">
        <v>1587</v>
      </c>
      <c r="F1519" s="91">
        <v>2030.0</v>
      </c>
      <c r="G1519" s="91" t="s">
        <v>1319</v>
      </c>
      <c r="H1519" s="91" t="s">
        <v>1587</v>
      </c>
      <c r="I1519" s="91">
        <v>2040.0</v>
      </c>
      <c r="J1519" s="91" t="s">
        <v>1320</v>
      </c>
      <c r="K1519" s="91">
        <v>2040.0</v>
      </c>
      <c r="L1519" s="91" t="s">
        <v>41</v>
      </c>
      <c r="M1519" s="91" t="s">
        <v>1320</v>
      </c>
      <c r="N1519" s="91" t="s">
        <v>1747</v>
      </c>
      <c r="O1519" s="91" t="s">
        <v>1607</v>
      </c>
      <c r="P1519" s="91" t="s">
        <v>1590</v>
      </c>
      <c r="Q1519" s="91" t="s">
        <v>1440</v>
      </c>
      <c r="R1519" s="91" t="s">
        <v>1653</v>
      </c>
      <c r="S1519" s="91" t="s">
        <v>5252</v>
      </c>
      <c r="T1519" s="91" t="s">
        <v>1593</v>
      </c>
    </row>
    <row r="1520" ht="14.25" customHeight="1">
      <c r="A1520" s="91" t="s">
        <v>5253</v>
      </c>
      <c r="B1520" s="91" t="s">
        <v>5254</v>
      </c>
      <c r="C1520" s="91" t="s">
        <v>5255</v>
      </c>
      <c r="D1520" s="91" t="s">
        <v>1319</v>
      </c>
      <c r="E1520" s="91" t="s">
        <v>1595</v>
      </c>
      <c r="F1520" s="91">
        <v>2030.0</v>
      </c>
      <c r="J1520" s="91" t="s">
        <v>739</v>
      </c>
      <c r="L1520" s="91" t="s">
        <v>41</v>
      </c>
      <c r="M1520" s="91" t="s">
        <v>739</v>
      </c>
      <c r="O1520" s="91" t="s">
        <v>2116</v>
      </c>
      <c r="P1520" s="91" t="s">
        <v>1736</v>
      </c>
      <c r="Q1520" s="91" t="s">
        <v>1440</v>
      </c>
      <c r="R1520" s="91" t="s">
        <v>1981</v>
      </c>
      <c r="S1520" s="91" t="s">
        <v>5256</v>
      </c>
      <c r="T1520" s="91" t="s">
        <v>5257</v>
      </c>
    </row>
    <row r="1521" ht="14.25" customHeight="1">
      <c r="A1521" s="91" t="s">
        <v>5258</v>
      </c>
      <c r="B1521" s="91" t="s">
        <v>5259</v>
      </c>
      <c r="C1521" s="91" t="s">
        <v>5260</v>
      </c>
      <c r="D1521" s="91" t="s">
        <v>1319</v>
      </c>
      <c r="E1521" s="91" t="s">
        <v>1587</v>
      </c>
      <c r="F1521" s="91">
        <v>2030.0</v>
      </c>
      <c r="J1521" s="91" t="s">
        <v>1320</v>
      </c>
      <c r="L1521" s="91" t="s">
        <v>41</v>
      </c>
      <c r="M1521" s="91" t="s">
        <v>1320</v>
      </c>
      <c r="N1521" s="91" t="s">
        <v>1706</v>
      </c>
      <c r="O1521" s="91" t="s">
        <v>1802</v>
      </c>
      <c r="P1521" s="91" t="s">
        <v>1590</v>
      </c>
      <c r="Q1521" s="91" t="s">
        <v>1440</v>
      </c>
      <c r="R1521" s="91" t="s">
        <v>1847</v>
      </c>
      <c r="S1521" s="91" t="s">
        <v>5261</v>
      </c>
      <c r="T1521" s="91" t="s">
        <v>1593</v>
      </c>
    </row>
    <row r="1522" ht="14.25" customHeight="1">
      <c r="A1522" s="91" t="s">
        <v>5262</v>
      </c>
      <c r="D1522" s="91" t="s">
        <v>1319</v>
      </c>
      <c r="E1522" s="91" t="s">
        <v>1587</v>
      </c>
      <c r="F1522" s="91">
        <v>2030.0</v>
      </c>
      <c r="J1522" s="91" t="s">
        <v>739</v>
      </c>
      <c r="L1522" s="91" t="s">
        <v>1588</v>
      </c>
      <c r="M1522" s="91" t="s">
        <v>739</v>
      </c>
      <c r="O1522" s="91" t="s">
        <v>1725</v>
      </c>
      <c r="P1522" s="91" t="s">
        <v>1628</v>
      </c>
      <c r="Q1522" s="91" t="s">
        <v>1457</v>
      </c>
      <c r="R1522" s="91" t="s">
        <v>1663</v>
      </c>
      <c r="S1522" s="91" t="s">
        <v>5263</v>
      </c>
      <c r="T1522" s="91" t="s">
        <v>1593</v>
      </c>
    </row>
    <row r="1523" ht="14.25" customHeight="1">
      <c r="A1523" s="91" t="s">
        <v>5264</v>
      </c>
      <c r="D1523" s="91" t="s">
        <v>1319</v>
      </c>
      <c r="E1523" s="91" t="s">
        <v>1587</v>
      </c>
      <c r="F1523" s="91">
        <v>2030.0</v>
      </c>
      <c r="J1523" s="91" t="s">
        <v>739</v>
      </c>
      <c r="L1523" s="91" t="s">
        <v>1588</v>
      </c>
      <c r="M1523" s="91" t="s">
        <v>739</v>
      </c>
      <c r="O1523" s="91" t="s">
        <v>1607</v>
      </c>
      <c r="P1523" s="91" t="s">
        <v>1590</v>
      </c>
      <c r="Q1523" s="91" t="s">
        <v>1457</v>
      </c>
      <c r="R1523" s="91" t="s">
        <v>1707</v>
      </c>
      <c r="S1523" s="91" t="s">
        <v>5265</v>
      </c>
      <c r="T1523" s="91" t="s">
        <v>1593</v>
      </c>
    </row>
    <row r="1524" ht="14.25" customHeight="1">
      <c r="A1524" s="91" t="s">
        <v>5266</v>
      </c>
      <c r="C1524" s="91" t="s">
        <v>5267</v>
      </c>
      <c r="D1524" s="91" t="s">
        <v>1324</v>
      </c>
      <c r="J1524" s="91" t="s">
        <v>1320</v>
      </c>
      <c r="L1524" s="91" t="s">
        <v>41</v>
      </c>
      <c r="M1524" s="91" t="s">
        <v>739</v>
      </c>
      <c r="O1524" s="91" t="s">
        <v>1694</v>
      </c>
      <c r="P1524" s="91" t="s">
        <v>1590</v>
      </c>
      <c r="Q1524" s="91" t="s">
        <v>1439</v>
      </c>
      <c r="R1524" s="91" t="s">
        <v>1707</v>
      </c>
    </row>
    <row r="1525" ht="14.25" customHeight="1">
      <c r="A1525" s="91" t="s">
        <v>5268</v>
      </c>
      <c r="D1525" s="91" t="s">
        <v>1319</v>
      </c>
      <c r="E1525" s="91" t="s">
        <v>1587</v>
      </c>
      <c r="F1525" s="91">
        <v>2030.0</v>
      </c>
      <c r="J1525" s="91" t="s">
        <v>739</v>
      </c>
      <c r="L1525" s="91" t="s">
        <v>1588</v>
      </c>
      <c r="M1525" s="91" t="s">
        <v>739</v>
      </c>
      <c r="O1525" s="91" t="s">
        <v>1602</v>
      </c>
      <c r="P1525" s="91" t="s">
        <v>1603</v>
      </c>
      <c r="Q1525" s="91" t="s">
        <v>1457</v>
      </c>
      <c r="R1525" s="91" t="s">
        <v>1624</v>
      </c>
      <c r="S1525" s="91" t="s">
        <v>5269</v>
      </c>
      <c r="T1525" s="91" t="s">
        <v>1593</v>
      </c>
    </row>
    <row r="1526" ht="14.25" customHeight="1">
      <c r="A1526" s="91" t="s">
        <v>5270</v>
      </c>
      <c r="C1526" s="91" t="s">
        <v>5271</v>
      </c>
      <c r="D1526" s="91" t="s">
        <v>1324</v>
      </c>
      <c r="J1526" s="91" t="s">
        <v>739</v>
      </c>
      <c r="L1526" s="91" t="s">
        <v>41</v>
      </c>
      <c r="M1526" s="91" t="s">
        <v>739</v>
      </c>
      <c r="O1526" s="91" t="s">
        <v>1802</v>
      </c>
      <c r="P1526" s="91" t="s">
        <v>1590</v>
      </c>
      <c r="Q1526" s="91" t="s">
        <v>1442</v>
      </c>
      <c r="R1526" s="91" t="s">
        <v>1624</v>
      </c>
    </row>
    <row r="1527" ht="14.25" customHeight="1">
      <c r="A1527" s="91" t="s">
        <v>5272</v>
      </c>
      <c r="D1527" s="91" t="s">
        <v>1324</v>
      </c>
      <c r="J1527" s="91" t="s">
        <v>739</v>
      </c>
      <c r="L1527" s="91" t="s">
        <v>41</v>
      </c>
      <c r="M1527" s="91" t="s">
        <v>739</v>
      </c>
      <c r="O1527" s="91" t="s">
        <v>1632</v>
      </c>
      <c r="P1527" s="91" t="s">
        <v>1628</v>
      </c>
      <c r="Q1527" s="91" t="s">
        <v>1440</v>
      </c>
      <c r="R1527" s="91" t="s">
        <v>1653</v>
      </c>
    </row>
    <row r="1528" ht="14.25" customHeight="1">
      <c r="A1528" s="91" t="s">
        <v>5273</v>
      </c>
      <c r="D1528" s="91" t="s">
        <v>1324</v>
      </c>
      <c r="J1528" s="91" t="s">
        <v>1320</v>
      </c>
      <c r="L1528" s="91" t="s">
        <v>41</v>
      </c>
      <c r="M1528" s="91" t="s">
        <v>739</v>
      </c>
      <c r="O1528" s="91" t="s">
        <v>1681</v>
      </c>
      <c r="P1528" s="91" t="s">
        <v>1590</v>
      </c>
      <c r="Q1528" s="91" t="s">
        <v>1433</v>
      </c>
      <c r="R1528" s="91" t="s">
        <v>1707</v>
      </c>
    </row>
    <row r="1529" ht="14.25" customHeight="1">
      <c r="A1529" s="91" t="s">
        <v>5274</v>
      </c>
      <c r="B1529" s="91" t="s">
        <v>5275</v>
      </c>
      <c r="C1529" s="91" t="s">
        <v>5276</v>
      </c>
      <c r="D1529" s="91" t="s">
        <v>1319</v>
      </c>
      <c r="E1529" s="91" t="s">
        <v>1587</v>
      </c>
      <c r="F1529" s="91">
        <v>2030.0</v>
      </c>
      <c r="J1529" s="91" t="s">
        <v>739</v>
      </c>
      <c r="L1529" s="91" t="s">
        <v>1588</v>
      </c>
      <c r="M1529" s="91" t="s">
        <v>739</v>
      </c>
      <c r="O1529" s="91" t="s">
        <v>1638</v>
      </c>
      <c r="P1529" s="91" t="s">
        <v>1590</v>
      </c>
      <c r="Q1529" s="91" t="s">
        <v>1459</v>
      </c>
      <c r="R1529" s="91" t="s">
        <v>2241</v>
      </c>
      <c r="S1529" s="91" t="s">
        <v>5277</v>
      </c>
      <c r="T1529" s="91" t="s">
        <v>1593</v>
      </c>
    </row>
    <row r="1530" ht="14.25" customHeight="1">
      <c r="A1530" s="91" t="s">
        <v>5278</v>
      </c>
      <c r="C1530" s="91" t="s">
        <v>5279</v>
      </c>
      <c r="D1530" s="91" t="s">
        <v>1319</v>
      </c>
      <c r="E1530" s="91" t="s">
        <v>1587</v>
      </c>
      <c r="F1530" s="91">
        <v>2030.0</v>
      </c>
      <c r="J1530" s="91" t="s">
        <v>739</v>
      </c>
      <c r="L1530" s="91" t="s">
        <v>1647</v>
      </c>
      <c r="M1530" s="91" t="s">
        <v>739</v>
      </c>
      <c r="O1530" s="91" t="s">
        <v>1802</v>
      </c>
      <c r="P1530" s="91" t="s">
        <v>1590</v>
      </c>
      <c r="Q1530" s="91" t="s">
        <v>1430</v>
      </c>
      <c r="R1530" s="91" t="s">
        <v>1715</v>
      </c>
      <c r="S1530" s="91" t="s">
        <v>5280</v>
      </c>
      <c r="T1530" s="91" t="s">
        <v>1593</v>
      </c>
      <c r="U1530" s="91" t="s">
        <v>5281</v>
      </c>
    </row>
    <row r="1531" ht="14.25" customHeight="1">
      <c r="A1531" s="91" t="s">
        <v>5282</v>
      </c>
      <c r="B1531" s="91" t="s">
        <v>5283</v>
      </c>
      <c r="C1531" s="91" t="s">
        <v>5284</v>
      </c>
      <c r="D1531" s="91" t="s">
        <v>1319</v>
      </c>
      <c r="E1531" s="91" t="s">
        <v>1587</v>
      </c>
      <c r="F1531" s="91" t="s">
        <v>1676</v>
      </c>
      <c r="J1531" s="91" t="s">
        <v>1320</v>
      </c>
      <c r="L1531" s="91" t="s">
        <v>41</v>
      </c>
      <c r="M1531" s="91" t="s">
        <v>1320</v>
      </c>
      <c r="N1531" s="91" t="s">
        <v>3048</v>
      </c>
      <c r="O1531" s="91" t="s">
        <v>2046</v>
      </c>
      <c r="P1531" s="91" t="s">
        <v>1603</v>
      </c>
      <c r="Q1531" s="91" t="s">
        <v>1467</v>
      </c>
      <c r="R1531" s="91" t="s">
        <v>3048</v>
      </c>
      <c r="S1531" s="91" t="s">
        <v>5285</v>
      </c>
      <c r="T1531" s="91" t="s">
        <v>1593</v>
      </c>
    </row>
    <row r="1532" ht="14.25" customHeight="1">
      <c r="A1532" s="91" t="s">
        <v>5286</v>
      </c>
      <c r="B1532" s="91" t="s">
        <v>5287</v>
      </c>
      <c r="C1532" s="91" t="s">
        <v>5288</v>
      </c>
      <c r="D1532" s="91" t="s">
        <v>1324</v>
      </c>
      <c r="J1532" s="91" t="s">
        <v>1320</v>
      </c>
      <c r="L1532" s="91" t="s">
        <v>41</v>
      </c>
      <c r="M1532" s="91" t="s">
        <v>739</v>
      </c>
      <c r="O1532" s="91" t="s">
        <v>1694</v>
      </c>
      <c r="P1532" s="91" t="s">
        <v>1590</v>
      </c>
      <c r="Q1532" s="91" t="s">
        <v>5289</v>
      </c>
      <c r="R1532" s="91" t="s">
        <v>1648</v>
      </c>
    </row>
    <row r="1533" ht="14.25" customHeight="1">
      <c r="A1533" s="91" t="s">
        <v>5290</v>
      </c>
      <c r="D1533" s="91" t="s">
        <v>1319</v>
      </c>
      <c r="E1533" s="91" t="s">
        <v>1587</v>
      </c>
      <c r="F1533" s="91">
        <v>2030.0</v>
      </c>
      <c r="J1533" s="91" t="s">
        <v>739</v>
      </c>
      <c r="L1533" s="91" t="s">
        <v>1588</v>
      </c>
      <c r="M1533" s="91" t="s">
        <v>739</v>
      </c>
      <c r="O1533" s="91" t="s">
        <v>1607</v>
      </c>
      <c r="P1533" s="91" t="s">
        <v>1590</v>
      </c>
      <c r="Q1533" s="91" t="s">
        <v>1457</v>
      </c>
      <c r="R1533" s="91" t="s">
        <v>1707</v>
      </c>
      <c r="S1533" s="91" t="s">
        <v>5291</v>
      </c>
      <c r="T1533" s="91" t="s">
        <v>1593</v>
      </c>
    </row>
    <row r="1534" ht="14.25" customHeight="1">
      <c r="A1534" s="91" t="s">
        <v>5292</v>
      </c>
      <c r="B1534" s="91" t="s">
        <v>5293</v>
      </c>
      <c r="C1534" s="91" t="s">
        <v>5294</v>
      </c>
      <c r="D1534" s="91" t="s">
        <v>1319</v>
      </c>
      <c r="E1534" s="91" t="s">
        <v>1587</v>
      </c>
      <c r="F1534" s="91">
        <v>2030.0</v>
      </c>
      <c r="G1534" s="91" t="s">
        <v>1319</v>
      </c>
      <c r="H1534" s="91" t="s">
        <v>1587</v>
      </c>
      <c r="I1534" s="91">
        <v>2040.0</v>
      </c>
      <c r="J1534" s="91" t="s">
        <v>1320</v>
      </c>
      <c r="K1534" s="91">
        <v>2040.0</v>
      </c>
      <c r="L1534" s="91" t="s">
        <v>41</v>
      </c>
      <c r="M1534" s="91" t="s">
        <v>1320</v>
      </c>
      <c r="N1534" s="91" t="s">
        <v>1639</v>
      </c>
      <c r="O1534" s="91" t="s">
        <v>1602</v>
      </c>
      <c r="P1534" s="91" t="s">
        <v>1603</v>
      </c>
      <c r="Q1534" s="91" t="s">
        <v>1462</v>
      </c>
      <c r="R1534" s="91" t="s">
        <v>1641</v>
      </c>
      <c r="S1534" s="91" t="s">
        <v>5295</v>
      </c>
      <c r="T1534" s="91" t="s">
        <v>1593</v>
      </c>
    </row>
    <row r="1535" ht="14.25" customHeight="1">
      <c r="A1535" s="91" t="s">
        <v>5296</v>
      </c>
      <c r="B1535" s="91" t="s">
        <v>5297</v>
      </c>
      <c r="C1535" s="91" t="s">
        <v>5298</v>
      </c>
      <c r="D1535" s="91" t="s">
        <v>1324</v>
      </c>
      <c r="J1535" s="91" t="s">
        <v>739</v>
      </c>
      <c r="L1535" s="91" t="s">
        <v>41</v>
      </c>
      <c r="M1535" s="91" t="s">
        <v>739</v>
      </c>
      <c r="O1535" s="91" t="s">
        <v>1602</v>
      </c>
      <c r="P1535" s="91" t="s">
        <v>1603</v>
      </c>
      <c r="Q1535" s="91" t="s">
        <v>1461</v>
      </c>
      <c r="R1535" s="91" t="s">
        <v>1707</v>
      </c>
    </row>
    <row r="1536" ht="14.25" customHeight="1">
      <c r="A1536" s="91" t="s">
        <v>5299</v>
      </c>
      <c r="C1536" s="91" t="s">
        <v>5300</v>
      </c>
      <c r="D1536" s="91" t="s">
        <v>1324</v>
      </c>
      <c r="J1536" s="91" t="s">
        <v>1320</v>
      </c>
      <c r="L1536" s="91" t="s">
        <v>41</v>
      </c>
      <c r="M1536" s="91" t="s">
        <v>1320</v>
      </c>
      <c r="N1536" s="91" t="s">
        <v>1685</v>
      </c>
      <c r="O1536" s="91" t="s">
        <v>1681</v>
      </c>
      <c r="P1536" s="91" t="s">
        <v>1590</v>
      </c>
      <c r="Q1536" s="91" t="s">
        <v>1444</v>
      </c>
      <c r="R1536" s="91" t="s">
        <v>1685</v>
      </c>
    </row>
    <row r="1537" ht="14.25" customHeight="1">
      <c r="A1537" s="91" t="s">
        <v>5301</v>
      </c>
      <c r="C1537" s="91" t="s">
        <v>5302</v>
      </c>
      <c r="D1537" s="91" t="s">
        <v>1319</v>
      </c>
      <c r="E1537" s="91" t="s">
        <v>1587</v>
      </c>
      <c r="F1537" s="91">
        <v>2030.0</v>
      </c>
      <c r="J1537" s="91" t="s">
        <v>739</v>
      </c>
      <c r="L1537" s="91" t="s">
        <v>41</v>
      </c>
      <c r="M1537" s="91" t="s">
        <v>1320</v>
      </c>
      <c r="N1537" s="91" t="s">
        <v>1863</v>
      </c>
      <c r="O1537" s="91" t="s">
        <v>1607</v>
      </c>
      <c r="P1537" s="91" t="s">
        <v>1590</v>
      </c>
      <c r="Q1537" s="91" t="s">
        <v>1433</v>
      </c>
      <c r="R1537" s="91" t="s">
        <v>2090</v>
      </c>
      <c r="S1537" s="91" t="s">
        <v>5303</v>
      </c>
      <c r="T1537" s="91" t="s">
        <v>1593</v>
      </c>
    </row>
    <row r="1538" ht="14.25" customHeight="1">
      <c r="A1538" s="91" t="s">
        <v>5304</v>
      </c>
      <c r="B1538" s="91" t="s">
        <v>5305</v>
      </c>
      <c r="C1538" s="91" t="s">
        <v>5306</v>
      </c>
      <c r="D1538" s="91" t="s">
        <v>1319</v>
      </c>
      <c r="E1538" s="91" t="s">
        <v>1595</v>
      </c>
      <c r="F1538" s="91">
        <v>2030.0</v>
      </c>
      <c r="J1538" s="91" t="s">
        <v>739</v>
      </c>
      <c r="L1538" s="91" t="s">
        <v>41</v>
      </c>
      <c r="M1538" s="91" t="s">
        <v>739</v>
      </c>
      <c r="O1538" s="91" t="s">
        <v>1711</v>
      </c>
      <c r="P1538" s="91" t="s">
        <v>1590</v>
      </c>
      <c r="Q1538" s="91" t="s">
        <v>1433</v>
      </c>
      <c r="R1538" s="91" t="s">
        <v>2090</v>
      </c>
      <c r="S1538" s="91" t="s">
        <v>5307</v>
      </c>
      <c r="T1538" s="91" t="s">
        <v>1600</v>
      </c>
    </row>
    <row r="1539" ht="14.25" customHeight="1">
      <c r="A1539" s="91" t="s">
        <v>5308</v>
      </c>
      <c r="B1539" s="91" t="s">
        <v>5309</v>
      </c>
      <c r="C1539" s="91" t="s">
        <v>5310</v>
      </c>
      <c r="D1539" s="91" t="s">
        <v>1319</v>
      </c>
      <c r="E1539" s="91" t="s">
        <v>1587</v>
      </c>
      <c r="F1539" s="91" t="s">
        <v>1646</v>
      </c>
      <c r="J1539" s="91" t="s">
        <v>739</v>
      </c>
      <c r="L1539" s="91" t="s">
        <v>41</v>
      </c>
      <c r="M1539" s="91" t="s">
        <v>739</v>
      </c>
      <c r="O1539" s="91" t="s">
        <v>1891</v>
      </c>
      <c r="P1539" s="91" t="s">
        <v>1623</v>
      </c>
      <c r="Q1539" s="91" t="s">
        <v>1441</v>
      </c>
      <c r="R1539" s="91" t="s">
        <v>1798</v>
      </c>
      <c r="S1539" s="91" t="s">
        <v>5311</v>
      </c>
      <c r="T1539" s="91" t="s">
        <v>1593</v>
      </c>
    </row>
    <row r="1540" ht="14.25" customHeight="1">
      <c r="A1540" s="91" t="s">
        <v>5312</v>
      </c>
      <c r="B1540" s="91" t="s">
        <v>5313</v>
      </c>
      <c r="C1540" s="91" t="s">
        <v>5314</v>
      </c>
      <c r="D1540" s="91" t="s">
        <v>1319</v>
      </c>
      <c r="E1540" s="91" t="s">
        <v>1587</v>
      </c>
      <c r="F1540" s="91">
        <v>2030.0</v>
      </c>
      <c r="G1540" s="91" t="s">
        <v>1319</v>
      </c>
      <c r="H1540" s="91" t="s">
        <v>1587</v>
      </c>
      <c r="I1540" s="91">
        <v>2040.0</v>
      </c>
      <c r="J1540" s="91" t="s">
        <v>1320</v>
      </c>
      <c r="K1540" s="91">
        <v>2040.0</v>
      </c>
      <c r="L1540" s="91" t="s">
        <v>41</v>
      </c>
      <c r="M1540" s="91" t="s">
        <v>1320</v>
      </c>
      <c r="N1540" s="91" t="s">
        <v>2023</v>
      </c>
      <c r="O1540" s="91" t="s">
        <v>1602</v>
      </c>
      <c r="P1540" s="91" t="s">
        <v>1603</v>
      </c>
      <c r="Q1540" s="91" t="s">
        <v>1435</v>
      </c>
      <c r="R1540" s="91" t="s">
        <v>1842</v>
      </c>
      <c r="S1540" s="91" t="s">
        <v>5315</v>
      </c>
      <c r="T1540" s="91" t="s">
        <v>1593</v>
      </c>
    </row>
    <row r="1541" ht="14.25" customHeight="1">
      <c r="A1541" s="91" t="s">
        <v>5316</v>
      </c>
      <c r="C1541" s="91" t="s">
        <v>5317</v>
      </c>
      <c r="D1541" s="91" t="s">
        <v>1319</v>
      </c>
      <c r="E1541" s="91" t="s">
        <v>1587</v>
      </c>
      <c r="F1541" s="91">
        <v>2030.0</v>
      </c>
      <c r="J1541" s="91" t="s">
        <v>739</v>
      </c>
      <c r="L1541" s="91" t="s">
        <v>41</v>
      </c>
      <c r="M1541" s="91" t="s">
        <v>739</v>
      </c>
      <c r="O1541" s="91" t="s">
        <v>1711</v>
      </c>
      <c r="P1541" s="91" t="s">
        <v>1590</v>
      </c>
      <c r="Q1541" s="91" t="s">
        <v>1449</v>
      </c>
      <c r="R1541" s="91" t="s">
        <v>1611</v>
      </c>
      <c r="S1541" s="91" t="s">
        <v>5318</v>
      </c>
      <c r="T1541" s="91" t="s">
        <v>1593</v>
      </c>
    </row>
    <row r="1542" ht="14.25" customHeight="1">
      <c r="A1542" s="91" t="s">
        <v>5319</v>
      </c>
      <c r="D1542" s="91" t="s">
        <v>1319</v>
      </c>
      <c r="E1542" s="91" t="s">
        <v>1587</v>
      </c>
      <c r="F1542" s="91" t="s">
        <v>2604</v>
      </c>
      <c r="G1542" s="91" t="s">
        <v>1319</v>
      </c>
      <c r="H1542" s="91" t="s">
        <v>1587</v>
      </c>
      <c r="I1542" s="91">
        <v>2050.0</v>
      </c>
      <c r="J1542" s="91" t="s">
        <v>1320</v>
      </c>
      <c r="K1542" s="91">
        <v>2050.0</v>
      </c>
      <c r="L1542" s="91" t="s">
        <v>41</v>
      </c>
      <c r="M1542" s="91" t="s">
        <v>739</v>
      </c>
      <c r="O1542" s="91" t="s">
        <v>1898</v>
      </c>
      <c r="P1542" s="91" t="s">
        <v>1590</v>
      </c>
      <c r="Q1542" s="91" t="s">
        <v>1462</v>
      </c>
      <c r="R1542" s="91" t="s">
        <v>1707</v>
      </c>
      <c r="S1542" s="91" t="s">
        <v>5320</v>
      </c>
      <c r="T1542" s="91" t="s">
        <v>1593</v>
      </c>
    </row>
    <row r="1543" ht="14.25" customHeight="1">
      <c r="A1543" s="91" t="s">
        <v>5321</v>
      </c>
      <c r="D1543" s="91" t="s">
        <v>1343</v>
      </c>
      <c r="J1543" s="91" t="s">
        <v>1320</v>
      </c>
      <c r="L1543" s="91" t="s">
        <v>41</v>
      </c>
      <c r="M1543" s="91" t="s">
        <v>1320</v>
      </c>
      <c r="N1543" s="91" t="s">
        <v>1785</v>
      </c>
      <c r="O1543" s="91" t="s">
        <v>1677</v>
      </c>
      <c r="P1543" s="91" t="s">
        <v>1590</v>
      </c>
      <c r="Q1543" s="91" t="s">
        <v>1446</v>
      </c>
      <c r="R1543" s="91" t="s">
        <v>1785</v>
      </c>
    </row>
    <row r="1544" ht="14.25" customHeight="1">
      <c r="A1544" s="91" t="s">
        <v>5322</v>
      </c>
      <c r="B1544" s="91" t="s">
        <v>5323</v>
      </c>
      <c r="D1544" s="91" t="s">
        <v>1319</v>
      </c>
      <c r="E1544" s="91" t="s">
        <v>1587</v>
      </c>
      <c r="F1544" s="91">
        <v>2030.0</v>
      </c>
      <c r="J1544" s="91" t="s">
        <v>739</v>
      </c>
      <c r="L1544" s="91" t="s">
        <v>41</v>
      </c>
      <c r="M1544" s="91" t="s">
        <v>1320</v>
      </c>
      <c r="N1544" s="91" t="s">
        <v>1637</v>
      </c>
      <c r="O1544" s="91" t="s">
        <v>2046</v>
      </c>
      <c r="P1544" s="91" t="s">
        <v>1603</v>
      </c>
      <c r="Q1544" s="91" t="s">
        <v>1459</v>
      </c>
      <c r="R1544" s="91" t="s">
        <v>1608</v>
      </c>
      <c r="S1544" s="91" t="s">
        <v>5324</v>
      </c>
      <c r="T1544" s="91" t="s">
        <v>1593</v>
      </c>
    </row>
    <row r="1545" ht="14.25" customHeight="1">
      <c r="A1545" s="91" t="s">
        <v>5325</v>
      </c>
      <c r="D1545" s="91" t="s">
        <v>1319</v>
      </c>
      <c r="E1545" s="91" t="s">
        <v>1587</v>
      </c>
      <c r="F1545" s="91">
        <v>2030.0</v>
      </c>
      <c r="J1545" s="91" t="s">
        <v>739</v>
      </c>
      <c r="L1545" s="91" t="s">
        <v>1588</v>
      </c>
      <c r="M1545" s="91" t="s">
        <v>739</v>
      </c>
      <c r="O1545" s="91" t="s">
        <v>1607</v>
      </c>
      <c r="P1545" s="91" t="s">
        <v>1590</v>
      </c>
      <c r="Q1545" s="91" t="s">
        <v>1475</v>
      </c>
      <c r="R1545" s="91" t="s">
        <v>1659</v>
      </c>
      <c r="S1545" s="91" t="s">
        <v>5326</v>
      </c>
      <c r="T1545" s="91" t="s">
        <v>1593</v>
      </c>
    </row>
    <row r="1546" ht="14.25" customHeight="1">
      <c r="A1546" s="91" t="s">
        <v>5327</v>
      </c>
      <c r="B1546" s="91" t="s">
        <v>5328</v>
      </c>
      <c r="C1546" s="91" t="s">
        <v>5329</v>
      </c>
      <c r="D1546" s="91" t="s">
        <v>1319</v>
      </c>
      <c r="E1546" s="91" t="s">
        <v>1587</v>
      </c>
      <c r="F1546" s="91" t="s">
        <v>1646</v>
      </c>
      <c r="J1546" s="91" t="s">
        <v>739</v>
      </c>
      <c r="L1546" s="91" t="s">
        <v>41</v>
      </c>
      <c r="M1546" s="91" t="s">
        <v>1320</v>
      </c>
      <c r="N1546" s="91" t="s">
        <v>1747</v>
      </c>
      <c r="O1546" s="91" t="s">
        <v>1589</v>
      </c>
      <c r="P1546" s="91" t="s">
        <v>1590</v>
      </c>
      <c r="Q1546" s="91" t="s">
        <v>1448</v>
      </c>
      <c r="R1546" s="91" t="s">
        <v>1685</v>
      </c>
      <c r="S1546" s="91" t="s">
        <v>5330</v>
      </c>
      <c r="T1546" s="91" t="s">
        <v>1593</v>
      </c>
    </row>
    <row r="1547" ht="14.25" customHeight="1">
      <c r="A1547" s="91" t="s">
        <v>5331</v>
      </c>
      <c r="D1547" s="91" t="s">
        <v>1324</v>
      </c>
      <c r="J1547" s="91" t="s">
        <v>1320</v>
      </c>
      <c r="L1547" s="91" t="s">
        <v>41</v>
      </c>
      <c r="M1547" s="91" t="s">
        <v>739</v>
      </c>
      <c r="O1547" s="91" t="s">
        <v>1602</v>
      </c>
      <c r="P1547" s="91" t="s">
        <v>1603</v>
      </c>
      <c r="Q1547" s="91" t="s">
        <v>1436</v>
      </c>
      <c r="R1547" s="91" t="s">
        <v>1591</v>
      </c>
    </row>
    <row r="1548" ht="14.25" customHeight="1">
      <c r="A1548" s="91" t="s">
        <v>5332</v>
      </c>
      <c r="D1548" s="91" t="s">
        <v>1319</v>
      </c>
      <c r="E1548" s="91" t="s">
        <v>1587</v>
      </c>
      <c r="F1548" s="91">
        <v>2030.0</v>
      </c>
      <c r="J1548" s="91" t="s">
        <v>739</v>
      </c>
      <c r="L1548" s="91" t="s">
        <v>1588</v>
      </c>
      <c r="M1548" s="91" t="s">
        <v>739</v>
      </c>
      <c r="O1548" s="91" t="s">
        <v>1725</v>
      </c>
      <c r="P1548" s="91" t="s">
        <v>1628</v>
      </c>
      <c r="Q1548" s="91" t="s">
        <v>1460</v>
      </c>
      <c r="R1548" s="91" t="s">
        <v>1604</v>
      </c>
      <c r="S1548" s="91" t="s">
        <v>5333</v>
      </c>
      <c r="T1548" s="91" t="s">
        <v>1593</v>
      </c>
    </row>
    <row r="1549" ht="14.25" customHeight="1">
      <c r="A1549" s="91" t="s">
        <v>5334</v>
      </c>
      <c r="D1549" s="91" t="s">
        <v>1319</v>
      </c>
      <c r="E1549" s="91" t="s">
        <v>1587</v>
      </c>
      <c r="F1549" s="91">
        <v>2030.0</v>
      </c>
      <c r="G1549" s="91" t="s">
        <v>1319</v>
      </c>
      <c r="H1549" s="91" t="s">
        <v>1587</v>
      </c>
      <c r="I1549" s="91">
        <v>2045.0</v>
      </c>
      <c r="J1549" s="91" t="s">
        <v>1320</v>
      </c>
      <c r="K1549" s="91">
        <v>2045.0</v>
      </c>
      <c r="L1549" s="91" t="s">
        <v>1588</v>
      </c>
      <c r="M1549" s="91" t="s">
        <v>739</v>
      </c>
      <c r="O1549" s="91" t="s">
        <v>1607</v>
      </c>
      <c r="P1549" s="91" t="s">
        <v>1590</v>
      </c>
      <c r="Q1549" s="91" t="s">
        <v>1436</v>
      </c>
      <c r="R1549" s="91" t="s">
        <v>1624</v>
      </c>
      <c r="S1549" s="91" t="s">
        <v>5335</v>
      </c>
      <c r="T1549" s="91" t="s">
        <v>1593</v>
      </c>
    </row>
    <row r="1550" ht="14.25" customHeight="1">
      <c r="A1550" s="91" t="s">
        <v>5336</v>
      </c>
      <c r="B1550" s="91" t="s">
        <v>5337</v>
      </c>
      <c r="C1550" s="91" t="s">
        <v>5338</v>
      </c>
      <c r="D1550" s="91" t="s">
        <v>1319</v>
      </c>
      <c r="E1550" s="91" t="s">
        <v>1587</v>
      </c>
      <c r="F1550" s="91">
        <v>2030.0</v>
      </c>
      <c r="J1550" s="91" t="s">
        <v>739</v>
      </c>
      <c r="L1550" s="91" t="s">
        <v>41</v>
      </c>
      <c r="M1550" s="91" t="s">
        <v>739</v>
      </c>
      <c r="O1550" s="91" t="s">
        <v>1638</v>
      </c>
      <c r="P1550" s="91" t="s">
        <v>1590</v>
      </c>
      <c r="Q1550" s="91" t="s">
        <v>1460</v>
      </c>
      <c r="R1550" s="91" t="s">
        <v>1633</v>
      </c>
      <c r="S1550" s="91" t="s">
        <v>5339</v>
      </c>
      <c r="T1550" s="91" t="s">
        <v>1593</v>
      </c>
    </row>
    <row r="1551" ht="14.25" customHeight="1">
      <c r="A1551" s="91" t="s">
        <v>5340</v>
      </c>
      <c r="B1551" s="91" t="s">
        <v>5341</v>
      </c>
      <c r="D1551" s="91" t="s">
        <v>1319</v>
      </c>
      <c r="E1551" s="91" t="s">
        <v>1587</v>
      </c>
      <c r="F1551" s="91">
        <v>2030.0</v>
      </c>
      <c r="G1551" s="91" t="s">
        <v>1319</v>
      </c>
      <c r="H1551" s="91" t="s">
        <v>1587</v>
      </c>
      <c r="I1551" s="91">
        <v>2045.0</v>
      </c>
      <c r="J1551" s="91" t="s">
        <v>1320</v>
      </c>
      <c r="K1551" s="91">
        <v>2045.0</v>
      </c>
      <c r="L1551" s="91" t="s">
        <v>41</v>
      </c>
      <c r="M1551" s="91" t="s">
        <v>1320</v>
      </c>
      <c r="O1551" s="91" t="s">
        <v>1607</v>
      </c>
      <c r="P1551" s="91" t="s">
        <v>1590</v>
      </c>
      <c r="Q1551" s="91" t="s">
        <v>1467</v>
      </c>
      <c r="R1551" s="91" t="s">
        <v>1608</v>
      </c>
      <c r="S1551" s="91" t="s">
        <v>5342</v>
      </c>
      <c r="T1551" s="91" t="s">
        <v>1593</v>
      </c>
    </row>
    <row r="1552" ht="14.25" customHeight="1">
      <c r="A1552" s="91" t="s">
        <v>5343</v>
      </c>
      <c r="C1552" s="91" t="s">
        <v>5344</v>
      </c>
      <c r="D1552" s="91" t="s">
        <v>1324</v>
      </c>
      <c r="J1552" s="91" t="s">
        <v>1320</v>
      </c>
      <c r="L1552" s="91" t="s">
        <v>41</v>
      </c>
      <c r="M1552" s="91" t="s">
        <v>1320</v>
      </c>
      <c r="N1552" s="91" t="s">
        <v>1685</v>
      </c>
      <c r="O1552" s="91" t="s">
        <v>3070</v>
      </c>
      <c r="P1552" s="91" t="s">
        <v>1628</v>
      </c>
      <c r="Q1552" s="91" t="s">
        <v>1469</v>
      </c>
      <c r="R1552" s="91" t="s">
        <v>1685</v>
      </c>
    </row>
    <row r="1553" ht="14.25" customHeight="1">
      <c r="A1553" s="91" t="s">
        <v>5345</v>
      </c>
      <c r="B1553" s="91" t="s">
        <v>5346</v>
      </c>
      <c r="D1553" s="91" t="s">
        <v>1319</v>
      </c>
      <c r="E1553" s="91" t="s">
        <v>1587</v>
      </c>
      <c r="F1553" s="91" t="s">
        <v>3169</v>
      </c>
      <c r="J1553" s="91" t="s">
        <v>739</v>
      </c>
      <c r="L1553" s="91" t="s">
        <v>41</v>
      </c>
      <c r="M1553" s="91" t="s">
        <v>739</v>
      </c>
      <c r="O1553" s="91" t="s">
        <v>1725</v>
      </c>
      <c r="P1553" s="91" t="s">
        <v>1628</v>
      </c>
      <c r="Q1553" s="91" t="s">
        <v>1431</v>
      </c>
      <c r="R1553" s="91" t="s">
        <v>2855</v>
      </c>
      <c r="S1553" s="91" t="s">
        <v>5347</v>
      </c>
      <c r="T1553" s="91" t="s">
        <v>1593</v>
      </c>
    </row>
    <row r="1554" ht="14.25" customHeight="1">
      <c r="A1554" s="91" t="s">
        <v>5348</v>
      </c>
      <c r="D1554" s="91" t="s">
        <v>1324</v>
      </c>
      <c r="J1554" s="91" t="s">
        <v>739</v>
      </c>
      <c r="L1554" s="91" t="s">
        <v>41</v>
      </c>
      <c r="M1554" s="91" t="s">
        <v>739</v>
      </c>
      <c r="O1554" s="91" t="s">
        <v>1796</v>
      </c>
      <c r="P1554" s="91" t="s">
        <v>1628</v>
      </c>
      <c r="Q1554" s="91" t="s">
        <v>1467</v>
      </c>
      <c r="R1554" s="91" t="s">
        <v>1624</v>
      </c>
    </row>
    <row r="1555" ht="14.25" customHeight="1">
      <c r="A1555" s="91" t="s">
        <v>5349</v>
      </c>
      <c r="D1555" s="91" t="s">
        <v>1319</v>
      </c>
      <c r="E1555" s="91" t="s">
        <v>1587</v>
      </c>
      <c r="F1555" s="91">
        <v>2030.0</v>
      </c>
      <c r="J1555" s="91" t="s">
        <v>739</v>
      </c>
      <c r="L1555" s="91" t="s">
        <v>41</v>
      </c>
      <c r="M1555" s="91" t="s">
        <v>739</v>
      </c>
      <c r="O1555" s="91" t="s">
        <v>1796</v>
      </c>
      <c r="P1555" s="91" t="s">
        <v>1628</v>
      </c>
      <c r="Q1555" s="91" t="s">
        <v>1439</v>
      </c>
      <c r="R1555" s="91" t="s">
        <v>1614</v>
      </c>
      <c r="S1555" s="91" t="s">
        <v>5350</v>
      </c>
      <c r="T1555" s="91" t="s">
        <v>1593</v>
      </c>
    </row>
    <row r="1556" ht="14.25" customHeight="1">
      <c r="A1556" s="91" t="s">
        <v>5351</v>
      </c>
      <c r="D1556" s="91" t="s">
        <v>1319</v>
      </c>
      <c r="E1556" s="91" t="s">
        <v>1587</v>
      </c>
      <c r="F1556" s="91">
        <v>2030.0</v>
      </c>
      <c r="J1556" s="91" t="s">
        <v>739</v>
      </c>
      <c r="L1556" s="91" t="s">
        <v>1588</v>
      </c>
      <c r="M1556" s="91" t="s">
        <v>739</v>
      </c>
      <c r="O1556" s="91" t="s">
        <v>1607</v>
      </c>
      <c r="P1556" s="91" t="s">
        <v>1590</v>
      </c>
      <c r="Q1556" s="91" t="s">
        <v>1429</v>
      </c>
      <c r="R1556" s="91" t="s">
        <v>1591</v>
      </c>
      <c r="S1556" s="91" t="s">
        <v>5352</v>
      </c>
      <c r="T1556" s="91" t="s">
        <v>1593</v>
      </c>
    </row>
    <row r="1557" ht="14.25" customHeight="1">
      <c r="A1557" s="91" t="s">
        <v>5353</v>
      </c>
      <c r="D1557" s="91" t="s">
        <v>1324</v>
      </c>
      <c r="J1557" s="91" t="s">
        <v>1320</v>
      </c>
      <c r="L1557" s="91" t="s">
        <v>41</v>
      </c>
      <c r="M1557" s="91" t="s">
        <v>1320</v>
      </c>
      <c r="N1557" s="91" t="s">
        <v>1715</v>
      </c>
      <c r="O1557" s="91" t="s">
        <v>1934</v>
      </c>
      <c r="P1557" s="91" t="s">
        <v>1736</v>
      </c>
      <c r="Q1557" s="91" t="s">
        <v>1438</v>
      </c>
      <c r="R1557" s="91" t="s">
        <v>1715</v>
      </c>
    </row>
    <row r="1558" ht="14.25" customHeight="1">
      <c r="A1558" s="91" t="s">
        <v>5354</v>
      </c>
      <c r="B1558" s="91" t="s">
        <v>5355</v>
      </c>
      <c r="C1558" s="91" t="s">
        <v>5356</v>
      </c>
      <c r="D1558" s="91" t="s">
        <v>1324</v>
      </c>
      <c r="J1558" s="91" t="s">
        <v>739</v>
      </c>
      <c r="L1558" s="91" t="s">
        <v>41</v>
      </c>
      <c r="M1558" s="91" t="s">
        <v>739</v>
      </c>
      <c r="O1558" s="91" t="s">
        <v>1602</v>
      </c>
      <c r="P1558" s="91" t="s">
        <v>1603</v>
      </c>
      <c r="Q1558" s="91" t="s">
        <v>1467</v>
      </c>
      <c r="R1558" s="91" t="s">
        <v>1669</v>
      </c>
    </row>
    <row r="1559" ht="14.25" customHeight="1">
      <c r="A1559" s="91" t="s">
        <v>5357</v>
      </c>
      <c r="B1559" s="91" t="s">
        <v>5358</v>
      </c>
      <c r="C1559" s="91" t="s">
        <v>5359</v>
      </c>
      <c r="D1559" s="91" t="s">
        <v>1319</v>
      </c>
      <c r="E1559" s="91" t="s">
        <v>1587</v>
      </c>
      <c r="F1559" s="91">
        <v>2031.0</v>
      </c>
      <c r="J1559" s="91" t="s">
        <v>739</v>
      </c>
      <c r="L1559" s="91" t="s">
        <v>41</v>
      </c>
      <c r="M1559" s="91" t="s">
        <v>739</v>
      </c>
      <c r="O1559" s="91" t="s">
        <v>2774</v>
      </c>
      <c r="P1559" s="91" t="s">
        <v>1628</v>
      </c>
      <c r="Q1559" s="91" t="s">
        <v>1447</v>
      </c>
      <c r="R1559" s="91" t="s">
        <v>1715</v>
      </c>
      <c r="S1559" s="91" t="s">
        <v>5360</v>
      </c>
      <c r="T1559" s="91" t="s">
        <v>1593</v>
      </c>
    </row>
    <row r="1560" ht="14.25" customHeight="1">
      <c r="A1560" s="91" t="s">
        <v>5361</v>
      </c>
      <c r="D1560" s="91" t="s">
        <v>1324</v>
      </c>
      <c r="J1560" s="91" t="s">
        <v>739</v>
      </c>
      <c r="L1560" s="91" t="s">
        <v>41</v>
      </c>
      <c r="M1560" s="91" t="s">
        <v>739</v>
      </c>
      <c r="O1560" s="91" t="s">
        <v>1846</v>
      </c>
      <c r="P1560" s="91" t="s">
        <v>1590</v>
      </c>
      <c r="Q1560" s="91" t="s">
        <v>1462</v>
      </c>
      <c r="R1560" s="91" t="s">
        <v>1608</v>
      </c>
    </row>
    <row r="1561" ht="14.25" customHeight="1">
      <c r="A1561" s="91" t="s">
        <v>5362</v>
      </c>
      <c r="D1561" s="91" t="s">
        <v>1319</v>
      </c>
      <c r="E1561" s="91" t="s">
        <v>1587</v>
      </c>
      <c r="F1561" s="91">
        <v>2028.0</v>
      </c>
      <c r="G1561" s="91" t="s">
        <v>1319</v>
      </c>
      <c r="H1561" s="91" t="s">
        <v>1587</v>
      </c>
      <c r="I1561" s="91">
        <v>2028.0</v>
      </c>
      <c r="J1561" s="91" t="s">
        <v>1320</v>
      </c>
      <c r="K1561" s="91">
        <v>2028.0</v>
      </c>
      <c r="L1561" s="91" t="s">
        <v>1588</v>
      </c>
      <c r="M1561" s="91" t="s">
        <v>739</v>
      </c>
      <c r="O1561" s="91" t="s">
        <v>1607</v>
      </c>
      <c r="P1561" s="91" t="s">
        <v>1590</v>
      </c>
      <c r="Q1561" s="91" t="s">
        <v>1457</v>
      </c>
      <c r="R1561" s="91" t="s">
        <v>1608</v>
      </c>
      <c r="S1561" s="91" t="s">
        <v>5363</v>
      </c>
      <c r="T1561" s="91" t="s">
        <v>1593</v>
      </c>
    </row>
    <row r="1562" ht="14.25" customHeight="1">
      <c r="A1562" s="91" t="s">
        <v>5364</v>
      </c>
      <c r="B1562" s="91" t="s">
        <v>5365</v>
      </c>
      <c r="C1562" s="91" t="s">
        <v>5366</v>
      </c>
      <c r="D1562" s="91" t="s">
        <v>1324</v>
      </c>
      <c r="J1562" s="91" t="s">
        <v>739</v>
      </c>
      <c r="L1562" s="91" t="s">
        <v>1647</v>
      </c>
      <c r="M1562" s="91" t="s">
        <v>739</v>
      </c>
      <c r="O1562" s="91" t="s">
        <v>1596</v>
      </c>
      <c r="P1562" s="91" t="s">
        <v>1597</v>
      </c>
      <c r="Q1562" s="91" t="s">
        <v>1430</v>
      </c>
      <c r="R1562" s="91" t="s">
        <v>5367</v>
      </c>
      <c r="U1562" s="91" t="s">
        <v>1749</v>
      </c>
    </row>
    <row r="1563" ht="14.25" customHeight="1">
      <c r="A1563" s="91" t="s">
        <v>5368</v>
      </c>
      <c r="B1563" s="91" t="s">
        <v>5369</v>
      </c>
      <c r="C1563" s="91" t="s">
        <v>5370</v>
      </c>
      <c r="D1563" s="91" t="s">
        <v>1319</v>
      </c>
      <c r="E1563" s="91" t="s">
        <v>1587</v>
      </c>
      <c r="F1563" s="91">
        <v>2030.0</v>
      </c>
      <c r="J1563" s="91" t="s">
        <v>739</v>
      </c>
      <c r="L1563" s="91" t="s">
        <v>1647</v>
      </c>
      <c r="M1563" s="91" t="s">
        <v>739</v>
      </c>
      <c r="O1563" s="91" t="s">
        <v>1846</v>
      </c>
      <c r="P1563" s="91" t="s">
        <v>1590</v>
      </c>
      <c r="Q1563" s="91" t="s">
        <v>1430</v>
      </c>
      <c r="R1563" s="91" t="s">
        <v>1641</v>
      </c>
      <c r="S1563" s="91" t="s">
        <v>5371</v>
      </c>
      <c r="T1563" s="91" t="s">
        <v>1593</v>
      </c>
    </row>
    <row r="1564" ht="14.25" customHeight="1">
      <c r="A1564" s="91" t="s">
        <v>5372</v>
      </c>
      <c r="D1564" s="91" t="s">
        <v>1324</v>
      </c>
      <c r="J1564" s="91" t="s">
        <v>1320</v>
      </c>
      <c r="L1564" s="91" t="s">
        <v>41</v>
      </c>
      <c r="M1564" s="91" t="s">
        <v>739</v>
      </c>
      <c r="O1564" s="91" t="s">
        <v>1602</v>
      </c>
      <c r="P1564" s="91" t="s">
        <v>1603</v>
      </c>
      <c r="Q1564" s="91" t="s">
        <v>1457</v>
      </c>
      <c r="R1564" s="91" t="s">
        <v>1604</v>
      </c>
    </row>
    <row r="1565" ht="14.25" customHeight="1">
      <c r="A1565" s="91" t="s">
        <v>5373</v>
      </c>
      <c r="D1565" s="91" t="s">
        <v>1319</v>
      </c>
      <c r="E1565" s="91" t="s">
        <v>1587</v>
      </c>
      <c r="F1565" s="91">
        <v>2030.0</v>
      </c>
      <c r="J1565" s="91" t="s">
        <v>739</v>
      </c>
      <c r="L1565" s="91" t="s">
        <v>1588</v>
      </c>
      <c r="M1565" s="91" t="s">
        <v>739</v>
      </c>
      <c r="O1565" s="91" t="s">
        <v>1725</v>
      </c>
      <c r="P1565" s="91" t="s">
        <v>1628</v>
      </c>
      <c r="Q1565" s="91" t="s">
        <v>1433</v>
      </c>
      <c r="R1565" s="91" t="s">
        <v>1808</v>
      </c>
      <c r="S1565" s="91" t="s">
        <v>5374</v>
      </c>
      <c r="T1565" s="91" t="s">
        <v>1593</v>
      </c>
    </row>
    <row r="1566" ht="14.25" customHeight="1">
      <c r="A1566" s="91" t="s">
        <v>5375</v>
      </c>
      <c r="B1566" s="91" t="s">
        <v>5376</v>
      </c>
      <c r="C1566" s="91" t="s">
        <v>5377</v>
      </c>
      <c r="D1566" s="91" t="s">
        <v>1319</v>
      </c>
      <c r="E1566" s="91" t="s">
        <v>1595</v>
      </c>
      <c r="F1566" s="91">
        <v>2030.0</v>
      </c>
      <c r="J1566" s="91" t="s">
        <v>739</v>
      </c>
      <c r="L1566" s="91" t="s">
        <v>41</v>
      </c>
      <c r="M1566" s="91" t="s">
        <v>739</v>
      </c>
      <c r="O1566" s="91" t="s">
        <v>1602</v>
      </c>
      <c r="P1566" s="91" t="s">
        <v>1603</v>
      </c>
      <c r="Q1566" s="91" t="s">
        <v>1459</v>
      </c>
      <c r="R1566" s="91" t="s">
        <v>2306</v>
      </c>
      <c r="S1566" s="91" t="s">
        <v>5378</v>
      </c>
      <c r="T1566" s="91" t="s">
        <v>1600</v>
      </c>
    </row>
    <row r="1567" ht="14.25" customHeight="1">
      <c r="A1567" s="91" t="s">
        <v>5379</v>
      </c>
      <c r="B1567" s="91" t="s">
        <v>5380</v>
      </c>
      <c r="C1567" s="91" t="s">
        <v>5381</v>
      </c>
      <c r="D1567" s="91" t="s">
        <v>1343</v>
      </c>
      <c r="J1567" s="91" t="s">
        <v>1320</v>
      </c>
      <c r="L1567" s="91" t="s">
        <v>41</v>
      </c>
      <c r="M1567" s="91" t="s">
        <v>1320</v>
      </c>
      <c r="N1567" s="91" t="s">
        <v>2090</v>
      </c>
      <c r="O1567" s="91" t="s">
        <v>1607</v>
      </c>
      <c r="P1567" s="91" t="s">
        <v>1590</v>
      </c>
      <c r="Q1567" s="91" t="s">
        <v>1472</v>
      </c>
      <c r="R1567" s="91" t="s">
        <v>2090</v>
      </c>
    </row>
    <row r="1568" ht="14.25" customHeight="1">
      <c r="A1568" s="91" t="s">
        <v>5382</v>
      </c>
      <c r="D1568" s="91" t="s">
        <v>1324</v>
      </c>
      <c r="J1568" s="91" t="s">
        <v>1320</v>
      </c>
      <c r="L1568" s="91" t="s">
        <v>41</v>
      </c>
      <c r="M1568" s="91" t="s">
        <v>1320</v>
      </c>
      <c r="N1568" s="91" t="s">
        <v>2347</v>
      </c>
      <c r="O1568" s="91" t="s">
        <v>1891</v>
      </c>
      <c r="P1568" s="91" t="s">
        <v>1623</v>
      </c>
      <c r="Q1568" s="91" t="s">
        <v>1457</v>
      </c>
      <c r="R1568" s="91" t="s">
        <v>2347</v>
      </c>
      <c r="U1568" s="91" t="s">
        <v>1709</v>
      </c>
    </row>
    <row r="1569" ht="14.25" customHeight="1">
      <c r="A1569" s="91" t="s">
        <v>5383</v>
      </c>
      <c r="B1569" s="91" t="s">
        <v>5384</v>
      </c>
      <c r="C1569" s="91" t="s">
        <v>5385</v>
      </c>
      <c r="D1569" s="91" t="s">
        <v>1319</v>
      </c>
      <c r="E1569" s="91" t="s">
        <v>1587</v>
      </c>
      <c r="F1569" s="91" t="s">
        <v>1676</v>
      </c>
      <c r="J1569" s="91" t="s">
        <v>739</v>
      </c>
      <c r="L1569" s="91" t="s">
        <v>41</v>
      </c>
      <c r="M1569" s="91" t="s">
        <v>739</v>
      </c>
      <c r="O1569" s="91" t="s">
        <v>1802</v>
      </c>
      <c r="P1569" s="91" t="s">
        <v>1590</v>
      </c>
      <c r="Q1569" s="91" t="s">
        <v>1469</v>
      </c>
      <c r="R1569" s="91" t="s">
        <v>1637</v>
      </c>
      <c r="S1569" s="91" t="s">
        <v>5386</v>
      </c>
      <c r="T1569" s="91" t="s">
        <v>1593</v>
      </c>
    </row>
    <row r="1570" ht="14.25" customHeight="1">
      <c r="A1570" s="91" t="s">
        <v>5387</v>
      </c>
      <c r="C1570" s="91" t="s">
        <v>5388</v>
      </c>
      <c r="D1570" s="91" t="s">
        <v>1319</v>
      </c>
      <c r="E1570" s="91" t="s">
        <v>1587</v>
      </c>
      <c r="F1570" s="91">
        <v>2030.0</v>
      </c>
      <c r="J1570" s="91" t="s">
        <v>739</v>
      </c>
      <c r="L1570" s="91" t="s">
        <v>41</v>
      </c>
      <c r="M1570" s="91" t="s">
        <v>739</v>
      </c>
      <c r="O1570" s="91" t="s">
        <v>1711</v>
      </c>
      <c r="P1570" s="91" t="s">
        <v>1590</v>
      </c>
      <c r="Q1570" s="91" t="s">
        <v>1442</v>
      </c>
      <c r="R1570" s="91" t="s">
        <v>1653</v>
      </c>
      <c r="S1570" s="91" t="s">
        <v>5389</v>
      </c>
      <c r="T1570" s="91" t="s">
        <v>1593</v>
      </c>
    </row>
    <row r="1571" ht="14.25" customHeight="1">
      <c r="A1571" s="91" t="s">
        <v>5390</v>
      </c>
      <c r="B1571" s="91" t="s">
        <v>5391</v>
      </c>
      <c r="C1571" s="91" t="s">
        <v>5392</v>
      </c>
      <c r="D1571" s="91" t="s">
        <v>1324</v>
      </c>
      <c r="J1571" s="91" t="s">
        <v>1320</v>
      </c>
      <c r="L1571" s="91" t="s">
        <v>41</v>
      </c>
      <c r="M1571" s="91" t="s">
        <v>1320</v>
      </c>
      <c r="N1571" s="91" t="s">
        <v>2016</v>
      </c>
      <c r="O1571" s="91" t="s">
        <v>1858</v>
      </c>
      <c r="P1571" s="91" t="s">
        <v>1628</v>
      </c>
      <c r="Q1571" s="91" t="s">
        <v>1466</v>
      </c>
      <c r="R1571" s="91" t="s">
        <v>2016</v>
      </c>
    </row>
    <row r="1572" ht="14.25" customHeight="1">
      <c r="A1572" s="91" t="s">
        <v>5393</v>
      </c>
      <c r="B1572" s="91" t="s">
        <v>5394</v>
      </c>
      <c r="C1572" s="91" t="s">
        <v>5395</v>
      </c>
      <c r="D1572" s="91" t="s">
        <v>1319</v>
      </c>
      <c r="E1572" s="91" t="s">
        <v>1595</v>
      </c>
      <c r="F1572" s="91">
        <v>2030.0</v>
      </c>
      <c r="J1572" s="91" t="s">
        <v>739</v>
      </c>
      <c r="L1572" s="91" t="s">
        <v>41</v>
      </c>
      <c r="M1572" s="91" t="s">
        <v>1320</v>
      </c>
      <c r="N1572" s="91" t="s">
        <v>1753</v>
      </c>
      <c r="O1572" s="91" t="s">
        <v>1934</v>
      </c>
      <c r="P1572" s="91" t="s">
        <v>1736</v>
      </c>
      <c r="Q1572" s="91" t="s">
        <v>1454</v>
      </c>
      <c r="R1572" s="91" t="s">
        <v>1923</v>
      </c>
      <c r="S1572" s="91" t="s">
        <v>5396</v>
      </c>
      <c r="T1572" s="91" t="s">
        <v>1600</v>
      </c>
    </row>
    <row r="1573" ht="14.25" customHeight="1">
      <c r="A1573" s="91" t="s">
        <v>5397</v>
      </c>
      <c r="B1573" s="91" t="s">
        <v>5398</v>
      </c>
      <c r="C1573" s="91" t="s">
        <v>5399</v>
      </c>
      <c r="D1573" s="91" t="s">
        <v>1324</v>
      </c>
      <c r="J1573" s="91" t="s">
        <v>1320</v>
      </c>
      <c r="L1573" s="91" t="s">
        <v>41</v>
      </c>
      <c r="M1573" s="91" t="s">
        <v>1320</v>
      </c>
      <c r="N1573" s="91" t="s">
        <v>1685</v>
      </c>
      <c r="O1573" s="91" t="s">
        <v>1934</v>
      </c>
      <c r="P1573" s="91" t="s">
        <v>1736</v>
      </c>
      <c r="Q1573" s="91" t="s">
        <v>1438</v>
      </c>
      <c r="R1573" s="91" t="s">
        <v>1685</v>
      </c>
    </row>
    <row r="1574" ht="14.25" customHeight="1">
      <c r="A1574" s="91" t="s">
        <v>5400</v>
      </c>
      <c r="B1574" s="91" t="s">
        <v>5401</v>
      </c>
      <c r="C1574" s="91" t="s">
        <v>5402</v>
      </c>
      <c r="D1574" s="91" t="s">
        <v>1324</v>
      </c>
      <c r="J1574" s="91" t="s">
        <v>739</v>
      </c>
      <c r="L1574" s="91" t="s">
        <v>41</v>
      </c>
      <c r="M1574" s="91" t="s">
        <v>1320</v>
      </c>
      <c r="N1574" s="91" t="s">
        <v>1637</v>
      </c>
      <c r="O1574" s="91" t="s">
        <v>1934</v>
      </c>
      <c r="P1574" s="91" t="s">
        <v>1736</v>
      </c>
      <c r="Q1574" s="91" t="s">
        <v>1438</v>
      </c>
      <c r="R1574" s="91" t="s">
        <v>1637</v>
      </c>
    </row>
    <row r="1575" ht="14.25" customHeight="1">
      <c r="A1575" s="91" t="s">
        <v>5403</v>
      </c>
      <c r="D1575" s="91" t="s">
        <v>1343</v>
      </c>
      <c r="J1575" s="91" t="s">
        <v>739</v>
      </c>
      <c r="L1575" s="91" t="s">
        <v>41</v>
      </c>
      <c r="M1575" s="91" t="s">
        <v>739</v>
      </c>
      <c r="O1575" s="91" t="s">
        <v>2116</v>
      </c>
      <c r="P1575" s="91" t="s">
        <v>1736</v>
      </c>
      <c r="Q1575" s="91" t="s">
        <v>1470</v>
      </c>
      <c r="R1575" s="91" t="s">
        <v>1598</v>
      </c>
    </row>
    <row r="1576" ht="14.25" customHeight="1">
      <c r="A1576" s="91" t="s">
        <v>5404</v>
      </c>
      <c r="D1576" s="91" t="s">
        <v>1343</v>
      </c>
      <c r="J1576" s="91" t="s">
        <v>1320</v>
      </c>
      <c r="L1576" s="91" t="s">
        <v>41</v>
      </c>
      <c r="M1576" s="91" t="s">
        <v>1320</v>
      </c>
      <c r="N1576" s="91" t="s">
        <v>1639</v>
      </c>
      <c r="O1576" s="91" t="s">
        <v>1662</v>
      </c>
      <c r="P1576" s="91" t="s">
        <v>1590</v>
      </c>
      <c r="Q1576" s="91" t="s">
        <v>1451</v>
      </c>
      <c r="R1576" s="91" t="s">
        <v>1639</v>
      </c>
    </row>
    <row r="1577" ht="14.25" customHeight="1">
      <c r="A1577" s="91" t="s">
        <v>5405</v>
      </c>
      <c r="B1577" s="91" t="s">
        <v>5406</v>
      </c>
      <c r="C1577" s="91" t="s">
        <v>5407</v>
      </c>
      <c r="D1577" s="91" t="s">
        <v>1319</v>
      </c>
      <c r="E1577" s="91" t="s">
        <v>1587</v>
      </c>
      <c r="F1577" s="91">
        <v>2030.0</v>
      </c>
      <c r="J1577" s="91" t="s">
        <v>739</v>
      </c>
      <c r="L1577" s="91" t="s">
        <v>41</v>
      </c>
      <c r="M1577" s="91" t="s">
        <v>1320</v>
      </c>
      <c r="O1577" s="91" t="s">
        <v>1607</v>
      </c>
      <c r="P1577" s="91" t="s">
        <v>1590</v>
      </c>
      <c r="Q1577" s="91" t="s">
        <v>1451</v>
      </c>
      <c r="R1577" s="91" t="s">
        <v>1639</v>
      </c>
      <c r="S1577" s="91" t="s">
        <v>5408</v>
      </c>
      <c r="T1577" s="91" t="s">
        <v>1593</v>
      </c>
    </row>
    <row r="1578" ht="14.25" customHeight="1">
      <c r="A1578" s="91" t="s">
        <v>5409</v>
      </c>
      <c r="B1578" s="91" t="s">
        <v>5410</v>
      </c>
      <c r="C1578" s="91" t="s">
        <v>5407</v>
      </c>
      <c r="D1578" s="91" t="s">
        <v>1319</v>
      </c>
      <c r="E1578" s="91" t="s">
        <v>1587</v>
      </c>
      <c r="F1578" s="91" t="s">
        <v>5411</v>
      </c>
      <c r="J1578" s="91" t="s">
        <v>1320</v>
      </c>
      <c r="L1578" s="91" t="s">
        <v>41</v>
      </c>
      <c r="M1578" s="91" t="s">
        <v>1320</v>
      </c>
      <c r="N1578" s="91" t="s">
        <v>1847</v>
      </c>
      <c r="O1578" s="91" t="s">
        <v>1607</v>
      </c>
      <c r="P1578" s="91" t="s">
        <v>1590</v>
      </c>
      <c r="Q1578" s="91" t="s">
        <v>1451</v>
      </c>
      <c r="R1578" s="91" t="s">
        <v>1639</v>
      </c>
      <c r="S1578" s="91" t="s">
        <v>5412</v>
      </c>
      <c r="T1578" s="91" t="s">
        <v>1593</v>
      </c>
    </row>
    <row r="1579" ht="14.25" customHeight="1">
      <c r="A1579" s="91" t="s">
        <v>5413</v>
      </c>
      <c r="D1579" s="91" t="s">
        <v>1324</v>
      </c>
      <c r="J1579" s="91" t="s">
        <v>739</v>
      </c>
      <c r="L1579" s="91" t="s">
        <v>41</v>
      </c>
      <c r="M1579" s="91" t="s">
        <v>739</v>
      </c>
      <c r="O1579" s="91" t="s">
        <v>1662</v>
      </c>
      <c r="P1579" s="91" t="s">
        <v>1590</v>
      </c>
      <c r="Q1579" s="91" t="s">
        <v>1440</v>
      </c>
      <c r="R1579" s="91" t="s">
        <v>1614</v>
      </c>
    </row>
    <row r="1580" ht="14.25" customHeight="1">
      <c r="A1580" s="91" t="s">
        <v>5414</v>
      </c>
      <c r="D1580" s="91" t="s">
        <v>1319</v>
      </c>
      <c r="E1580" s="91" t="s">
        <v>1587</v>
      </c>
      <c r="F1580" s="91">
        <v>2030.0</v>
      </c>
      <c r="J1580" s="91" t="s">
        <v>739</v>
      </c>
      <c r="L1580" s="91" t="s">
        <v>1588</v>
      </c>
      <c r="M1580" s="91" t="s">
        <v>739</v>
      </c>
      <c r="O1580" s="91" t="s">
        <v>1748</v>
      </c>
      <c r="P1580" s="91" t="s">
        <v>1590</v>
      </c>
      <c r="Q1580" s="91" t="s">
        <v>1761</v>
      </c>
      <c r="R1580" s="91" t="s">
        <v>1687</v>
      </c>
      <c r="S1580" s="91" t="s">
        <v>5415</v>
      </c>
      <c r="T1580" s="91" t="s">
        <v>1593</v>
      </c>
    </row>
    <row r="1581" ht="14.25" customHeight="1">
      <c r="A1581" s="91" t="s">
        <v>5416</v>
      </c>
      <c r="D1581" s="91" t="s">
        <v>1324</v>
      </c>
      <c r="J1581" s="91" t="s">
        <v>739</v>
      </c>
      <c r="L1581" s="91" t="s">
        <v>41</v>
      </c>
      <c r="M1581" s="91" t="s">
        <v>739</v>
      </c>
      <c r="O1581" s="91" t="s">
        <v>1846</v>
      </c>
      <c r="P1581" s="91" t="s">
        <v>1590</v>
      </c>
      <c r="Q1581" s="91" t="s">
        <v>1435</v>
      </c>
      <c r="R1581" s="91" t="s">
        <v>1624</v>
      </c>
    </row>
    <row r="1582" ht="14.25" customHeight="1">
      <c r="A1582" s="91" t="s">
        <v>5417</v>
      </c>
      <c r="B1582" s="91" t="s">
        <v>5418</v>
      </c>
      <c r="C1582" s="91" t="s">
        <v>5419</v>
      </c>
      <c r="D1582" s="91" t="s">
        <v>1319</v>
      </c>
      <c r="E1582" s="91" t="s">
        <v>1587</v>
      </c>
      <c r="F1582" s="91">
        <v>2032.0</v>
      </c>
      <c r="G1582" s="91" t="s">
        <v>1319</v>
      </c>
      <c r="H1582" s="91" t="s">
        <v>1587</v>
      </c>
      <c r="I1582" s="91">
        <v>2040.0</v>
      </c>
      <c r="J1582" s="91" t="s">
        <v>1320</v>
      </c>
      <c r="K1582" s="91">
        <v>2040.0</v>
      </c>
      <c r="L1582" s="91" t="s">
        <v>41</v>
      </c>
      <c r="M1582" s="91" t="s">
        <v>1320</v>
      </c>
      <c r="N1582" s="91" t="s">
        <v>1900</v>
      </c>
      <c r="O1582" s="91" t="s">
        <v>1607</v>
      </c>
      <c r="P1582" s="91" t="s">
        <v>1590</v>
      </c>
      <c r="Q1582" s="91" t="s">
        <v>1462</v>
      </c>
      <c r="R1582" s="91" t="s">
        <v>1608</v>
      </c>
      <c r="S1582" s="91" t="s">
        <v>5420</v>
      </c>
      <c r="T1582" s="91" t="s">
        <v>1593</v>
      </c>
    </row>
    <row r="1583" ht="14.25" customHeight="1">
      <c r="A1583" s="91" t="s">
        <v>5421</v>
      </c>
      <c r="D1583" s="91" t="s">
        <v>1319</v>
      </c>
      <c r="E1583" s="91" t="s">
        <v>1587</v>
      </c>
      <c r="F1583" s="91">
        <v>2030.0</v>
      </c>
      <c r="J1583" s="91" t="s">
        <v>739</v>
      </c>
      <c r="L1583" s="91" t="s">
        <v>1588</v>
      </c>
      <c r="M1583" s="91" t="s">
        <v>739</v>
      </c>
      <c r="O1583" s="91" t="s">
        <v>1632</v>
      </c>
      <c r="P1583" s="91" t="s">
        <v>1628</v>
      </c>
      <c r="Q1583" s="91" t="s">
        <v>1462</v>
      </c>
      <c r="R1583" s="91" t="s">
        <v>1648</v>
      </c>
      <c r="S1583" s="91" t="s">
        <v>5422</v>
      </c>
      <c r="T1583" s="91" t="s">
        <v>1593</v>
      </c>
    </row>
    <row r="1584" ht="14.25" customHeight="1">
      <c r="A1584" s="91" t="s">
        <v>5423</v>
      </c>
      <c r="B1584" s="91" t="s">
        <v>5424</v>
      </c>
      <c r="D1584" s="91" t="s">
        <v>1324</v>
      </c>
      <c r="J1584" s="91" t="s">
        <v>1320</v>
      </c>
      <c r="L1584" s="91" t="s">
        <v>41</v>
      </c>
      <c r="M1584" s="91" t="s">
        <v>739</v>
      </c>
      <c r="O1584" s="91" t="s">
        <v>1891</v>
      </c>
      <c r="P1584" s="91" t="s">
        <v>1623</v>
      </c>
      <c r="Q1584" s="91" t="s">
        <v>1465</v>
      </c>
      <c r="R1584" s="91" t="s">
        <v>1653</v>
      </c>
    </row>
    <row r="1585" ht="14.25" customHeight="1">
      <c r="A1585" s="91" t="s">
        <v>5425</v>
      </c>
      <c r="B1585" s="91" t="s">
        <v>5426</v>
      </c>
      <c r="C1585" s="91" t="s">
        <v>5427</v>
      </c>
      <c r="D1585" s="91" t="s">
        <v>1319</v>
      </c>
      <c r="E1585" s="91" t="s">
        <v>1587</v>
      </c>
      <c r="F1585" s="91" t="s">
        <v>1646</v>
      </c>
      <c r="J1585" s="91" t="s">
        <v>739</v>
      </c>
      <c r="L1585" s="91" t="s">
        <v>41</v>
      </c>
      <c r="M1585" s="91" t="s">
        <v>739</v>
      </c>
      <c r="O1585" s="91" t="s">
        <v>1725</v>
      </c>
      <c r="P1585" s="91" t="s">
        <v>1628</v>
      </c>
      <c r="Q1585" s="91" t="s">
        <v>1433</v>
      </c>
      <c r="R1585" s="91" t="s">
        <v>1653</v>
      </c>
      <c r="S1585" s="91" t="s">
        <v>5428</v>
      </c>
      <c r="T1585" s="91" t="s">
        <v>1593</v>
      </c>
    </row>
    <row r="1586" ht="14.25" customHeight="1">
      <c r="A1586" s="91" t="s">
        <v>5429</v>
      </c>
      <c r="B1586" s="91" t="s">
        <v>5430</v>
      </c>
      <c r="D1586" s="91" t="s">
        <v>1324</v>
      </c>
      <c r="J1586" s="91" t="s">
        <v>1320</v>
      </c>
      <c r="L1586" s="91" t="s">
        <v>41</v>
      </c>
      <c r="M1586" s="91" t="s">
        <v>1320</v>
      </c>
      <c r="N1586" s="91" t="s">
        <v>1641</v>
      </c>
      <c r="O1586" s="91" t="s">
        <v>1622</v>
      </c>
      <c r="P1586" s="91" t="s">
        <v>1623</v>
      </c>
      <c r="Q1586" s="91" t="s">
        <v>1440</v>
      </c>
      <c r="R1586" s="91" t="s">
        <v>1641</v>
      </c>
    </row>
    <row r="1587" ht="14.25" customHeight="1">
      <c r="A1587" s="91" t="s">
        <v>5431</v>
      </c>
      <c r="C1587" s="91" t="s">
        <v>5432</v>
      </c>
      <c r="D1587" s="91" t="s">
        <v>1324</v>
      </c>
      <c r="J1587" s="91" t="s">
        <v>1320</v>
      </c>
      <c r="L1587" s="91" t="s">
        <v>41</v>
      </c>
      <c r="M1587" s="91" t="s">
        <v>739</v>
      </c>
      <c r="O1587" s="91" t="s">
        <v>1589</v>
      </c>
      <c r="P1587" s="91" t="s">
        <v>1590</v>
      </c>
      <c r="Q1587" s="91" t="s">
        <v>1451</v>
      </c>
      <c r="R1587" s="91" t="s">
        <v>1687</v>
      </c>
    </row>
    <row r="1588" ht="14.25" customHeight="1">
      <c r="A1588" s="91" t="s">
        <v>5433</v>
      </c>
      <c r="B1588" s="91" t="s">
        <v>5434</v>
      </c>
      <c r="C1588" s="91" t="s">
        <v>5435</v>
      </c>
      <c r="D1588" s="91" t="s">
        <v>1319</v>
      </c>
      <c r="E1588" s="91" t="s">
        <v>1595</v>
      </c>
      <c r="F1588" s="91">
        <v>2030.0</v>
      </c>
      <c r="J1588" s="91" t="s">
        <v>739</v>
      </c>
      <c r="L1588" s="91" t="s">
        <v>41</v>
      </c>
      <c r="M1588" s="91" t="s">
        <v>739</v>
      </c>
      <c r="O1588" s="91" t="s">
        <v>1602</v>
      </c>
      <c r="P1588" s="91" t="s">
        <v>1603</v>
      </c>
      <c r="Q1588" s="91" t="s">
        <v>1440</v>
      </c>
      <c r="R1588" s="91" t="s">
        <v>5436</v>
      </c>
      <c r="S1588" s="91" t="s">
        <v>5437</v>
      </c>
      <c r="T1588" s="91" t="s">
        <v>1600</v>
      </c>
    </row>
    <row r="1589" ht="14.25" customHeight="1">
      <c r="A1589" s="91" t="s">
        <v>5438</v>
      </c>
      <c r="B1589" s="91" t="s">
        <v>5439</v>
      </c>
      <c r="D1589" s="91" t="s">
        <v>1319</v>
      </c>
      <c r="E1589" s="91" t="s">
        <v>1587</v>
      </c>
      <c r="F1589" s="91">
        <v>2030.0</v>
      </c>
      <c r="J1589" s="91" t="s">
        <v>1320</v>
      </c>
      <c r="L1589" s="91" t="s">
        <v>41</v>
      </c>
      <c r="M1589" s="91" t="s">
        <v>1320</v>
      </c>
      <c r="N1589" s="91" t="s">
        <v>1617</v>
      </c>
      <c r="O1589" s="91" t="s">
        <v>1602</v>
      </c>
      <c r="P1589" s="91" t="s">
        <v>1603</v>
      </c>
      <c r="Q1589" s="91" t="s">
        <v>1462</v>
      </c>
      <c r="R1589" s="91" t="s">
        <v>1604</v>
      </c>
      <c r="S1589" s="91" t="s">
        <v>5440</v>
      </c>
      <c r="T1589" s="91" t="s">
        <v>1593</v>
      </c>
    </row>
    <row r="1590" ht="14.25" customHeight="1">
      <c r="A1590" s="91" t="s">
        <v>5441</v>
      </c>
      <c r="D1590" s="91" t="s">
        <v>1319</v>
      </c>
      <c r="E1590" s="91" t="s">
        <v>1587</v>
      </c>
      <c r="F1590" s="91">
        <v>2030.0</v>
      </c>
      <c r="G1590" s="91" t="s">
        <v>1319</v>
      </c>
      <c r="H1590" s="91" t="s">
        <v>1587</v>
      </c>
      <c r="I1590" s="91">
        <v>2050.0</v>
      </c>
      <c r="J1590" s="91" t="s">
        <v>1320</v>
      </c>
      <c r="K1590" s="91">
        <v>2050.0</v>
      </c>
      <c r="L1590" s="91" t="s">
        <v>1588</v>
      </c>
      <c r="M1590" s="91" t="s">
        <v>739</v>
      </c>
      <c r="O1590" s="91" t="s">
        <v>2182</v>
      </c>
      <c r="P1590" s="91" t="s">
        <v>1628</v>
      </c>
      <c r="Q1590" s="91" t="s">
        <v>1472</v>
      </c>
      <c r="R1590" s="91" t="s">
        <v>1614</v>
      </c>
      <c r="S1590" s="91" t="s">
        <v>5442</v>
      </c>
      <c r="T1590" s="91" t="s">
        <v>1593</v>
      </c>
    </row>
    <row r="1591" ht="14.25" customHeight="1">
      <c r="A1591" s="91" t="s">
        <v>5443</v>
      </c>
      <c r="D1591" s="91" t="s">
        <v>1319</v>
      </c>
      <c r="E1591" s="91" t="s">
        <v>1587</v>
      </c>
      <c r="F1591" s="91">
        <v>2030.0</v>
      </c>
      <c r="G1591" s="91" t="s">
        <v>1319</v>
      </c>
      <c r="H1591" s="91" t="s">
        <v>1587</v>
      </c>
      <c r="I1591" s="91">
        <v>2050.0</v>
      </c>
      <c r="J1591" s="91" t="s">
        <v>1320</v>
      </c>
      <c r="K1591" s="91">
        <v>2050.0</v>
      </c>
      <c r="L1591" s="91" t="s">
        <v>1588</v>
      </c>
      <c r="M1591" s="91" t="s">
        <v>739</v>
      </c>
      <c r="O1591" s="91" t="s">
        <v>1632</v>
      </c>
      <c r="P1591" s="91" t="s">
        <v>1628</v>
      </c>
      <c r="Q1591" s="91" t="s">
        <v>1464</v>
      </c>
      <c r="R1591" s="91" t="s">
        <v>1608</v>
      </c>
      <c r="S1591" s="91" t="s">
        <v>5444</v>
      </c>
      <c r="T1591" s="91" t="s">
        <v>1593</v>
      </c>
    </row>
    <row r="1592" ht="14.25" customHeight="1">
      <c r="A1592" s="91" t="s">
        <v>5445</v>
      </c>
      <c r="D1592" s="91" t="s">
        <v>1319</v>
      </c>
      <c r="E1592" s="91" t="s">
        <v>1587</v>
      </c>
      <c r="F1592" s="91">
        <v>2030.0</v>
      </c>
      <c r="J1592" s="91" t="s">
        <v>739</v>
      </c>
      <c r="L1592" s="91" t="s">
        <v>1588</v>
      </c>
      <c r="M1592" s="91" t="s">
        <v>739</v>
      </c>
      <c r="O1592" s="91" t="s">
        <v>1694</v>
      </c>
      <c r="P1592" s="91" t="s">
        <v>1590</v>
      </c>
      <c r="Q1592" s="91" t="s">
        <v>1469</v>
      </c>
      <c r="R1592" s="91" t="s">
        <v>1659</v>
      </c>
      <c r="S1592" s="91" t="s">
        <v>5446</v>
      </c>
      <c r="T1592" s="91" t="s">
        <v>1593</v>
      </c>
    </row>
    <row r="1593" ht="14.25" customHeight="1">
      <c r="A1593" s="91" t="s">
        <v>5447</v>
      </c>
      <c r="D1593" s="91" t="s">
        <v>1319</v>
      </c>
      <c r="E1593" s="91" t="s">
        <v>1587</v>
      </c>
      <c r="F1593" s="91">
        <v>2030.0</v>
      </c>
      <c r="J1593" s="91" t="s">
        <v>739</v>
      </c>
      <c r="L1593" s="91" t="s">
        <v>1588</v>
      </c>
      <c r="M1593" s="91" t="s">
        <v>739</v>
      </c>
      <c r="O1593" s="91" t="s">
        <v>1694</v>
      </c>
      <c r="P1593" s="91" t="s">
        <v>1590</v>
      </c>
      <c r="Q1593" s="91" t="s">
        <v>1469</v>
      </c>
      <c r="R1593" s="91" t="s">
        <v>1633</v>
      </c>
      <c r="S1593" s="91" t="s">
        <v>5448</v>
      </c>
      <c r="T1593" s="91" t="s">
        <v>1593</v>
      </c>
    </row>
    <row r="1594" ht="14.25" customHeight="1">
      <c r="A1594" s="91" t="s">
        <v>5449</v>
      </c>
      <c r="D1594" s="91" t="s">
        <v>1319</v>
      </c>
      <c r="E1594" s="91" t="s">
        <v>1587</v>
      </c>
      <c r="F1594" s="91">
        <v>2030.0</v>
      </c>
      <c r="J1594" s="91" t="s">
        <v>739</v>
      </c>
      <c r="L1594" s="91" t="s">
        <v>1588</v>
      </c>
      <c r="M1594" s="91" t="s">
        <v>739</v>
      </c>
      <c r="O1594" s="91" t="s">
        <v>1694</v>
      </c>
      <c r="P1594" s="91" t="s">
        <v>1590</v>
      </c>
      <c r="Q1594" s="91" t="s">
        <v>1469</v>
      </c>
      <c r="R1594" s="91" t="s">
        <v>1707</v>
      </c>
      <c r="S1594" s="91" t="s">
        <v>5450</v>
      </c>
      <c r="T1594" s="91" t="s">
        <v>1593</v>
      </c>
    </row>
    <row r="1595" ht="14.25" customHeight="1">
      <c r="A1595" s="91" t="s">
        <v>5451</v>
      </c>
      <c r="B1595" s="91" t="s">
        <v>5452</v>
      </c>
      <c r="C1595" s="91" t="s">
        <v>5453</v>
      </c>
      <c r="D1595" s="91" t="s">
        <v>1319</v>
      </c>
      <c r="E1595" s="91" t="s">
        <v>1587</v>
      </c>
      <c r="F1595" s="91">
        <v>2030.0</v>
      </c>
      <c r="J1595" s="91" t="s">
        <v>1320</v>
      </c>
      <c r="L1595" s="91" t="s">
        <v>41</v>
      </c>
      <c r="M1595" s="91" t="s">
        <v>1320</v>
      </c>
      <c r="N1595" s="91" t="s">
        <v>1888</v>
      </c>
      <c r="O1595" s="91" t="s">
        <v>1922</v>
      </c>
      <c r="P1595" s="91" t="s">
        <v>1736</v>
      </c>
      <c r="Q1595" s="91" t="s">
        <v>1440</v>
      </c>
      <c r="R1595" s="91" t="s">
        <v>1851</v>
      </c>
      <c r="S1595" s="91" t="s">
        <v>5454</v>
      </c>
      <c r="T1595" s="91" t="s">
        <v>1593</v>
      </c>
    </row>
    <row r="1596" ht="14.25" customHeight="1">
      <c r="A1596" s="91" t="s">
        <v>5455</v>
      </c>
      <c r="D1596" s="91" t="s">
        <v>1324</v>
      </c>
      <c r="J1596" s="91" t="s">
        <v>739</v>
      </c>
      <c r="L1596" s="91" t="s">
        <v>41</v>
      </c>
      <c r="M1596" s="91" t="s">
        <v>1320</v>
      </c>
      <c r="N1596" s="91" t="s">
        <v>1863</v>
      </c>
      <c r="O1596" s="91" t="s">
        <v>1602</v>
      </c>
      <c r="P1596" s="91" t="s">
        <v>1603</v>
      </c>
      <c r="Q1596" s="91" t="s">
        <v>1452</v>
      </c>
      <c r="R1596" s="91" t="s">
        <v>1863</v>
      </c>
    </row>
    <row r="1597" ht="14.25" customHeight="1">
      <c r="A1597" s="91" t="s">
        <v>5456</v>
      </c>
      <c r="D1597" s="91" t="s">
        <v>1319</v>
      </c>
      <c r="E1597" s="91" t="s">
        <v>1587</v>
      </c>
      <c r="F1597" s="91">
        <v>2030.0</v>
      </c>
      <c r="J1597" s="91" t="s">
        <v>739</v>
      </c>
      <c r="L1597" s="91" t="s">
        <v>1588</v>
      </c>
      <c r="M1597" s="91" t="s">
        <v>739</v>
      </c>
      <c r="O1597" s="91" t="s">
        <v>1602</v>
      </c>
      <c r="P1597" s="91" t="s">
        <v>1603</v>
      </c>
      <c r="Q1597" s="91" t="s">
        <v>1462</v>
      </c>
      <c r="R1597" s="91" t="s">
        <v>1659</v>
      </c>
      <c r="S1597" s="91" t="s">
        <v>5457</v>
      </c>
      <c r="T1597" s="91" t="s">
        <v>1593</v>
      </c>
    </row>
    <row r="1598" ht="14.25" customHeight="1">
      <c r="A1598" s="91" t="s">
        <v>5458</v>
      </c>
      <c r="B1598" s="91" t="s">
        <v>5459</v>
      </c>
      <c r="C1598" s="91" t="s">
        <v>5460</v>
      </c>
      <c r="D1598" s="91" t="s">
        <v>1324</v>
      </c>
      <c r="J1598" s="91" t="s">
        <v>739</v>
      </c>
      <c r="L1598" s="91" t="s">
        <v>41</v>
      </c>
      <c r="M1598" s="91" t="s">
        <v>739</v>
      </c>
      <c r="O1598" s="91" t="s">
        <v>1602</v>
      </c>
      <c r="P1598" s="91" t="s">
        <v>1603</v>
      </c>
      <c r="Q1598" s="91" t="s">
        <v>1457</v>
      </c>
      <c r="R1598" s="91" t="s">
        <v>1707</v>
      </c>
    </row>
    <row r="1599" ht="14.25" customHeight="1">
      <c r="A1599" s="91" t="s">
        <v>5461</v>
      </c>
      <c r="D1599" s="91" t="s">
        <v>1319</v>
      </c>
      <c r="E1599" s="91" t="s">
        <v>1587</v>
      </c>
      <c r="F1599" s="91">
        <v>2030.0</v>
      </c>
      <c r="J1599" s="91" t="s">
        <v>739</v>
      </c>
      <c r="L1599" s="91" t="s">
        <v>1588</v>
      </c>
      <c r="M1599" s="91" t="s">
        <v>739</v>
      </c>
      <c r="O1599" s="91" t="s">
        <v>1602</v>
      </c>
      <c r="P1599" s="91" t="s">
        <v>1603</v>
      </c>
      <c r="Q1599" s="91" t="s">
        <v>1466</v>
      </c>
      <c r="R1599" s="91" t="s">
        <v>1685</v>
      </c>
      <c r="S1599" s="91" t="s">
        <v>5462</v>
      </c>
      <c r="T1599" s="91" t="s">
        <v>1593</v>
      </c>
    </row>
    <row r="1600" ht="14.25" customHeight="1">
      <c r="A1600" s="91" t="s">
        <v>5463</v>
      </c>
      <c r="C1600" s="91" t="s">
        <v>5464</v>
      </c>
      <c r="D1600" s="91" t="s">
        <v>1319</v>
      </c>
      <c r="E1600" s="91" t="s">
        <v>1587</v>
      </c>
      <c r="F1600" s="91">
        <v>2027.0</v>
      </c>
      <c r="J1600" s="91" t="s">
        <v>1320</v>
      </c>
      <c r="L1600" s="91" t="s">
        <v>41</v>
      </c>
      <c r="M1600" s="91" t="s">
        <v>1320</v>
      </c>
      <c r="N1600" s="91" t="s">
        <v>1881</v>
      </c>
      <c r="O1600" s="91" t="s">
        <v>1748</v>
      </c>
      <c r="P1600" s="91" t="s">
        <v>1590</v>
      </c>
      <c r="Q1600" s="91" t="s">
        <v>1462</v>
      </c>
      <c r="R1600" s="91" t="s">
        <v>1624</v>
      </c>
      <c r="S1600" s="91" t="s">
        <v>5465</v>
      </c>
      <c r="T1600" s="91" t="s">
        <v>1593</v>
      </c>
    </row>
    <row r="1601" ht="14.25" customHeight="1">
      <c r="A1601" s="91" t="s">
        <v>5466</v>
      </c>
      <c r="D1601" s="91" t="s">
        <v>1319</v>
      </c>
      <c r="E1601" s="91" t="s">
        <v>1587</v>
      </c>
      <c r="F1601" s="91">
        <v>2030.0</v>
      </c>
      <c r="G1601" s="91" t="s">
        <v>1319</v>
      </c>
      <c r="H1601" s="91" t="s">
        <v>1587</v>
      </c>
      <c r="I1601" s="91">
        <v>2050.0</v>
      </c>
      <c r="J1601" s="91" t="s">
        <v>1320</v>
      </c>
      <c r="K1601" s="91">
        <v>2050.0</v>
      </c>
      <c r="L1601" s="91" t="s">
        <v>1588</v>
      </c>
      <c r="M1601" s="91" t="s">
        <v>1320</v>
      </c>
      <c r="N1601" s="91" t="s">
        <v>1669</v>
      </c>
      <c r="O1601" s="91" t="s">
        <v>1607</v>
      </c>
      <c r="P1601" s="91" t="s">
        <v>1590</v>
      </c>
      <c r="Q1601" s="91" t="s">
        <v>1761</v>
      </c>
      <c r="R1601" s="91" t="s">
        <v>1669</v>
      </c>
      <c r="S1601" s="91" t="s">
        <v>5467</v>
      </c>
      <c r="T1601" s="91" t="s">
        <v>1593</v>
      </c>
    </row>
    <row r="1602" ht="14.25" customHeight="1">
      <c r="A1602" s="91" t="s">
        <v>5468</v>
      </c>
      <c r="D1602" s="91" t="s">
        <v>1319</v>
      </c>
      <c r="E1602" s="91" t="s">
        <v>1587</v>
      </c>
      <c r="F1602" s="91">
        <v>2030.0</v>
      </c>
      <c r="J1602" s="91" t="s">
        <v>739</v>
      </c>
      <c r="L1602" s="91" t="s">
        <v>1588</v>
      </c>
      <c r="M1602" s="91" t="s">
        <v>739</v>
      </c>
      <c r="O1602" s="91" t="s">
        <v>2046</v>
      </c>
      <c r="P1602" s="91" t="s">
        <v>1603</v>
      </c>
      <c r="Q1602" s="91" t="s">
        <v>1472</v>
      </c>
      <c r="R1602" s="91" t="s">
        <v>1663</v>
      </c>
      <c r="S1602" s="91" t="s">
        <v>5469</v>
      </c>
      <c r="T1602" s="91" t="s">
        <v>1593</v>
      </c>
    </row>
    <row r="1603" ht="14.25" customHeight="1">
      <c r="A1603" s="91" t="s">
        <v>5470</v>
      </c>
      <c r="D1603" s="91" t="s">
        <v>1343</v>
      </c>
      <c r="J1603" s="91" t="s">
        <v>1320</v>
      </c>
      <c r="L1603" s="91" t="s">
        <v>41</v>
      </c>
      <c r="M1603" s="91" t="s">
        <v>1320</v>
      </c>
      <c r="N1603" s="91" t="s">
        <v>1678</v>
      </c>
      <c r="O1603" s="91" t="s">
        <v>1891</v>
      </c>
      <c r="P1603" s="91" t="s">
        <v>1623</v>
      </c>
      <c r="Q1603" s="91" t="s">
        <v>1472</v>
      </c>
      <c r="R1603" s="91" t="s">
        <v>1763</v>
      </c>
    </row>
    <row r="1604" ht="14.25" customHeight="1">
      <c r="A1604" s="91" t="s">
        <v>5471</v>
      </c>
      <c r="C1604" s="91" t="s">
        <v>5472</v>
      </c>
      <c r="D1604" s="91" t="s">
        <v>1324</v>
      </c>
      <c r="J1604" s="91" t="s">
        <v>739</v>
      </c>
      <c r="L1604" s="91" t="s">
        <v>41</v>
      </c>
      <c r="M1604" s="91" t="s">
        <v>739</v>
      </c>
      <c r="O1604" s="91" t="s">
        <v>1711</v>
      </c>
      <c r="P1604" s="91" t="s">
        <v>1590</v>
      </c>
      <c r="Q1604" s="91" t="s">
        <v>1434</v>
      </c>
      <c r="R1604" s="91" t="s">
        <v>1763</v>
      </c>
    </row>
    <row r="1605" ht="14.25" customHeight="1">
      <c r="A1605" s="91" t="s">
        <v>5473</v>
      </c>
      <c r="B1605" s="91" t="s">
        <v>5474</v>
      </c>
      <c r="C1605" s="91" t="s">
        <v>5475</v>
      </c>
      <c r="D1605" s="91" t="s">
        <v>1319</v>
      </c>
      <c r="E1605" s="91" t="s">
        <v>1729</v>
      </c>
      <c r="F1605" s="91">
        <v>2030.0</v>
      </c>
      <c r="J1605" s="91" t="s">
        <v>1320</v>
      </c>
      <c r="L1605" s="91" t="s">
        <v>41</v>
      </c>
      <c r="M1605" s="91" t="s">
        <v>739</v>
      </c>
      <c r="O1605" s="91" t="s">
        <v>1721</v>
      </c>
      <c r="P1605" s="91" t="s">
        <v>1590</v>
      </c>
      <c r="Q1605" s="91" t="s">
        <v>1436</v>
      </c>
      <c r="R1605" s="91" t="s">
        <v>3011</v>
      </c>
      <c r="S1605" s="91" t="s">
        <v>5476</v>
      </c>
      <c r="T1605" s="91" t="s">
        <v>1733</v>
      </c>
    </row>
    <row r="1606" ht="14.25" customHeight="1">
      <c r="A1606" s="91" t="s">
        <v>5477</v>
      </c>
      <c r="C1606" s="91" t="s">
        <v>5478</v>
      </c>
      <c r="D1606" s="91" t="s">
        <v>1324</v>
      </c>
      <c r="J1606" s="91" t="s">
        <v>1320</v>
      </c>
      <c r="L1606" s="91" t="s">
        <v>41</v>
      </c>
      <c r="M1606" s="91" t="s">
        <v>739</v>
      </c>
      <c r="O1606" s="91" t="s">
        <v>2509</v>
      </c>
      <c r="P1606" s="91" t="s">
        <v>1590</v>
      </c>
      <c r="Q1606" s="91" t="s">
        <v>1433</v>
      </c>
      <c r="R1606" s="91" t="s">
        <v>1663</v>
      </c>
    </row>
    <row r="1607" ht="14.25" customHeight="1">
      <c r="A1607" s="91" t="s">
        <v>5479</v>
      </c>
      <c r="D1607" s="91" t="s">
        <v>1319</v>
      </c>
      <c r="E1607" s="91" t="s">
        <v>1587</v>
      </c>
      <c r="F1607" s="91">
        <v>2030.0</v>
      </c>
      <c r="G1607" s="91" t="s">
        <v>1319</v>
      </c>
      <c r="H1607" s="91" t="s">
        <v>1587</v>
      </c>
      <c r="I1607" s="91">
        <v>2050.0</v>
      </c>
      <c r="J1607" s="91" t="s">
        <v>1320</v>
      </c>
      <c r="K1607" s="91">
        <v>2050.0</v>
      </c>
      <c r="L1607" s="91" t="s">
        <v>1588</v>
      </c>
      <c r="M1607" s="91" t="s">
        <v>1320</v>
      </c>
      <c r="N1607" s="91" t="s">
        <v>1842</v>
      </c>
      <c r="O1607" s="91" t="s">
        <v>1607</v>
      </c>
      <c r="P1607" s="91" t="s">
        <v>1590</v>
      </c>
      <c r="Q1607" s="91" t="s">
        <v>1433</v>
      </c>
      <c r="R1607" s="91" t="s">
        <v>1842</v>
      </c>
      <c r="S1607" s="91" t="s">
        <v>5480</v>
      </c>
      <c r="T1607" s="91" t="s">
        <v>1593</v>
      </c>
    </row>
    <row r="1608" ht="14.25" customHeight="1">
      <c r="A1608" s="91" t="s">
        <v>5481</v>
      </c>
      <c r="C1608" s="91" t="s">
        <v>5482</v>
      </c>
      <c r="D1608" s="91" t="s">
        <v>1319</v>
      </c>
      <c r="E1608" s="91" t="s">
        <v>1587</v>
      </c>
      <c r="F1608" s="91">
        <v>2030.0</v>
      </c>
      <c r="J1608" s="91" t="s">
        <v>739</v>
      </c>
      <c r="L1608" s="91" t="s">
        <v>41</v>
      </c>
      <c r="M1608" s="91" t="s">
        <v>739</v>
      </c>
      <c r="O1608" s="91" t="s">
        <v>1831</v>
      </c>
      <c r="P1608" s="91" t="s">
        <v>1590</v>
      </c>
      <c r="Q1608" s="91" t="s">
        <v>1441</v>
      </c>
      <c r="R1608" s="91" t="s">
        <v>1608</v>
      </c>
      <c r="S1608" s="91" t="s">
        <v>5483</v>
      </c>
      <c r="T1608" s="91" t="s">
        <v>1593</v>
      </c>
    </row>
    <row r="1609" ht="14.25" customHeight="1">
      <c r="A1609" s="91" t="s">
        <v>5484</v>
      </c>
      <c r="D1609" s="91" t="s">
        <v>1324</v>
      </c>
      <c r="J1609" s="91" t="s">
        <v>739</v>
      </c>
      <c r="L1609" s="91" t="s">
        <v>41</v>
      </c>
      <c r="M1609" s="91" t="s">
        <v>739</v>
      </c>
      <c r="O1609" s="91" t="s">
        <v>1846</v>
      </c>
      <c r="P1609" s="91" t="s">
        <v>1590</v>
      </c>
      <c r="Q1609" s="91" t="s">
        <v>1467</v>
      </c>
      <c r="R1609" s="91" t="s">
        <v>1663</v>
      </c>
    </row>
    <row r="1610" ht="14.25" customHeight="1">
      <c r="A1610" s="91" t="s">
        <v>5485</v>
      </c>
      <c r="B1610" s="91" t="s">
        <v>5486</v>
      </c>
      <c r="C1610" s="91" t="s">
        <v>5487</v>
      </c>
      <c r="D1610" s="91" t="s">
        <v>1319</v>
      </c>
      <c r="E1610" s="91" t="s">
        <v>1587</v>
      </c>
      <c r="F1610" s="91">
        <v>2026.0</v>
      </c>
      <c r="J1610" s="91" t="s">
        <v>739</v>
      </c>
      <c r="L1610" s="91" t="s">
        <v>41</v>
      </c>
      <c r="M1610" s="91" t="s">
        <v>739</v>
      </c>
      <c r="O1610" s="91" t="s">
        <v>1622</v>
      </c>
      <c r="P1610" s="91" t="s">
        <v>1623</v>
      </c>
      <c r="Q1610" s="91" t="s">
        <v>1438</v>
      </c>
      <c r="R1610" s="91" t="s">
        <v>1792</v>
      </c>
      <c r="S1610" s="91" t="s">
        <v>5488</v>
      </c>
      <c r="T1610" s="91" t="s">
        <v>1593</v>
      </c>
    </row>
    <row r="1611" ht="14.25" customHeight="1">
      <c r="A1611" s="91" t="s">
        <v>5489</v>
      </c>
      <c r="D1611" s="91" t="s">
        <v>1319</v>
      </c>
      <c r="E1611" s="91" t="s">
        <v>1587</v>
      </c>
      <c r="F1611" s="91">
        <v>2030.0</v>
      </c>
      <c r="J1611" s="91" t="s">
        <v>739</v>
      </c>
      <c r="L1611" s="91" t="s">
        <v>1588</v>
      </c>
      <c r="M1611" s="91" t="s">
        <v>739</v>
      </c>
      <c r="O1611" s="91" t="s">
        <v>1607</v>
      </c>
      <c r="P1611" s="91" t="s">
        <v>1590</v>
      </c>
      <c r="Q1611" s="91" t="s">
        <v>1452</v>
      </c>
      <c r="R1611" s="91" t="s">
        <v>1641</v>
      </c>
      <c r="S1611" s="91" t="s">
        <v>5490</v>
      </c>
      <c r="T1611" s="91" t="s">
        <v>1593</v>
      </c>
    </row>
    <row r="1612" ht="14.25" customHeight="1">
      <c r="A1612" s="91" t="s">
        <v>5491</v>
      </c>
      <c r="D1612" s="91" t="s">
        <v>1324</v>
      </c>
      <c r="J1612" s="91" t="s">
        <v>739</v>
      </c>
      <c r="L1612" s="91" t="s">
        <v>41</v>
      </c>
      <c r="M1612" s="91" t="s">
        <v>739</v>
      </c>
      <c r="O1612" s="91" t="s">
        <v>1711</v>
      </c>
      <c r="P1612" s="91" t="s">
        <v>1590</v>
      </c>
      <c r="Q1612" s="91" t="s">
        <v>1462</v>
      </c>
      <c r="R1612" s="91" t="s">
        <v>1624</v>
      </c>
    </row>
    <row r="1613" ht="14.25" customHeight="1">
      <c r="A1613" s="91" t="s">
        <v>5492</v>
      </c>
      <c r="B1613" s="91" t="s">
        <v>5493</v>
      </c>
      <c r="C1613" s="91" t="s">
        <v>5494</v>
      </c>
      <c r="D1613" s="91" t="s">
        <v>1319</v>
      </c>
      <c r="E1613" s="91" t="s">
        <v>1587</v>
      </c>
      <c r="F1613" s="91">
        <v>2030.0</v>
      </c>
      <c r="J1613" s="91" t="s">
        <v>739</v>
      </c>
      <c r="L1613" s="91" t="s">
        <v>41</v>
      </c>
      <c r="M1613" s="91" t="s">
        <v>739</v>
      </c>
      <c r="O1613" s="91" t="s">
        <v>1846</v>
      </c>
      <c r="P1613" s="91" t="s">
        <v>1590</v>
      </c>
      <c r="Q1613" s="91" t="s">
        <v>1429</v>
      </c>
      <c r="R1613" s="91" t="s">
        <v>2241</v>
      </c>
      <c r="S1613" s="91" t="s">
        <v>5495</v>
      </c>
      <c r="T1613" s="91" t="s">
        <v>1593</v>
      </c>
    </row>
    <row r="1614" ht="14.25" customHeight="1">
      <c r="A1614" s="91" t="s">
        <v>5496</v>
      </c>
      <c r="D1614" s="91" t="s">
        <v>1324</v>
      </c>
      <c r="J1614" s="91" t="s">
        <v>1320</v>
      </c>
      <c r="L1614" s="91" t="s">
        <v>41</v>
      </c>
      <c r="M1614" s="91" t="s">
        <v>739</v>
      </c>
      <c r="O1614" s="91" t="s">
        <v>1602</v>
      </c>
      <c r="P1614" s="91" t="s">
        <v>1603</v>
      </c>
      <c r="Q1614" s="91" t="s">
        <v>1432</v>
      </c>
      <c r="R1614" s="91" t="s">
        <v>1648</v>
      </c>
    </row>
    <row r="1615" ht="14.25" customHeight="1">
      <c r="A1615" s="91" t="s">
        <v>5497</v>
      </c>
      <c r="D1615" s="91" t="s">
        <v>1324</v>
      </c>
      <c r="J1615" s="91" t="s">
        <v>1320</v>
      </c>
      <c r="L1615" s="91" t="s">
        <v>41</v>
      </c>
      <c r="M1615" s="91" t="s">
        <v>739</v>
      </c>
      <c r="O1615" s="91" t="s">
        <v>1815</v>
      </c>
      <c r="P1615" s="91" t="s">
        <v>1590</v>
      </c>
      <c r="Q1615" s="91" t="s">
        <v>1440</v>
      </c>
      <c r="R1615" s="91" t="s">
        <v>1659</v>
      </c>
    </row>
    <row r="1616" ht="14.25" customHeight="1">
      <c r="A1616" s="91" t="s">
        <v>5498</v>
      </c>
      <c r="D1616" s="91" t="s">
        <v>1319</v>
      </c>
      <c r="E1616" s="91" t="s">
        <v>1587</v>
      </c>
      <c r="F1616" s="91">
        <v>2030.0</v>
      </c>
      <c r="J1616" s="91" t="s">
        <v>739</v>
      </c>
      <c r="L1616" s="91" t="s">
        <v>1588</v>
      </c>
      <c r="M1616" s="91" t="s">
        <v>739</v>
      </c>
      <c r="O1616" s="91" t="s">
        <v>1589</v>
      </c>
      <c r="P1616" s="91" t="s">
        <v>1590</v>
      </c>
      <c r="Q1616" s="91" t="s">
        <v>1466</v>
      </c>
      <c r="R1616" s="91" t="s">
        <v>1763</v>
      </c>
      <c r="S1616" s="91" t="s">
        <v>5499</v>
      </c>
      <c r="T1616" s="91" t="s">
        <v>1593</v>
      </c>
    </row>
    <row r="1617" ht="14.25" customHeight="1">
      <c r="A1617" s="91" t="s">
        <v>5500</v>
      </c>
      <c r="D1617" s="91" t="s">
        <v>1319</v>
      </c>
      <c r="E1617" s="91" t="s">
        <v>1587</v>
      </c>
      <c r="F1617" s="91">
        <v>2030.0</v>
      </c>
      <c r="G1617" s="91" t="s">
        <v>1319</v>
      </c>
      <c r="H1617" s="91" t="s">
        <v>1587</v>
      </c>
      <c r="I1617" s="91">
        <v>2050.0</v>
      </c>
      <c r="J1617" s="91" t="s">
        <v>1320</v>
      </c>
      <c r="K1617" s="91">
        <v>2050.0</v>
      </c>
      <c r="L1617" s="91" t="s">
        <v>1588</v>
      </c>
      <c r="M1617" s="91" t="s">
        <v>739</v>
      </c>
      <c r="O1617" s="91" t="s">
        <v>1607</v>
      </c>
      <c r="P1617" s="91" t="s">
        <v>1590</v>
      </c>
      <c r="Q1617" s="91" t="s">
        <v>1435</v>
      </c>
      <c r="R1617" s="91" t="s">
        <v>1653</v>
      </c>
      <c r="S1617" s="91" t="s">
        <v>5501</v>
      </c>
      <c r="T1617" s="91" t="s">
        <v>1593</v>
      </c>
    </row>
    <row r="1618" ht="14.25" customHeight="1">
      <c r="A1618" s="91" t="s">
        <v>5502</v>
      </c>
      <c r="C1618" s="91" t="s">
        <v>5503</v>
      </c>
      <c r="D1618" s="91" t="s">
        <v>1319</v>
      </c>
      <c r="E1618" s="91" t="s">
        <v>1587</v>
      </c>
      <c r="F1618" s="91">
        <v>2030.0</v>
      </c>
      <c r="J1618" s="91" t="s">
        <v>739</v>
      </c>
      <c r="L1618" s="91" t="s">
        <v>41</v>
      </c>
      <c r="M1618" s="91" t="s">
        <v>739</v>
      </c>
      <c r="O1618" s="91" t="s">
        <v>1846</v>
      </c>
      <c r="P1618" s="91" t="s">
        <v>1590</v>
      </c>
      <c r="Q1618" s="91" t="s">
        <v>1471</v>
      </c>
      <c r="R1618" s="91" t="s">
        <v>1842</v>
      </c>
      <c r="S1618" s="91" t="s">
        <v>5504</v>
      </c>
      <c r="T1618" s="91" t="s">
        <v>1593</v>
      </c>
    </row>
    <row r="1619" ht="14.25" customHeight="1">
      <c r="A1619" s="91" t="s">
        <v>5505</v>
      </c>
      <c r="D1619" s="91" t="s">
        <v>1319</v>
      </c>
      <c r="E1619" s="91" t="s">
        <v>1587</v>
      </c>
      <c r="F1619" s="91">
        <v>2030.0</v>
      </c>
      <c r="J1619" s="91" t="s">
        <v>739</v>
      </c>
      <c r="L1619" s="91" t="s">
        <v>1588</v>
      </c>
      <c r="M1619" s="91" t="s">
        <v>739</v>
      </c>
      <c r="O1619" s="91" t="s">
        <v>2060</v>
      </c>
      <c r="P1619" s="91" t="s">
        <v>1590</v>
      </c>
      <c r="Q1619" s="91" t="s">
        <v>1462</v>
      </c>
      <c r="R1619" s="91" t="s">
        <v>1633</v>
      </c>
      <c r="S1619" s="91" t="s">
        <v>5506</v>
      </c>
      <c r="T1619" s="91" t="s">
        <v>1593</v>
      </c>
    </row>
    <row r="1620" ht="14.25" customHeight="1">
      <c r="A1620" s="91" t="s">
        <v>5507</v>
      </c>
      <c r="D1620" s="91" t="s">
        <v>1319</v>
      </c>
      <c r="E1620" s="91" t="s">
        <v>1587</v>
      </c>
      <c r="F1620" s="91">
        <v>2030.0</v>
      </c>
      <c r="J1620" s="91" t="s">
        <v>739</v>
      </c>
      <c r="L1620" s="91" t="s">
        <v>1588</v>
      </c>
      <c r="M1620" s="91" t="s">
        <v>739</v>
      </c>
      <c r="O1620" s="91" t="s">
        <v>2509</v>
      </c>
      <c r="P1620" s="91" t="s">
        <v>1590</v>
      </c>
      <c r="Q1620" s="91" t="s">
        <v>1439</v>
      </c>
      <c r="R1620" s="91" t="s">
        <v>1591</v>
      </c>
      <c r="S1620" s="91" t="s">
        <v>5508</v>
      </c>
      <c r="T1620" s="91" t="s">
        <v>1593</v>
      </c>
    </row>
    <row r="1621" ht="14.25" customHeight="1">
      <c r="A1621" s="91" t="s">
        <v>5509</v>
      </c>
      <c r="B1621" s="91" t="s">
        <v>5510</v>
      </c>
      <c r="C1621" s="91" t="s">
        <v>5511</v>
      </c>
      <c r="D1621" s="91" t="s">
        <v>1319</v>
      </c>
      <c r="E1621" s="91" t="s">
        <v>1587</v>
      </c>
      <c r="F1621" s="91">
        <v>2030.0</v>
      </c>
      <c r="J1621" s="91" t="s">
        <v>739</v>
      </c>
      <c r="L1621" s="91" t="s">
        <v>41</v>
      </c>
      <c r="M1621" s="91" t="s">
        <v>739</v>
      </c>
      <c r="O1621" s="91" t="s">
        <v>1607</v>
      </c>
      <c r="P1621" s="91" t="s">
        <v>1590</v>
      </c>
      <c r="Q1621" s="91" t="s">
        <v>1448</v>
      </c>
      <c r="R1621" s="91" t="s">
        <v>1591</v>
      </c>
      <c r="S1621" s="91" t="s">
        <v>5512</v>
      </c>
      <c r="T1621" s="91" t="s">
        <v>1593</v>
      </c>
    </row>
    <row r="1622" ht="14.25" customHeight="1">
      <c r="A1622" s="91" t="s">
        <v>5513</v>
      </c>
      <c r="D1622" s="91" t="s">
        <v>1319</v>
      </c>
      <c r="E1622" s="91" t="s">
        <v>1587</v>
      </c>
      <c r="F1622" s="91">
        <v>2030.0</v>
      </c>
      <c r="J1622" s="91" t="s">
        <v>739</v>
      </c>
      <c r="L1622" s="91" t="s">
        <v>1588</v>
      </c>
      <c r="M1622" s="91" t="s">
        <v>739</v>
      </c>
      <c r="O1622" s="91" t="s">
        <v>1891</v>
      </c>
      <c r="P1622" s="91" t="s">
        <v>1623</v>
      </c>
      <c r="Q1622" s="91" t="s">
        <v>1457</v>
      </c>
      <c r="R1622" s="91" t="s">
        <v>1715</v>
      </c>
      <c r="S1622" s="91" t="s">
        <v>5514</v>
      </c>
      <c r="T1622" s="91" t="s">
        <v>1593</v>
      </c>
    </row>
    <row r="1623" ht="14.25" customHeight="1">
      <c r="A1623" s="91" t="s">
        <v>5515</v>
      </c>
      <c r="D1623" s="91" t="s">
        <v>1319</v>
      </c>
      <c r="E1623" s="91" t="s">
        <v>1587</v>
      </c>
      <c r="F1623" s="91">
        <v>2030.0</v>
      </c>
      <c r="J1623" s="91" t="s">
        <v>739</v>
      </c>
      <c r="L1623" s="91" t="s">
        <v>1588</v>
      </c>
      <c r="M1623" s="91" t="s">
        <v>739</v>
      </c>
      <c r="O1623" s="91" t="s">
        <v>1748</v>
      </c>
      <c r="P1623" s="91" t="s">
        <v>1590</v>
      </c>
      <c r="Q1623" s="91" t="s">
        <v>1441</v>
      </c>
      <c r="R1623" s="91" t="s">
        <v>1659</v>
      </c>
      <c r="S1623" s="91" t="s">
        <v>5516</v>
      </c>
      <c r="T1623" s="91" t="s">
        <v>1593</v>
      </c>
    </row>
    <row r="1624" ht="14.25" customHeight="1">
      <c r="A1624" s="91" t="s">
        <v>5517</v>
      </c>
      <c r="D1624" s="91" t="s">
        <v>1343</v>
      </c>
      <c r="J1624" s="91" t="s">
        <v>739</v>
      </c>
      <c r="L1624" s="91" t="s">
        <v>41</v>
      </c>
      <c r="M1624" s="91" t="s">
        <v>739</v>
      </c>
      <c r="O1624" s="91" t="s">
        <v>1602</v>
      </c>
      <c r="P1624" s="91" t="s">
        <v>1603</v>
      </c>
      <c r="Q1624" s="91" t="s">
        <v>1447</v>
      </c>
      <c r="R1624" s="91" t="s">
        <v>1792</v>
      </c>
    </row>
    <row r="1625" ht="14.25" customHeight="1">
      <c r="A1625" s="91" t="s">
        <v>5518</v>
      </c>
      <c r="D1625" s="91" t="s">
        <v>1319</v>
      </c>
      <c r="E1625" s="91" t="s">
        <v>1587</v>
      </c>
      <c r="F1625" s="91">
        <v>2030.0</v>
      </c>
      <c r="J1625" s="91" t="s">
        <v>739</v>
      </c>
      <c r="L1625" s="91" t="s">
        <v>1588</v>
      </c>
      <c r="M1625" s="91" t="s">
        <v>739</v>
      </c>
      <c r="O1625" s="91" t="s">
        <v>3070</v>
      </c>
      <c r="P1625" s="91" t="s">
        <v>1628</v>
      </c>
      <c r="Q1625" s="91" t="s">
        <v>1445</v>
      </c>
      <c r="R1625" s="91" t="s">
        <v>1624</v>
      </c>
      <c r="S1625" s="91" t="s">
        <v>5519</v>
      </c>
      <c r="T1625" s="91" t="s">
        <v>1593</v>
      </c>
    </row>
    <row r="1626" ht="14.25" customHeight="1">
      <c r="A1626" s="91" t="s">
        <v>5520</v>
      </c>
      <c r="D1626" s="91" t="s">
        <v>1319</v>
      </c>
      <c r="E1626" s="91" t="s">
        <v>1587</v>
      </c>
      <c r="F1626" s="91">
        <v>2030.0</v>
      </c>
      <c r="J1626" s="91" t="s">
        <v>739</v>
      </c>
      <c r="L1626" s="91" t="s">
        <v>1588</v>
      </c>
      <c r="M1626" s="91" t="s">
        <v>739</v>
      </c>
      <c r="O1626" s="91" t="s">
        <v>1632</v>
      </c>
      <c r="P1626" s="91" t="s">
        <v>1628</v>
      </c>
      <c r="Q1626" s="91" t="s">
        <v>1440</v>
      </c>
      <c r="R1626" s="91" t="s">
        <v>1608</v>
      </c>
      <c r="S1626" s="91" t="s">
        <v>5521</v>
      </c>
      <c r="T1626" s="91" t="s">
        <v>1593</v>
      </c>
    </row>
    <row r="1627" ht="14.25" customHeight="1">
      <c r="A1627" s="91" t="s">
        <v>5522</v>
      </c>
      <c r="D1627" s="91" t="s">
        <v>1343</v>
      </c>
      <c r="J1627" s="91" t="s">
        <v>1320</v>
      </c>
      <c r="L1627" s="91" t="s">
        <v>41</v>
      </c>
      <c r="M1627" s="91" t="s">
        <v>1320</v>
      </c>
      <c r="N1627" s="91" t="s">
        <v>1639</v>
      </c>
      <c r="O1627" s="91" t="s">
        <v>1662</v>
      </c>
      <c r="P1627" s="91" t="s">
        <v>1590</v>
      </c>
      <c r="Q1627" s="91" t="s">
        <v>1439</v>
      </c>
      <c r="R1627" s="91" t="s">
        <v>1639</v>
      </c>
    </row>
    <row r="1628" ht="14.25" customHeight="1">
      <c r="A1628" s="91" t="s">
        <v>5523</v>
      </c>
      <c r="C1628" s="91" t="s">
        <v>5524</v>
      </c>
      <c r="D1628" s="91" t="s">
        <v>1319</v>
      </c>
      <c r="E1628" s="91" t="s">
        <v>1587</v>
      </c>
      <c r="F1628" s="91">
        <v>2030.0</v>
      </c>
      <c r="J1628" s="91" t="s">
        <v>739</v>
      </c>
      <c r="L1628" s="91" t="s">
        <v>41</v>
      </c>
      <c r="M1628" s="91" t="s">
        <v>739</v>
      </c>
      <c r="O1628" s="91" t="s">
        <v>1589</v>
      </c>
      <c r="P1628" s="91" t="s">
        <v>1590</v>
      </c>
      <c r="Q1628" s="91" t="s">
        <v>1441</v>
      </c>
      <c r="R1628" s="91" t="s">
        <v>2368</v>
      </c>
      <c r="S1628" s="91" t="s">
        <v>5525</v>
      </c>
      <c r="T1628" s="91" t="s">
        <v>1593</v>
      </c>
    </row>
    <row r="1629" ht="14.25" customHeight="1">
      <c r="A1629" s="91" t="s">
        <v>1358</v>
      </c>
      <c r="C1629" s="91" t="s">
        <v>5526</v>
      </c>
      <c r="D1629" s="91" t="s">
        <v>1319</v>
      </c>
      <c r="E1629" s="91" t="s">
        <v>1587</v>
      </c>
      <c r="J1629" s="91" t="s">
        <v>739</v>
      </c>
      <c r="L1629" s="91" t="s">
        <v>41</v>
      </c>
      <c r="M1629" s="91" t="s">
        <v>1320</v>
      </c>
      <c r="N1629" s="91" t="s">
        <v>1722</v>
      </c>
      <c r="O1629" s="91" t="s">
        <v>1748</v>
      </c>
      <c r="P1629" s="91" t="s">
        <v>1590</v>
      </c>
      <c r="Q1629" s="91" t="s">
        <v>1441</v>
      </c>
      <c r="R1629" s="91" t="s">
        <v>2368</v>
      </c>
      <c r="S1629" s="91" t="s">
        <v>1359</v>
      </c>
      <c r="T1629" s="91" t="s">
        <v>1593</v>
      </c>
    </row>
    <row r="1630" ht="14.25" customHeight="1">
      <c r="A1630" s="91" t="s">
        <v>5527</v>
      </c>
      <c r="C1630" s="91" t="s">
        <v>5528</v>
      </c>
      <c r="D1630" s="91" t="s">
        <v>1324</v>
      </c>
      <c r="J1630" s="91" t="s">
        <v>1320</v>
      </c>
      <c r="L1630" s="91" t="s">
        <v>41</v>
      </c>
      <c r="M1630" s="91" t="s">
        <v>1320</v>
      </c>
      <c r="N1630" s="91" t="s">
        <v>1598</v>
      </c>
      <c r="O1630" s="91" t="s">
        <v>1802</v>
      </c>
      <c r="P1630" s="91" t="s">
        <v>1590</v>
      </c>
      <c r="Q1630" s="91" t="s">
        <v>1460</v>
      </c>
      <c r="R1630" s="91" t="s">
        <v>1598</v>
      </c>
    </row>
    <row r="1631" ht="14.25" customHeight="1">
      <c r="A1631" s="91" t="s">
        <v>5529</v>
      </c>
      <c r="D1631" s="91" t="s">
        <v>1324</v>
      </c>
      <c r="J1631" s="91" t="s">
        <v>1320</v>
      </c>
      <c r="L1631" s="91" t="s">
        <v>41</v>
      </c>
      <c r="M1631" s="91" t="s">
        <v>739</v>
      </c>
      <c r="O1631" s="91" t="s">
        <v>1607</v>
      </c>
      <c r="P1631" s="91" t="s">
        <v>1590</v>
      </c>
      <c r="Q1631" s="91" t="s">
        <v>1457</v>
      </c>
      <c r="R1631" s="91" t="s">
        <v>1624</v>
      </c>
    </row>
    <row r="1632" ht="14.25" customHeight="1">
      <c r="A1632" s="91" t="s">
        <v>5530</v>
      </c>
      <c r="D1632" s="91" t="s">
        <v>1324</v>
      </c>
      <c r="J1632" s="91" t="s">
        <v>739</v>
      </c>
      <c r="L1632" s="91" t="s">
        <v>41</v>
      </c>
      <c r="M1632" s="91" t="s">
        <v>739</v>
      </c>
      <c r="O1632" s="91" t="s">
        <v>1711</v>
      </c>
      <c r="P1632" s="91" t="s">
        <v>1590</v>
      </c>
      <c r="Q1632" s="91" t="s">
        <v>1441</v>
      </c>
      <c r="R1632" s="91" t="s">
        <v>1653</v>
      </c>
    </row>
    <row r="1633" ht="14.25" customHeight="1">
      <c r="A1633" s="91" t="s">
        <v>5531</v>
      </c>
      <c r="B1633" s="91" t="s">
        <v>5532</v>
      </c>
      <c r="C1633" s="91" t="s">
        <v>5533</v>
      </c>
      <c r="D1633" s="91" t="s">
        <v>1319</v>
      </c>
      <c r="E1633" s="91" t="s">
        <v>1587</v>
      </c>
      <c r="F1633" s="91" t="s">
        <v>5534</v>
      </c>
      <c r="G1633" s="91" t="s">
        <v>1319</v>
      </c>
      <c r="H1633" s="91" t="s">
        <v>1587</v>
      </c>
      <c r="I1633" s="91">
        <v>2040.0</v>
      </c>
      <c r="J1633" s="91" t="s">
        <v>1320</v>
      </c>
      <c r="K1633" s="91">
        <v>2040.0</v>
      </c>
      <c r="L1633" s="91" t="s">
        <v>41</v>
      </c>
      <c r="M1633" s="91" t="s">
        <v>1320</v>
      </c>
      <c r="N1633" s="91" t="s">
        <v>1678</v>
      </c>
      <c r="O1633" s="91" t="s">
        <v>1748</v>
      </c>
      <c r="P1633" s="91" t="s">
        <v>1590</v>
      </c>
      <c r="Q1633" s="91" t="s">
        <v>1472</v>
      </c>
      <c r="R1633" s="91" t="s">
        <v>1624</v>
      </c>
      <c r="S1633" s="91" t="s">
        <v>5535</v>
      </c>
      <c r="T1633" s="91" t="s">
        <v>1593</v>
      </c>
    </row>
    <row r="1634" ht="14.25" customHeight="1">
      <c r="A1634" s="91" t="s">
        <v>5536</v>
      </c>
      <c r="B1634" s="91" t="s">
        <v>5537</v>
      </c>
      <c r="D1634" s="91" t="s">
        <v>1324</v>
      </c>
      <c r="J1634" s="91" t="s">
        <v>1320</v>
      </c>
      <c r="L1634" s="91" t="s">
        <v>41</v>
      </c>
      <c r="M1634" s="91" t="s">
        <v>1320</v>
      </c>
      <c r="N1634" s="91" t="s">
        <v>1598</v>
      </c>
      <c r="O1634" s="91" t="s">
        <v>1607</v>
      </c>
      <c r="P1634" s="91" t="s">
        <v>1590</v>
      </c>
      <c r="Q1634" s="91" t="s">
        <v>1429</v>
      </c>
      <c r="R1634" s="91" t="s">
        <v>1598</v>
      </c>
    </row>
    <row r="1635" ht="14.25" customHeight="1">
      <c r="A1635" s="91" t="s">
        <v>5538</v>
      </c>
      <c r="D1635" s="91" t="s">
        <v>1324</v>
      </c>
      <c r="J1635" s="91" t="s">
        <v>739</v>
      </c>
      <c r="L1635" s="91" t="s">
        <v>41</v>
      </c>
      <c r="M1635" s="91" t="s">
        <v>739</v>
      </c>
      <c r="O1635" s="91" t="s">
        <v>1934</v>
      </c>
      <c r="P1635" s="91" t="s">
        <v>1736</v>
      </c>
      <c r="Q1635" s="91" t="s">
        <v>1451</v>
      </c>
      <c r="R1635" s="91" t="s">
        <v>1707</v>
      </c>
    </row>
    <row r="1636" ht="14.25" customHeight="1">
      <c r="A1636" s="91" t="s">
        <v>5539</v>
      </c>
      <c r="D1636" s="91" t="s">
        <v>1319</v>
      </c>
      <c r="E1636" s="91" t="s">
        <v>1587</v>
      </c>
      <c r="F1636" s="91">
        <v>2030.0</v>
      </c>
      <c r="J1636" s="91" t="s">
        <v>739</v>
      </c>
      <c r="L1636" s="91" t="s">
        <v>1588</v>
      </c>
      <c r="M1636" s="91" t="s">
        <v>739</v>
      </c>
      <c r="O1636" s="91" t="s">
        <v>1796</v>
      </c>
      <c r="P1636" s="91" t="s">
        <v>1628</v>
      </c>
      <c r="Q1636" s="91" t="s">
        <v>1457</v>
      </c>
      <c r="R1636" s="91" t="s">
        <v>1633</v>
      </c>
      <c r="S1636" s="91" t="s">
        <v>5540</v>
      </c>
      <c r="T1636" s="91" t="s">
        <v>1593</v>
      </c>
    </row>
    <row r="1637" ht="14.25" customHeight="1">
      <c r="A1637" s="91" t="s">
        <v>5541</v>
      </c>
      <c r="C1637" s="91" t="s">
        <v>5542</v>
      </c>
      <c r="D1637" s="91" t="s">
        <v>1324</v>
      </c>
      <c r="J1637" s="91" t="s">
        <v>1320</v>
      </c>
      <c r="L1637" s="91" t="s">
        <v>41</v>
      </c>
      <c r="M1637" s="91" t="s">
        <v>739</v>
      </c>
      <c r="O1637" s="91" t="s">
        <v>1602</v>
      </c>
      <c r="P1637" s="91" t="s">
        <v>1603</v>
      </c>
      <c r="Q1637" s="91" t="s">
        <v>1472</v>
      </c>
      <c r="R1637" s="91" t="s">
        <v>1614</v>
      </c>
    </row>
    <row r="1638" ht="14.25" customHeight="1">
      <c r="A1638" s="91" t="s">
        <v>5543</v>
      </c>
      <c r="D1638" s="91" t="s">
        <v>1319</v>
      </c>
      <c r="E1638" s="91" t="s">
        <v>1587</v>
      </c>
      <c r="F1638" s="91">
        <v>2030.0</v>
      </c>
      <c r="J1638" s="91" t="s">
        <v>739</v>
      </c>
      <c r="L1638" s="91" t="s">
        <v>1588</v>
      </c>
      <c r="M1638" s="91" t="s">
        <v>739</v>
      </c>
      <c r="O1638" s="91" t="s">
        <v>1602</v>
      </c>
      <c r="P1638" s="91" t="s">
        <v>1603</v>
      </c>
      <c r="Q1638" s="91" t="s">
        <v>1432</v>
      </c>
      <c r="R1638" s="91" t="s">
        <v>1611</v>
      </c>
      <c r="S1638" s="91" t="s">
        <v>5544</v>
      </c>
      <c r="T1638" s="91" t="s">
        <v>1593</v>
      </c>
    </row>
    <row r="1639" ht="14.25" customHeight="1">
      <c r="A1639" s="91" t="s">
        <v>5545</v>
      </c>
      <c r="D1639" s="91" t="s">
        <v>1324</v>
      </c>
      <c r="J1639" s="91" t="s">
        <v>739</v>
      </c>
      <c r="L1639" s="91" t="s">
        <v>41</v>
      </c>
      <c r="M1639" s="91" t="s">
        <v>739</v>
      </c>
      <c r="O1639" s="91" t="s">
        <v>1602</v>
      </c>
      <c r="P1639" s="91" t="s">
        <v>1603</v>
      </c>
      <c r="Q1639" s="91" t="s">
        <v>1457</v>
      </c>
      <c r="R1639" s="91" t="s">
        <v>1591</v>
      </c>
    </row>
    <row r="1640" ht="14.25" customHeight="1">
      <c r="A1640" s="91" t="s">
        <v>5546</v>
      </c>
      <c r="D1640" s="91" t="s">
        <v>1324</v>
      </c>
      <c r="J1640" s="91" t="s">
        <v>1320</v>
      </c>
      <c r="L1640" s="91" t="s">
        <v>41</v>
      </c>
      <c r="M1640" s="91" t="s">
        <v>739</v>
      </c>
      <c r="O1640" s="91" t="s">
        <v>1681</v>
      </c>
      <c r="P1640" s="91" t="s">
        <v>1590</v>
      </c>
      <c r="Q1640" s="91" t="s">
        <v>1445</v>
      </c>
      <c r="R1640" s="91" t="s">
        <v>1624</v>
      </c>
    </row>
    <row r="1641" ht="14.25" customHeight="1">
      <c r="A1641" s="91" t="s">
        <v>5547</v>
      </c>
      <c r="B1641" s="91" t="s">
        <v>5548</v>
      </c>
      <c r="C1641" s="91" t="s">
        <v>5549</v>
      </c>
      <c r="D1641" s="91" t="s">
        <v>1319</v>
      </c>
      <c r="E1641" s="91" t="s">
        <v>1587</v>
      </c>
      <c r="F1641" s="91">
        <v>2030.0</v>
      </c>
      <c r="J1641" s="91" t="s">
        <v>1320</v>
      </c>
      <c r="L1641" s="91" t="s">
        <v>41</v>
      </c>
      <c r="M1641" s="91" t="s">
        <v>1320</v>
      </c>
      <c r="N1641" s="91" t="s">
        <v>1785</v>
      </c>
      <c r="O1641" s="91" t="s">
        <v>1662</v>
      </c>
      <c r="P1641" s="91" t="s">
        <v>1590</v>
      </c>
      <c r="Q1641" s="91" t="s">
        <v>1432</v>
      </c>
      <c r="R1641" s="91" t="s">
        <v>1612</v>
      </c>
      <c r="S1641" s="91" t="s">
        <v>5550</v>
      </c>
      <c r="T1641" s="91" t="s">
        <v>1593</v>
      </c>
    </row>
    <row r="1642" ht="14.25" customHeight="1">
      <c r="A1642" s="91" t="s">
        <v>5551</v>
      </c>
      <c r="D1642" s="91" t="s">
        <v>1324</v>
      </c>
      <c r="J1642" s="91" t="s">
        <v>1320</v>
      </c>
      <c r="L1642" s="91" t="s">
        <v>41</v>
      </c>
      <c r="M1642" s="91" t="s">
        <v>1320</v>
      </c>
      <c r="N1642" s="91" t="s">
        <v>1612</v>
      </c>
      <c r="O1642" s="91" t="s">
        <v>1898</v>
      </c>
      <c r="P1642" s="91" t="s">
        <v>1590</v>
      </c>
      <c r="Q1642" s="91" t="s">
        <v>1761</v>
      </c>
      <c r="R1642" s="91" t="s">
        <v>1612</v>
      </c>
    </row>
    <row r="1643" ht="14.25" customHeight="1">
      <c r="A1643" s="91" t="s">
        <v>5552</v>
      </c>
      <c r="C1643" s="91" t="s">
        <v>5553</v>
      </c>
      <c r="D1643" s="91" t="s">
        <v>1319</v>
      </c>
      <c r="E1643" s="91" t="s">
        <v>1595</v>
      </c>
      <c r="F1643" s="91">
        <v>2030.0</v>
      </c>
      <c r="J1643" s="91" t="s">
        <v>739</v>
      </c>
      <c r="L1643" s="91" t="s">
        <v>41</v>
      </c>
      <c r="M1643" s="91" t="s">
        <v>739</v>
      </c>
      <c r="N1643" s="91" t="s">
        <v>1685</v>
      </c>
      <c r="O1643" s="91" t="s">
        <v>1846</v>
      </c>
      <c r="P1643" s="91" t="s">
        <v>1590</v>
      </c>
      <c r="Q1643" s="91" t="s">
        <v>1432</v>
      </c>
      <c r="R1643" s="91" t="s">
        <v>1659</v>
      </c>
      <c r="S1643" s="91" t="s">
        <v>5554</v>
      </c>
      <c r="T1643" s="91" t="s">
        <v>1600</v>
      </c>
    </row>
    <row r="1644" ht="14.25" customHeight="1">
      <c r="A1644" s="91" t="s">
        <v>5555</v>
      </c>
      <c r="D1644" s="91" t="s">
        <v>1319</v>
      </c>
      <c r="E1644" s="91" t="s">
        <v>1587</v>
      </c>
      <c r="F1644" s="91">
        <v>2030.0</v>
      </c>
      <c r="J1644" s="91" t="s">
        <v>739</v>
      </c>
      <c r="L1644" s="91" t="s">
        <v>1588</v>
      </c>
      <c r="M1644" s="91" t="s">
        <v>739</v>
      </c>
      <c r="O1644" s="91" t="s">
        <v>1711</v>
      </c>
      <c r="P1644" s="91" t="s">
        <v>1590</v>
      </c>
      <c r="Q1644" s="91" t="s">
        <v>1434</v>
      </c>
      <c r="R1644" s="91" t="s">
        <v>1842</v>
      </c>
      <c r="S1644" s="91" t="s">
        <v>5556</v>
      </c>
      <c r="T1644" s="91" t="s">
        <v>1593</v>
      </c>
    </row>
    <row r="1645" ht="14.25" customHeight="1">
      <c r="A1645" s="91" t="s">
        <v>5557</v>
      </c>
      <c r="D1645" s="91" t="s">
        <v>1319</v>
      </c>
      <c r="E1645" s="91" t="s">
        <v>1587</v>
      </c>
      <c r="F1645" s="91">
        <v>2030.0</v>
      </c>
      <c r="J1645" s="91" t="s">
        <v>739</v>
      </c>
      <c r="L1645" s="91" t="s">
        <v>1588</v>
      </c>
      <c r="M1645" s="91" t="s">
        <v>739</v>
      </c>
      <c r="O1645" s="91" t="s">
        <v>1934</v>
      </c>
      <c r="P1645" s="91" t="s">
        <v>1736</v>
      </c>
      <c r="Q1645" s="91" t="s">
        <v>1457</v>
      </c>
      <c r="R1645" s="91" t="s">
        <v>1653</v>
      </c>
      <c r="S1645" s="91" t="s">
        <v>5558</v>
      </c>
      <c r="T1645" s="91" t="s">
        <v>1593</v>
      </c>
    </row>
    <row r="1646" ht="14.25" customHeight="1">
      <c r="A1646" s="91" t="s">
        <v>5559</v>
      </c>
      <c r="D1646" s="91" t="s">
        <v>1324</v>
      </c>
      <c r="J1646" s="91" t="s">
        <v>739</v>
      </c>
      <c r="L1646" s="91" t="s">
        <v>41</v>
      </c>
      <c r="M1646" s="91" t="s">
        <v>739</v>
      </c>
      <c r="O1646" s="91" t="s">
        <v>1602</v>
      </c>
      <c r="P1646" s="91" t="s">
        <v>1603</v>
      </c>
      <c r="Q1646" s="91" t="s">
        <v>1462</v>
      </c>
      <c r="R1646" s="91" t="s">
        <v>1608</v>
      </c>
    </row>
    <row r="1647" ht="14.25" customHeight="1">
      <c r="A1647" s="91" t="s">
        <v>5560</v>
      </c>
      <c r="D1647" s="91" t="s">
        <v>1319</v>
      </c>
      <c r="E1647" s="91" t="s">
        <v>1587</v>
      </c>
      <c r="F1647" s="91">
        <v>2030.0</v>
      </c>
      <c r="G1647" s="91" t="s">
        <v>1319</v>
      </c>
      <c r="H1647" s="91" t="s">
        <v>1587</v>
      </c>
      <c r="I1647" s="91">
        <v>2035.0</v>
      </c>
      <c r="J1647" s="91" t="s">
        <v>1320</v>
      </c>
      <c r="K1647" s="91">
        <v>2035.0</v>
      </c>
      <c r="L1647" s="91" t="s">
        <v>1588</v>
      </c>
      <c r="M1647" s="91" t="s">
        <v>739</v>
      </c>
      <c r="O1647" s="91" t="s">
        <v>1748</v>
      </c>
      <c r="P1647" s="91" t="s">
        <v>1590</v>
      </c>
      <c r="Q1647" s="91" t="s">
        <v>1459</v>
      </c>
      <c r="R1647" s="91" t="s">
        <v>1624</v>
      </c>
      <c r="S1647" s="91" t="s">
        <v>1360</v>
      </c>
      <c r="T1647" s="91" t="s">
        <v>1593</v>
      </c>
    </row>
    <row r="1648" ht="14.25" customHeight="1">
      <c r="A1648" s="91" t="s">
        <v>5561</v>
      </c>
      <c r="D1648" s="91" t="s">
        <v>1319</v>
      </c>
      <c r="E1648" s="91" t="s">
        <v>1587</v>
      </c>
      <c r="F1648" s="91">
        <v>2030.0</v>
      </c>
      <c r="J1648" s="91" t="s">
        <v>739</v>
      </c>
      <c r="L1648" s="91" t="s">
        <v>1588</v>
      </c>
      <c r="M1648" s="91" t="s">
        <v>739</v>
      </c>
      <c r="O1648" s="91" t="s">
        <v>1725</v>
      </c>
      <c r="P1648" s="91" t="s">
        <v>1628</v>
      </c>
      <c r="Q1648" s="91" t="s">
        <v>1431</v>
      </c>
      <c r="R1648" s="91" t="s">
        <v>1604</v>
      </c>
      <c r="S1648" s="91" t="s">
        <v>5562</v>
      </c>
      <c r="T1648" s="91" t="s">
        <v>1593</v>
      </c>
    </row>
    <row r="1649" ht="14.25" customHeight="1">
      <c r="A1649" s="91" t="s">
        <v>5563</v>
      </c>
      <c r="B1649" s="91" t="s">
        <v>5564</v>
      </c>
      <c r="D1649" s="91" t="s">
        <v>1319</v>
      </c>
      <c r="E1649" s="91" t="s">
        <v>1587</v>
      </c>
      <c r="F1649" s="91">
        <v>2032.0</v>
      </c>
      <c r="J1649" s="91" t="s">
        <v>739</v>
      </c>
      <c r="L1649" s="91" t="s">
        <v>41</v>
      </c>
      <c r="M1649" s="91" t="s">
        <v>739</v>
      </c>
      <c r="O1649" s="91" t="s">
        <v>1858</v>
      </c>
      <c r="P1649" s="91" t="s">
        <v>1628</v>
      </c>
      <c r="Q1649" s="91" t="s">
        <v>1466</v>
      </c>
      <c r="R1649" s="91" t="s">
        <v>1648</v>
      </c>
      <c r="S1649" s="91" t="s">
        <v>5565</v>
      </c>
      <c r="T1649" s="91" t="s">
        <v>1593</v>
      </c>
    </row>
    <row r="1650" ht="14.25" customHeight="1">
      <c r="A1650" s="91" t="s">
        <v>5566</v>
      </c>
      <c r="D1650" s="91" t="s">
        <v>1319</v>
      </c>
      <c r="E1650" s="91" t="s">
        <v>1587</v>
      </c>
      <c r="F1650" s="91">
        <v>2030.0</v>
      </c>
      <c r="J1650" s="91" t="s">
        <v>739</v>
      </c>
      <c r="L1650" s="91" t="s">
        <v>41</v>
      </c>
      <c r="M1650" s="91" t="s">
        <v>739</v>
      </c>
      <c r="O1650" s="91" t="s">
        <v>1638</v>
      </c>
      <c r="P1650" s="91" t="s">
        <v>1590</v>
      </c>
      <c r="Q1650" s="91" t="s">
        <v>1431</v>
      </c>
      <c r="R1650" s="91" t="s">
        <v>1663</v>
      </c>
      <c r="S1650" s="91" t="s">
        <v>5567</v>
      </c>
      <c r="T1650" s="91" t="s">
        <v>1593</v>
      </c>
    </row>
    <row r="1651" ht="14.25" customHeight="1">
      <c r="A1651" s="91" t="s">
        <v>5568</v>
      </c>
      <c r="D1651" s="91" t="s">
        <v>1319</v>
      </c>
      <c r="E1651" s="91" t="s">
        <v>1587</v>
      </c>
      <c r="F1651" s="91">
        <v>2030.0</v>
      </c>
      <c r="J1651" s="91" t="s">
        <v>739</v>
      </c>
      <c r="L1651" s="91" t="s">
        <v>1588</v>
      </c>
      <c r="M1651" s="91" t="s">
        <v>739</v>
      </c>
      <c r="O1651" s="91" t="s">
        <v>1725</v>
      </c>
      <c r="P1651" s="91" t="s">
        <v>1628</v>
      </c>
      <c r="Q1651" s="91" t="s">
        <v>1472</v>
      </c>
      <c r="R1651" s="91" t="s">
        <v>1659</v>
      </c>
      <c r="S1651" s="91" t="s">
        <v>5569</v>
      </c>
      <c r="T1651" s="91" t="s">
        <v>1593</v>
      </c>
    </row>
    <row r="1652" ht="14.25" customHeight="1">
      <c r="A1652" s="91" t="s">
        <v>5570</v>
      </c>
      <c r="D1652" s="91" t="s">
        <v>1319</v>
      </c>
      <c r="E1652" s="91" t="s">
        <v>1587</v>
      </c>
      <c r="F1652" s="91">
        <v>2030.0</v>
      </c>
      <c r="G1652" s="91" t="s">
        <v>1319</v>
      </c>
      <c r="H1652" s="91" t="s">
        <v>1587</v>
      </c>
      <c r="I1652" s="91">
        <v>2050.0</v>
      </c>
      <c r="J1652" s="91" t="s">
        <v>1320</v>
      </c>
      <c r="K1652" s="91">
        <v>2050.0</v>
      </c>
      <c r="L1652" s="91" t="s">
        <v>1588</v>
      </c>
      <c r="M1652" s="91" t="s">
        <v>739</v>
      </c>
      <c r="O1652" s="91" t="s">
        <v>1607</v>
      </c>
      <c r="P1652" s="91" t="s">
        <v>1590</v>
      </c>
      <c r="Q1652" s="91" t="s">
        <v>1467</v>
      </c>
      <c r="R1652" s="91" t="s">
        <v>1591</v>
      </c>
      <c r="S1652" s="91" t="s">
        <v>5571</v>
      </c>
      <c r="T1652" s="91" t="s">
        <v>1593</v>
      </c>
    </row>
    <row r="1653" ht="14.25" customHeight="1">
      <c r="A1653" s="91" t="s">
        <v>5572</v>
      </c>
      <c r="B1653" s="91" t="s">
        <v>5573</v>
      </c>
      <c r="C1653" s="91" t="s">
        <v>5574</v>
      </c>
      <c r="D1653" s="91" t="s">
        <v>1319</v>
      </c>
      <c r="E1653" s="91" t="s">
        <v>1587</v>
      </c>
      <c r="F1653" s="91">
        <v>2028.0</v>
      </c>
      <c r="J1653" s="91" t="s">
        <v>739</v>
      </c>
      <c r="L1653" s="91" t="s">
        <v>41</v>
      </c>
      <c r="M1653" s="91" t="s">
        <v>739</v>
      </c>
      <c r="O1653" s="91" t="s">
        <v>1602</v>
      </c>
      <c r="P1653" s="91" t="s">
        <v>1603</v>
      </c>
      <c r="Q1653" s="91" t="s">
        <v>1466</v>
      </c>
      <c r="R1653" s="91" t="s">
        <v>1687</v>
      </c>
      <c r="S1653" s="91" t="s">
        <v>5575</v>
      </c>
      <c r="T1653" s="91" t="s">
        <v>1593</v>
      </c>
    </row>
    <row r="1654" ht="14.25" customHeight="1">
      <c r="A1654" s="91" t="s">
        <v>5576</v>
      </c>
      <c r="D1654" s="91" t="s">
        <v>1319</v>
      </c>
      <c r="E1654" s="91" t="s">
        <v>1587</v>
      </c>
      <c r="F1654" s="91">
        <v>2030.0</v>
      </c>
      <c r="J1654" s="91" t="s">
        <v>739</v>
      </c>
      <c r="L1654" s="91" t="s">
        <v>1588</v>
      </c>
      <c r="M1654" s="91" t="s">
        <v>739</v>
      </c>
      <c r="O1654" s="91" t="s">
        <v>1632</v>
      </c>
      <c r="P1654" s="91" t="s">
        <v>1628</v>
      </c>
      <c r="Q1654" s="91" t="s">
        <v>1472</v>
      </c>
      <c r="R1654" s="91" t="s">
        <v>1591</v>
      </c>
      <c r="S1654" s="91" t="s">
        <v>5577</v>
      </c>
      <c r="T1654" s="91" t="s">
        <v>1593</v>
      </c>
    </row>
    <row r="1655" ht="14.25" customHeight="1">
      <c r="A1655" s="91" t="s">
        <v>5578</v>
      </c>
      <c r="C1655" s="91" t="s">
        <v>5579</v>
      </c>
      <c r="D1655" s="91" t="s">
        <v>1324</v>
      </c>
      <c r="J1655" s="91" t="s">
        <v>1320</v>
      </c>
      <c r="L1655" s="91" t="s">
        <v>41</v>
      </c>
      <c r="M1655" s="91" t="s">
        <v>1320</v>
      </c>
      <c r="N1655" s="91" t="s">
        <v>1641</v>
      </c>
      <c r="O1655" s="91" t="s">
        <v>5580</v>
      </c>
      <c r="P1655" s="91" t="s">
        <v>1736</v>
      </c>
      <c r="Q1655" s="91" t="s">
        <v>1460</v>
      </c>
      <c r="R1655" s="91" t="s">
        <v>1641</v>
      </c>
    </row>
    <row r="1656" ht="14.25" customHeight="1">
      <c r="A1656" s="91" t="s">
        <v>5581</v>
      </c>
      <c r="D1656" s="91" t="s">
        <v>1324</v>
      </c>
      <c r="J1656" s="91" t="s">
        <v>1320</v>
      </c>
      <c r="L1656" s="91" t="s">
        <v>41</v>
      </c>
      <c r="M1656" s="91" t="s">
        <v>739</v>
      </c>
      <c r="O1656" s="91" t="s">
        <v>1607</v>
      </c>
      <c r="P1656" s="91" t="s">
        <v>1590</v>
      </c>
      <c r="Q1656" s="91" t="s">
        <v>1457</v>
      </c>
      <c r="R1656" s="91" t="s">
        <v>1687</v>
      </c>
    </row>
    <row r="1657" ht="14.25" customHeight="1">
      <c r="A1657" s="91" t="s">
        <v>5582</v>
      </c>
      <c r="D1657" s="91" t="s">
        <v>1319</v>
      </c>
      <c r="E1657" s="91" t="s">
        <v>1587</v>
      </c>
      <c r="F1657" s="91">
        <v>2030.0</v>
      </c>
      <c r="G1657" s="91" t="s">
        <v>1319</v>
      </c>
      <c r="H1657" s="91" t="s">
        <v>1587</v>
      </c>
      <c r="I1657" s="91">
        <v>2045.0</v>
      </c>
      <c r="J1657" s="91" t="s">
        <v>1320</v>
      </c>
      <c r="K1657" s="91">
        <v>2045.0</v>
      </c>
      <c r="L1657" s="91" t="s">
        <v>1588</v>
      </c>
      <c r="M1657" s="91" t="s">
        <v>739</v>
      </c>
      <c r="O1657" s="91" t="s">
        <v>1602</v>
      </c>
      <c r="P1657" s="91" t="s">
        <v>1603</v>
      </c>
      <c r="Q1657" s="91" t="s">
        <v>1457</v>
      </c>
      <c r="R1657" s="91" t="s">
        <v>1624</v>
      </c>
      <c r="S1657" s="91" t="s">
        <v>5583</v>
      </c>
      <c r="T1657" s="91" t="s">
        <v>1593</v>
      </c>
    </row>
    <row r="1658" ht="14.25" customHeight="1">
      <c r="A1658" s="91" t="s">
        <v>5584</v>
      </c>
      <c r="D1658" s="91" t="s">
        <v>1324</v>
      </c>
      <c r="J1658" s="91" t="s">
        <v>739</v>
      </c>
      <c r="L1658" s="91" t="s">
        <v>41</v>
      </c>
      <c r="M1658" s="91" t="s">
        <v>739</v>
      </c>
      <c r="O1658" s="91" t="s">
        <v>1607</v>
      </c>
      <c r="P1658" s="91" t="s">
        <v>1590</v>
      </c>
      <c r="Q1658" s="91" t="s">
        <v>1462</v>
      </c>
      <c r="R1658" s="91" t="s">
        <v>1720</v>
      </c>
    </row>
    <row r="1659" ht="14.25" customHeight="1">
      <c r="A1659" s="91" t="s">
        <v>5585</v>
      </c>
      <c r="B1659" s="91" t="s">
        <v>5586</v>
      </c>
      <c r="C1659" s="91" t="s">
        <v>5587</v>
      </c>
      <c r="D1659" s="91" t="s">
        <v>1343</v>
      </c>
      <c r="J1659" s="91" t="s">
        <v>739</v>
      </c>
      <c r="L1659" s="91" t="s">
        <v>41</v>
      </c>
      <c r="M1659" s="91" t="s">
        <v>1320</v>
      </c>
      <c r="N1659" s="91" t="s">
        <v>1706</v>
      </c>
      <c r="O1659" s="91" t="s">
        <v>1602</v>
      </c>
      <c r="P1659" s="91" t="s">
        <v>1603</v>
      </c>
      <c r="Q1659" s="91" t="s">
        <v>1432</v>
      </c>
      <c r="R1659" s="91" t="s">
        <v>1792</v>
      </c>
    </row>
    <row r="1660" ht="14.25" customHeight="1">
      <c r="A1660" s="91" t="s">
        <v>5588</v>
      </c>
      <c r="D1660" s="91" t="s">
        <v>1319</v>
      </c>
      <c r="E1660" s="91" t="s">
        <v>1587</v>
      </c>
      <c r="F1660" s="91">
        <v>2030.0</v>
      </c>
      <c r="J1660" s="91" t="s">
        <v>739</v>
      </c>
      <c r="L1660" s="91" t="s">
        <v>1588</v>
      </c>
      <c r="M1660" s="91" t="s">
        <v>739</v>
      </c>
      <c r="O1660" s="91" t="s">
        <v>1802</v>
      </c>
      <c r="P1660" s="91" t="s">
        <v>1590</v>
      </c>
      <c r="Q1660" s="91" t="s">
        <v>1436</v>
      </c>
      <c r="R1660" s="91" t="s">
        <v>1637</v>
      </c>
      <c r="S1660" s="91" t="s">
        <v>5589</v>
      </c>
      <c r="T1660" s="91" t="s">
        <v>1593</v>
      </c>
    </row>
    <row r="1661" ht="14.25" customHeight="1">
      <c r="A1661" s="91" t="s">
        <v>5590</v>
      </c>
      <c r="D1661" s="91" t="s">
        <v>1319</v>
      </c>
      <c r="E1661" s="91" t="s">
        <v>1587</v>
      </c>
      <c r="F1661" s="91">
        <v>2030.0</v>
      </c>
      <c r="J1661" s="91" t="s">
        <v>739</v>
      </c>
      <c r="L1661" s="91" t="s">
        <v>1588</v>
      </c>
      <c r="M1661" s="91" t="s">
        <v>739</v>
      </c>
      <c r="O1661" s="91" t="s">
        <v>2116</v>
      </c>
      <c r="P1661" s="91" t="s">
        <v>1736</v>
      </c>
      <c r="Q1661" s="91" t="s">
        <v>1436</v>
      </c>
      <c r="R1661" s="91" t="s">
        <v>1707</v>
      </c>
      <c r="S1661" s="91" t="s">
        <v>5591</v>
      </c>
      <c r="T1661" s="91" t="s">
        <v>1593</v>
      </c>
    </row>
    <row r="1662" ht="14.25" customHeight="1">
      <c r="A1662" s="91" t="s">
        <v>5592</v>
      </c>
      <c r="D1662" s="91" t="s">
        <v>1319</v>
      </c>
      <c r="E1662" s="91" t="s">
        <v>1587</v>
      </c>
      <c r="F1662" s="91">
        <v>2030.0</v>
      </c>
      <c r="G1662" s="91" t="s">
        <v>1319</v>
      </c>
      <c r="H1662" s="91" t="s">
        <v>1587</v>
      </c>
      <c r="I1662" s="91">
        <v>2050.0</v>
      </c>
      <c r="J1662" s="91" t="s">
        <v>1320</v>
      </c>
      <c r="K1662" s="91">
        <v>2050.0</v>
      </c>
      <c r="L1662" s="91" t="s">
        <v>1588</v>
      </c>
      <c r="M1662" s="91" t="s">
        <v>1320</v>
      </c>
      <c r="N1662" s="91" t="s">
        <v>1669</v>
      </c>
      <c r="O1662" s="91" t="s">
        <v>1796</v>
      </c>
      <c r="P1662" s="91" t="s">
        <v>1628</v>
      </c>
      <c r="Q1662" s="91" t="s">
        <v>1474</v>
      </c>
      <c r="R1662" s="91" t="s">
        <v>1669</v>
      </c>
      <c r="S1662" s="91" t="s">
        <v>5593</v>
      </c>
      <c r="T1662" s="91" t="s">
        <v>1593</v>
      </c>
    </row>
    <row r="1663" ht="14.25" customHeight="1">
      <c r="A1663" s="91" t="s">
        <v>5594</v>
      </c>
      <c r="C1663" s="91" t="s">
        <v>5595</v>
      </c>
      <c r="D1663" s="91" t="s">
        <v>1319</v>
      </c>
      <c r="E1663" s="91" t="s">
        <v>1587</v>
      </c>
      <c r="F1663" s="91">
        <v>2030.0</v>
      </c>
      <c r="J1663" s="91" t="s">
        <v>739</v>
      </c>
      <c r="L1663" s="91" t="s">
        <v>1588</v>
      </c>
      <c r="M1663" s="91" t="s">
        <v>739</v>
      </c>
      <c r="O1663" s="91" t="s">
        <v>1694</v>
      </c>
      <c r="P1663" s="91" t="s">
        <v>1590</v>
      </c>
      <c r="Q1663" s="91" t="s">
        <v>1435</v>
      </c>
      <c r="R1663" s="91" t="s">
        <v>1763</v>
      </c>
      <c r="S1663" s="91" t="s">
        <v>5596</v>
      </c>
      <c r="T1663" s="91" t="s">
        <v>1593</v>
      </c>
    </row>
    <row r="1664" ht="14.25" customHeight="1">
      <c r="A1664" s="91" t="s">
        <v>5597</v>
      </c>
      <c r="C1664" s="91" t="s">
        <v>5598</v>
      </c>
      <c r="D1664" s="91" t="s">
        <v>1319</v>
      </c>
      <c r="E1664" s="91" t="s">
        <v>1587</v>
      </c>
      <c r="J1664" s="91" t="s">
        <v>739</v>
      </c>
      <c r="L1664" s="91" t="s">
        <v>41</v>
      </c>
      <c r="M1664" s="91" t="s">
        <v>739</v>
      </c>
      <c r="O1664" s="91" t="s">
        <v>1846</v>
      </c>
      <c r="P1664" s="91" t="s">
        <v>1590</v>
      </c>
      <c r="Q1664" s="91" t="s">
        <v>1435</v>
      </c>
      <c r="R1664" s="91" t="s">
        <v>1669</v>
      </c>
      <c r="S1664" s="91" t="s">
        <v>5599</v>
      </c>
      <c r="T1664" s="91" t="s">
        <v>1593</v>
      </c>
    </row>
    <row r="1665" ht="14.25" customHeight="1">
      <c r="A1665" s="91" t="s">
        <v>5600</v>
      </c>
      <c r="D1665" s="91" t="s">
        <v>1319</v>
      </c>
      <c r="E1665" s="91" t="s">
        <v>1587</v>
      </c>
      <c r="F1665" s="91">
        <v>2030.0</v>
      </c>
      <c r="J1665" s="91" t="s">
        <v>739</v>
      </c>
      <c r="L1665" s="91" t="s">
        <v>41</v>
      </c>
      <c r="M1665" s="91" t="s">
        <v>739</v>
      </c>
      <c r="O1665" s="91" t="s">
        <v>1607</v>
      </c>
      <c r="P1665" s="91" t="s">
        <v>1590</v>
      </c>
      <c r="Q1665" s="91" t="s">
        <v>1440</v>
      </c>
      <c r="R1665" s="91" t="s">
        <v>1763</v>
      </c>
      <c r="S1665" s="91" t="s">
        <v>5601</v>
      </c>
      <c r="T1665" s="91" t="s">
        <v>1593</v>
      </c>
    </row>
    <row r="1666" ht="14.25" customHeight="1">
      <c r="A1666" s="91" t="s">
        <v>5602</v>
      </c>
      <c r="B1666" s="91" t="s">
        <v>5603</v>
      </c>
      <c r="C1666" s="91" t="s">
        <v>5604</v>
      </c>
      <c r="D1666" s="91" t="s">
        <v>1319</v>
      </c>
      <c r="E1666" s="91" t="s">
        <v>1587</v>
      </c>
      <c r="F1666" s="91">
        <v>2030.0</v>
      </c>
      <c r="G1666" s="91" t="s">
        <v>1319</v>
      </c>
      <c r="H1666" s="91" t="s">
        <v>1587</v>
      </c>
      <c r="I1666" s="91">
        <v>2050.0</v>
      </c>
      <c r="J1666" s="91" t="s">
        <v>1320</v>
      </c>
      <c r="K1666" s="91">
        <v>2050.0</v>
      </c>
      <c r="L1666" s="91" t="s">
        <v>41</v>
      </c>
      <c r="M1666" s="91" t="s">
        <v>1320</v>
      </c>
      <c r="N1666" s="91" t="s">
        <v>1763</v>
      </c>
      <c r="O1666" s="91" t="s">
        <v>1607</v>
      </c>
      <c r="P1666" s="91" t="s">
        <v>1590</v>
      </c>
      <c r="Q1666" s="91" t="s">
        <v>1433</v>
      </c>
      <c r="R1666" s="91" t="s">
        <v>1663</v>
      </c>
      <c r="S1666" s="91" t="s">
        <v>5605</v>
      </c>
      <c r="T1666" s="91" t="s">
        <v>1593</v>
      </c>
    </row>
    <row r="1667" ht="14.25" customHeight="1">
      <c r="A1667" s="91" t="s">
        <v>5606</v>
      </c>
      <c r="B1667" s="91" t="s">
        <v>5607</v>
      </c>
      <c r="D1667" s="91" t="s">
        <v>1324</v>
      </c>
      <c r="J1667" s="91" t="s">
        <v>1320</v>
      </c>
      <c r="L1667" s="91" t="s">
        <v>41</v>
      </c>
      <c r="M1667" s="91" t="s">
        <v>739</v>
      </c>
      <c r="O1667" s="91" t="s">
        <v>1602</v>
      </c>
      <c r="P1667" s="91" t="s">
        <v>1603</v>
      </c>
      <c r="Q1667" s="91" t="s">
        <v>1462</v>
      </c>
      <c r="R1667" s="91" t="s">
        <v>1659</v>
      </c>
    </row>
    <row r="1668" ht="14.25" customHeight="1">
      <c r="A1668" s="91" t="s">
        <v>5608</v>
      </c>
      <c r="D1668" s="91" t="s">
        <v>1319</v>
      </c>
      <c r="E1668" s="91" t="s">
        <v>1587</v>
      </c>
      <c r="F1668" s="91">
        <v>2030.0</v>
      </c>
      <c r="J1668" s="91" t="s">
        <v>739</v>
      </c>
      <c r="L1668" s="91" t="s">
        <v>1588</v>
      </c>
      <c r="M1668" s="91" t="s">
        <v>739</v>
      </c>
      <c r="O1668" s="91" t="s">
        <v>1607</v>
      </c>
      <c r="P1668" s="91" t="s">
        <v>1590</v>
      </c>
      <c r="Q1668" s="91" t="s">
        <v>1761</v>
      </c>
      <c r="R1668" s="91" t="s">
        <v>1663</v>
      </c>
      <c r="S1668" s="91" t="s">
        <v>5609</v>
      </c>
      <c r="T1668" s="91" t="s">
        <v>1593</v>
      </c>
    </row>
    <row r="1669" ht="14.25" customHeight="1">
      <c r="A1669" s="91" t="s">
        <v>5610</v>
      </c>
      <c r="C1669" s="91" t="s">
        <v>5611</v>
      </c>
      <c r="D1669" s="91" t="s">
        <v>1324</v>
      </c>
      <c r="J1669" s="91" t="s">
        <v>739</v>
      </c>
      <c r="L1669" s="91" t="s">
        <v>41</v>
      </c>
      <c r="M1669" s="91" t="s">
        <v>739</v>
      </c>
      <c r="O1669" s="91" t="s">
        <v>1694</v>
      </c>
      <c r="P1669" s="91" t="s">
        <v>1590</v>
      </c>
      <c r="Q1669" s="91" t="s">
        <v>1436</v>
      </c>
      <c r="R1669" s="91" t="s">
        <v>1598</v>
      </c>
    </row>
    <row r="1670" ht="14.25" customHeight="1">
      <c r="A1670" s="91" t="s">
        <v>5612</v>
      </c>
      <c r="C1670" s="91" t="s">
        <v>5613</v>
      </c>
      <c r="D1670" s="91" t="s">
        <v>1324</v>
      </c>
      <c r="J1670" s="91" t="s">
        <v>739</v>
      </c>
      <c r="L1670" s="91" t="s">
        <v>41</v>
      </c>
      <c r="M1670" s="91" t="s">
        <v>739</v>
      </c>
      <c r="N1670" s="91" t="s">
        <v>1808</v>
      </c>
      <c r="O1670" s="91" t="s">
        <v>1662</v>
      </c>
      <c r="P1670" s="91" t="s">
        <v>1590</v>
      </c>
      <c r="Q1670" s="91" t="s">
        <v>1440</v>
      </c>
      <c r="R1670" s="91" t="s">
        <v>1808</v>
      </c>
    </row>
    <row r="1671" ht="14.25" customHeight="1">
      <c r="A1671" s="91" t="s">
        <v>5614</v>
      </c>
      <c r="D1671" s="91" t="s">
        <v>1324</v>
      </c>
      <c r="J1671" s="91" t="s">
        <v>1320</v>
      </c>
      <c r="L1671" s="91" t="s">
        <v>41</v>
      </c>
      <c r="M1671" s="91" t="s">
        <v>739</v>
      </c>
      <c r="O1671" s="91" t="s">
        <v>1602</v>
      </c>
      <c r="P1671" s="91" t="s">
        <v>1603</v>
      </c>
      <c r="Q1671" s="91" t="s">
        <v>1469</v>
      </c>
      <c r="R1671" s="91" t="s">
        <v>1614</v>
      </c>
    </row>
    <row r="1672" ht="14.25" customHeight="1">
      <c r="A1672" s="91" t="s">
        <v>5615</v>
      </c>
      <c r="B1672" s="91" t="s">
        <v>5616</v>
      </c>
      <c r="C1672" s="91" t="s">
        <v>5617</v>
      </c>
      <c r="D1672" s="91" t="s">
        <v>1319</v>
      </c>
      <c r="E1672" s="91" t="s">
        <v>1587</v>
      </c>
      <c r="F1672" s="91">
        <v>2030.0</v>
      </c>
      <c r="J1672" s="91" t="s">
        <v>1320</v>
      </c>
      <c r="L1672" s="91" t="s">
        <v>41</v>
      </c>
      <c r="M1672" s="91" t="s">
        <v>739</v>
      </c>
      <c r="O1672" s="91" t="s">
        <v>1602</v>
      </c>
      <c r="P1672" s="91" t="s">
        <v>1603</v>
      </c>
      <c r="Q1672" s="91" t="s">
        <v>1435</v>
      </c>
      <c r="R1672" s="91" t="s">
        <v>1611</v>
      </c>
      <c r="S1672" s="91" t="s">
        <v>5618</v>
      </c>
      <c r="T1672" s="91" t="s">
        <v>1593</v>
      </c>
    </row>
    <row r="1673" ht="14.25" customHeight="1">
      <c r="A1673" s="91" t="s">
        <v>5619</v>
      </c>
      <c r="C1673" s="91" t="s">
        <v>5620</v>
      </c>
      <c r="D1673" s="91" t="s">
        <v>1324</v>
      </c>
      <c r="J1673" s="91" t="s">
        <v>1320</v>
      </c>
      <c r="L1673" s="91" t="s">
        <v>41</v>
      </c>
      <c r="M1673" s="91" t="s">
        <v>1320</v>
      </c>
      <c r="N1673" s="91" t="s">
        <v>1669</v>
      </c>
      <c r="O1673" s="91" t="s">
        <v>1607</v>
      </c>
      <c r="P1673" s="91" t="s">
        <v>1590</v>
      </c>
      <c r="Q1673" s="91" t="s">
        <v>1440</v>
      </c>
      <c r="R1673" s="91" t="s">
        <v>1669</v>
      </c>
    </row>
    <row r="1674" ht="14.25" customHeight="1">
      <c r="A1674" s="91" t="s">
        <v>5621</v>
      </c>
      <c r="B1674" s="91" t="s">
        <v>5622</v>
      </c>
      <c r="C1674" s="91" t="s">
        <v>5623</v>
      </c>
      <c r="D1674" s="91" t="s">
        <v>1319</v>
      </c>
      <c r="E1674" s="91" t="s">
        <v>1587</v>
      </c>
      <c r="J1674" s="91" t="s">
        <v>739</v>
      </c>
      <c r="L1674" s="91" t="s">
        <v>41</v>
      </c>
      <c r="M1674" s="91" t="s">
        <v>1320</v>
      </c>
      <c r="N1674" s="91" t="s">
        <v>1639</v>
      </c>
      <c r="O1674" s="91" t="s">
        <v>1607</v>
      </c>
      <c r="P1674" s="91" t="s">
        <v>1590</v>
      </c>
      <c r="Q1674" s="91" t="s">
        <v>1450</v>
      </c>
      <c r="R1674" s="91" t="s">
        <v>1639</v>
      </c>
      <c r="S1674" s="91" t="s">
        <v>5624</v>
      </c>
      <c r="T1674" s="91" t="s">
        <v>1593</v>
      </c>
    </row>
    <row r="1675" ht="14.25" customHeight="1">
      <c r="A1675" s="91" t="s">
        <v>5625</v>
      </c>
      <c r="C1675" s="91" t="s">
        <v>5626</v>
      </c>
      <c r="D1675" s="91" t="s">
        <v>1324</v>
      </c>
      <c r="J1675" s="91" t="s">
        <v>1320</v>
      </c>
      <c r="L1675" s="91" t="s">
        <v>41</v>
      </c>
      <c r="M1675" s="91" t="s">
        <v>1320</v>
      </c>
      <c r="N1675" s="91" t="s">
        <v>1611</v>
      </c>
      <c r="O1675" s="91" t="s">
        <v>1602</v>
      </c>
      <c r="P1675" s="91" t="s">
        <v>1603</v>
      </c>
      <c r="Q1675" s="91" t="s">
        <v>1462</v>
      </c>
      <c r="R1675" s="91" t="s">
        <v>1611</v>
      </c>
    </row>
    <row r="1676" ht="14.25" customHeight="1">
      <c r="A1676" s="91" t="s">
        <v>5627</v>
      </c>
      <c r="D1676" s="91" t="s">
        <v>1319</v>
      </c>
      <c r="E1676" s="91" t="s">
        <v>1587</v>
      </c>
      <c r="F1676" s="91">
        <v>2030.0</v>
      </c>
      <c r="J1676" s="91" t="s">
        <v>739</v>
      </c>
      <c r="L1676" s="91" t="s">
        <v>1588</v>
      </c>
      <c r="M1676" s="91" t="s">
        <v>739</v>
      </c>
      <c r="O1676" s="91" t="s">
        <v>1602</v>
      </c>
      <c r="P1676" s="91" t="s">
        <v>1603</v>
      </c>
      <c r="Q1676" s="91" t="s">
        <v>1426</v>
      </c>
      <c r="R1676" s="91" t="s">
        <v>1608</v>
      </c>
      <c r="S1676" s="91" t="s">
        <v>5628</v>
      </c>
      <c r="T1676" s="91" t="s">
        <v>1593</v>
      </c>
    </row>
    <row r="1677" ht="14.25" customHeight="1">
      <c r="A1677" s="91" t="s">
        <v>5629</v>
      </c>
      <c r="B1677" s="91" t="s">
        <v>5630</v>
      </c>
      <c r="C1677" s="91" t="s">
        <v>5631</v>
      </c>
      <c r="D1677" s="91" t="s">
        <v>1324</v>
      </c>
      <c r="J1677" s="91" t="s">
        <v>739</v>
      </c>
      <c r="L1677" s="91" t="s">
        <v>1647</v>
      </c>
      <c r="M1677" s="91" t="s">
        <v>739</v>
      </c>
      <c r="O1677" s="91" t="s">
        <v>1607</v>
      </c>
      <c r="P1677" s="91" t="s">
        <v>1590</v>
      </c>
      <c r="Q1677" s="91" t="s">
        <v>1430</v>
      </c>
      <c r="R1677" s="91" t="s">
        <v>1663</v>
      </c>
    </row>
    <row r="1678" ht="14.25" customHeight="1">
      <c r="A1678" s="91" t="s">
        <v>5632</v>
      </c>
      <c r="D1678" s="91" t="s">
        <v>1324</v>
      </c>
      <c r="J1678" s="91" t="s">
        <v>1320</v>
      </c>
      <c r="L1678" s="91" t="s">
        <v>41</v>
      </c>
      <c r="M1678" s="91" t="s">
        <v>1320</v>
      </c>
      <c r="N1678" s="91" t="s">
        <v>1808</v>
      </c>
      <c r="O1678" s="91" t="s">
        <v>1898</v>
      </c>
      <c r="P1678" s="91" t="s">
        <v>1590</v>
      </c>
      <c r="Q1678" s="91" t="s">
        <v>1436</v>
      </c>
      <c r="R1678" s="91" t="s">
        <v>1808</v>
      </c>
    </row>
    <row r="1679" ht="14.25" customHeight="1">
      <c r="A1679" s="91" t="s">
        <v>5633</v>
      </c>
      <c r="B1679" s="91" t="s">
        <v>5634</v>
      </c>
      <c r="C1679" s="91" t="s">
        <v>5635</v>
      </c>
      <c r="D1679" s="91" t="s">
        <v>1319</v>
      </c>
      <c r="E1679" s="91" t="s">
        <v>1587</v>
      </c>
      <c r="F1679" s="91">
        <v>2030.0</v>
      </c>
      <c r="J1679" s="91" t="s">
        <v>739</v>
      </c>
      <c r="L1679" s="91" t="s">
        <v>41</v>
      </c>
      <c r="M1679" s="91" t="s">
        <v>739</v>
      </c>
      <c r="O1679" s="91" t="s">
        <v>1711</v>
      </c>
      <c r="P1679" s="91" t="s">
        <v>1590</v>
      </c>
      <c r="Q1679" s="91" t="s">
        <v>1459</v>
      </c>
      <c r="R1679" s="91" t="s">
        <v>1598</v>
      </c>
      <c r="S1679" s="91" t="s">
        <v>5636</v>
      </c>
      <c r="T1679" s="91" t="s">
        <v>1593</v>
      </c>
    </row>
    <row r="1680" ht="14.25" customHeight="1">
      <c r="A1680" s="91" t="s">
        <v>5637</v>
      </c>
      <c r="D1680" s="91" t="s">
        <v>1319</v>
      </c>
      <c r="E1680" s="91" t="s">
        <v>1587</v>
      </c>
      <c r="F1680" s="91">
        <v>2030.0</v>
      </c>
      <c r="G1680" s="91" t="s">
        <v>1319</v>
      </c>
      <c r="H1680" s="91" t="s">
        <v>1587</v>
      </c>
      <c r="I1680" s="91">
        <v>2050.0</v>
      </c>
      <c r="J1680" s="91" t="s">
        <v>1320</v>
      </c>
      <c r="K1680" s="91">
        <v>2050.0</v>
      </c>
      <c r="L1680" s="91" t="s">
        <v>41</v>
      </c>
      <c r="M1680" s="91" t="s">
        <v>1320</v>
      </c>
      <c r="N1680" s="91" t="s">
        <v>1808</v>
      </c>
      <c r="O1680" s="91" t="s">
        <v>1589</v>
      </c>
      <c r="P1680" s="91" t="s">
        <v>1590</v>
      </c>
      <c r="Q1680" s="91" t="s">
        <v>1457</v>
      </c>
      <c r="R1680" s="91" t="s">
        <v>1707</v>
      </c>
      <c r="S1680" s="91" t="s">
        <v>5638</v>
      </c>
      <c r="T1680" s="91" t="s">
        <v>1593</v>
      </c>
    </row>
    <row r="1681" ht="14.25" customHeight="1">
      <c r="A1681" s="91" t="s">
        <v>5639</v>
      </c>
      <c r="D1681" s="91" t="s">
        <v>1319</v>
      </c>
      <c r="E1681" s="91" t="s">
        <v>1587</v>
      </c>
      <c r="F1681" s="91">
        <v>2030.0</v>
      </c>
      <c r="J1681" s="91" t="s">
        <v>739</v>
      </c>
      <c r="L1681" s="91" t="s">
        <v>1588</v>
      </c>
      <c r="M1681" s="91" t="s">
        <v>739</v>
      </c>
      <c r="O1681" s="91" t="s">
        <v>1607</v>
      </c>
      <c r="P1681" s="91" t="s">
        <v>1590</v>
      </c>
      <c r="Q1681" s="91" t="s">
        <v>1457</v>
      </c>
      <c r="R1681" s="91" t="s">
        <v>1633</v>
      </c>
      <c r="S1681" s="91" t="s">
        <v>5640</v>
      </c>
      <c r="T1681" s="91" t="s">
        <v>1593</v>
      </c>
    </row>
    <row r="1682" ht="14.25" customHeight="1">
      <c r="A1682" s="91" t="s">
        <v>5641</v>
      </c>
      <c r="D1682" s="91" t="s">
        <v>1319</v>
      </c>
      <c r="E1682" s="91" t="s">
        <v>1587</v>
      </c>
      <c r="F1682" s="91">
        <v>2030.0</v>
      </c>
      <c r="G1682" s="91" t="s">
        <v>1319</v>
      </c>
      <c r="H1682" s="91" t="s">
        <v>1587</v>
      </c>
      <c r="I1682" s="91">
        <v>2050.0</v>
      </c>
      <c r="J1682" s="91" t="s">
        <v>1320</v>
      </c>
      <c r="K1682" s="91">
        <v>2050.0</v>
      </c>
      <c r="L1682" s="91" t="s">
        <v>1588</v>
      </c>
      <c r="M1682" s="91" t="s">
        <v>739</v>
      </c>
      <c r="O1682" s="91" t="s">
        <v>1602</v>
      </c>
      <c r="P1682" s="91" t="s">
        <v>1603</v>
      </c>
      <c r="Q1682" s="91" t="s">
        <v>1469</v>
      </c>
      <c r="R1682" s="91" t="s">
        <v>1653</v>
      </c>
      <c r="S1682" s="91" t="s">
        <v>5642</v>
      </c>
    </row>
    <row r="1683" ht="14.25" customHeight="1">
      <c r="A1683" s="91" t="s">
        <v>5643</v>
      </c>
      <c r="B1683" s="91" t="s">
        <v>5644</v>
      </c>
      <c r="C1683" s="91" t="s">
        <v>5645</v>
      </c>
      <c r="D1683" s="91" t="s">
        <v>1324</v>
      </c>
      <c r="J1683" s="91" t="s">
        <v>1320</v>
      </c>
      <c r="L1683" s="91" t="s">
        <v>41</v>
      </c>
      <c r="M1683" s="91" t="s">
        <v>1320</v>
      </c>
      <c r="N1683" s="91" t="s">
        <v>1715</v>
      </c>
      <c r="O1683" s="91" t="s">
        <v>4693</v>
      </c>
      <c r="P1683" s="91" t="s">
        <v>1628</v>
      </c>
      <c r="Q1683" s="91" t="s">
        <v>1441</v>
      </c>
      <c r="R1683" s="91" t="s">
        <v>1715</v>
      </c>
    </row>
    <row r="1684" ht="14.25" customHeight="1">
      <c r="A1684" s="91" t="s">
        <v>5646</v>
      </c>
      <c r="D1684" s="91" t="s">
        <v>1324</v>
      </c>
      <c r="J1684" s="91" t="s">
        <v>739</v>
      </c>
      <c r="L1684" s="91" t="s">
        <v>41</v>
      </c>
      <c r="M1684" s="91" t="s">
        <v>739</v>
      </c>
      <c r="O1684" s="91" t="s">
        <v>1607</v>
      </c>
      <c r="P1684" s="91" t="s">
        <v>1590</v>
      </c>
      <c r="Q1684" s="91" t="s">
        <v>1433</v>
      </c>
      <c r="R1684" s="91" t="s">
        <v>1648</v>
      </c>
    </row>
    <row r="1685" ht="14.25" customHeight="1">
      <c r="A1685" s="91" t="s">
        <v>5647</v>
      </c>
      <c r="D1685" s="91" t="s">
        <v>1319</v>
      </c>
      <c r="E1685" s="91" t="s">
        <v>1587</v>
      </c>
      <c r="F1685" s="91">
        <v>2033.0</v>
      </c>
      <c r="G1685" s="91" t="s">
        <v>1319</v>
      </c>
      <c r="H1685" s="91" t="s">
        <v>1587</v>
      </c>
      <c r="I1685" s="91">
        <v>2050.0</v>
      </c>
      <c r="J1685" s="91" t="s">
        <v>1320</v>
      </c>
      <c r="K1685" s="91">
        <v>2050.0</v>
      </c>
      <c r="L1685" s="91" t="s">
        <v>41</v>
      </c>
      <c r="M1685" s="91" t="s">
        <v>739</v>
      </c>
      <c r="O1685" s="91" t="s">
        <v>1607</v>
      </c>
      <c r="P1685" s="91" t="s">
        <v>1590</v>
      </c>
      <c r="Q1685" s="91" t="s">
        <v>1440</v>
      </c>
      <c r="R1685" s="91" t="s">
        <v>1614</v>
      </c>
      <c r="S1685" s="91" t="s">
        <v>5648</v>
      </c>
      <c r="T1685" s="91" t="s">
        <v>1593</v>
      </c>
    </row>
    <row r="1686" ht="14.25" customHeight="1">
      <c r="A1686" s="91" t="s">
        <v>5649</v>
      </c>
      <c r="D1686" s="91" t="s">
        <v>1319</v>
      </c>
      <c r="E1686" s="91" t="s">
        <v>1587</v>
      </c>
      <c r="F1686" s="91">
        <v>2030.0</v>
      </c>
      <c r="G1686" s="91" t="s">
        <v>1319</v>
      </c>
      <c r="H1686" s="91" t="s">
        <v>1587</v>
      </c>
      <c r="I1686" s="91">
        <v>2050.0</v>
      </c>
      <c r="J1686" s="91" t="s">
        <v>1320</v>
      </c>
      <c r="K1686" s="91">
        <v>2050.0</v>
      </c>
      <c r="L1686" s="91" t="s">
        <v>1588</v>
      </c>
      <c r="M1686" s="91" t="s">
        <v>1320</v>
      </c>
      <c r="N1686" s="91" t="s">
        <v>1612</v>
      </c>
      <c r="O1686" s="91" t="s">
        <v>1607</v>
      </c>
      <c r="P1686" s="91" t="s">
        <v>1590</v>
      </c>
      <c r="Q1686" s="91" t="s">
        <v>1457</v>
      </c>
      <c r="R1686" s="91" t="s">
        <v>1612</v>
      </c>
      <c r="S1686" s="91" t="s">
        <v>5650</v>
      </c>
      <c r="T1686" s="91" t="s">
        <v>1593</v>
      </c>
    </row>
    <row r="1687" ht="14.25" customHeight="1">
      <c r="A1687" s="91" t="s">
        <v>5651</v>
      </c>
      <c r="B1687" s="91" t="s">
        <v>5652</v>
      </c>
      <c r="C1687" s="91" t="s">
        <v>5653</v>
      </c>
      <c r="D1687" s="91" t="s">
        <v>1324</v>
      </c>
      <c r="J1687" s="91" t="s">
        <v>739</v>
      </c>
      <c r="L1687" s="91" t="s">
        <v>41</v>
      </c>
      <c r="M1687" s="91" t="s">
        <v>739</v>
      </c>
      <c r="O1687" s="91" t="s">
        <v>1934</v>
      </c>
      <c r="P1687" s="91" t="s">
        <v>1736</v>
      </c>
      <c r="Q1687" s="91" t="s">
        <v>1438</v>
      </c>
      <c r="R1687" s="91" t="s">
        <v>1798</v>
      </c>
      <c r="T1687" s="91" t="s">
        <v>1634</v>
      </c>
    </row>
    <row r="1688" ht="14.25" customHeight="1">
      <c r="A1688" s="91" t="s">
        <v>5654</v>
      </c>
      <c r="B1688" s="91" t="s">
        <v>5655</v>
      </c>
      <c r="C1688" s="91" t="s">
        <v>5656</v>
      </c>
      <c r="D1688" s="91" t="s">
        <v>1319</v>
      </c>
      <c r="E1688" s="91" t="s">
        <v>1595</v>
      </c>
      <c r="F1688" s="91">
        <v>2030.0</v>
      </c>
      <c r="J1688" s="91" t="s">
        <v>739</v>
      </c>
      <c r="L1688" s="91" t="s">
        <v>41</v>
      </c>
      <c r="M1688" s="91" t="s">
        <v>739</v>
      </c>
      <c r="O1688" s="91" t="s">
        <v>1898</v>
      </c>
      <c r="P1688" s="91" t="s">
        <v>1590</v>
      </c>
      <c r="Q1688" s="91" t="s">
        <v>1459</v>
      </c>
      <c r="R1688" s="91" t="s">
        <v>1842</v>
      </c>
      <c r="S1688" s="91" t="s">
        <v>5657</v>
      </c>
      <c r="T1688" s="91" t="s">
        <v>1600</v>
      </c>
    </row>
    <row r="1689" ht="14.25" customHeight="1">
      <c r="A1689" s="91" t="s">
        <v>5658</v>
      </c>
      <c r="D1689" s="91" t="s">
        <v>1319</v>
      </c>
      <c r="E1689" s="91" t="s">
        <v>1587</v>
      </c>
      <c r="F1689" s="91">
        <v>2030.0</v>
      </c>
      <c r="J1689" s="91" t="s">
        <v>739</v>
      </c>
      <c r="L1689" s="91" t="s">
        <v>1588</v>
      </c>
      <c r="M1689" s="91" t="s">
        <v>739</v>
      </c>
      <c r="O1689" s="91" t="s">
        <v>1681</v>
      </c>
      <c r="P1689" s="91" t="s">
        <v>1590</v>
      </c>
      <c r="Q1689" s="91" t="s">
        <v>1761</v>
      </c>
      <c r="R1689" s="91" t="s">
        <v>1604</v>
      </c>
      <c r="S1689" s="91" t="s">
        <v>5659</v>
      </c>
      <c r="T1689" s="91" t="s">
        <v>1593</v>
      </c>
    </row>
    <row r="1690" ht="14.25" customHeight="1">
      <c r="A1690" s="91" t="s">
        <v>5660</v>
      </c>
      <c r="B1690" s="91" t="s">
        <v>5661</v>
      </c>
      <c r="D1690" s="91" t="s">
        <v>1319</v>
      </c>
      <c r="E1690" s="91" t="s">
        <v>1595</v>
      </c>
      <c r="F1690" s="91">
        <v>2030.0</v>
      </c>
      <c r="J1690" s="91" t="s">
        <v>1320</v>
      </c>
      <c r="L1690" s="91" t="s">
        <v>41</v>
      </c>
      <c r="M1690" s="91" t="s">
        <v>739</v>
      </c>
      <c r="O1690" s="91" t="s">
        <v>2046</v>
      </c>
      <c r="P1690" s="91" t="s">
        <v>1603</v>
      </c>
      <c r="Q1690" s="91" t="s">
        <v>1446</v>
      </c>
      <c r="R1690" s="91" t="s">
        <v>1653</v>
      </c>
      <c r="S1690" s="91" t="s">
        <v>5662</v>
      </c>
      <c r="T1690" s="91" t="s">
        <v>1600</v>
      </c>
    </row>
    <row r="1691" ht="14.25" customHeight="1">
      <c r="A1691" s="91" t="s">
        <v>5663</v>
      </c>
      <c r="D1691" s="91" t="s">
        <v>1324</v>
      </c>
      <c r="J1691" s="91" t="s">
        <v>739</v>
      </c>
      <c r="L1691" s="91" t="s">
        <v>41</v>
      </c>
      <c r="M1691" s="91" t="s">
        <v>739</v>
      </c>
      <c r="O1691" s="91" t="s">
        <v>1607</v>
      </c>
      <c r="P1691" s="91" t="s">
        <v>1590</v>
      </c>
      <c r="Q1691" s="91" t="s">
        <v>1435</v>
      </c>
      <c r="R1691" s="91" t="s">
        <v>1624</v>
      </c>
    </row>
    <row r="1692" ht="14.25" customHeight="1">
      <c r="A1692" s="91" t="s">
        <v>5664</v>
      </c>
      <c r="D1692" s="91" t="s">
        <v>1319</v>
      </c>
      <c r="E1692" s="91" t="s">
        <v>1587</v>
      </c>
      <c r="F1692" s="91">
        <v>2030.0</v>
      </c>
      <c r="J1692" s="91" t="s">
        <v>739</v>
      </c>
      <c r="L1692" s="91" t="s">
        <v>1588</v>
      </c>
      <c r="M1692" s="91" t="s">
        <v>739</v>
      </c>
      <c r="O1692" s="91" t="s">
        <v>1934</v>
      </c>
      <c r="P1692" s="91" t="s">
        <v>1736</v>
      </c>
      <c r="Q1692" s="91" t="s">
        <v>1429</v>
      </c>
      <c r="R1692" s="91" t="s">
        <v>1591</v>
      </c>
      <c r="S1692" s="91" t="s">
        <v>5665</v>
      </c>
      <c r="T1692" s="91" t="s">
        <v>1593</v>
      </c>
    </row>
    <row r="1693" ht="14.25" customHeight="1">
      <c r="A1693" s="91" t="s">
        <v>5666</v>
      </c>
      <c r="D1693" s="91" t="s">
        <v>1319</v>
      </c>
      <c r="E1693" s="91" t="s">
        <v>1587</v>
      </c>
      <c r="F1693" s="91">
        <v>2030.0</v>
      </c>
      <c r="J1693" s="91" t="s">
        <v>739</v>
      </c>
      <c r="L1693" s="91" t="s">
        <v>1588</v>
      </c>
      <c r="M1693" s="91" t="s">
        <v>739</v>
      </c>
      <c r="O1693" s="91" t="s">
        <v>1846</v>
      </c>
      <c r="P1693" s="91" t="s">
        <v>1590</v>
      </c>
      <c r="Q1693" s="91" t="s">
        <v>1440</v>
      </c>
      <c r="R1693" s="91" t="s">
        <v>1641</v>
      </c>
      <c r="S1693" s="91" t="s">
        <v>5667</v>
      </c>
    </row>
    <row r="1694" ht="14.25" customHeight="1">
      <c r="A1694" s="91" t="s">
        <v>5668</v>
      </c>
      <c r="D1694" s="91" t="s">
        <v>1319</v>
      </c>
      <c r="E1694" s="91" t="s">
        <v>1587</v>
      </c>
      <c r="F1694" s="91">
        <v>2030.0</v>
      </c>
      <c r="J1694" s="91" t="s">
        <v>739</v>
      </c>
      <c r="L1694" s="91" t="s">
        <v>1588</v>
      </c>
      <c r="M1694" s="91" t="s">
        <v>739</v>
      </c>
      <c r="O1694" s="91" t="s">
        <v>1607</v>
      </c>
      <c r="P1694" s="91" t="s">
        <v>1590</v>
      </c>
      <c r="Q1694" s="91" t="s">
        <v>1457</v>
      </c>
      <c r="R1694" s="91" t="s">
        <v>1707</v>
      </c>
      <c r="S1694" s="91" t="s">
        <v>5669</v>
      </c>
      <c r="T1694" s="91" t="s">
        <v>1593</v>
      </c>
    </row>
    <row r="1695" ht="14.25" customHeight="1">
      <c r="A1695" s="91" t="s">
        <v>5670</v>
      </c>
      <c r="D1695" s="91" t="s">
        <v>1319</v>
      </c>
      <c r="E1695" s="91" t="s">
        <v>1587</v>
      </c>
      <c r="F1695" s="91">
        <v>2030.0</v>
      </c>
      <c r="J1695" s="91" t="s">
        <v>739</v>
      </c>
      <c r="L1695" s="91" t="s">
        <v>1588</v>
      </c>
      <c r="M1695" s="91" t="s">
        <v>739</v>
      </c>
      <c r="O1695" s="91" t="s">
        <v>1602</v>
      </c>
      <c r="P1695" s="91" t="s">
        <v>1603</v>
      </c>
      <c r="Q1695" s="91" t="s">
        <v>1457</v>
      </c>
      <c r="R1695" s="91" t="s">
        <v>1633</v>
      </c>
      <c r="S1695" s="91" t="s">
        <v>5671</v>
      </c>
      <c r="T1695" s="91" t="s">
        <v>1593</v>
      </c>
    </row>
    <row r="1696" ht="14.25" customHeight="1">
      <c r="A1696" s="91" t="s">
        <v>5672</v>
      </c>
      <c r="D1696" s="91" t="s">
        <v>1324</v>
      </c>
      <c r="J1696" s="91" t="s">
        <v>739</v>
      </c>
      <c r="L1696" s="91" t="s">
        <v>41</v>
      </c>
      <c r="M1696" s="91" t="s">
        <v>739</v>
      </c>
      <c r="O1696" s="91" t="s">
        <v>1602</v>
      </c>
      <c r="P1696" s="91" t="s">
        <v>1603</v>
      </c>
      <c r="Q1696" s="91" t="s">
        <v>1449</v>
      </c>
      <c r="R1696" s="91" t="s">
        <v>1669</v>
      </c>
    </row>
    <row r="1697" ht="14.25" customHeight="1">
      <c r="A1697" s="91" t="s">
        <v>5673</v>
      </c>
      <c r="B1697" s="91" t="s">
        <v>5674</v>
      </c>
      <c r="C1697" s="91" t="s">
        <v>5675</v>
      </c>
      <c r="D1697" s="91" t="s">
        <v>1319</v>
      </c>
      <c r="E1697" s="91" t="s">
        <v>1587</v>
      </c>
      <c r="F1697" s="91">
        <v>2030.0</v>
      </c>
      <c r="J1697" s="91" t="s">
        <v>739</v>
      </c>
      <c r="L1697" s="91" t="s">
        <v>41</v>
      </c>
      <c r="M1697" s="91" t="s">
        <v>739</v>
      </c>
      <c r="O1697" s="91" t="s">
        <v>1607</v>
      </c>
      <c r="P1697" s="91" t="s">
        <v>1590</v>
      </c>
      <c r="Q1697" s="91" t="s">
        <v>1440</v>
      </c>
      <c r="R1697" s="91" t="s">
        <v>1785</v>
      </c>
      <c r="S1697" s="91" t="s">
        <v>5676</v>
      </c>
      <c r="T1697" s="91" t="s">
        <v>1593</v>
      </c>
    </row>
    <row r="1698" ht="14.25" customHeight="1">
      <c r="A1698" s="91" t="s">
        <v>5677</v>
      </c>
      <c r="C1698" s="91" t="s">
        <v>5678</v>
      </c>
      <c r="D1698" s="91" t="s">
        <v>1343</v>
      </c>
      <c r="J1698" s="91" t="s">
        <v>1320</v>
      </c>
      <c r="L1698" s="91" t="s">
        <v>41</v>
      </c>
      <c r="M1698" s="91" t="s">
        <v>1320</v>
      </c>
      <c r="N1698" s="91" t="s">
        <v>2016</v>
      </c>
      <c r="O1698" s="91" t="s">
        <v>1677</v>
      </c>
      <c r="P1698" s="91" t="s">
        <v>1590</v>
      </c>
      <c r="Q1698" s="91" t="s">
        <v>1462</v>
      </c>
      <c r="R1698" s="91" t="s">
        <v>2016</v>
      </c>
    </row>
    <row r="1699" ht="14.25" customHeight="1">
      <c r="A1699" s="91" t="s">
        <v>5679</v>
      </c>
      <c r="D1699" s="91" t="s">
        <v>1319</v>
      </c>
      <c r="E1699" s="91" t="s">
        <v>1587</v>
      </c>
      <c r="F1699" s="91">
        <v>2030.0</v>
      </c>
      <c r="J1699" s="91" t="s">
        <v>739</v>
      </c>
      <c r="L1699" s="91" t="s">
        <v>1588</v>
      </c>
      <c r="M1699" s="91" t="s">
        <v>739</v>
      </c>
      <c r="O1699" s="91" t="s">
        <v>1662</v>
      </c>
      <c r="P1699" s="91" t="s">
        <v>1590</v>
      </c>
      <c r="Q1699" s="91" t="s">
        <v>1435</v>
      </c>
      <c r="R1699" s="91" t="s">
        <v>1641</v>
      </c>
      <c r="S1699" s="91" t="s">
        <v>5680</v>
      </c>
      <c r="T1699" s="91" t="s">
        <v>1593</v>
      </c>
    </row>
    <row r="1700" ht="14.25" customHeight="1">
      <c r="A1700" s="91" t="s">
        <v>5681</v>
      </c>
      <c r="D1700" s="91" t="s">
        <v>1324</v>
      </c>
      <c r="J1700" s="91" t="s">
        <v>739</v>
      </c>
      <c r="L1700" s="91" t="s">
        <v>41</v>
      </c>
      <c r="M1700" s="91" t="s">
        <v>739</v>
      </c>
      <c r="O1700" s="91" t="s">
        <v>1602</v>
      </c>
      <c r="P1700" s="91" t="s">
        <v>1603</v>
      </c>
      <c r="Q1700" s="91" t="s">
        <v>1433</v>
      </c>
      <c r="R1700" s="91" t="s">
        <v>1687</v>
      </c>
    </row>
    <row r="1701" ht="14.25" customHeight="1">
      <c r="A1701" s="91" t="s">
        <v>5682</v>
      </c>
      <c r="D1701" s="91" t="s">
        <v>1324</v>
      </c>
      <c r="J1701" s="91" t="s">
        <v>1320</v>
      </c>
      <c r="L1701" s="91" t="s">
        <v>41</v>
      </c>
      <c r="M1701" s="91" t="s">
        <v>739</v>
      </c>
      <c r="O1701" s="91" t="s">
        <v>1602</v>
      </c>
      <c r="P1701" s="91" t="s">
        <v>1603</v>
      </c>
      <c r="Q1701" s="91" t="s">
        <v>1432</v>
      </c>
      <c r="R1701" s="91" t="s">
        <v>1659</v>
      </c>
    </row>
    <row r="1702" ht="14.25" customHeight="1">
      <c r="A1702" s="91" t="s">
        <v>5683</v>
      </c>
      <c r="D1702" s="91" t="s">
        <v>1319</v>
      </c>
      <c r="E1702" s="91" t="s">
        <v>1587</v>
      </c>
      <c r="J1702" s="91" t="s">
        <v>739</v>
      </c>
      <c r="L1702" s="91" t="s">
        <v>1588</v>
      </c>
      <c r="M1702" s="91" t="s">
        <v>739</v>
      </c>
      <c r="O1702" s="91" t="s">
        <v>1748</v>
      </c>
      <c r="P1702" s="91" t="s">
        <v>1590</v>
      </c>
      <c r="Q1702" s="91" t="s">
        <v>1457</v>
      </c>
      <c r="R1702" s="91" t="s">
        <v>1633</v>
      </c>
      <c r="S1702" s="91" t="s">
        <v>5684</v>
      </c>
      <c r="T1702" s="91" t="s">
        <v>1593</v>
      </c>
    </row>
    <row r="1703" ht="14.25" customHeight="1">
      <c r="A1703" s="91" t="s">
        <v>5685</v>
      </c>
      <c r="D1703" s="91" t="s">
        <v>1324</v>
      </c>
      <c r="J1703" s="91" t="s">
        <v>739</v>
      </c>
      <c r="L1703" s="91" t="s">
        <v>41</v>
      </c>
      <c r="M1703" s="91" t="s">
        <v>739</v>
      </c>
      <c r="O1703" s="91" t="s">
        <v>1694</v>
      </c>
      <c r="P1703" s="91" t="s">
        <v>1590</v>
      </c>
      <c r="Q1703" s="91" t="s">
        <v>1436</v>
      </c>
      <c r="R1703" s="91" t="s">
        <v>1614</v>
      </c>
    </row>
    <row r="1704" ht="14.25" customHeight="1">
      <c r="A1704" s="91" t="s">
        <v>5686</v>
      </c>
      <c r="D1704" s="91" t="s">
        <v>1319</v>
      </c>
      <c r="E1704" s="91" t="s">
        <v>1587</v>
      </c>
      <c r="F1704" s="91">
        <v>2030.0</v>
      </c>
      <c r="J1704" s="91" t="s">
        <v>739</v>
      </c>
      <c r="L1704" s="91" t="s">
        <v>1588</v>
      </c>
      <c r="M1704" s="91" t="s">
        <v>739</v>
      </c>
      <c r="O1704" s="91" t="s">
        <v>1725</v>
      </c>
      <c r="P1704" s="91" t="s">
        <v>1628</v>
      </c>
      <c r="Q1704" s="91" t="s">
        <v>1460</v>
      </c>
      <c r="R1704" s="91" t="s">
        <v>1659</v>
      </c>
      <c r="S1704" s="91" t="s">
        <v>5687</v>
      </c>
      <c r="T1704" s="91" t="s">
        <v>1593</v>
      </c>
    </row>
    <row r="1705" ht="14.25" customHeight="1">
      <c r="A1705" s="91" t="s">
        <v>5688</v>
      </c>
      <c r="D1705" s="91" t="s">
        <v>1319</v>
      </c>
      <c r="E1705" s="91" t="s">
        <v>1587</v>
      </c>
      <c r="F1705" s="91">
        <v>2030.0</v>
      </c>
      <c r="J1705" s="91" t="s">
        <v>739</v>
      </c>
      <c r="L1705" s="91" t="s">
        <v>1588</v>
      </c>
      <c r="M1705" s="91" t="s">
        <v>739</v>
      </c>
      <c r="O1705" s="91" t="s">
        <v>1891</v>
      </c>
      <c r="P1705" s="91" t="s">
        <v>1623</v>
      </c>
      <c r="Q1705" s="91" t="s">
        <v>1457</v>
      </c>
      <c r="R1705" s="91" t="s">
        <v>1591</v>
      </c>
      <c r="S1705" s="91" t="s">
        <v>5689</v>
      </c>
      <c r="T1705" s="91" t="s">
        <v>1593</v>
      </c>
    </row>
    <row r="1706" ht="14.25" customHeight="1">
      <c r="A1706" s="91" t="s">
        <v>5690</v>
      </c>
      <c r="D1706" s="91" t="s">
        <v>1319</v>
      </c>
      <c r="E1706" s="91" t="s">
        <v>1587</v>
      </c>
      <c r="F1706" s="91">
        <v>2030.0</v>
      </c>
      <c r="J1706" s="91" t="s">
        <v>739</v>
      </c>
      <c r="L1706" s="91" t="s">
        <v>1588</v>
      </c>
      <c r="M1706" s="91" t="s">
        <v>739</v>
      </c>
      <c r="O1706" s="91" t="s">
        <v>1796</v>
      </c>
      <c r="P1706" s="91" t="s">
        <v>1628</v>
      </c>
      <c r="Q1706" s="91" t="s">
        <v>1435</v>
      </c>
      <c r="R1706" s="91" t="s">
        <v>1720</v>
      </c>
      <c r="S1706" s="91" t="s">
        <v>5691</v>
      </c>
      <c r="T1706" s="91" t="s">
        <v>1593</v>
      </c>
    </row>
    <row r="1707" ht="14.25" customHeight="1">
      <c r="A1707" s="91" t="s">
        <v>5692</v>
      </c>
      <c r="D1707" s="91" t="s">
        <v>1324</v>
      </c>
      <c r="J1707" s="91" t="s">
        <v>1320</v>
      </c>
      <c r="L1707" s="91" t="s">
        <v>41</v>
      </c>
      <c r="M1707" s="91" t="s">
        <v>739</v>
      </c>
      <c r="O1707" s="91" t="s">
        <v>1602</v>
      </c>
      <c r="P1707" s="91" t="s">
        <v>1603</v>
      </c>
      <c r="Q1707" s="91" t="s">
        <v>1429</v>
      </c>
      <c r="R1707" s="91" t="s">
        <v>1608</v>
      </c>
    </row>
    <row r="1708" ht="14.25" customHeight="1">
      <c r="A1708" s="91" t="s">
        <v>5693</v>
      </c>
      <c r="D1708" s="91" t="s">
        <v>1319</v>
      </c>
      <c r="E1708" s="91" t="s">
        <v>1587</v>
      </c>
      <c r="F1708" s="91">
        <v>2030.0</v>
      </c>
      <c r="J1708" s="91" t="s">
        <v>739</v>
      </c>
      <c r="L1708" s="91" t="s">
        <v>1588</v>
      </c>
      <c r="M1708" s="91" t="s">
        <v>739</v>
      </c>
      <c r="O1708" s="91" t="s">
        <v>1602</v>
      </c>
      <c r="P1708" s="91" t="s">
        <v>1603</v>
      </c>
      <c r="Q1708" s="91" t="s">
        <v>1464</v>
      </c>
      <c r="R1708" s="91" t="s">
        <v>1663</v>
      </c>
      <c r="S1708" s="91" t="s">
        <v>5694</v>
      </c>
      <c r="T1708" s="91" t="s">
        <v>1593</v>
      </c>
    </row>
    <row r="1709" ht="14.25" customHeight="1">
      <c r="A1709" s="91" t="s">
        <v>5695</v>
      </c>
      <c r="B1709" s="91" t="s">
        <v>5696</v>
      </c>
      <c r="C1709" s="91" t="s">
        <v>5697</v>
      </c>
      <c r="D1709" s="91" t="s">
        <v>1324</v>
      </c>
      <c r="J1709" s="91" t="s">
        <v>739</v>
      </c>
      <c r="L1709" s="91" t="s">
        <v>1647</v>
      </c>
      <c r="M1709" s="91" t="s">
        <v>739</v>
      </c>
      <c r="O1709" s="91" t="s">
        <v>1711</v>
      </c>
      <c r="P1709" s="91" t="s">
        <v>1590</v>
      </c>
      <c r="Q1709" s="91" t="s">
        <v>1430</v>
      </c>
      <c r="R1709" s="91" t="s">
        <v>5698</v>
      </c>
      <c r="U1709" s="91" t="s">
        <v>1749</v>
      </c>
    </row>
    <row r="1710" ht="14.25" customHeight="1">
      <c r="A1710" s="91" t="s">
        <v>5699</v>
      </c>
      <c r="B1710" s="91" t="s">
        <v>5700</v>
      </c>
      <c r="C1710" s="91" t="s">
        <v>5701</v>
      </c>
      <c r="D1710" s="91" t="s">
        <v>1324</v>
      </c>
      <c r="J1710" s="91" t="s">
        <v>1320</v>
      </c>
      <c r="L1710" s="91" t="s">
        <v>1647</v>
      </c>
      <c r="M1710" s="91" t="s">
        <v>1320</v>
      </c>
      <c r="N1710" s="91" t="s">
        <v>1900</v>
      </c>
      <c r="O1710" s="91" t="s">
        <v>1802</v>
      </c>
      <c r="P1710" s="91" t="s">
        <v>1590</v>
      </c>
      <c r="Q1710" s="91" t="s">
        <v>1430</v>
      </c>
      <c r="R1710" s="91" t="s">
        <v>1900</v>
      </c>
      <c r="U1710" s="91" t="s">
        <v>3287</v>
      </c>
    </row>
    <row r="1711" ht="14.25" customHeight="1">
      <c r="A1711" s="91" t="s">
        <v>5702</v>
      </c>
      <c r="D1711" s="91" t="s">
        <v>1343</v>
      </c>
      <c r="J1711" s="91" t="s">
        <v>739</v>
      </c>
      <c r="L1711" s="91" t="s">
        <v>41</v>
      </c>
      <c r="M1711" s="91" t="s">
        <v>1320</v>
      </c>
      <c r="N1711" s="91" t="s">
        <v>1639</v>
      </c>
      <c r="O1711" s="91" t="s">
        <v>2299</v>
      </c>
      <c r="P1711" s="91" t="s">
        <v>1628</v>
      </c>
      <c r="Q1711" s="91" t="s">
        <v>1469</v>
      </c>
      <c r="R1711" s="91" t="s">
        <v>1639</v>
      </c>
    </row>
    <row r="1712" ht="14.25" customHeight="1">
      <c r="A1712" s="91" t="s">
        <v>5703</v>
      </c>
      <c r="D1712" s="91" t="s">
        <v>1319</v>
      </c>
      <c r="E1712" s="91" t="s">
        <v>1587</v>
      </c>
      <c r="F1712" s="91">
        <v>2030.0</v>
      </c>
      <c r="J1712" s="91" t="s">
        <v>739</v>
      </c>
      <c r="L1712" s="91" t="s">
        <v>1588</v>
      </c>
      <c r="M1712" s="91" t="s">
        <v>739</v>
      </c>
      <c r="O1712" s="91" t="s">
        <v>1607</v>
      </c>
      <c r="P1712" s="91" t="s">
        <v>1590</v>
      </c>
      <c r="Q1712" s="91" t="s">
        <v>1433</v>
      </c>
      <c r="R1712" s="91" t="s">
        <v>1715</v>
      </c>
      <c r="S1712" s="91" t="s">
        <v>5704</v>
      </c>
      <c r="T1712" s="91" t="s">
        <v>1593</v>
      </c>
    </row>
    <row r="1713" ht="14.25" customHeight="1">
      <c r="A1713" s="91" t="s">
        <v>5705</v>
      </c>
      <c r="B1713" s="91" t="s">
        <v>5706</v>
      </c>
      <c r="C1713" s="91" t="s">
        <v>5707</v>
      </c>
      <c r="D1713" s="91" t="s">
        <v>1319</v>
      </c>
      <c r="E1713" s="91" t="s">
        <v>1587</v>
      </c>
      <c r="F1713" s="91">
        <v>2030.0</v>
      </c>
      <c r="G1713" s="91" t="s">
        <v>1319</v>
      </c>
      <c r="H1713" s="91" t="s">
        <v>1587</v>
      </c>
      <c r="I1713" s="91">
        <v>2045.0</v>
      </c>
      <c r="J1713" s="91" t="s">
        <v>1320</v>
      </c>
      <c r="K1713" s="91">
        <v>2045.0</v>
      </c>
      <c r="L1713" s="91" t="s">
        <v>41</v>
      </c>
      <c r="M1713" s="91" t="s">
        <v>1320</v>
      </c>
      <c r="N1713" s="91" t="s">
        <v>1637</v>
      </c>
      <c r="O1713" s="91" t="s">
        <v>1607</v>
      </c>
      <c r="P1713" s="91" t="s">
        <v>1590</v>
      </c>
      <c r="Q1713" s="91" t="s">
        <v>1450</v>
      </c>
      <c r="R1713" s="91" t="s">
        <v>1669</v>
      </c>
      <c r="S1713" s="91" t="s">
        <v>5708</v>
      </c>
      <c r="T1713" s="91" t="s">
        <v>1593</v>
      </c>
    </row>
    <row r="1714" ht="14.25" customHeight="1">
      <c r="A1714" s="91" t="s">
        <v>5709</v>
      </c>
      <c r="B1714" s="91" t="s">
        <v>5710</v>
      </c>
      <c r="C1714" s="91" t="s">
        <v>5711</v>
      </c>
      <c r="D1714" s="91" t="s">
        <v>1319</v>
      </c>
      <c r="E1714" s="91" t="s">
        <v>1587</v>
      </c>
      <c r="F1714" s="91">
        <v>2030.0</v>
      </c>
      <c r="J1714" s="91" t="s">
        <v>739</v>
      </c>
      <c r="L1714" s="91" t="s">
        <v>41</v>
      </c>
      <c r="M1714" s="91" t="s">
        <v>1320</v>
      </c>
      <c r="O1714" s="91" t="s">
        <v>1681</v>
      </c>
      <c r="P1714" s="91" t="s">
        <v>1590</v>
      </c>
      <c r="Q1714" s="91" t="s">
        <v>1434</v>
      </c>
      <c r="R1714" s="91" t="s">
        <v>1641</v>
      </c>
      <c r="S1714" s="91" t="s">
        <v>5712</v>
      </c>
      <c r="T1714" s="91" t="s">
        <v>1593</v>
      </c>
    </row>
    <row r="1715" ht="14.25" customHeight="1">
      <c r="A1715" s="91" t="s">
        <v>5713</v>
      </c>
      <c r="D1715" s="91" t="s">
        <v>1319</v>
      </c>
      <c r="E1715" s="91" t="s">
        <v>1587</v>
      </c>
      <c r="F1715" s="91">
        <v>2030.0</v>
      </c>
      <c r="J1715" s="91" t="s">
        <v>739</v>
      </c>
      <c r="L1715" s="91" t="s">
        <v>41</v>
      </c>
      <c r="M1715" s="91" t="s">
        <v>1320</v>
      </c>
      <c r="N1715" s="91" t="s">
        <v>1639</v>
      </c>
      <c r="O1715" s="91" t="s">
        <v>2116</v>
      </c>
      <c r="P1715" s="91" t="s">
        <v>1736</v>
      </c>
      <c r="Q1715" s="91" t="s">
        <v>1439</v>
      </c>
      <c r="R1715" s="91" t="s">
        <v>1614</v>
      </c>
      <c r="S1715" s="91" t="s">
        <v>5714</v>
      </c>
      <c r="T1715" s="91" t="s">
        <v>1593</v>
      </c>
    </row>
    <row r="1716" ht="14.25" customHeight="1">
      <c r="A1716" s="91" t="s">
        <v>5715</v>
      </c>
      <c r="C1716" s="91" t="s">
        <v>5716</v>
      </c>
      <c r="D1716" s="91" t="s">
        <v>1319</v>
      </c>
      <c r="E1716" s="91" t="s">
        <v>1595</v>
      </c>
      <c r="F1716" s="91">
        <v>2030.0</v>
      </c>
      <c r="J1716" s="91" t="s">
        <v>739</v>
      </c>
      <c r="L1716" s="91" t="s">
        <v>41</v>
      </c>
      <c r="M1716" s="91" t="s">
        <v>739</v>
      </c>
      <c r="O1716" s="91" t="s">
        <v>1711</v>
      </c>
      <c r="P1716" s="91" t="s">
        <v>1590</v>
      </c>
      <c r="Q1716" s="91" t="s">
        <v>1442</v>
      </c>
      <c r="R1716" s="91" t="s">
        <v>1669</v>
      </c>
      <c r="S1716" s="91" t="s">
        <v>5717</v>
      </c>
      <c r="T1716" s="91" t="s">
        <v>1600</v>
      </c>
    </row>
    <row r="1717" ht="14.25" customHeight="1">
      <c r="A1717" s="91" t="s">
        <v>5718</v>
      </c>
      <c r="B1717" s="91" t="s">
        <v>5719</v>
      </c>
      <c r="C1717" s="91" t="s">
        <v>5720</v>
      </c>
      <c r="D1717" s="91" t="s">
        <v>1319</v>
      </c>
      <c r="E1717" s="91" t="s">
        <v>1587</v>
      </c>
      <c r="F1717" s="91">
        <v>2030.0</v>
      </c>
      <c r="J1717" s="91" t="s">
        <v>739</v>
      </c>
      <c r="L1717" s="91" t="s">
        <v>41</v>
      </c>
      <c r="M1717" s="91" t="s">
        <v>739</v>
      </c>
      <c r="O1717" s="91" t="s">
        <v>1711</v>
      </c>
      <c r="P1717" s="91" t="s">
        <v>1590</v>
      </c>
      <c r="Q1717" s="91" t="s">
        <v>1462</v>
      </c>
      <c r="R1717" s="91" t="s">
        <v>1614</v>
      </c>
      <c r="S1717" s="91" t="s">
        <v>5721</v>
      </c>
      <c r="T1717" s="91" t="s">
        <v>1593</v>
      </c>
    </row>
    <row r="1718" ht="14.25" customHeight="1">
      <c r="A1718" s="91" t="s">
        <v>5722</v>
      </c>
      <c r="D1718" s="91" t="s">
        <v>1319</v>
      </c>
      <c r="E1718" s="91" t="s">
        <v>1587</v>
      </c>
      <c r="F1718" s="91">
        <v>2030.0</v>
      </c>
      <c r="J1718" s="91" t="s">
        <v>739</v>
      </c>
      <c r="L1718" s="91" t="s">
        <v>1588</v>
      </c>
      <c r="M1718" s="91" t="s">
        <v>739</v>
      </c>
      <c r="O1718" s="91" t="s">
        <v>1602</v>
      </c>
      <c r="P1718" s="91" t="s">
        <v>1603</v>
      </c>
      <c r="Q1718" s="91" t="s">
        <v>1462</v>
      </c>
      <c r="R1718" s="91" t="s">
        <v>1966</v>
      </c>
      <c r="S1718" s="91" t="s">
        <v>5723</v>
      </c>
      <c r="T1718" s="91" t="s">
        <v>1593</v>
      </c>
    </row>
    <row r="1719" ht="14.25" customHeight="1">
      <c r="A1719" s="91" t="s">
        <v>5724</v>
      </c>
      <c r="B1719" s="91" t="s">
        <v>5725</v>
      </c>
      <c r="C1719" s="91" t="s">
        <v>5726</v>
      </c>
      <c r="D1719" s="91" t="s">
        <v>1319</v>
      </c>
      <c r="E1719" s="91" t="s">
        <v>1587</v>
      </c>
      <c r="F1719" s="91">
        <v>2029.0</v>
      </c>
      <c r="J1719" s="91" t="s">
        <v>1320</v>
      </c>
      <c r="L1719" s="91" t="s">
        <v>41</v>
      </c>
      <c r="M1719" s="91" t="s">
        <v>1320</v>
      </c>
      <c r="N1719" s="91" t="s">
        <v>1888</v>
      </c>
      <c r="O1719" s="91" t="s">
        <v>1607</v>
      </c>
      <c r="P1719" s="91" t="s">
        <v>1590</v>
      </c>
      <c r="Q1719" s="91" t="s">
        <v>1432</v>
      </c>
      <c r="R1719" s="91" t="s">
        <v>1792</v>
      </c>
      <c r="S1719" s="91" t="s">
        <v>5727</v>
      </c>
      <c r="T1719" s="91" t="s">
        <v>1593</v>
      </c>
    </row>
    <row r="1720" ht="14.25" customHeight="1">
      <c r="A1720" s="91" t="s">
        <v>5728</v>
      </c>
      <c r="D1720" s="91" t="s">
        <v>1319</v>
      </c>
      <c r="E1720" s="91" t="s">
        <v>1587</v>
      </c>
      <c r="F1720" s="91">
        <v>2030.0</v>
      </c>
      <c r="G1720" s="91" t="s">
        <v>1319</v>
      </c>
      <c r="H1720" s="91" t="s">
        <v>1587</v>
      </c>
      <c r="I1720" s="91">
        <v>2050.0</v>
      </c>
      <c r="J1720" s="91" t="s">
        <v>1320</v>
      </c>
      <c r="K1720" s="91">
        <v>2050.0</v>
      </c>
      <c r="L1720" s="91" t="s">
        <v>1588</v>
      </c>
      <c r="M1720" s="91" t="s">
        <v>739</v>
      </c>
      <c r="O1720" s="91" t="s">
        <v>2046</v>
      </c>
      <c r="P1720" s="91" t="s">
        <v>1603</v>
      </c>
      <c r="Q1720" s="91" t="s">
        <v>1459</v>
      </c>
      <c r="R1720" s="91" t="s">
        <v>1608</v>
      </c>
      <c r="S1720" s="91" t="s">
        <v>5729</v>
      </c>
      <c r="T1720" s="91" t="s">
        <v>1593</v>
      </c>
    </row>
    <row r="1721" ht="14.25" customHeight="1">
      <c r="A1721" s="91" t="s">
        <v>5730</v>
      </c>
      <c r="D1721" s="91" t="s">
        <v>1324</v>
      </c>
      <c r="J1721" s="91" t="s">
        <v>1320</v>
      </c>
      <c r="L1721" s="91" t="s">
        <v>41</v>
      </c>
      <c r="M1721" s="91" t="s">
        <v>1320</v>
      </c>
      <c r="N1721" s="91" t="s">
        <v>1669</v>
      </c>
      <c r="O1721" s="91" t="s">
        <v>1846</v>
      </c>
      <c r="P1721" s="91" t="s">
        <v>1590</v>
      </c>
      <c r="Q1721" s="91" t="s">
        <v>1463</v>
      </c>
      <c r="R1721" s="91" t="s">
        <v>1669</v>
      </c>
    </row>
    <row r="1722" ht="14.25" customHeight="1">
      <c r="A1722" s="91" t="s">
        <v>5731</v>
      </c>
      <c r="B1722" s="91" t="s">
        <v>5732</v>
      </c>
      <c r="C1722" s="91" t="s">
        <v>5733</v>
      </c>
      <c r="D1722" s="91" t="s">
        <v>1324</v>
      </c>
      <c r="J1722" s="91" t="s">
        <v>1320</v>
      </c>
      <c r="L1722" s="91" t="s">
        <v>41</v>
      </c>
      <c r="M1722" s="91" t="s">
        <v>739</v>
      </c>
      <c r="O1722" s="91" t="s">
        <v>1602</v>
      </c>
      <c r="P1722" s="91" t="s">
        <v>1603</v>
      </c>
      <c r="Q1722" s="91" t="s">
        <v>1462</v>
      </c>
      <c r="R1722" s="91" t="s">
        <v>1591</v>
      </c>
    </row>
    <row r="1723" ht="14.25" customHeight="1">
      <c r="A1723" s="91" t="s">
        <v>5734</v>
      </c>
      <c r="C1723" s="91" t="s">
        <v>5735</v>
      </c>
      <c r="D1723" s="91" t="s">
        <v>1319</v>
      </c>
      <c r="E1723" s="91" t="s">
        <v>1587</v>
      </c>
      <c r="F1723" s="91" t="s">
        <v>1646</v>
      </c>
      <c r="J1723" s="91" t="s">
        <v>739</v>
      </c>
      <c r="L1723" s="91" t="s">
        <v>41</v>
      </c>
      <c r="M1723" s="91" t="s">
        <v>739</v>
      </c>
      <c r="O1723" s="91" t="s">
        <v>1607</v>
      </c>
      <c r="P1723" s="91" t="s">
        <v>1590</v>
      </c>
      <c r="Q1723" s="91" t="s">
        <v>1457</v>
      </c>
      <c r="R1723" s="91" t="s">
        <v>1608</v>
      </c>
      <c r="S1723" s="91" t="s">
        <v>5736</v>
      </c>
      <c r="T1723" s="91" t="s">
        <v>1593</v>
      </c>
    </row>
    <row r="1724" ht="14.25" customHeight="1">
      <c r="A1724" s="91" t="s">
        <v>5737</v>
      </c>
      <c r="D1724" s="91" t="s">
        <v>1319</v>
      </c>
      <c r="E1724" s="91" t="s">
        <v>1587</v>
      </c>
      <c r="F1724" s="91">
        <v>2030.0</v>
      </c>
      <c r="J1724" s="91" t="s">
        <v>739</v>
      </c>
      <c r="L1724" s="91" t="s">
        <v>1588</v>
      </c>
      <c r="M1724" s="91" t="s">
        <v>739</v>
      </c>
      <c r="O1724" s="91" t="s">
        <v>5738</v>
      </c>
      <c r="P1724" s="91" t="s">
        <v>1597</v>
      </c>
      <c r="Q1724" s="91" t="s">
        <v>1457</v>
      </c>
      <c r="R1724" s="91" t="s">
        <v>1653</v>
      </c>
      <c r="S1724" s="91" t="s">
        <v>5739</v>
      </c>
      <c r="T1724" s="91" t="s">
        <v>1593</v>
      </c>
    </row>
    <row r="1725" ht="14.25" customHeight="1">
      <c r="A1725" s="91" t="s">
        <v>5740</v>
      </c>
      <c r="C1725" s="91" t="s">
        <v>5741</v>
      </c>
      <c r="D1725" s="91" t="s">
        <v>1343</v>
      </c>
      <c r="J1725" s="91" t="s">
        <v>1320</v>
      </c>
      <c r="L1725" s="91" t="s">
        <v>41</v>
      </c>
      <c r="M1725" s="91" t="s">
        <v>1320</v>
      </c>
      <c r="N1725" s="91" t="s">
        <v>1966</v>
      </c>
      <c r="O1725" s="91" t="s">
        <v>1602</v>
      </c>
      <c r="P1725" s="91" t="s">
        <v>1603</v>
      </c>
      <c r="Q1725" s="91" t="s">
        <v>1474</v>
      </c>
      <c r="R1725" s="91" t="s">
        <v>1966</v>
      </c>
    </row>
    <row r="1726" ht="14.25" customHeight="1">
      <c r="A1726" s="91" t="s">
        <v>5742</v>
      </c>
      <c r="B1726" s="91" t="s">
        <v>5743</v>
      </c>
      <c r="C1726" s="91" t="s">
        <v>5744</v>
      </c>
      <c r="D1726" s="91" t="s">
        <v>1319</v>
      </c>
      <c r="E1726" s="91" t="s">
        <v>1587</v>
      </c>
      <c r="F1726" s="91">
        <v>2030.0</v>
      </c>
      <c r="J1726" s="91" t="s">
        <v>739</v>
      </c>
      <c r="L1726" s="91" t="s">
        <v>41</v>
      </c>
      <c r="M1726" s="91" t="s">
        <v>1320</v>
      </c>
      <c r="N1726" s="91" t="s">
        <v>1753</v>
      </c>
      <c r="O1726" s="91" t="s">
        <v>1602</v>
      </c>
      <c r="P1726" s="91" t="s">
        <v>1603</v>
      </c>
      <c r="Q1726" s="91" t="s">
        <v>1436</v>
      </c>
      <c r="R1726" s="91" t="s">
        <v>1753</v>
      </c>
      <c r="S1726" s="91" t="s">
        <v>5745</v>
      </c>
      <c r="T1726" s="91" t="s">
        <v>1593</v>
      </c>
    </row>
    <row r="1727" ht="14.25" customHeight="1">
      <c r="A1727" s="91" t="s">
        <v>5746</v>
      </c>
      <c r="D1727" s="91" t="s">
        <v>1319</v>
      </c>
      <c r="E1727" s="91" t="s">
        <v>1587</v>
      </c>
      <c r="F1727" s="91">
        <v>2030.0</v>
      </c>
      <c r="G1727" s="91" t="s">
        <v>1319</v>
      </c>
      <c r="H1727" s="91" t="s">
        <v>1587</v>
      </c>
      <c r="I1727" s="91">
        <v>2050.0</v>
      </c>
      <c r="J1727" s="91" t="s">
        <v>1320</v>
      </c>
      <c r="K1727" s="91">
        <v>2050.0</v>
      </c>
      <c r="L1727" s="91" t="s">
        <v>1588</v>
      </c>
      <c r="M1727" s="91" t="s">
        <v>739</v>
      </c>
      <c r="O1727" s="91" t="s">
        <v>1607</v>
      </c>
      <c r="P1727" s="91" t="s">
        <v>1590</v>
      </c>
      <c r="Q1727" s="91" t="s">
        <v>1457</v>
      </c>
      <c r="R1727" s="91" t="s">
        <v>1687</v>
      </c>
      <c r="S1727" s="91" t="s">
        <v>5747</v>
      </c>
      <c r="T1727" s="91" t="s">
        <v>1593</v>
      </c>
    </row>
    <row r="1728" ht="14.25" customHeight="1">
      <c r="A1728" s="91" t="s">
        <v>5748</v>
      </c>
      <c r="D1728" s="91" t="s">
        <v>1324</v>
      </c>
      <c r="J1728" s="91" t="s">
        <v>739</v>
      </c>
      <c r="L1728" s="91" t="s">
        <v>41</v>
      </c>
      <c r="M1728" s="91" t="s">
        <v>739</v>
      </c>
      <c r="O1728" s="91" t="s">
        <v>2116</v>
      </c>
      <c r="P1728" s="91" t="s">
        <v>1736</v>
      </c>
      <c r="Q1728" s="91" t="s">
        <v>1432</v>
      </c>
      <c r="R1728" s="91" t="s">
        <v>1648</v>
      </c>
    </row>
    <row r="1729" ht="14.25" customHeight="1">
      <c r="A1729" s="91" t="s">
        <v>5749</v>
      </c>
      <c r="D1729" s="91" t="s">
        <v>1319</v>
      </c>
      <c r="E1729" s="91" t="s">
        <v>1595</v>
      </c>
      <c r="F1729" s="91">
        <v>2030.0</v>
      </c>
      <c r="J1729" s="91" t="s">
        <v>739</v>
      </c>
      <c r="L1729" s="91" t="s">
        <v>41</v>
      </c>
      <c r="M1729" s="91" t="s">
        <v>1320</v>
      </c>
      <c r="N1729" s="91" t="s">
        <v>2171</v>
      </c>
      <c r="O1729" s="91" t="s">
        <v>2046</v>
      </c>
      <c r="P1729" s="91" t="s">
        <v>1603</v>
      </c>
      <c r="Q1729" s="91" t="s">
        <v>1435</v>
      </c>
      <c r="R1729" s="91" t="s">
        <v>1881</v>
      </c>
      <c r="S1729" s="91" t="s">
        <v>5750</v>
      </c>
      <c r="T1729" s="91" t="s">
        <v>1600</v>
      </c>
    </row>
    <row r="1730" ht="14.25" customHeight="1">
      <c r="A1730" s="91" t="s">
        <v>5751</v>
      </c>
      <c r="D1730" s="91" t="s">
        <v>1324</v>
      </c>
      <c r="J1730" s="91" t="s">
        <v>1320</v>
      </c>
      <c r="L1730" s="91" t="s">
        <v>41</v>
      </c>
      <c r="M1730" s="91" t="s">
        <v>1320</v>
      </c>
      <c r="N1730" s="91" t="s">
        <v>1763</v>
      </c>
      <c r="O1730" s="91" t="s">
        <v>2182</v>
      </c>
      <c r="P1730" s="91" t="s">
        <v>1628</v>
      </c>
      <c r="Q1730" s="91" t="s">
        <v>1469</v>
      </c>
      <c r="R1730" s="91" t="s">
        <v>1763</v>
      </c>
    </row>
    <row r="1731" ht="14.25" customHeight="1">
      <c r="A1731" s="91" t="s">
        <v>5752</v>
      </c>
      <c r="D1731" s="91" t="s">
        <v>1324</v>
      </c>
      <c r="J1731" s="91" t="s">
        <v>739</v>
      </c>
      <c r="L1731" s="91" t="s">
        <v>41</v>
      </c>
      <c r="M1731" s="91" t="s">
        <v>739</v>
      </c>
      <c r="O1731" s="91" t="s">
        <v>1602</v>
      </c>
      <c r="P1731" s="91" t="s">
        <v>1603</v>
      </c>
      <c r="Q1731" s="91" t="s">
        <v>1436</v>
      </c>
      <c r="R1731" s="91" t="s">
        <v>1591</v>
      </c>
    </row>
    <row r="1732" ht="14.25" customHeight="1">
      <c r="A1732" s="91" t="s">
        <v>5753</v>
      </c>
      <c r="D1732" s="91" t="s">
        <v>1324</v>
      </c>
      <c r="J1732" s="91" t="s">
        <v>739</v>
      </c>
      <c r="L1732" s="91" t="s">
        <v>41</v>
      </c>
      <c r="M1732" s="91" t="s">
        <v>739</v>
      </c>
      <c r="O1732" s="91" t="s">
        <v>1602</v>
      </c>
      <c r="P1732" s="91" t="s">
        <v>1603</v>
      </c>
      <c r="Q1732" s="91" t="s">
        <v>1462</v>
      </c>
      <c r="R1732" s="91" t="s">
        <v>1591</v>
      </c>
    </row>
    <row r="1733" ht="14.25" customHeight="1">
      <c r="A1733" s="91" t="s">
        <v>5754</v>
      </c>
      <c r="B1733" s="91" t="s">
        <v>5755</v>
      </c>
      <c r="D1733" s="91" t="s">
        <v>1324</v>
      </c>
      <c r="J1733" s="91" t="s">
        <v>739</v>
      </c>
      <c r="L1733" s="91" t="s">
        <v>41</v>
      </c>
      <c r="M1733" s="91" t="s">
        <v>739</v>
      </c>
      <c r="O1733" s="91" t="s">
        <v>1891</v>
      </c>
      <c r="P1733" s="91" t="s">
        <v>1623</v>
      </c>
      <c r="Q1733" s="91" t="s">
        <v>1761</v>
      </c>
      <c r="R1733" s="91" t="s">
        <v>1659</v>
      </c>
    </row>
    <row r="1734" ht="14.25" customHeight="1">
      <c r="A1734" s="91" t="s">
        <v>5756</v>
      </c>
      <c r="D1734" s="91" t="s">
        <v>1319</v>
      </c>
      <c r="E1734" s="91" t="s">
        <v>1587</v>
      </c>
      <c r="F1734" s="91">
        <v>2030.0</v>
      </c>
      <c r="J1734" s="91" t="s">
        <v>739</v>
      </c>
      <c r="L1734" s="91" t="s">
        <v>41</v>
      </c>
      <c r="M1734" s="91" t="s">
        <v>739</v>
      </c>
      <c r="O1734" s="91" t="s">
        <v>1607</v>
      </c>
      <c r="P1734" s="91" t="s">
        <v>1590</v>
      </c>
      <c r="Q1734" s="91" t="s">
        <v>1452</v>
      </c>
      <c r="R1734" s="91" t="s">
        <v>1608</v>
      </c>
      <c r="S1734" s="91" t="s">
        <v>5757</v>
      </c>
      <c r="T1734" s="91" t="s">
        <v>1593</v>
      </c>
    </row>
    <row r="1735" ht="14.25" customHeight="1">
      <c r="A1735" s="91" t="s">
        <v>5758</v>
      </c>
      <c r="D1735" s="91" t="s">
        <v>1324</v>
      </c>
      <c r="J1735" s="91" t="s">
        <v>739</v>
      </c>
      <c r="L1735" s="91" t="s">
        <v>41</v>
      </c>
      <c r="M1735" s="91" t="s">
        <v>739</v>
      </c>
      <c r="O1735" s="91" t="s">
        <v>1934</v>
      </c>
      <c r="P1735" s="91" t="s">
        <v>1736</v>
      </c>
      <c r="Q1735" s="91" t="s">
        <v>1434</v>
      </c>
      <c r="R1735" s="91" t="s">
        <v>1591</v>
      </c>
    </row>
    <row r="1736" ht="14.25" customHeight="1">
      <c r="A1736" s="91" t="s">
        <v>5759</v>
      </c>
      <c r="D1736" s="91" t="s">
        <v>1319</v>
      </c>
      <c r="E1736" s="91" t="s">
        <v>1587</v>
      </c>
      <c r="F1736" s="91">
        <v>2030.0</v>
      </c>
      <c r="J1736" s="91" t="s">
        <v>739</v>
      </c>
      <c r="L1736" s="91" t="s">
        <v>1588</v>
      </c>
      <c r="M1736" s="91" t="s">
        <v>739</v>
      </c>
      <c r="O1736" s="91" t="s">
        <v>2046</v>
      </c>
      <c r="P1736" s="91" t="s">
        <v>1603</v>
      </c>
      <c r="Q1736" s="91" t="s">
        <v>1457</v>
      </c>
      <c r="R1736" s="91" t="s">
        <v>1608</v>
      </c>
      <c r="S1736" s="91" t="s">
        <v>5760</v>
      </c>
      <c r="T1736" s="91" t="s">
        <v>1593</v>
      </c>
    </row>
    <row r="1737" ht="14.25" customHeight="1">
      <c r="A1737" s="91" t="s">
        <v>5761</v>
      </c>
      <c r="D1737" s="91" t="s">
        <v>1319</v>
      </c>
      <c r="E1737" s="91" t="s">
        <v>1587</v>
      </c>
      <c r="F1737" s="91">
        <v>2030.0</v>
      </c>
      <c r="J1737" s="91" t="s">
        <v>739</v>
      </c>
      <c r="L1737" s="91" t="s">
        <v>1588</v>
      </c>
      <c r="M1737" s="91" t="s">
        <v>739</v>
      </c>
      <c r="O1737" s="91" t="s">
        <v>2774</v>
      </c>
      <c r="P1737" s="91" t="s">
        <v>1628</v>
      </c>
      <c r="Q1737" s="91" t="s">
        <v>1457</v>
      </c>
      <c r="R1737" s="91" t="s">
        <v>1707</v>
      </c>
      <c r="S1737" s="91" t="s">
        <v>5762</v>
      </c>
      <c r="T1737" s="91" t="s">
        <v>1593</v>
      </c>
    </row>
    <row r="1738" ht="14.25" customHeight="1">
      <c r="A1738" s="91" t="s">
        <v>5763</v>
      </c>
      <c r="B1738" s="91" t="s">
        <v>5764</v>
      </c>
      <c r="C1738" s="91" t="s">
        <v>5765</v>
      </c>
      <c r="D1738" s="91" t="s">
        <v>1319</v>
      </c>
      <c r="E1738" s="91" t="s">
        <v>1595</v>
      </c>
      <c r="F1738" s="91">
        <v>2029.0</v>
      </c>
      <c r="J1738" s="91" t="s">
        <v>739</v>
      </c>
      <c r="L1738" s="91" t="s">
        <v>41</v>
      </c>
      <c r="M1738" s="91" t="s">
        <v>739</v>
      </c>
      <c r="O1738" s="91" t="s">
        <v>1602</v>
      </c>
      <c r="P1738" s="91" t="s">
        <v>1603</v>
      </c>
      <c r="Q1738" s="91" t="s">
        <v>1446</v>
      </c>
      <c r="R1738" s="91" t="s">
        <v>2171</v>
      </c>
      <c r="S1738" s="91" t="s">
        <v>5766</v>
      </c>
      <c r="T1738" s="91" t="s">
        <v>1600</v>
      </c>
    </row>
    <row r="1739" ht="14.25" customHeight="1">
      <c r="A1739" s="91" t="s">
        <v>5767</v>
      </c>
      <c r="D1739" s="91" t="s">
        <v>1319</v>
      </c>
      <c r="E1739" s="91" t="s">
        <v>1587</v>
      </c>
      <c r="F1739" s="91">
        <v>2030.0</v>
      </c>
      <c r="G1739" s="91" t="s">
        <v>1319</v>
      </c>
      <c r="H1739" s="91" t="s">
        <v>1587</v>
      </c>
      <c r="I1739" s="91">
        <v>2050.0</v>
      </c>
      <c r="J1739" s="91" t="s">
        <v>1320</v>
      </c>
      <c r="K1739" s="91">
        <v>2050.0</v>
      </c>
      <c r="L1739" s="91" t="s">
        <v>41</v>
      </c>
      <c r="M1739" s="91" t="s">
        <v>1320</v>
      </c>
      <c r="N1739" s="91" t="s">
        <v>1669</v>
      </c>
      <c r="O1739" s="91" t="s">
        <v>1831</v>
      </c>
      <c r="P1739" s="91" t="s">
        <v>1590</v>
      </c>
      <c r="Q1739" s="91" t="s">
        <v>1457</v>
      </c>
      <c r="R1739" s="91" t="s">
        <v>1653</v>
      </c>
      <c r="S1739" s="91" t="s">
        <v>5768</v>
      </c>
      <c r="T1739" s="91" t="s">
        <v>1593</v>
      </c>
    </row>
    <row r="1740" ht="14.25" customHeight="1">
      <c r="A1740" s="91" t="s">
        <v>5769</v>
      </c>
      <c r="D1740" s="91" t="s">
        <v>1319</v>
      </c>
      <c r="E1740" s="91" t="s">
        <v>1587</v>
      </c>
      <c r="F1740" s="91">
        <v>2030.0</v>
      </c>
      <c r="J1740" s="91" t="s">
        <v>739</v>
      </c>
      <c r="L1740" s="91" t="s">
        <v>1588</v>
      </c>
      <c r="M1740" s="91" t="s">
        <v>739</v>
      </c>
      <c r="O1740" s="91" t="s">
        <v>1607</v>
      </c>
      <c r="P1740" s="91" t="s">
        <v>1590</v>
      </c>
      <c r="Q1740" s="91" t="s">
        <v>1459</v>
      </c>
      <c r="R1740" s="91" t="s">
        <v>1720</v>
      </c>
      <c r="S1740" s="91" t="s">
        <v>5770</v>
      </c>
      <c r="T1740" s="91" t="s">
        <v>1593</v>
      </c>
    </row>
    <row r="1741" ht="14.25" customHeight="1">
      <c r="A1741" s="91" t="s">
        <v>5771</v>
      </c>
      <c r="B1741" s="91" t="s">
        <v>5772</v>
      </c>
      <c r="C1741" s="91" t="s">
        <v>5773</v>
      </c>
      <c r="D1741" s="91" t="s">
        <v>1319</v>
      </c>
      <c r="E1741" s="91" t="s">
        <v>1587</v>
      </c>
      <c r="F1741" s="91">
        <v>2035.0</v>
      </c>
      <c r="J1741" s="91" t="s">
        <v>1320</v>
      </c>
      <c r="L1741" s="91" t="s">
        <v>1647</v>
      </c>
      <c r="M1741" s="91" t="s">
        <v>1320</v>
      </c>
      <c r="N1741" s="91" t="s">
        <v>1598</v>
      </c>
      <c r="O1741" s="91" t="s">
        <v>1858</v>
      </c>
      <c r="P1741" s="91" t="s">
        <v>1628</v>
      </c>
      <c r="Q1741" s="91" t="s">
        <v>1430</v>
      </c>
      <c r="R1741" s="91" t="s">
        <v>1604</v>
      </c>
      <c r="S1741" s="91" t="s">
        <v>5774</v>
      </c>
      <c r="T1741" s="91" t="s">
        <v>1593</v>
      </c>
      <c r="U1741" s="91" t="s">
        <v>3962</v>
      </c>
    </row>
    <row r="1742" ht="14.25" customHeight="1">
      <c r="A1742" s="91" t="s">
        <v>5775</v>
      </c>
      <c r="B1742" s="91" t="s">
        <v>5776</v>
      </c>
      <c r="C1742" s="91" t="s">
        <v>5777</v>
      </c>
      <c r="D1742" s="91" t="s">
        <v>1319</v>
      </c>
      <c r="E1742" s="91" t="s">
        <v>1587</v>
      </c>
      <c r="F1742" s="91" t="s">
        <v>5778</v>
      </c>
      <c r="G1742" s="91" t="s">
        <v>1319</v>
      </c>
      <c r="H1742" s="91" t="s">
        <v>1587</v>
      </c>
      <c r="I1742" s="91">
        <v>2050.0</v>
      </c>
      <c r="J1742" s="91" t="s">
        <v>1320</v>
      </c>
      <c r="K1742" s="91">
        <v>2050.0</v>
      </c>
      <c r="L1742" s="91" t="s">
        <v>41</v>
      </c>
      <c r="M1742" s="91" t="s">
        <v>1320</v>
      </c>
      <c r="N1742" s="91" t="s">
        <v>1923</v>
      </c>
      <c r="O1742" s="91" t="s">
        <v>1858</v>
      </c>
      <c r="P1742" s="91" t="s">
        <v>1628</v>
      </c>
      <c r="Q1742" s="91" t="s">
        <v>1433</v>
      </c>
      <c r="R1742" s="91" t="s">
        <v>1707</v>
      </c>
      <c r="S1742" s="91" t="s">
        <v>5779</v>
      </c>
      <c r="T1742" s="91" t="s">
        <v>1593</v>
      </c>
    </row>
    <row r="1743" ht="14.25" customHeight="1">
      <c r="A1743" s="91" t="s">
        <v>5780</v>
      </c>
      <c r="D1743" s="91" t="s">
        <v>1319</v>
      </c>
      <c r="E1743" s="91" t="s">
        <v>1587</v>
      </c>
      <c r="F1743" s="91">
        <v>2030.0</v>
      </c>
      <c r="J1743" s="91" t="s">
        <v>739</v>
      </c>
      <c r="L1743" s="91" t="s">
        <v>1588</v>
      </c>
      <c r="M1743" s="91" t="s">
        <v>739</v>
      </c>
      <c r="O1743" s="91" t="s">
        <v>1748</v>
      </c>
      <c r="P1743" s="91" t="s">
        <v>1590</v>
      </c>
      <c r="Q1743" s="91" t="s">
        <v>1439</v>
      </c>
      <c r="R1743" s="91" t="s">
        <v>1641</v>
      </c>
      <c r="S1743" s="91" t="s">
        <v>5781</v>
      </c>
    </row>
    <row r="1744" ht="14.25" customHeight="1">
      <c r="A1744" s="91" t="s">
        <v>5782</v>
      </c>
      <c r="C1744" s="91" t="s">
        <v>5783</v>
      </c>
      <c r="D1744" s="91" t="s">
        <v>1319</v>
      </c>
      <c r="E1744" s="91" t="s">
        <v>1587</v>
      </c>
      <c r="F1744" s="91">
        <v>2030.0</v>
      </c>
      <c r="J1744" s="91" t="s">
        <v>739</v>
      </c>
      <c r="L1744" s="91" t="s">
        <v>1588</v>
      </c>
      <c r="M1744" s="91" t="s">
        <v>739</v>
      </c>
      <c r="O1744" s="91" t="s">
        <v>1662</v>
      </c>
      <c r="P1744" s="91" t="s">
        <v>1590</v>
      </c>
      <c r="Q1744" s="91" t="s">
        <v>1466</v>
      </c>
      <c r="R1744" s="91" t="s">
        <v>1604</v>
      </c>
      <c r="S1744" s="91" t="s">
        <v>5784</v>
      </c>
      <c r="T1744" s="91" t="s">
        <v>1593</v>
      </c>
    </row>
    <row r="1745" ht="14.25" customHeight="1">
      <c r="A1745" s="91" t="s">
        <v>5785</v>
      </c>
      <c r="B1745" s="91" t="s">
        <v>5786</v>
      </c>
      <c r="C1745" s="91" t="s">
        <v>5787</v>
      </c>
      <c r="D1745" s="91" t="s">
        <v>1319</v>
      </c>
      <c r="E1745" s="91" t="s">
        <v>1595</v>
      </c>
      <c r="F1745" s="91">
        <v>2025.0</v>
      </c>
      <c r="J1745" s="91" t="s">
        <v>739</v>
      </c>
      <c r="L1745" s="91" t="s">
        <v>41</v>
      </c>
      <c r="M1745" s="91" t="s">
        <v>1320</v>
      </c>
      <c r="N1745" s="91" t="s">
        <v>2170</v>
      </c>
      <c r="O1745" s="91" t="s">
        <v>2509</v>
      </c>
      <c r="P1745" s="91" t="s">
        <v>1590</v>
      </c>
      <c r="Q1745" s="91" t="s">
        <v>1426</v>
      </c>
      <c r="R1745" s="91" t="s">
        <v>4295</v>
      </c>
      <c r="S1745" s="91" t="s">
        <v>5788</v>
      </c>
      <c r="T1745" s="91" t="s">
        <v>1600</v>
      </c>
    </row>
    <row r="1746" ht="14.25" customHeight="1">
      <c r="A1746" s="91" t="s">
        <v>5789</v>
      </c>
      <c r="D1746" s="91" t="s">
        <v>1319</v>
      </c>
      <c r="E1746" s="91" t="s">
        <v>1587</v>
      </c>
      <c r="F1746" s="91">
        <v>2030.0</v>
      </c>
      <c r="H1746" s="91" t="s">
        <v>1587</v>
      </c>
      <c r="I1746" s="91">
        <v>2050.0</v>
      </c>
      <c r="J1746" s="91" t="s">
        <v>1320</v>
      </c>
      <c r="K1746" s="91">
        <v>2050.0</v>
      </c>
      <c r="L1746" s="91" t="s">
        <v>1588</v>
      </c>
      <c r="M1746" s="91" t="s">
        <v>739</v>
      </c>
      <c r="O1746" s="91" t="s">
        <v>1748</v>
      </c>
      <c r="P1746" s="91" t="s">
        <v>1590</v>
      </c>
      <c r="Q1746" s="91" t="s">
        <v>1425</v>
      </c>
      <c r="R1746" s="91" t="s">
        <v>1614</v>
      </c>
      <c r="S1746" s="91" t="s">
        <v>5790</v>
      </c>
      <c r="T1746" s="91" t="s">
        <v>1593</v>
      </c>
    </row>
    <row r="1747" ht="14.25" customHeight="1">
      <c r="A1747" s="91" t="s">
        <v>5791</v>
      </c>
      <c r="D1747" s="91" t="s">
        <v>1324</v>
      </c>
      <c r="J1747" s="91" t="s">
        <v>1320</v>
      </c>
      <c r="L1747" s="91" t="s">
        <v>41</v>
      </c>
      <c r="M1747" s="91" t="s">
        <v>739</v>
      </c>
      <c r="O1747" s="91" t="s">
        <v>1607</v>
      </c>
      <c r="P1747" s="91" t="s">
        <v>1590</v>
      </c>
      <c r="Q1747" s="91" t="s">
        <v>1447</v>
      </c>
      <c r="R1747" s="91" t="s">
        <v>1624</v>
      </c>
    </row>
    <row r="1748" ht="14.25" customHeight="1">
      <c r="A1748" s="91" t="s">
        <v>5792</v>
      </c>
      <c r="D1748" s="91" t="s">
        <v>1343</v>
      </c>
      <c r="J1748" s="91" t="s">
        <v>739</v>
      </c>
      <c r="L1748" s="91" t="s">
        <v>1647</v>
      </c>
      <c r="M1748" s="91" t="s">
        <v>1320</v>
      </c>
      <c r="N1748" s="91" t="s">
        <v>1639</v>
      </c>
      <c r="O1748" s="91" t="s">
        <v>1602</v>
      </c>
      <c r="P1748" s="91" t="s">
        <v>1603</v>
      </c>
      <c r="Q1748" s="91" t="s">
        <v>1430</v>
      </c>
      <c r="R1748" s="91" t="s">
        <v>1639</v>
      </c>
      <c r="U1748" s="91" t="s">
        <v>5793</v>
      </c>
    </row>
    <row r="1749" ht="14.25" customHeight="1">
      <c r="A1749" s="91" t="s">
        <v>5794</v>
      </c>
      <c r="B1749" s="91" t="s">
        <v>5795</v>
      </c>
      <c r="C1749" s="91" t="s">
        <v>5796</v>
      </c>
      <c r="D1749" s="91" t="s">
        <v>1319</v>
      </c>
      <c r="E1749" s="91" t="s">
        <v>1587</v>
      </c>
      <c r="F1749" s="91">
        <v>2030.0</v>
      </c>
      <c r="J1749" s="91" t="s">
        <v>739</v>
      </c>
      <c r="L1749" s="91" t="s">
        <v>41</v>
      </c>
      <c r="M1749" s="91" t="s">
        <v>1320</v>
      </c>
      <c r="N1749" s="91" t="s">
        <v>1639</v>
      </c>
      <c r="O1749" s="91" t="s">
        <v>1602</v>
      </c>
      <c r="P1749" s="91" t="s">
        <v>1603</v>
      </c>
      <c r="Q1749" s="91" t="s">
        <v>1439</v>
      </c>
      <c r="R1749" s="91" t="s">
        <v>2306</v>
      </c>
      <c r="S1749" s="91" t="s">
        <v>5797</v>
      </c>
      <c r="T1749" s="91" t="s">
        <v>1593</v>
      </c>
    </row>
    <row r="1750" ht="14.25" customHeight="1">
      <c r="A1750" s="91" t="s">
        <v>5798</v>
      </c>
      <c r="D1750" s="91" t="s">
        <v>1319</v>
      </c>
      <c r="E1750" s="91" t="s">
        <v>1595</v>
      </c>
      <c r="F1750" s="91">
        <v>2025.0</v>
      </c>
      <c r="J1750" s="91" t="s">
        <v>739</v>
      </c>
      <c r="L1750" s="91" t="s">
        <v>41</v>
      </c>
      <c r="M1750" s="91" t="s">
        <v>739</v>
      </c>
      <c r="O1750" s="91" t="s">
        <v>1607</v>
      </c>
      <c r="P1750" s="91" t="s">
        <v>1590</v>
      </c>
      <c r="Q1750" s="91" t="s">
        <v>1457</v>
      </c>
      <c r="R1750" s="91" t="s">
        <v>2347</v>
      </c>
      <c r="S1750" s="91" t="s">
        <v>5799</v>
      </c>
      <c r="T1750" s="91" t="s">
        <v>1600</v>
      </c>
    </row>
    <row r="1751" ht="14.25" customHeight="1">
      <c r="A1751" s="91" t="s">
        <v>5800</v>
      </c>
      <c r="D1751" s="91" t="s">
        <v>1324</v>
      </c>
      <c r="J1751" s="91" t="s">
        <v>739</v>
      </c>
      <c r="L1751" s="91" t="s">
        <v>41</v>
      </c>
      <c r="M1751" s="91" t="s">
        <v>739</v>
      </c>
      <c r="O1751" s="91" t="s">
        <v>1796</v>
      </c>
      <c r="P1751" s="91" t="s">
        <v>1628</v>
      </c>
      <c r="Q1751" s="91" t="s">
        <v>1435</v>
      </c>
      <c r="R1751" s="91" t="s">
        <v>1648</v>
      </c>
    </row>
    <row r="1752" ht="14.25" customHeight="1">
      <c r="A1752" s="91" t="s">
        <v>5801</v>
      </c>
      <c r="C1752" s="91" t="s">
        <v>5802</v>
      </c>
      <c r="D1752" s="91" t="s">
        <v>1324</v>
      </c>
      <c r="J1752" s="91" t="s">
        <v>1320</v>
      </c>
      <c r="L1752" s="91" t="s">
        <v>41</v>
      </c>
      <c r="M1752" s="91" t="s">
        <v>739</v>
      </c>
      <c r="O1752" s="91" t="s">
        <v>1632</v>
      </c>
      <c r="P1752" s="91" t="s">
        <v>1628</v>
      </c>
      <c r="Q1752" s="91" t="s">
        <v>1451</v>
      </c>
      <c r="R1752" s="91" t="s">
        <v>1663</v>
      </c>
    </row>
    <row r="1753" ht="14.25" customHeight="1">
      <c r="A1753" s="91" t="s">
        <v>5803</v>
      </c>
      <c r="D1753" s="91" t="s">
        <v>1319</v>
      </c>
      <c r="E1753" s="91" t="s">
        <v>1587</v>
      </c>
      <c r="F1753" s="91">
        <v>2030.0</v>
      </c>
      <c r="G1753" s="91" t="s">
        <v>1319</v>
      </c>
      <c r="H1753" s="91" t="s">
        <v>1587</v>
      </c>
      <c r="I1753" s="91">
        <v>2050.0</v>
      </c>
      <c r="J1753" s="91" t="s">
        <v>1320</v>
      </c>
      <c r="K1753" s="91">
        <v>2050.0</v>
      </c>
      <c r="L1753" s="91" t="s">
        <v>1588</v>
      </c>
      <c r="M1753" s="91" t="s">
        <v>739</v>
      </c>
      <c r="O1753" s="91" t="s">
        <v>1891</v>
      </c>
      <c r="P1753" s="91" t="s">
        <v>1623</v>
      </c>
      <c r="Q1753" s="91" t="s">
        <v>1457</v>
      </c>
      <c r="R1753" s="91" t="s">
        <v>1707</v>
      </c>
      <c r="S1753" s="91" t="s">
        <v>5804</v>
      </c>
      <c r="T1753" s="91" t="s">
        <v>1593</v>
      </c>
    </row>
    <row r="1754" ht="14.25" customHeight="1">
      <c r="A1754" s="91" t="s">
        <v>5805</v>
      </c>
      <c r="B1754" s="91" t="s">
        <v>5806</v>
      </c>
      <c r="C1754" s="91" t="s">
        <v>5807</v>
      </c>
      <c r="D1754" s="91" t="s">
        <v>1319</v>
      </c>
      <c r="E1754" s="91" t="s">
        <v>1587</v>
      </c>
      <c r="F1754" s="91">
        <v>2030.0</v>
      </c>
      <c r="J1754" s="91" t="s">
        <v>1320</v>
      </c>
      <c r="L1754" s="91" t="s">
        <v>41</v>
      </c>
      <c r="M1754" s="91" t="s">
        <v>1320</v>
      </c>
      <c r="N1754" s="91" t="s">
        <v>1706</v>
      </c>
      <c r="O1754" s="91" t="s">
        <v>1607</v>
      </c>
      <c r="P1754" s="91" t="s">
        <v>1590</v>
      </c>
      <c r="Q1754" s="91" t="s">
        <v>1460</v>
      </c>
      <c r="R1754" s="91" t="s">
        <v>1785</v>
      </c>
      <c r="S1754" s="91" t="s">
        <v>5808</v>
      </c>
      <c r="T1754" s="91" t="s">
        <v>1593</v>
      </c>
    </row>
    <row r="1755" ht="14.25" customHeight="1">
      <c r="A1755" s="91" t="s">
        <v>5809</v>
      </c>
      <c r="D1755" s="91" t="s">
        <v>1319</v>
      </c>
      <c r="E1755" s="91" t="s">
        <v>1587</v>
      </c>
      <c r="F1755" s="91">
        <v>2030.0</v>
      </c>
      <c r="G1755" s="91" t="s">
        <v>1319</v>
      </c>
      <c r="H1755" s="91" t="s">
        <v>1587</v>
      </c>
      <c r="I1755" s="91">
        <v>2050.0</v>
      </c>
      <c r="J1755" s="91" t="s">
        <v>1320</v>
      </c>
      <c r="K1755" s="91">
        <v>2050.0</v>
      </c>
      <c r="L1755" s="91" t="s">
        <v>1588</v>
      </c>
      <c r="M1755" s="91" t="s">
        <v>739</v>
      </c>
      <c r="O1755" s="91" t="s">
        <v>1662</v>
      </c>
      <c r="P1755" s="91" t="s">
        <v>1590</v>
      </c>
      <c r="Q1755" s="91" t="s">
        <v>1436</v>
      </c>
      <c r="R1755" s="91" t="s">
        <v>1798</v>
      </c>
      <c r="S1755" s="91" t="s">
        <v>5810</v>
      </c>
      <c r="T1755" s="91" t="s">
        <v>1593</v>
      </c>
    </row>
    <row r="1756" ht="14.25" customHeight="1">
      <c r="A1756" s="91" t="s">
        <v>5811</v>
      </c>
      <c r="B1756" s="91" t="s">
        <v>5812</v>
      </c>
      <c r="D1756" s="91" t="s">
        <v>1319</v>
      </c>
      <c r="E1756" s="91" t="s">
        <v>1587</v>
      </c>
      <c r="F1756" s="91" t="s">
        <v>1676</v>
      </c>
      <c r="G1756" s="91" t="s">
        <v>1319</v>
      </c>
      <c r="H1756" s="91" t="s">
        <v>1587</v>
      </c>
      <c r="I1756" s="91">
        <v>2050.0</v>
      </c>
      <c r="J1756" s="91" t="s">
        <v>1320</v>
      </c>
      <c r="K1756" s="91">
        <v>2050.0</v>
      </c>
      <c r="L1756" s="91" t="s">
        <v>41</v>
      </c>
      <c r="M1756" s="91" t="s">
        <v>1320</v>
      </c>
      <c r="N1756" s="91" t="s">
        <v>1863</v>
      </c>
      <c r="O1756" s="91" t="s">
        <v>1602</v>
      </c>
      <c r="P1756" s="91" t="s">
        <v>1603</v>
      </c>
      <c r="Q1756" s="91" t="s">
        <v>1459</v>
      </c>
      <c r="R1756" s="91" t="s">
        <v>1637</v>
      </c>
      <c r="S1756" s="91" t="s">
        <v>5813</v>
      </c>
      <c r="T1756" s="91" t="s">
        <v>1593</v>
      </c>
    </row>
    <row r="1757" ht="14.25" customHeight="1">
      <c r="A1757" s="91" t="s">
        <v>5814</v>
      </c>
      <c r="D1757" s="91" t="s">
        <v>1324</v>
      </c>
      <c r="J1757" s="91" t="s">
        <v>739</v>
      </c>
      <c r="L1757" s="91" t="s">
        <v>41</v>
      </c>
      <c r="M1757" s="91" t="s">
        <v>739</v>
      </c>
      <c r="O1757" s="91" t="s">
        <v>1602</v>
      </c>
      <c r="P1757" s="91" t="s">
        <v>1603</v>
      </c>
      <c r="Q1757" s="91" t="s">
        <v>1462</v>
      </c>
      <c r="R1757" s="91" t="s">
        <v>1687</v>
      </c>
    </row>
    <row r="1758" ht="14.25" customHeight="1">
      <c r="A1758" s="91" t="s">
        <v>5815</v>
      </c>
      <c r="D1758" s="91" t="s">
        <v>1319</v>
      </c>
      <c r="E1758" s="91" t="s">
        <v>1587</v>
      </c>
      <c r="F1758" s="91">
        <v>2030.0</v>
      </c>
      <c r="G1758" s="91" t="s">
        <v>1319</v>
      </c>
      <c r="H1758" s="91" t="s">
        <v>1587</v>
      </c>
      <c r="I1758" s="91">
        <v>2050.0</v>
      </c>
      <c r="J1758" s="91" t="s">
        <v>1320</v>
      </c>
      <c r="K1758" s="91">
        <v>2050.0</v>
      </c>
      <c r="L1758" s="91" t="s">
        <v>1588</v>
      </c>
      <c r="M1758" s="91" t="s">
        <v>739</v>
      </c>
      <c r="O1758" s="91" t="s">
        <v>1607</v>
      </c>
      <c r="P1758" s="91" t="s">
        <v>1590</v>
      </c>
      <c r="Q1758" s="91" t="s">
        <v>1457</v>
      </c>
      <c r="R1758" s="91" t="s">
        <v>1633</v>
      </c>
      <c r="S1758" s="91" t="s">
        <v>5816</v>
      </c>
      <c r="T1758" s="91" t="s">
        <v>1593</v>
      </c>
    </row>
    <row r="1759" ht="14.25" customHeight="1">
      <c r="A1759" s="91" t="s">
        <v>5817</v>
      </c>
      <c r="D1759" s="91" t="s">
        <v>1319</v>
      </c>
      <c r="E1759" s="91" t="s">
        <v>1595</v>
      </c>
      <c r="F1759" s="91">
        <v>2030.0</v>
      </c>
      <c r="J1759" s="91" t="s">
        <v>739</v>
      </c>
      <c r="L1759" s="91" t="s">
        <v>1588</v>
      </c>
      <c r="M1759" s="91" t="s">
        <v>739</v>
      </c>
      <c r="O1759" s="91" t="s">
        <v>1638</v>
      </c>
      <c r="P1759" s="91" t="s">
        <v>1590</v>
      </c>
      <c r="Q1759" s="91" t="s">
        <v>1457</v>
      </c>
      <c r="R1759" s="91" t="s">
        <v>1863</v>
      </c>
      <c r="S1759" s="91" t="s">
        <v>5818</v>
      </c>
      <c r="T1759" s="91" t="s">
        <v>1600</v>
      </c>
    </row>
    <row r="1760" ht="14.25" customHeight="1">
      <c r="A1760" s="91" t="s">
        <v>5819</v>
      </c>
      <c r="D1760" s="91" t="s">
        <v>1319</v>
      </c>
      <c r="E1760" s="91" t="s">
        <v>1587</v>
      </c>
      <c r="F1760" s="91">
        <v>2030.0</v>
      </c>
      <c r="J1760" s="91" t="s">
        <v>739</v>
      </c>
      <c r="L1760" s="91" t="s">
        <v>1647</v>
      </c>
      <c r="M1760" s="91" t="s">
        <v>739</v>
      </c>
      <c r="O1760" s="91" t="s">
        <v>1898</v>
      </c>
      <c r="P1760" s="91" t="s">
        <v>1590</v>
      </c>
      <c r="Q1760" s="91" t="s">
        <v>1430</v>
      </c>
      <c r="R1760" s="91" t="s">
        <v>1798</v>
      </c>
      <c r="S1760" s="91" t="s">
        <v>5820</v>
      </c>
      <c r="T1760" s="91" t="s">
        <v>1593</v>
      </c>
    </row>
    <row r="1761" ht="14.25" customHeight="1">
      <c r="A1761" s="91" t="s">
        <v>5821</v>
      </c>
      <c r="D1761" s="91" t="s">
        <v>1343</v>
      </c>
      <c r="J1761" s="91" t="s">
        <v>739</v>
      </c>
      <c r="L1761" s="91" t="s">
        <v>41</v>
      </c>
      <c r="M1761" s="91" t="s">
        <v>739</v>
      </c>
      <c r="O1761" s="91" t="s">
        <v>1602</v>
      </c>
      <c r="P1761" s="91" t="s">
        <v>1603</v>
      </c>
      <c r="Q1761" s="91" t="s">
        <v>1462</v>
      </c>
      <c r="R1761" s="91" t="s">
        <v>1706</v>
      </c>
    </row>
    <row r="1762" ht="14.25" customHeight="1">
      <c r="A1762" s="91" t="s">
        <v>5822</v>
      </c>
      <c r="B1762" s="91" t="s">
        <v>5823</v>
      </c>
      <c r="C1762" s="91" t="s">
        <v>5824</v>
      </c>
      <c r="D1762" s="91" t="s">
        <v>1319</v>
      </c>
      <c r="E1762" s="91" t="s">
        <v>1587</v>
      </c>
      <c r="F1762" s="91">
        <v>2030.0</v>
      </c>
      <c r="G1762" s="91" t="s">
        <v>1319</v>
      </c>
      <c r="H1762" s="91" t="s">
        <v>1587</v>
      </c>
      <c r="I1762" s="91">
        <v>2050.0</v>
      </c>
      <c r="J1762" s="91" t="s">
        <v>1320</v>
      </c>
      <c r="K1762" s="91">
        <v>2050.0</v>
      </c>
      <c r="L1762" s="91" t="s">
        <v>41</v>
      </c>
      <c r="M1762" s="91" t="s">
        <v>1320</v>
      </c>
      <c r="N1762" s="91" t="s">
        <v>5436</v>
      </c>
      <c r="O1762" s="91" t="s">
        <v>1602</v>
      </c>
      <c r="P1762" s="91" t="s">
        <v>1603</v>
      </c>
      <c r="Q1762" s="91" t="s">
        <v>1441</v>
      </c>
      <c r="R1762" s="91" t="s">
        <v>1639</v>
      </c>
      <c r="S1762" s="91" t="s">
        <v>5825</v>
      </c>
      <c r="T1762" s="91" t="s">
        <v>1593</v>
      </c>
    </row>
    <row r="1763" ht="14.25" customHeight="1">
      <c r="A1763" s="91" t="s">
        <v>5826</v>
      </c>
      <c r="B1763" s="91" t="s">
        <v>5827</v>
      </c>
      <c r="D1763" s="91" t="s">
        <v>1324</v>
      </c>
      <c r="J1763" s="91" t="s">
        <v>1320</v>
      </c>
      <c r="L1763" s="91" t="s">
        <v>41</v>
      </c>
      <c r="M1763" s="91" t="s">
        <v>739</v>
      </c>
      <c r="O1763" s="91" t="s">
        <v>1796</v>
      </c>
      <c r="P1763" s="91" t="s">
        <v>1628</v>
      </c>
      <c r="Q1763" s="91" t="s">
        <v>1429</v>
      </c>
      <c r="R1763" s="91" t="s">
        <v>1653</v>
      </c>
    </row>
    <row r="1764" ht="14.25" customHeight="1">
      <c r="A1764" s="91" t="s">
        <v>5828</v>
      </c>
      <c r="D1764" s="91" t="s">
        <v>1343</v>
      </c>
      <c r="J1764" s="91" t="s">
        <v>739</v>
      </c>
      <c r="L1764" s="91" t="s">
        <v>41</v>
      </c>
      <c r="M1764" s="91" t="s">
        <v>739</v>
      </c>
      <c r="O1764" s="91" t="s">
        <v>1602</v>
      </c>
      <c r="P1764" s="91" t="s">
        <v>1603</v>
      </c>
      <c r="Q1764" s="91" t="s">
        <v>1451</v>
      </c>
      <c r="R1764" s="91" t="s">
        <v>1792</v>
      </c>
    </row>
    <row r="1765" ht="14.25" customHeight="1">
      <c r="A1765" s="91" t="s">
        <v>5829</v>
      </c>
      <c r="B1765" s="91" t="s">
        <v>5830</v>
      </c>
      <c r="C1765" s="91" t="s">
        <v>5831</v>
      </c>
      <c r="D1765" s="91" t="s">
        <v>1343</v>
      </c>
      <c r="J1765" s="91" t="s">
        <v>1320</v>
      </c>
      <c r="L1765" s="91" t="s">
        <v>41</v>
      </c>
      <c r="M1765" s="91" t="s">
        <v>1320</v>
      </c>
      <c r="N1765" s="91" t="s">
        <v>2347</v>
      </c>
      <c r="O1765" s="91" t="s">
        <v>1748</v>
      </c>
      <c r="P1765" s="91" t="s">
        <v>1590</v>
      </c>
      <c r="Q1765" s="91" t="s">
        <v>1462</v>
      </c>
      <c r="R1765" s="91" t="s">
        <v>2347</v>
      </c>
      <c r="U1765" s="91" t="s">
        <v>1709</v>
      </c>
    </row>
    <row r="1766" ht="14.25" customHeight="1">
      <c r="A1766" s="91" t="s">
        <v>5832</v>
      </c>
      <c r="D1766" s="91" t="s">
        <v>1324</v>
      </c>
      <c r="J1766" s="91" t="s">
        <v>1320</v>
      </c>
      <c r="L1766" s="91" t="s">
        <v>41</v>
      </c>
      <c r="M1766" s="91" t="s">
        <v>1320</v>
      </c>
      <c r="N1766" s="91" t="s">
        <v>1641</v>
      </c>
      <c r="O1766" s="91" t="s">
        <v>1858</v>
      </c>
      <c r="P1766" s="91" t="s">
        <v>1628</v>
      </c>
      <c r="Q1766" s="91" t="s">
        <v>1436</v>
      </c>
      <c r="R1766" s="91" t="s">
        <v>1641</v>
      </c>
    </row>
    <row r="1767" ht="14.25" customHeight="1">
      <c r="A1767" s="91" t="s">
        <v>5833</v>
      </c>
      <c r="D1767" s="91" t="s">
        <v>1319</v>
      </c>
      <c r="E1767" s="91" t="s">
        <v>1587</v>
      </c>
      <c r="F1767" s="91">
        <v>2030.0</v>
      </c>
      <c r="J1767" s="91" t="s">
        <v>739</v>
      </c>
      <c r="L1767" s="91" t="s">
        <v>1588</v>
      </c>
      <c r="M1767" s="91" t="s">
        <v>739</v>
      </c>
      <c r="O1767" s="91" t="s">
        <v>1602</v>
      </c>
      <c r="P1767" s="91" t="s">
        <v>1603</v>
      </c>
      <c r="Q1767" s="91" t="s">
        <v>1438</v>
      </c>
      <c r="R1767" s="91" t="s">
        <v>1663</v>
      </c>
      <c r="S1767" s="91" t="s">
        <v>5834</v>
      </c>
      <c r="T1767" s="91" t="s">
        <v>1593</v>
      </c>
    </row>
    <row r="1768" ht="14.25" customHeight="1">
      <c r="A1768" s="91" t="s">
        <v>5835</v>
      </c>
      <c r="B1768" s="91" t="s">
        <v>5836</v>
      </c>
      <c r="D1768" s="91" t="s">
        <v>1319</v>
      </c>
      <c r="E1768" s="91" t="s">
        <v>1587</v>
      </c>
      <c r="F1768" s="91">
        <v>2030.0</v>
      </c>
      <c r="J1768" s="91" t="s">
        <v>739</v>
      </c>
      <c r="L1768" s="91" t="s">
        <v>1588</v>
      </c>
      <c r="M1768" s="91" t="s">
        <v>739</v>
      </c>
      <c r="O1768" s="91" t="s">
        <v>1602</v>
      </c>
      <c r="P1768" s="91" t="s">
        <v>1603</v>
      </c>
      <c r="Q1768" s="91" t="s">
        <v>1459</v>
      </c>
      <c r="R1768" s="91" t="s">
        <v>1699</v>
      </c>
      <c r="S1768" s="91" t="s">
        <v>5837</v>
      </c>
      <c r="T1768" s="91" t="s">
        <v>1593</v>
      </c>
    </row>
    <row r="1769" ht="14.25" customHeight="1">
      <c r="A1769" s="91" t="s">
        <v>5838</v>
      </c>
      <c r="D1769" s="91" t="s">
        <v>1319</v>
      </c>
      <c r="E1769" s="91" t="s">
        <v>1587</v>
      </c>
      <c r="F1769" s="91" t="s">
        <v>1646</v>
      </c>
      <c r="J1769" s="91" t="s">
        <v>739</v>
      </c>
      <c r="L1769" s="91" t="s">
        <v>41</v>
      </c>
      <c r="M1769" s="91" t="s">
        <v>739</v>
      </c>
      <c r="O1769" s="91" t="s">
        <v>1602</v>
      </c>
      <c r="P1769" s="91" t="s">
        <v>1603</v>
      </c>
      <c r="Q1769" s="91" t="s">
        <v>1462</v>
      </c>
      <c r="R1769" s="91" t="s">
        <v>1614</v>
      </c>
      <c r="S1769" s="91" t="s">
        <v>5839</v>
      </c>
      <c r="T1769" s="91" t="s">
        <v>1593</v>
      </c>
    </row>
    <row r="1770" ht="14.25" customHeight="1">
      <c r="A1770" s="91" t="s">
        <v>5840</v>
      </c>
      <c r="D1770" s="91" t="s">
        <v>1319</v>
      </c>
      <c r="E1770" s="91" t="s">
        <v>1587</v>
      </c>
      <c r="F1770" s="91">
        <v>2030.0</v>
      </c>
      <c r="J1770" s="91" t="s">
        <v>739</v>
      </c>
      <c r="L1770" s="91" t="s">
        <v>1588</v>
      </c>
      <c r="M1770" s="91" t="s">
        <v>739</v>
      </c>
      <c r="O1770" s="91" t="s">
        <v>1602</v>
      </c>
      <c r="P1770" s="91" t="s">
        <v>1603</v>
      </c>
      <c r="Q1770" s="91" t="s">
        <v>1457</v>
      </c>
      <c r="R1770" s="91" t="s">
        <v>1641</v>
      </c>
      <c r="S1770" s="91" t="s">
        <v>5841</v>
      </c>
      <c r="T1770" s="91" t="s">
        <v>1593</v>
      </c>
    </row>
    <row r="1771" ht="14.25" customHeight="1">
      <c r="A1771" s="91" t="s">
        <v>5842</v>
      </c>
      <c r="D1771" s="91" t="s">
        <v>1319</v>
      </c>
      <c r="E1771" s="91" t="s">
        <v>1587</v>
      </c>
      <c r="F1771" s="91">
        <v>2030.0</v>
      </c>
      <c r="J1771" s="91" t="s">
        <v>739</v>
      </c>
      <c r="L1771" s="91" t="s">
        <v>1588</v>
      </c>
      <c r="M1771" s="91" t="s">
        <v>739</v>
      </c>
      <c r="O1771" s="91" t="s">
        <v>1694</v>
      </c>
      <c r="P1771" s="91" t="s">
        <v>1590</v>
      </c>
      <c r="Q1771" s="91" t="s">
        <v>1472</v>
      </c>
      <c r="R1771" s="91" t="s">
        <v>1591</v>
      </c>
      <c r="S1771" s="91" t="s">
        <v>5843</v>
      </c>
      <c r="T1771" s="91" t="s">
        <v>1593</v>
      </c>
    </row>
    <row r="1772" ht="14.25" customHeight="1">
      <c r="A1772" s="91" t="s">
        <v>5844</v>
      </c>
      <c r="B1772" s="91" t="s">
        <v>5845</v>
      </c>
      <c r="C1772" s="91" t="s">
        <v>5846</v>
      </c>
      <c r="D1772" s="91" t="s">
        <v>1343</v>
      </c>
      <c r="J1772" s="91" t="s">
        <v>1320</v>
      </c>
      <c r="L1772" s="91" t="s">
        <v>41</v>
      </c>
      <c r="M1772" s="91" t="s">
        <v>1320</v>
      </c>
      <c r="N1772" s="91" t="s">
        <v>2016</v>
      </c>
      <c r="O1772" s="91" t="s">
        <v>1632</v>
      </c>
      <c r="P1772" s="91" t="s">
        <v>1628</v>
      </c>
      <c r="Q1772" s="91" t="s">
        <v>1469</v>
      </c>
      <c r="R1772" s="91" t="s">
        <v>2016</v>
      </c>
    </row>
    <row r="1773" ht="14.25" customHeight="1">
      <c r="A1773" s="91" t="s">
        <v>5847</v>
      </c>
      <c r="D1773" s="91" t="s">
        <v>1324</v>
      </c>
      <c r="J1773" s="91" t="s">
        <v>1320</v>
      </c>
      <c r="L1773" s="91" t="s">
        <v>41</v>
      </c>
      <c r="M1773" s="91" t="s">
        <v>1320</v>
      </c>
      <c r="N1773" s="91" t="s">
        <v>1715</v>
      </c>
      <c r="O1773" s="91" t="s">
        <v>1638</v>
      </c>
      <c r="P1773" s="91" t="s">
        <v>1590</v>
      </c>
      <c r="Q1773" s="91" t="s">
        <v>1429</v>
      </c>
      <c r="R1773" s="91" t="s">
        <v>1715</v>
      </c>
    </row>
    <row r="1774" ht="14.25" customHeight="1">
      <c r="A1774" s="91" t="s">
        <v>5848</v>
      </c>
      <c r="B1774" s="91" t="s">
        <v>5849</v>
      </c>
      <c r="C1774" s="91" t="s">
        <v>5850</v>
      </c>
      <c r="D1774" s="91" t="s">
        <v>1319</v>
      </c>
      <c r="E1774" s="91" t="s">
        <v>1587</v>
      </c>
      <c r="F1774" s="91">
        <v>2027.0</v>
      </c>
      <c r="J1774" s="91" t="s">
        <v>739</v>
      </c>
      <c r="L1774" s="91" t="s">
        <v>1647</v>
      </c>
      <c r="M1774" s="91" t="s">
        <v>739</v>
      </c>
      <c r="N1774" s="91" t="s">
        <v>2016</v>
      </c>
      <c r="O1774" s="91" t="s">
        <v>1638</v>
      </c>
      <c r="P1774" s="91" t="s">
        <v>1590</v>
      </c>
      <c r="Q1774" s="91" t="s">
        <v>1430</v>
      </c>
      <c r="R1774" s="91" t="s">
        <v>1707</v>
      </c>
      <c r="S1774" s="91" t="s">
        <v>5851</v>
      </c>
      <c r="T1774" s="91" t="s">
        <v>1593</v>
      </c>
      <c r="U1774" s="91" t="s">
        <v>2905</v>
      </c>
    </row>
    <row r="1775" ht="14.25" customHeight="1">
      <c r="A1775" s="91" t="s">
        <v>5852</v>
      </c>
      <c r="D1775" s="91" t="s">
        <v>1319</v>
      </c>
      <c r="E1775" s="91" t="s">
        <v>1587</v>
      </c>
      <c r="F1775" s="91">
        <v>2030.0</v>
      </c>
      <c r="G1775" s="91" t="s">
        <v>1319</v>
      </c>
      <c r="H1775" s="91" t="s">
        <v>1587</v>
      </c>
      <c r="I1775" s="91">
        <v>2045.0</v>
      </c>
      <c r="J1775" s="91" t="s">
        <v>1320</v>
      </c>
      <c r="K1775" s="91">
        <v>2045.0</v>
      </c>
      <c r="L1775" s="91" t="s">
        <v>41</v>
      </c>
      <c r="M1775" s="91" t="s">
        <v>739</v>
      </c>
      <c r="O1775" s="91" t="s">
        <v>1846</v>
      </c>
      <c r="P1775" s="91" t="s">
        <v>1590</v>
      </c>
      <c r="Q1775" s="91" t="s">
        <v>1457</v>
      </c>
      <c r="R1775" s="91" t="s">
        <v>1611</v>
      </c>
      <c r="S1775" s="91" t="s">
        <v>5853</v>
      </c>
      <c r="T1775" s="91" t="s">
        <v>1593</v>
      </c>
    </row>
    <row r="1776" ht="14.25" customHeight="1">
      <c r="A1776" s="91" t="s">
        <v>5854</v>
      </c>
      <c r="D1776" s="91" t="s">
        <v>1319</v>
      </c>
      <c r="E1776" s="91" t="s">
        <v>1587</v>
      </c>
      <c r="F1776" s="91">
        <v>2030.0</v>
      </c>
      <c r="J1776" s="91" t="s">
        <v>739</v>
      </c>
      <c r="L1776" s="91" t="s">
        <v>1588</v>
      </c>
      <c r="M1776" s="91" t="s">
        <v>739</v>
      </c>
      <c r="O1776" s="91" t="s">
        <v>1692</v>
      </c>
      <c r="P1776" s="91" t="s">
        <v>1590</v>
      </c>
      <c r="Q1776" s="91" t="s">
        <v>1451</v>
      </c>
      <c r="R1776" s="91" t="s">
        <v>1653</v>
      </c>
      <c r="S1776" s="91" t="s">
        <v>5855</v>
      </c>
      <c r="T1776" s="91" t="s">
        <v>1593</v>
      </c>
    </row>
    <row r="1777" ht="14.25" customHeight="1">
      <c r="A1777" s="91" t="s">
        <v>5856</v>
      </c>
      <c r="D1777" s="91" t="s">
        <v>1319</v>
      </c>
      <c r="E1777" s="91" t="s">
        <v>1587</v>
      </c>
      <c r="F1777" s="91">
        <v>2030.0</v>
      </c>
      <c r="J1777" s="91" t="s">
        <v>739</v>
      </c>
      <c r="L1777" s="91" t="s">
        <v>1588</v>
      </c>
      <c r="M1777" s="91" t="s">
        <v>739</v>
      </c>
      <c r="O1777" s="91" t="s">
        <v>1802</v>
      </c>
      <c r="P1777" s="91" t="s">
        <v>1590</v>
      </c>
      <c r="Q1777" s="91" t="s">
        <v>1462</v>
      </c>
      <c r="R1777" s="91" t="s">
        <v>1633</v>
      </c>
      <c r="S1777" s="91" t="s">
        <v>5857</v>
      </c>
      <c r="T1777" s="91" t="s">
        <v>1593</v>
      </c>
    </row>
    <row r="1778" ht="14.25" customHeight="1">
      <c r="A1778" s="91" t="s">
        <v>5858</v>
      </c>
      <c r="D1778" s="91" t="s">
        <v>1319</v>
      </c>
      <c r="E1778" s="91" t="s">
        <v>1587</v>
      </c>
      <c r="F1778" s="91">
        <v>2030.0</v>
      </c>
      <c r="J1778" s="91" t="s">
        <v>739</v>
      </c>
      <c r="L1778" s="91" t="s">
        <v>1588</v>
      </c>
      <c r="M1778" s="91" t="s">
        <v>739</v>
      </c>
      <c r="O1778" s="91" t="s">
        <v>1589</v>
      </c>
      <c r="P1778" s="91" t="s">
        <v>1590</v>
      </c>
      <c r="Q1778" s="91" t="s">
        <v>1460</v>
      </c>
      <c r="R1778" s="91" t="s">
        <v>1707</v>
      </c>
      <c r="S1778" s="91" t="s">
        <v>5859</v>
      </c>
      <c r="T1778" s="91" t="s">
        <v>1593</v>
      </c>
    </row>
    <row r="1779" ht="14.25" customHeight="1">
      <c r="A1779" s="91" t="s">
        <v>5860</v>
      </c>
      <c r="B1779" s="91" t="s">
        <v>5861</v>
      </c>
      <c r="C1779" s="91" t="s">
        <v>5862</v>
      </c>
      <c r="D1779" s="91" t="s">
        <v>1324</v>
      </c>
      <c r="J1779" s="91" t="s">
        <v>1320</v>
      </c>
      <c r="L1779" s="91" t="s">
        <v>41</v>
      </c>
      <c r="M1779" s="91" t="s">
        <v>739</v>
      </c>
      <c r="O1779" s="91" t="s">
        <v>1632</v>
      </c>
      <c r="P1779" s="91" t="s">
        <v>1628</v>
      </c>
      <c r="Q1779" s="91" t="s">
        <v>1435</v>
      </c>
      <c r="R1779" s="91" t="s">
        <v>1608</v>
      </c>
    </row>
    <row r="1780" ht="14.25" customHeight="1">
      <c r="A1780" s="91" t="s">
        <v>5863</v>
      </c>
      <c r="D1780" s="91" t="s">
        <v>1319</v>
      </c>
      <c r="E1780" s="91" t="s">
        <v>1587</v>
      </c>
      <c r="F1780" s="91" t="s">
        <v>1646</v>
      </c>
      <c r="G1780" s="91" t="s">
        <v>1319</v>
      </c>
      <c r="H1780" s="91" t="s">
        <v>1587</v>
      </c>
      <c r="I1780" s="91" t="s">
        <v>1698</v>
      </c>
      <c r="J1780" s="91" t="s">
        <v>1320</v>
      </c>
      <c r="K1780" s="91" t="s">
        <v>1698</v>
      </c>
      <c r="L1780" s="91" t="s">
        <v>41</v>
      </c>
      <c r="M1780" s="91" t="s">
        <v>739</v>
      </c>
      <c r="O1780" s="91" t="s">
        <v>1607</v>
      </c>
      <c r="P1780" s="91" t="s">
        <v>1590</v>
      </c>
      <c r="Q1780" s="91" t="s">
        <v>1457</v>
      </c>
      <c r="R1780" s="91" t="s">
        <v>1707</v>
      </c>
      <c r="S1780" s="91" t="s">
        <v>5864</v>
      </c>
      <c r="T1780" s="91" t="s">
        <v>1593</v>
      </c>
    </row>
    <row r="1781" ht="14.25" customHeight="1">
      <c r="A1781" s="91" t="s">
        <v>5865</v>
      </c>
      <c r="C1781" s="91" t="s">
        <v>5866</v>
      </c>
      <c r="D1781" s="91" t="s">
        <v>1324</v>
      </c>
      <c r="J1781" s="91" t="s">
        <v>739</v>
      </c>
      <c r="L1781" s="91" t="s">
        <v>41</v>
      </c>
      <c r="M1781" s="91" t="s">
        <v>739</v>
      </c>
      <c r="O1781" s="91" t="s">
        <v>1831</v>
      </c>
      <c r="P1781" s="91" t="s">
        <v>1590</v>
      </c>
      <c r="Q1781" s="91" t="s">
        <v>1440</v>
      </c>
      <c r="R1781" s="91" t="s">
        <v>1707</v>
      </c>
    </row>
    <row r="1782" ht="14.25" customHeight="1">
      <c r="A1782" s="91" t="s">
        <v>5867</v>
      </c>
      <c r="D1782" s="91" t="s">
        <v>1319</v>
      </c>
      <c r="E1782" s="91" t="s">
        <v>1587</v>
      </c>
      <c r="F1782" s="91">
        <v>2030.0</v>
      </c>
      <c r="J1782" s="91" t="s">
        <v>739</v>
      </c>
      <c r="L1782" s="91" t="s">
        <v>1588</v>
      </c>
      <c r="M1782" s="91" t="s">
        <v>739</v>
      </c>
      <c r="O1782" s="91" t="s">
        <v>1627</v>
      </c>
      <c r="P1782" s="91" t="s">
        <v>1628</v>
      </c>
      <c r="Q1782" s="91" t="s">
        <v>1469</v>
      </c>
      <c r="R1782" s="91" t="s">
        <v>1608</v>
      </c>
      <c r="S1782" s="91" t="s">
        <v>5868</v>
      </c>
      <c r="T1782" s="91" t="s">
        <v>1593</v>
      </c>
    </row>
    <row r="1783" ht="14.25" customHeight="1">
      <c r="A1783" s="91" t="s">
        <v>5869</v>
      </c>
      <c r="D1783" s="91" t="s">
        <v>1324</v>
      </c>
      <c r="J1783" s="91" t="s">
        <v>1320</v>
      </c>
      <c r="L1783" s="91" t="s">
        <v>41</v>
      </c>
      <c r="M1783" s="91" t="s">
        <v>739</v>
      </c>
      <c r="O1783" s="91" t="s">
        <v>2407</v>
      </c>
      <c r="P1783" s="91" t="s">
        <v>1628</v>
      </c>
      <c r="Q1783" s="91" t="s">
        <v>1469</v>
      </c>
      <c r="R1783" s="91" t="s">
        <v>1707</v>
      </c>
    </row>
    <row r="1784" ht="14.25" customHeight="1">
      <c r="A1784" s="91" t="s">
        <v>5870</v>
      </c>
      <c r="C1784" s="91" t="s">
        <v>5871</v>
      </c>
      <c r="D1784" s="91" t="s">
        <v>1319</v>
      </c>
      <c r="E1784" s="91" t="s">
        <v>1587</v>
      </c>
      <c r="F1784" s="91">
        <v>2030.0</v>
      </c>
      <c r="J1784" s="91" t="s">
        <v>739</v>
      </c>
      <c r="L1784" s="91" t="s">
        <v>41</v>
      </c>
      <c r="M1784" s="91" t="s">
        <v>1320</v>
      </c>
      <c r="N1784" s="91" t="s">
        <v>1639</v>
      </c>
      <c r="O1784" s="91" t="s">
        <v>1602</v>
      </c>
      <c r="P1784" s="91" t="s">
        <v>1603</v>
      </c>
      <c r="Q1784" s="91" t="s">
        <v>1457</v>
      </c>
      <c r="R1784" s="91" t="s">
        <v>1923</v>
      </c>
      <c r="S1784" s="91" t="s">
        <v>5872</v>
      </c>
      <c r="T1784" s="91" t="s">
        <v>1593</v>
      </c>
    </row>
    <row r="1785" ht="14.25" customHeight="1">
      <c r="A1785" s="91" t="s">
        <v>5873</v>
      </c>
      <c r="B1785" s="91" t="s">
        <v>5874</v>
      </c>
      <c r="C1785" s="91" t="s">
        <v>5875</v>
      </c>
      <c r="D1785" s="91" t="s">
        <v>1319</v>
      </c>
      <c r="E1785" s="91" t="s">
        <v>1595</v>
      </c>
      <c r="F1785" s="91" t="s">
        <v>1676</v>
      </c>
      <c r="J1785" s="91" t="s">
        <v>739</v>
      </c>
      <c r="L1785" s="91" t="s">
        <v>41</v>
      </c>
      <c r="M1785" s="91" t="s">
        <v>739</v>
      </c>
      <c r="O1785" s="91" t="s">
        <v>1725</v>
      </c>
      <c r="P1785" s="91" t="s">
        <v>1628</v>
      </c>
      <c r="Q1785" s="91" t="s">
        <v>1472</v>
      </c>
      <c r="R1785" s="91" t="s">
        <v>3467</v>
      </c>
      <c r="S1785" s="91" t="s">
        <v>5876</v>
      </c>
      <c r="T1785" s="91" t="s">
        <v>1600</v>
      </c>
    </row>
    <row r="1786" ht="14.25" customHeight="1">
      <c r="A1786" s="91" t="s">
        <v>5877</v>
      </c>
      <c r="D1786" s="91" t="s">
        <v>1319</v>
      </c>
      <c r="E1786" s="91" t="s">
        <v>1587</v>
      </c>
      <c r="F1786" s="91">
        <v>2030.0</v>
      </c>
      <c r="J1786" s="91" t="s">
        <v>739</v>
      </c>
      <c r="L1786" s="91" t="s">
        <v>1588</v>
      </c>
      <c r="M1786" s="91" t="s">
        <v>739</v>
      </c>
      <c r="O1786" s="91" t="s">
        <v>1725</v>
      </c>
      <c r="P1786" s="91" t="s">
        <v>1628</v>
      </c>
      <c r="Q1786" s="91" t="s">
        <v>1472</v>
      </c>
      <c r="R1786" s="91" t="s">
        <v>3048</v>
      </c>
      <c r="S1786" s="91" t="s">
        <v>5878</v>
      </c>
      <c r="T1786" s="91" t="s">
        <v>1593</v>
      </c>
    </row>
    <row r="1787" ht="14.25" customHeight="1">
      <c r="A1787" s="91" t="s">
        <v>5879</v>
      </c>
      <c r="D1787" s="91" t="s">
        <v>1319</v>
      </c>
      <c r="E1787" s="91" t="s">
        <v>1587</v>
      </c>
      <c r="F1787" s="91">
        <v>2030.0</v>
      </c>
      <c r="J1787" s="91" t="s">
        <v>739</v>
      </c>
      <c r="L1787" s="91" t="s">
        <v>1588</v>
      </c>
      <c r="M1787" s="91" t="s">
        <v>739</v>
      </c>
      <c r="O1787" s="91" t="s">
        <v>1725</v>
      </c>
      <c r="P1787" s="91" t="s">
        <v>1628</v>
      </c>
      <c r="Q1787" s="91" t="s">
        <v>1439</v>
      </c>
      <c r="R1787" s="91" t="s">
        <v>1663</v>
      </c>
      <c r="S1787" s="91" t="s">
        <v>5880</v>
      </c>
      <c r="T1787" s="91" t="s">
        <v>1593</v>
      </c>
    </row>
    <row r="1788" ht="14.25" customHeight="1">
      <c r="A1788" s="91" t="s">
        <v>5881</v>
      </c>
      <c r="D1788" s="91" t="s">
        <v>1319</v>
      </c>
      <c r="E1788" s="91" t="s">
        <v>1587</v>
      </c>
      <c r="F1788" s="91">
        <v>2030.0</v>
      </c>
      <c r="J1788" s="91" t="s">
        <v>739</v>
      </c>
      <c r="L1788" s="91" t="s">
        <v>1588</v>
      </c>
      <c r="M1788" s="91" t="s">
        <v>739</v>
      </c>
      <c r="O1788" s="91" t="s">
        <v>1725</v>
      </c>
      <c r="P1788" s="91" t="s">
        <v>1628</v>
      </c>
      <c r="Q1788" s="91" t="s">
        <v>1771</v>
      </c>
      <c r="R1788" s="91" t="s">
        <v>1624</v>
      </c>
      <c r="S1788" s="91" t="s">
        <v>5882</v>
      </c>
      <c r="T1788" s="91" t="s">
        <v>1593</v>
      </c>
    </row>
    <row r="1789" ht="14.25" customHeight="1">
      <c r="A1789" s="91" t="s">
        <v>5883</v>
      </c>
      <c r="B1789" s="91" t="s">
        <v>5884</v>
      </c>
      <c r="D1789" s="91" t="s">
        <v>1319</v>
      </c>
      <c r="E1789" s="91" t="s">
        <v>1587</v>
      </c>
      <c r="F1789" s="91" t="s">
        <v>1646</v>
      </c>
      <c r="J1789" s="91" t="s">
        <v>739</v>
      </c>
      <c r="L1789" s="91" t="s">
        <v>41</v>
      </c>
      <c r="M1789" s="91" t="s">
        <v>739</v>
      </c>
      <c r="O1789" s="91" t="s">
        <v>1725</v>
      </c>
      <c r="P1789" s="91" t="s">
        <v>1628</v>
      </c>
      <c r="Q1789" s="91" t="s">
        <v>1439</v>
      </c>
      <c r="R1789" s="91" t="s">
        <v>1591</v>
      </c>
      <c r="S1789" s="91" t="s">
        <v>5885</v>
      </c>
      <c r="T1789" s="91" t="s">
        <v>1593</v>
      </c>
    </row>
    <row r="1790" ht="14.25" customHeight="1">
      <c r="A1790" s="91" t="s">
        <v>5886</v>
      </c>
      <c r="D1790" s="91" t="s">
        <v>1319</v>
      </c>
      <c r="E1790" s="91" t="s">
        <v>1587</v>
      </c>
      <c r="F1790" s="91">
        <v>2030.0</v>
      </c>
      <c r="J1790" s="91" t="s">
        <v>739</v>
      </c>
      <c r="L1790" s="91" t="s">
        <v>1588</v>
      </c>
      <c r="M1790" s="91" t="s">
        <v>739</v>
      </c>
      <c r="O1790" s="91" t="s">
        <v>1831</v>
      </c>
      <c r="P1790" s="91" t="s">
        <v>1590</v>
      </c>
      <c r="Q1790" s="91" t="s">
        <v>1457</v>
      </c>
      <c r="R1790" s="91" t="s">
        <v>1648</v>
      </c>
      <c r="S1790" s="91" t="s">
        <v>5887</v>
      </c>
      <c r="T1790" s="91" t="s">
        <v>1593</v>
      </c>
    </row>
    <row r="1791" ht="14.25" customHeight="1">
      <c r="A1791" s="91" t="s">
        <v>5888</v>
      </c>
      <c r="B1791" s="91" t="s">
        <v>5889</v>
      </c>
      <c r="C1791" s="91" t="s">
        <v>5890</v>
      </c>
      <c r="D1791" s="91" t="s">
        <v>1319</v>
      </c>
      <c r="E1791" s="91" t="s">
        <v>1587</v>
      </c>
      <c r="F1791" s="91" t="s">
        <v>1646</v>
      </c>
      <c r="J1791" s="91" t="s">
        <v>1320</v>
      </c>
      <c r="L1791" s="91" t="s">
        <v>41</v>
      </c>
      <c r="M1791" s="91" t="s">
        <v>739</v>
      </c>
      <c r="O1791" s="91" t="s">
        <v>1725</v>
      </c>
      <c r="P1791" s="91" t="s">
        <v>1628</v>
      </c>
      <c r="Q1791" s="91" t="s">
        <v>1761</v>
      </c>
      <c r="R1791" s="91" t="s">
        <v>1608</v>
      </c>
      <c r="S1791" s="91" t="s">
        <v>5891</v>
      </c>
      <c r="T1791" s="91" t="s">
        <v>1593</v>
      </c>
    </row>
    <row r="1792" ht="14.25" customHeight="1">
      <c r="A1792" s="91" t="s">
        <v>5892</v>
      </c>
      <c r="D1792" s="91" t="s">
        <v>1319</v>
      </c>
      <c r="E1792" s="91" t="s">
        <v>1587</v>
      </c>
      <c r="F1792" s="91">
        <v>2030.0</v>
      </c>
      <c r="J1792" s="91" t="s">
        <v>739</v>
      </c>
      <c r="L1792" s="91" t="s">
        <v>1588</v>
      </c>
      <c r="M1792" s="91" t="s">
        <v>739</v>
      </c>
      <c r="O1792" s="91" t="s">
        <v>1725</v>
      </c>
      <c r="P1792" s="91" t="s">
        <v>1628</v>
      </c>
      <c r="Q1792" s="91" t="s">
        <v>1439</v>
      </c>
      <c r="R1792" s="91" t="s">
        <v>1604</v>
      </c>
      <c r="S1792" s="91" t="s">
        <v>5893</v>
      </c>
      <c r="T1792" s="91" t="s">
        <v>1593</v>
      </c>
    </row>
    <row r="1793" ht="14.25" customHeight="1">
      <c r="A1793" s="91" t="s">
        <v>5894</v>
      </c>
      <c r="B1793" s="91" t="s">
        <v>5895</v>
      </c>
      <c r="D1793" s="91" t="s">
        <v>1319</v>
      </c>
      <c r="E1793" s="91" t="s">
        <v>1595</v>
      </c>
      <c r="F1793" s="91" t="s">
        <v>1646</v>
      </c>
      <c r="J1793" s="91" t="s">
        <v>739</v>
      </c>
      <c r="L1793" s="91" t="s">
        <v>41</v>
      </c>
      <c r="M1793" s="91" t="s">
        <v>739</v>
      </c>
      <c r="O1793" s="91" t="s">
        <v>1725</v>
      </c>
      <c r="P1793" s="91" t="s">
        <v>1628</v>
      </c>
      <c r="Q1793" s="91" t="s">
        <v>1444</v>
      </c>
      <c r="R1793" s="91" t="s">
        <v>1608</v>
      </c>
      <c r="S1793" s="91" t="s">
        <v>5896</v>
      </c>
      <c r="T1793" s="91" t="s">
        <v>1600</v>
      </c>
    </row>
    <row r="1794" ht="14.25" customHeight="1">
      <c r="A1794" s="91" t="s">
        <v>5897</v>
      </c>
      <c r="D1794" s="91" t="s">
        <v>1319</v>
      </c>
      <c r="E1794" s="91" t="s">
        <v>1587</v>
      </c>
      <c r="F1794" s="91">
        <v>2030.0</v>
      </c>
      <c r="J1794" s="91" t="s">
        <v>739</v>
      </c>
      <c r="L1794" s="91" t="s">
        <v>1588</v>
      </c>
      <c r="M1794" s="91" t="s">
        <v>739</v>
      </c>
      <c r="O1794" s="91" t="s">
        <v>1725</v>
      </c>
      <c r="P1794" s="91" t="s">
        <v>1628</v>
      </c>
      <c r="Q1794" s="91" t="s">
        <v>1439</v>
      </c>
      <c r="R1794" s="91" t="s">
        <v>1653</v>
      </c>
      <c r="S1794" s="91" t="s">
        <v>5898</v>
      </c>
      <c r="T1794" s="91" t="s">
        <v>1593</v>
      </c>
    </row>
    <row r="1795" ht="14.25" customHeight="1">
      <c r="A1795" s="91" t="s">
        <v>5899</v>
      </c>
      <c r="D1795" s="91" t="s">
        <v>1319</v>
      </c>
      <c r="E1795" s="91" t="s">
        <v>1587</v>
      </c>
      <c r="F1795" s="91" t="s">
        <v>2165</v>
      </c>
      <c r="J1795" s="91" t="s">
        <v>739</v>
      </c>
      <c r="L1795" s="91" t="s">
        <v>41</v>
      </c>
      <c r="M1795" s="91" t="s">
        <v>739</v>
      </c>
      <c r="O1795" s="91" t="s">
        <v>1725</v>
      </c>
      <c r="P1795" s="91" t="s">
        <v>1628</v>
      </c>
      <c r="Q1795" s="91" t="s">
        <v>1439</v>
      </c>
      <c r="R1795" s="91" t="s">
        <v>1663</v>
      </c>
      <c r="S1795" s="91" t="s">
        <v>5900</v>
      </c>
      <c r="T1795" s="91" t="s">
        <v>1593</v>
      </c>
    </row>
    <row r="1796" ht="14.25" customHeight="1">
      <c r="A1796" s="91" t="s">
        <v>5901</v>
      </c>
      <c r="D1796" s="91" t="s">
        <v>1319</v>
      </c>
      <c r="E1796" s="91" t="s">
        <v>1587</v>
      </c>
      <c r="J1796" s="91" t="s">
        <v>739</v>
      </c>
      <c r="L1796" s="91" t="s">
        <v>1588</v>
      </c>
      <c r="M1796" s="91" t="s">
        <v>739</v>
      </c>
      <c r="O1796" s="91" t="s">
        <v>1725</v>
      </c>
      <c r="P1796" s="91" t="s">
        <v>1628</v>
      </c>
      <c r="Q1796" s="91" t="s">
        <v>1431</v>
      </c>
      <c r="R1796" s="91" t="s">
        <v>1842</v>
      </c>
      <c r="S1796" s="91" t="s">
        <v>5902</v>
      </c>
      <c r="T1796" s="91" t="s">
        <v>1593</v>
      </c>
    </row>
    <row r="1797" ht="14.25" customHeight="1">
      <c r="A1797" s="91" t="s">
        <v>5903</v>
      </c>
      <c r="D1797" s="91" t="s">
        <v>1319</v>
      </c>
      <c r="E1797" s="91" t="s">
        <v>1587</v>
      </c>
      <c r="F1797" s="91">
        <v>2030.0</v>
      </c>
      <c r="J1797" s="91" t="s">
        <v>739</v>
      </c>
      <c r="L1797" s="91" t="s">
        <v>1588</v>
      </c>
      <c r="M1797" s="91" t="s">
        <v>739</v>
      </c>
      <c r="O1797" s="91" t="s">
        <v>1725</v>
      </c>
      <c r="P1797" s="91" t="s">
        <v>1628</v>
      </c>
      <c r="Q1797" s="91" t="s">
        <v>1432</v>
      </c>
      <c r="R1797" s="91" t="s">
        <v>1648</v>
      </c>
      <c r="S1797" s="91" t="s">
        <v>5904</v>
      </c>
      <c r="T1797" s="91" t="s">
        <v>1593</v>
      </c>
    </row>
    <row r="1798" ht="14.25" customHeight="1">
      <c r="A1798" s="91" t="s">
        <v>5905</v>
      </c>
      <c r="C1798" s="91" t="s">
        <v>5906</v>
      </c>
      <c r="D1798" s="91" t="s">
        <v>1319</v>
      </c>
      <c r="E1798" s="91" t="s">
        <v>1595</v>
      </c>
      <c r="F1798" s="91">
        <v>2030.0</v>
      </c>
      <c r="J1798" s="91" t="s">
        <v>739</v>
      </c>
      <c r="L1798" s="91" t="s">
        <v>41</v>
      </c>
      <c r="M1798" s="91" t="s">
        <v>739</v>
      </c>
      <c r="O1798" s="91" t="s">
        <v>1602</v>
      </c>
      <c r="P1798" s="91" t="s">
        <v>1603</v>
      </c>
      <c r="Q1798" s="91" t="s">
        <v>1440</v>
      </c>
      <c r="R1798" s="91" t="s">
        <v>1921</v>
      </c>
      <c r="S1798" s="91" t="s">
        <v>5907</v>
      </c>
      <c r="T1798" s="91" t="s">
        <v>1600</v>
      </c>
    </row>
    <row r="1799" ht="14.25" customHeight="1">
      <c r="A1799" s="91" t="s">
        <v>5908</v>
      </c>
      <c r="C1799" s="91" t="s">
        <v>5909</v>
      </c>
      <c r="D1799" s="91" t="s">
        <v>1324</v>
      </c>
      <c r="J1799" s="91" t="s">
        <v>739</v>
      </c>
      <c r="L1799" s="91" t="s">
        <v>41</v>
      </c>
      <c r="M1799" s="91" t="s">
        <v>739</v>
      </c>
      <c r="O1799" s="91" t="s">
        <v>1681</v>
      </c>
      <c r="P1799" s="91" t="s">
        <v>1590</v>
      </c>
      <c r="Q1799" s="91" t="s">
        <v>1440</v>
      </c>
      <c r="R1799" s="91" t="s">
        <v>1608</v>
      </c>
    </row>
    <row r="1800" ht="14.25" customHeight="1">
      <c r="A1800" s="91" t="s">
        <v>5910</v>
      </c>
      <c r="D1800" s="91" t="s">
        <v>1343</v>
      </c>
      <c r="J1800" s="91" t="s">
        <v>1320</v>
      </c>
      <c r="L1800" s="91" t="s">
        <v>41</v>
      </c>
      <c r="M1800" s="91" t="s">
        <v>739</v>
      </c>
      <c r="O1800" s="91" t="s">
        <v>1607</v>
      </c>
      <c r="P1800" s="91" t="s">
        <v>1590</v>
      </c>
      <c r="Q1800" s="91" t="s">
        <v>1440</v>
      </c>
      <c r="R1800" s="91" t="s">
        <v>1720</v>
      </c>
    </row>
    <row r="1801" ht="14.25" customHeight="1">
      <c r="A1801" s="91" t="s">
        <v>5911</v>
      </c>
      <c r="B1801" s="91" t="s">
        <v>5912</v>
      </c>
      <c r="D1801" s="91" t="s">
        <v>1319</v>
      </c>
      <c r="E1801" s="91" t="s">
        <v>1587</v>
      </c>
      <c r="F1801" s="91" t="s">
        <v>5913</v>
      </c>
      <c r="J1801" s="91" t="s">
        <v>739</v>
      </c>
      <c r="L1801" s="91" t="s">
        <v>41</v>
      </c>
      <c r="M1801" s="91" t="s">
        <v>739</v>
      </c>
      <c r="O1801" s="91" t="s">
        <v>1725</v>
      </c>
      <c r="P1801" s="91" t="s">
        <v>1628</v>
      </c>
      <c r="Q1801" s="91" t="s">
        <v>1463</v>
      </c>
      <c r="R1801" s="91" t="s">
        <v>1612</v>
      </c>
      <c r="S1801" s="91" t="s">
        <v>5914</v>
      </c>
      <c r="T1801" s="91" t="s">
        <v>1593</v>
      </c>
    </row>
    <row r="1802" ht="14.25" customHeight="1">
      <c r="A1802" s="91" t="s">
        <v>5915</v>
      </c>
      <c r="D1802" s="91" t="s">
        <v>1319</v>
      </c>
      <c r="E1802" s="91" t="s">
        <v>1587</v>
      </c>
      <c r="F1802" s="91">
        <v>2030.0</v>
      </c>
      <c r="J1802" s="91" t="s">
        <v>739</v>
      </c>
      <c r="L1802" s="91" t="s">
        <v>1588</v>
      </c>
      <c r="M1802" s="91" t="s">
        <v>739</v>
      </c>
      <c r="O1802" s="91" t="s">
        <v>1725</v>
      </c>
      <c r="P1802" s="91" t="s">
        <v>1628</v>
      </c>
      <c r="Q1802" s="91" t="s">
        <v>1439</v>
      </c>
      <c r="R1802" s="91" t="s">
        <v>1591</v>
      </c>
      <c r="S1802" s="91" t="s">
        <v>5916</v>
      </c>
      <c r="T1802" s="91" t="s">
        <v>1593</v>
      </c>
    </row>
    <row r="1803" ht="14.25" customHeight="1">
      <c r="A1803" s="91" t="s">
        <v>5917</v>
      </c>
      <c r="D1803" s="91" t="s">
        <v>1319</v>
      </c>
      <c r="E1803" s="91" t="s">
        <v>1587</v>
      </c>
      <c r="F1803" s="91">
        <v>2030.0</v>
      </c>
      <c r="J1803" s="91" t="s">
        <v>739</v>
      </c>
      <c r="L1803" s="91" t="s">
        <v>1588</v>
      </c>
      <c r="M1803" s="91" t="s">
        <v>739</v>
      </c>
      <c r="O1803" s="91" t="s">
        <v>1725</v>
      </c>
      <c r="P1803" s="91" t="s">
        <v>1628</v>
      </c>
      <c r="Q1803" s="91" t="s">
        <v>1439</v>
      </c>
      <c r="R1803" s="91" t="s">
        <v>1659</v>
      </c>
      <c r="S1803" s="91" t="s">
        <v>5918</v>
      </c>
      <c r="T1803" s="91" t="s">
        <v>1593</v>
      </c>
    </row>
    <row r="1804" ht="14.25" customHeight="1">
      <c r="A1804" s="91" t="s">
        <v>5919</v>
      </c>
      <c r="B1804" s="91" t="s">
        <v>5920</v>
      </c>
      <c r="C1804" s="91" t="s">
        <v>5921</v>
      </c>
      <c r="D1804" s="91" t="s">
        <v>1319</v>
      </c>
      <c r="E1804" s="91" t="s">
        <v>1587</v>
      </c>
      <c r="F1804" s="91">
        <v>2030.0</v>
      </c>
      <c r="G1804" s="91" t="s">
        <v>1319</v>
      </c>
      <c r="H1804" s="91" t="s">
        <v>1587</v>
      </c>
      <c r="I1804" s="91">
        <v>2050.0</v>
      </c>
      <c r="J1804" s="91" t="s">
        <v>1320</v>
      </c>
      <c r="K1804" s="91">
        <v>2050.0</v>
      </c>
      <c r="L1804" s="91" t="s">
        <v>41</v>
      </c>
      <c r="M1804" s="91" t="s">
        <v>1320</v>
      </c>
      <c r="N1804" s="91" t="s">
        <v>1720</v>
      </c>
      <c r="O1804" s="91" t="s">
        <v>1725</v>
      </c>
      <c r="P1804" s="91" t="s">
        <v>1628</v>
      </c>
      <c r="Q1804" s="91" t="s">
        <v>1433</v>
      </c>
      <c r="R1804" s="91" t="s">
        <v>1707</v>
      </c>
      <c r="S1804" s="91" t="s">
        <v>5922</v>
      </c>
      <c r="T1804" s="91" t="s">
        <v>1593</v>
      </c>
    </row>
    <row r="1805" ht="14.25" customHeight="1">
      <c r="A1805" s="91" t="s">
        <v>5923</v>
      </c>
      <c r="D1805" s="91" t="s">
        <v>1319</v>
      </c>
      <c r="E1805" s="91" t="s">
        <v>1595</v>
      </c>
      <c r="F1805" s="91">
        <v>2030.0</v>
      </c>
      <c r="J1805" s="91" t="s">
        <v>739</v>
      </c>
      <c r="L1805" s="91" t="s">
        <v>1588</v>
      </c>
      <c r="M1805" s="91" t="s">
        <v>739</v>
      </c>
      <c r="O1805" s="91" t="s">
        <v>1725</v>
      </c>
      <c r="P1805" s="91" t="s">
        <v>1628</v>
      </c>
      <c r="Q1805" s="91" t="s">
        <v>1447</v>
      </c>
      <c r="R1805" s="91" t="s">
        <v>1792</v>
      </c>
      <c r="S1805" s="91" t="s">
        <v>5924</v>
      </c>
      <c r="T1805" s="91" t="s">
        <v>1600</v>
      </c>
    </row>
    <row r="1806" ht="14.25" customHeight="1">
      <c r="A1806" s="91" t="s">
        <v>5925</v>
      </c>
      <c r="D1806" s="91" t="s">
        <v>1319</v>
      </c>
      <c r="E1806" s="91" t="s">
        <v>1587</v>
      </c>
      <c r="F1806" s="91">
        <v>2030.0</v>
      </c>
      <c r="J1806" s="91" t="s">
        <v>739</v>
      </c>
      <c r="L1806" s="91" t="s">
        <v>1588</v>
      </c>
      <c r="M1806" s="91" t="s">
        <v>739</v>
      </c>
      <c r="O1806" s="91" t="s">
        <v>1725</v>
      </c>
      <c r="P1806" s="91" t="s">
        <v>1628</v>
      </c>
      <c r="Q1806" s="91" t="s">
        <v>1463</v>
      </c>
      <c r="R1806" s="91" t="s">
        <v>1604</v>
      </c>
      <c r="S1806" s="91" t="s">
        <v>5926</v>
      </c>
      <c r="T1806" s="91" t="s">
        <v>1593</v>
      </c>
    </row>
    <row r="1807" ht="14.25" customHeight="1">
      <c r="A1807" s="91" t="s">
        <v>5927</v>
      </c>
      <c r="D1807" s="91" t="s">
        <v>1319</v>
      </c>
      <c r="E1807" s="91" t="s">
        <v>1587</v>
      </c>
      <c r="F1807" s="91">
        <v>2030.0</v>
      </c>
      <c r="J1807" s="91" t="s">
        <v>739</v>
      </c>
      <c r="L1807" s="91" t="s">
        <v>1588</v>
      </c>
      <c r="M1807" s="91" t="s">
        <v>739</v>
      </c>
      <c r="O1807" s="91" t="s">
        <v>1725</v>
      </c>
      <c r="P1807" s="91" t="s">
        <v>1628</v>
      </c>
      <c r="Q1807" s="91" t="s">
        <v>1454</v>
      </c>
      <c r="R1807" s="91" t="s">
        <v>1633</v>
      </c>
      <c r="S1807" s="91" t="s">
        <v>5928</v>
      </c>
      <c r="T1807" s="91" t="s">
        <v>1593</v>
      </c>
    </row>
    <row r="1808" ht="14.25" customHeight="1">
      <c r="A1808" s="91" t="s">
        <v>5929</v>
      </c>
      <c r="B1808" s="91" t="s">
        <v>5930</v>
      </c>
      <c r="D1808" s="91" t="s">
        <v>1319</v>
      </c>
      <c r="E1808" s="91" t="s">
        <v>1587</v>
      </c>
      <c r="F1808" s="91" t="s">
        <v>5931</v>
      </c>
      <c r="G1808" s="91" t="s">
        <v>1319</v>
      </c>
      <c r="H1808" s="91" t="s">
        <v>1587</v>
      </c>
      <c r="I1808" s="91" t="s">
        <v>1698</v>
      </c>
      <c r="J1808" s="91" t="s">
        <v>1320</v>
      </c>
      <c r="K1808" s="91" t="s">
        <v>1698</v>
      </c>
      <c r="L1808" s="91" t="s">
        <v>41</v>
      </c>
      <c r="M1808" s="91" t="s">
        <v>1320</v>
      </c>
      <c r="N1808" s="91" t="s">
        <v>1785</v>
      </c>
      <c r="O1808" s="91" t="s">
        <v>1725</v>
      </c>
      <c r="P1808" s="91" t="s">
        <v>1628</v>
      </c>
      <c r="Q1808" s="91" t="s">
        <v>1459</v>
      </c>
      <c r="R1808" s="91" t="s">
        <v>1608</v>
      </c>
      <c r="S1808" s="91" t="s">
        <v>5932</v>
      </c>
      <c r="T1808" s="91" t="s">
        <v>1593</v>
      </c>
    </row>
    <row r="1809" ht="14.25" customHeight="1">
      <c r="A1809" s="91" t="s">
        <v>5933</v>
      </c>
      <c r="B1809" s="91" t="s">
        <v>5934</v>
      </c>
      <c r="C1809" s="91" t="s">
        <v>5935</v>
      </c>
      <c r="D1809" s="91" t="s">
        <v>1319</v>
      </c>
      <c r="E1809" s="91" t="s">
        <v>1587</v>
      </c>
      <c r="F1809" s="91">
        <v>2030.0</v>
      </c>
      <c r="G1809" s="91" t="s">
        <v>1319</v>
      </c>
      <c r="H1809" s="91" t="s">
        <v>1587</v>
      </c>
      <c r="I1809" s="91">
        <v>2050.0</v>
      </c>
      <c r="J1809" s="91" t="s">
        <v>1320</v>
      </c>
      <c r="K1809" s="91">
        <v>2050.0</v>
      </c>
      <c r="L1809" s="91" t="s">
        <v>1588</v>
      </c>
      <c r="M1809" s="91" t="s">
        <v>1320</v>
      </c>
      <c r="N1809" s="91" t="s">
        <v>1699</v>
      </c>
      <c r="O1809" s="91" t="s">
        <v>1725</v>
      </c>
      <c r="P1809" s="91" t="s">
        <v>1628</v>
      </c>
      <c r="Q1809" s="91" t="s">
        <v>1459</v>
      </c>
      <c r="R1809" s="91" t="s">
        <v>1699</v>
      </c>
      <c r="S1809" s="91" t="s">
        <v>5936</v>
      </c>
      <c r="T1809" s="91" t="s">
        <v>1593</v>
      </c>
    </row>
    <row r="1810" ht="14.25" customHeight="1">
      <c r="A1810" s="91" t="s">
        <v>5937</v>
      </c>
      <c r="D1810" s="91" t="s">
        <v>1319</v>
      </c>
      <c r="E1810" s="91" t="s">
        <v>1587</v>
      </c>
      <c r="F1810" s="91">
        <v>2030.0</v>
      </c>
      <c r="J1810" s="91" t="s">
        <v>739</v>
      </c>
      <c r="L1810" s="91" t="s">
        <v>1588</v>
      </c>
      <c r="M1810" s="91" t="s">
        <v>739</v>
      </c>
      <c r="O1810" s="91" t="s">
        <v>1725</v>
      </c>
      <c r="P1810" s="91" t="s">
        <v>1628</v>
      </c>
      <c r="Q1810" s="91" t="s">
        <v>1439</v>
      </c>
      <c r="R1810" s="91" t="s">
        <v>1591</v>
      </c>
      <c r="S1810" s="91" t="s">
        <v>5938</v>
      </c>
      <c r="T1810" s="91" t="s">
        <v>1593</v>
      </c>
    </row>
    <row r="1811" ht="14.25" customHeight="1">
      <c r="A1811" s="91" t="s">
        <v>5939</v>
      </c>
      <c r="D1811" s="91" t="s">
        <v>1319</v>
      </c>
      <c r="E1811" s="91" t="s">
        <v>1587</v>
      </c>
      <c r="F1811" s="91">
        <v>2030.0</v>
      </c>
      <c r="J1811" s="91" t="s">
        <v>739</v>
      </c>
      <c r="L1811" s="91" t="s">
        <v>1588</v>
      </c>
      <c r="M1811" s="91" t="s">
        <v>739</v>
      </c>
      <c r="O1811" s="91" t="s">
        <v>1725</v>
      </c>
      <c r="P1811" s="91" t="s">
        <v>1628</v>
      </c>
      <c r="Q1811" s="91" t="s">
        <v>1439</v>
      </c>
      <c r="R1811" s="91" t="s">
        <v>1808</v>
      </c>
      <c r="S1811" s="91" t="s">
        <v>5940</v>
      </c>
      <c r="T1811" s="91" t="s">
        <v>1593</v>
      </c>
    </row>
    <row r="1812" ht="14.25" customHeight="1">
      <c r="A1812" s="91" t="s">
        <v>5941</v>
      </c>
      <c r="D1812" s="91" t="s">
        <v>1319</v>
      </c>
      <c r="E1812" s="91" t="s">
        <v>1587</v>
      </c>
      <c r="F1812" s="91">
        <v>2026.0</v>
      </c>
      <c r="J1812" s="91" t="s">
        <v>739</v>
      </c>
      <c r="L1812" s="91" t="s">
        <v>41</v>
      </c>
      <c r="M1812" s="91" t="s">
        <v>739</v>
      </c>
      <c r="O1812" s="91" t="s">
        <v>1607</v>
      </c>
      <c r="P1812" s="91" t="s">
        <v>1603</v>
      </c>
      <c r="Q1812" s="91" t="s">
        <v>1457</v>
      </c>
      <c r="R1812" s="91" t="s">
        <v>2016</v>
      </c>
      <c r="S1812" s="91" t="s">
        <v>5942</v>
      </c>
      <c r="T1812" s="91" t="s">
        <v>1593</v>
      </c>
    </row>
    <row r="1813" ht="14.25" customHeight="1">
      <c r="A1813" s="91" t="s">
        <v>5943</v>
      </c>
      <c r="D1813" s="91" t="s">
        <v>1324</v>
      </c>
      <c r="J1813" s="91" t="s">
        <v>739</v>
      </c>
      <c r="L1813" s="91" t="s">
        <v>41</v>
      </c>
      <c r="M1813" s="91" t="s">
        <v>739</v>
      </c>
      <c r="O1813" s="91" t="s">
        <v>1796</v>
      </c>
      <c r="P1813" s="91" t="s">
        <v>1628</v>
      </c>
      <c r="Q1813" s="91" t="s">
        <v>1462</v>
      </c>
      <c r="R1813" s="91" t="s">
        <v>1591</v>
      </c>
    </row>
    <row r="1814" ht="14.25" customHeight="1">
      <c r="A1814" s="91" t="s">
        <v>5944</v>
      </c>
      <c r="D1814" s="91" t="s">
        <v>1324</v>
      </c>
      <c r="J1814" s="91" t="s">
        <v>1320</v>
      </c>
      <c r="L1814" s="91" t="s">
        <v>41</v>
      </c>
      <c r="M1814" s="91" t="s">
        <v>739</v>
      </c>
      <c r="O1814" s="91" t="s">
        <v>1607</v>
      </c>
      <c r="P1814" s="91" t="s">
        <v>1590</v>
      </c>
      <c r="Q1814" s="91" t="s">
        <v>1433</v>
      </c>
      <c r="R1814" s="91" t="s">
        <v>1707</v>
      </c>
    </row>
    <row r="1815" ht="14.25" customHeight="1">
      <c r="A1815" s="91" t="s">
        <v>5945</v>
      </c>
      <c r="B1815" s="91" t="s">
        <v>5946</v>
      </c>
      <c r="C1815" s="91" t="s">
        <v>5947</v>
      </c>
      <c r="D1815" s="91" t="s">
        <v>1319</v>
      </c>
      <c r="E1815" s="91" t="s">
        <v>1595</v>
      </c>
      <c r="F1815" s="91" t="s">
        <v>5948</v>
      </c>
      <c r="J1815" s="91" t="s">
        <v>1320</v>
      </c>
      <c r="L1815" s="91" t="s">
        <v>41</v>
      </c>
      <c r="M1815" s="91" t="s">
        <v>1320</v>
      </c>
      <c r="N1815" s="91" t="s">
        <v>1888</v>
      </c>
      <c r="O1815" s="91" t="s">
        <v>1632</v>
      </c>
      <c r="P1815" s="91" t="s">
        <v>1628</v>
      </c>
      <c r="Q1815" s="91" t="s">
        <v>1434</v>
      </c>
      <c r="R1815" s="91" t="s">
        <v>1598</v>
      </c>
      <c r="S1815" s="91" t="s">
        <v>5949</v>
      </c>
      <c r="T1815" s="91" t="s">
        <v>1600</v>
      </c>
    </row>
    <row r="1816" ht="14.25" customHeight="1">
      <c r="A1816" s="91" t="s">
        <v>5950</v>
      </c>
      <c r="D1816" s="91" t="s">
        <v>1319</v>
      </c>
      <c r="E1816" s="91" t="s">
        <v>1587</v>
      </c>
      <c r="F1816" s="91">
        <v>2030.0</v>
      </c>
      <c r="J1816" s="91" t="s">
        <v>739</v>
      </c>
      <c r="L1816" s="91" t="s">
        <v>1588</v>
      </c>
      <c r="M1816" s="91" t="s">
        <v>739</v>
      </c>
      <c r="O1816" s="91" t="s">
        <v>1662</v>
      </c>
      <c r="P1816" s="91" t="s">
        <v>1590</v>
      </c>
      <c r="Q1816" s="91" t="s">
        <v>1433</v>
      </c>
      <c r="R1816" s="91" t="s">
        <v>1608</v>
      </c>
      <c r="S1816" s="91" t="s">
        <v>5951</v>
      </c>
      <c r="T1816" s="91" t="s">
        <v>1593</v>
      </c>
    </row>
    <row r="1817" ht="14.25" customHeight="1">
      <c r="A1817" s="91" t="s">
        <v>5952</v>
      </c>
      <c r="D1817" s="91" t="s">
        <v>1324</v>
      </c>
      <c r="J1817" s="91" t="s">
        <v>739</v>
      </c>
      <c r="L1817" s="91" t="s">
        <v>41</v>
      </c>
      <c r="M1817" s="91" t="s">
        <v>739</v>
      </c>
      <c r="O1817" s="91" t="s">
        <v>1694</v>
      </c>
      <c r="P1817" s="91" t="s">
        <v>1590</v>
      </c>
      <c r="Q1817" s="91" t="s">
        <v>1440</v>
      </c>
      <c r="R1817" s="91" t="s">
        <v>1614</v>
      </c>
    </row>
    <row r="1818" ht="14.25" customHeight="1">
      <c r="A1818" s="91" t="s">
        <v>5953</v>
      </c>
      <c r="D1818" s="91" t="s">
        <v>1319</v>
      </c>
      <c r="E1818" s="91" t="s">
        <v>1587</v>
      </c>
      <c r="J1818" s="91" t="s">
        <v>739</v>
      </c>
      <c r="L1818" s="91" t="s">
        <v>1588</v>
      </c>
      <c r="M1818" s="91" t="s">
        <v>739</v>
      </c>
      <c r="O1818" s="91" t="s">
        <v>1796</v>
      </c>
      <c r="P1818" s="91" t="s">
        <v>1628</v>
      </c>
      <c r="Q1818" s="91" t="s">
        <v>1433</v>
      </c>
      <c r="R1818" s="91" t="s">
        <v>1842</v>
      </c>
      <c r="S1818" s="91" t="s">
        <v>5954</v>
      </c>
      <c r="T1818" s="91" t="s">
        <v>1634</v>
      </c>
    </row>
    <row r="1819" ht="14.25" customHeight="1">
      <c r="A1819" s="91" t="s">
        <v>5955</v>
      </c>
      <c r="B1819" s="91" t="s">
        <v>5956</v>
      </c>
      <c r="C1819" s="91" t="s">
        <v>5957</v>
      </c>
      <c r="D1819" s="91" t="s">
        <v>1319</v>
      </c>
      <c r="E1819" s="91" t="s">
        <v>1587</v>
      </c>
      <c r="F1819" s="91">
        <v>2029.0</v>
      </c>
      <c r="J1819" s="91" t="s">
        <v>739</v>
      </c>
      <c r="L1819" s="91" t="s">
        <v>41</v>
      </c>
      <c r="M1819" s="91" t="s">
        <v>1320</v>
      </c>
      <c r="N1819" s="91" t="s">
        <v>1785</v>
      </c>
      <c r="O1819" s="91" t="s">
        <v>1602</v>
      </c>
      <c r="P1819" s="91" t="s">
        <v>1603</v>
      </c>
      <c r="Q1819" s="91" t="s">
        <v>1429</v>
      </c>
      <c r="R1819" s="91" t="s">
        <v>1641</v>
      </c>
      <c r="S1819" s="91" t="s">
        <v>5958</v>
      </c>
      <c r="T1819" s="91" t="s">
        <v>1593</v>
      </c>
    </row>
    <row r="1820" ht="14.25" customHeight="1">
      <c r="A1820" s="91" t="s">
        <v>5959</v>
      </c>
      <c r="D1820" s="91" t="s">
        <v>1319</v>
      </c>
      <c r="E1820" s="91" t="s">
        <v>1587</v>
      </c>
      <c r="F1820" s="91">
        <v>2030.0</v>
      </c>
      <c r="J1820" s="91" t="s">
        <v>739</v>
      </c>
      <c r="L1820" s="91" t="s">
        <v>1588</v>
      </c>
      <c r="M1820" s="91" t="s">
        <v>739</v>
      </c>
      <c r="O1820" s="91" t="s">
        <v>1589</v>
      </c>
      <c r="P1820" s="91" t="s">
        <v>1590</v>
      </c>
      <c r="Q1820" s="91" t="s">
        <v>1432</v>
      </c>
      <c r="R1820" s="91" t="s">
        <v>1808</v>
      </c>
      <c r="S1820" s="91" t="s">
        <v>5960</v>
      </c>
      <c r="T1820" s="91" t="s">
        <v>1593</v>
      </c>
    </row>
    <row r="1821" ht="14.25" customHeight="1">
      <c r="A1821" s="91" t="s">
        <v>5961</v>
      </c>
      <c r="B1821" s="91" t="s">
        <v>5962</v>
      </c>
      <c r="C1821" s="91" t="s">
        <v>5963</v>
      </c>
      <c r="D1821" s="91" t="s">
        <v>1324</v>
      </c>
      <c r="J1821" s="91" t="s">
        <v>1320</v>
      </c>
      <c r="L1821" s="91" t="s">
        <v>41</v>
      </c>
      <c r="M1821" s="91" t="s">
        <v>739</v>
      </c>
      <c r="O1821" s="91" t="s">
        <v>1602</v>
      </c>
      <c r="P1821" s="91" t="s">
        <v>1603</v>
      </c>
      <c r="Q1821" s="91" t="s">
        <v>1761</v>
      </c>
      <c r="R1821" s="91" t="s">
        <v>1707</v>
      </c>
    </row>
    <row r="1822" ht="14.25" customHeight="1">
      <c r="A1822" s="91" t="s">
        <v>5964</v>
      </c>
      <c r="C1822" s="91" t="s">
        <v>5965</v>
      </c>
      <c r="D1822" s="91" t="s">
        <v>1319</v>
      </c>
      <c r="E1822" s="91" t="s">
        <v>1587</v>
      </c>
      <c r="F1822" s="91">
        <v>2030.0</v>
      </c>
      <c r="J1822" s="91" t="s">
        <v>739</v>
      </c>
      <c r="L1822" s="91" t="s">
        <v>41</v>
      </c>
      <c r="M1822" s="91" t="s">
        <v>1320</v>
      </c>
      <c r="N1822" s="91" t="s">
        <v>1851</v>
      </c>
      <c r="O1822" s="91" t="s">
        <v>1589</v>
      </c>
      <c r="P1822" s="91" t="s">
        <v>1590</v>
      </c>
      <c r="Q1822" s="91" t="s">
        <v>1431</v>
      </c>
      <c r="R1822" s="91" t="s">
        <v>1685</v>
      </c>
      <c r="S1822" s="91" t="s">
        <v>5966</v>
      </c>
      <c r="T1822" s="91" t="s">
        <v>1593</v>
      </c>
    </row>
    <row r="1823" ht="14.25" customHeight="1">
      <c r="A1823" s="91" t="s">
        <v>5967</v>
      </c>
      <c r="B1823" s="91" t="s">
        <v>5968</v>
      </c>
      <c r="C1823" s="91" t="s">
        <v>5969</v>
      </c>
      <c r="D1823" s="91" t="s">
        <v>1319</v>
      </c>
      <c r="E1823" s="91" t="s">
        <v>1587</v>
      </c>
      <c r="F1823" s="91" t="s">
        <v>1646</v>
      </c>
      <c r="G1823" s="91" t="s">
        <v>1319</v>
      </c>
      <c r="H1823" s="91" t="s">
        <v>1587</v>
      </c>
      <c r="I1823" s="91" t="s">
        <v>1698</v>
      </c>
      <c r="J1823" s="91" t="s">
        <v>1320</v>
      </c>
      <c r="K1823" s="91" t="s">
        <v>1698</v>
      </c>
      <c r="L1823" s="91" t="s">
        <v>41</v>
      </c>
      <c r="M1823" s="91" t="s">
        <v>1320</v>
      </c>
      <c r="N1823" s="91" t="s">
        <v>1847</v>
      </c>
      <c r="O1823" s="91" t="s">
        <v>1694</v>
      </c>
      <c r="P1823" s="91" t="s">
        <v>1590</v>
      </c>
      <c r="Q1823" s="91" t="s">
        <v>1439</v>
      </c>
      <c r="R1823" s="91" t="s">
        <v>1808</v>
      </c>
      <c r="S1823" s="91" t="s">
        <v>5970</v>
      </c>
      <c r="T1823" s="91" t="s">
        <v>1593</v>
      </c>
    </row>
    <row r="1824" ht="14.25" customHeight="1">
      <c r="A1824" s="91" t="s">
        <v>5971</v>
      </c>
      <c r="C1824" s="91" t="s">
        <v>5972</v>
      </c>
      <c r="D1824" s="91" t="s">
        <v>1319</v>
      </c>
      <c r="E1824" s="91" t="s">
        <v>1587</v>
      </c>
      <c r="F1824" s="91" t="s">
        <v>1646</v>
      </c>
      <c r="J1824" s="91" t="s">
        <v>739</v>
      </c>
      <c r="L1824" s="91" t="s">
        <v>41</v>
      </c>
      <c r="M1824" s="91" t="s">
        <v>739</v>
      </c>
      <c r="O1824" s="91" t="s">
        <v>1589</v>
      </c>
      <c r="P1824" s="91" t="s">
        <v>1590</v>
      </c>
      <c r="Q1824" s="91" t="s">
        <v>1440</v>
      </c>
      <c r="R1824" s="91" t="s">
        <v>1612</v>
      </c>
      <c r="S1824" s="91" t="s">
        <v>5973</v>
      </c>
      <c r="T1824" s="91" t="s">
        <v>1593</v>
      </c>
    </row>
    <row r="1825" ht="14.25" customHeight="1">
      <c r="A1825" s="91" t="s">
        <v>5974</v>
      </c>
      <c r="C1825" s="91" t="s">
        <v>5975</v>
      </c>
      <c r="D1825" s="91" t="s">
        <v>1324</v>
      </c>
      <c r="J1825" s="91" t="s">
        <v>1320</v>
      </c>
      <c r="L1825" s="91" t="s">
        <v>41</v>
      </c>
      <c r="M1825" s="91" t="s">
        <v>1320</v>
      </c>
      <c r="N1825" s="91" t="s">
        <v>1611</v>
      </c>
      <c r="O1825" s="91" t="s">
        <v>1589</v>
      </c>
      <c r="P1825" s="91" t="s">
        <v>1590</v>
      </c>
      <c r="Q1825" s="91" t="s">
        <v>1457</v>
      </c>
      <c r="R1825" s="91" t="s">
        <v>1612</v>
      </c>
    </row>
    <row r="1826" ht="14.25" customHeight="1">
      <c r="A1826" s="91" t="s">
        <v>5976</v>
      </c>
      <c r="D1826" s="91" t="s">
        <v>1324</v>
      </c>
      <c r="J1826" s="91" t="s">
        <v>1320</v>
      </c>
      <c r="L1826" s="91" t="s">
        <v>41</v>
      </c>
      <c r="M1826" s="91" t="s">
        <v>739</v>
      </c>
      <c r="O1826" s="91" t="s">
        <v>1607</v>
      </c>
      <c r="P1826" s="91" t="s">
        <v>1590</v>
      </c>
      <c r="Q1826" s="91" t="s">
        <v>1433</v>
      </c>
      <c r="R1826" s="91" t="s">
        <v>1659</v>
      </c>
    </row>
    <row r="1827" ht="14.25" customHeight="1">
      <c r="A1827" s="91" t="s">
        <v>5977</v>
      </c>
      <c r="C1827" s="91" t="s">
        <v>5978</v>
      </c>
      <c r="D1827" s="91" t="s">
        <v>1319</v>
      </c>
      <c r="E1827" s="91" t="s">
        <v>1587</v>
      </c>
      <c r="F1827" s="91">
        <v>2030.0</v>
      </c>
      <c r="J1827" s="91" t="s">
        <v>739</v>
      </c>
      <c r="L1827" s="91" t="s">
        <v>1588</v>
      </c>
      <c r="M1827" s="91" t="s">
        <v>739</v>
      </c>
      <c r="O1827" s="91" t="s">
        <v>1589</v>
      </c>
      <c r="P1827" s="91" t="s">
        <v>1590</v>
      </c>
      <c r="Q1827" s="91" t="s">
        <v>1466</v>
      </c>
      <c r="R1827" s="91" t="s">
        <v>2016</v>
      </c>
      <c r="S1827" s="91" t="s">
        <v>5979</v>
      </c>
      <c r="T1827" s="91" t="s">
        <v>1593</v>
      </c>
    </row>
    <row r="1828" ht="14.25" customHeight="1">
      <c r="A1828" s="91" t="s">
        <v>5980</v>
      </c>
      <c r="B1828" s="91" t="s">
        <v>5981</v>
      </c>
      <c r="C1828" s="91" t="s">
        <v>5982</v>
      </c>
      <c r="D1828" s="91" t="s">
        <v>1319</v>
      </c>
      <c r="E1828" s="91" t="s">
        <v>1587</v>
      </c>
      <c r="F1828" s="91">
        <v>2030.0</v>
      </c>
      <c r="G1828" s="91" t="s">
        <v>1319</v>
      </c>
      <c r="H1828" s="91" t="s">
        <v>1587</v>
      </c>
      <c r="I1828" s="91">
        <v>2050.0</v>
      </c>
      <c r="J1828" s="91" t="s">
        <v>1320</v>
      </c>
      <c r="K1828" s="91">
        <v>2050.0</v>
      </c>
      <c r="L1828" s="91" t="s">
        <v>41</v>
      </c>
      <c r="M1828" s="91" t="s">
        <v>1320</v>
      </c>
      <c r="N1828" s="91" t="s">
        <v>2347</v>
      </c>
      <c r="O1828" s="91" t="s">
        <v>1711</v>
      </c>
      <c r="P1828" s="91" t="s">
        <v>1590</v>
      </c>
      <c r="Q1828" s="91" t="s">
        <v>1440</v>
      </c>
      <c r="R1828" s="91" t="s">
        <v>1648</v>
      </c>
      <c r="S1828" s="91" t="s">
        <v>5983</v>
      </c>
      <c r="T1828" s="91" t="s">
        <v>1593</v>
      </c>
    </row>
    <row r="1829" ht="14.25" customHeight="1">
      <c r="A1829" s="91" t="s">
        <v>5984</v>
      </c>
      <c r="B1829" s="91" t="s">
        <v>5985</v>
      </c>
      <c r="C1829" s="91" t="s">
        <v>5986</v>
      </c>
      <c r="D1829" s="91" t="s">
        <v>1324</v>
      </c>
      <c r="J1829" s="91" t="s">
        <v>1320</v>
      </c>
      <c r="L1829" s="91" t="s">
        <v>1647</v>
      </c>
      <c r="M1829" s="91" t="s">
        <v>1320</v>
      </c>
      <c r="N1829" s="91" t="s">
        <v>1669</v>
      </c>
      <c r="O1829" s="91" t="s">
        <v>1589</v>
      </c>
      <c r="P1829" s="91" t="s">
        <v>1590</v>
      </c>
      <c r="Q1829" s="91" t="s">
        <v>1430</v>
      </c>
      <c r="R1829" s="91" t="s">
        <v>1669</v>
      </c>
    </row>
    <row r="1830" ht="14.25" customHeight="1">
      <c r="A1830" s="91" t="s">
        <v>5987</v>
      </c>
      <c r="C1830" s="91" t="s">
        <v>5988</v>
      </c>
      <c r="D1830" s="91" t="s">
        <v>1324</v>
      </c>
      <c r="J1830" s="91" t="s">
        <v>739</v>
      </c>
      <c r="L1830" s="91" t="s">
        <v>41</v>
      </c>
      <c r="M1830" s="91" t="s">
        <v>739</v>
      </c>
      <c r="O1830" s="91" t="s">
        <v>1589</v>
      </c>
      <c r="P1830" s="91" t="s">
        <v>1590</v>
      </c>
      <c r="Q1830" s="91" t="s">
        <v>1443</v>
      </c>
      <c r="R1830" s="91" t="s">
        <v>1641</v>
      </c>
    </row>
    <row r="1831" ht="14.25" customHeight="1">
      <c r="A1831" s="91" t="s">
        <v>5989</v>
      </c>
      <c r="B1831" s="91" t="s">
        <v>5990</v>
      </c>
      <c r="D1831" s="91" t="s">
        <v>1324</v>
      </c>
      <c r="J1831" s="91" t="s">
        <v>739</v>
      </c>
      <c r="L1831" s="91" t="s">
        <v>41</v>
      </c>
      <c r="M1831" s="91" t="s">
        <v>739</v>
      </c>
      <c r="O1831" s="91" t="s">
        <v>1858</v>
      </c>
      <c r="P1831" s="91" t="s">
        <v>1628</v>
      </c>
      <c r="Q1831" s="91" t="s">
        <v>1466</v>
      </c>
      <c r="R1831" s="91" t="s">
        <v>1923</v>
      </c>
    </row>
    <row r="1832" ht="14.25" customHeight="1">
      <c r="A1832" s="91" t="s">
        <v>5991</v>
      </c>
      <c r="B1832" s="91" t="s">
        <v>5992</v>
      </c>
      <c r="C1832" s="91" t="s">
        <v>5993</v>
      </c>
      <c r="D1832" s="91" t="s">
        <v>1324</v>
      </c>
      <c r="J1832" s="91" t="s">
        <v>1320</v>
      </c>
      <c r="L1832" s="91" t="s">
        <v>41</v>
      </c>
      <c r="M1832" s="91" t="s">
        <v>739</v>
      </c>
      <c r="O1832" s="91" t="s">
        <v>1607</v>
      </c>
      <c r="P1832" s="91" t="s">
        <v>1590</v>
      </c>
      <c r="Q1832" s="91" t="s">
        <v>1462</v>
      </c>
      <c r="R1832" s="91" t="s">
        <v>1808</v>
      </c>
    </row>
    <row r="1833" ht="14.25" customHeight="1">
      <c r="A1833" s="91" t="s">
        <v>5994</v>
      </c>
      <c r="B1833" s="91" t="s">
        <v>5995</v>
      </c>
      <c r="C1833" s="91" t="s">
        <v>5996</v>
      </c>
      <c r="D1833" s="91" t="s">
        <v>1324</v>
      </c>
      <c r="J1833" s="91" t="s">
        <v>1320</v>
      </c>
      <c r="L1833" s="91" t="s">
        <v>41</v>
      </c>
      <c r="M1833" s="91" t="s">
        <v>1320</v>
      </c>
      <c r="N1833" s="91" t="s">
        <v>1612</v>
      </c>
      <c r="O1833" s="91" t="s">
        <v>1602</v>
      </c>
      <c r="P1833" s="91" t="s">
        <v>1603</v>
      </c>
      <c r="Q1833" s="91" t="s">
        <v>1443</v>
      </c>
      <c r="R1833" s="91" t="s">
        <v>1612</v>
      </c>
    </row>
    <row r="1834" ht="14.25" customHeight="1">
      <c r="A1834" s="91" t="s">
        <v>5997</v>
      </c>
      <c r="B1834" s="91" t="s">
        <v>5998</v>
      </c>
      <c r="C1834" s="91" t="s">
        <v>5999</v>
      </c>
      <c r="D1834" s="91" t="s">
        <v>1319</v>
      </c>
      <c r="E1834" s="91" t="s">
        <v>1587</v>
      </c>
      <c r="F1834" s="91" t="s">
        <v>6000</v>
      </c>
      <c r="J1834" s="91" t="s">
        <v>739</v>
      </c>
      <c r="L1834" s="91" t="s">
        <v>41</v>
      </c>
      <c r="M1834" s="91" t="s">
        <v>1320</v>
      </c>
      <c r="N1834" s="91" t="s">
        <v>1785</v>
      </c>
      <c r="O1834" s="91" t="s">
        <v>1711</v>
      </c>
      <c r="P1834" s="91" t="s">
        <v>1590</v>
      </c>
      <c r="Q1834" s="91" t="s">
        <v>1462</v>
      </c>
      <c r="R1834" s="91" t="s">
        <v>1591</v>
      </c>
      <c r="S1834" s="91" t="s">
        <v>6001</v>
      </c>
      <c r="T1834" s="91" t="s">
        <v>1593</v>
      </c>
    </row>
    <row r="1835" ht="14.25" customHeight="1">
      <c r="A1835" s="91" t="s">
        <v>6002</v>
      </c>
      <c r="B1835" s="91" t="s">
        <v>6003</v>
      </c>
      <c r="D1835" s="91" t="s">
        <v>1319</v>
      </c>
      <c r="E1835" s="91" t="s">
        <v>1587</v>
      </c>
      <c r="F1835" s="91">
        <v>2030.0</v>
      </c>
      <c r="J1835" s="91" t="s">
        <v>739</v>
      </c>
      <c r="L1835" s="91" t="s">
        <v>41</v>
      </c>
      <c r="M1835" s="91" t="s">
        <v>739</v>
      </c>
      <c r="O1835" s="91" t="s">
        <v>2046</v>
      </c>
      <c r="P1835" s="91" t="s">
        <v>1603</v>
      </c>
      <c r="Q1835" s="91" t="s">
        <v>1472</v>
      </c>
      <c r="R1835" s="91" t="s">
        <v>1604</v>
      </c>
      <c r="S1835" s="91" t="s">
        <v>6004</v>
      </c>
      <c r="T1835" s="91" t="s">
        <v>1593</v>
      </c>
    </row>
    <row r="1836" ht="14.25" customHeight="1">
      <c r="A1836" s="91" t="s">
        <v>6005</v>
      </c>
      <c r="D1836" s="91" t="s">
        <v>1319</v>
      </c>
      <c r="E1836" s="91" t="s">
        <v>1587</v>
      </c>
      <c r="F1836" s="91">
        <v>2030.0</v>
      </c>
      <c r="G1836" s="91" t="s">
        <v>1319</v>
      </c>
      <c r="H1836" s="91" t="s">
        <v>1587</v>
      </c>
      <c r="I1836" s="91">
        <v>2050.0</v>
      </c>
      <c r="J1836" s="91" t="s">
        <v>1320</v>
      </c>
      <c r="K1836" s="91">
        <v>2050.0</v>
      </c>
      <c r="L1836" s="91" t="s">
        <v>1588</v>
      </c>
      <c r="M1836" s="91" t="s">
        <v>1320</v>
      </c>
      <c r="N1836" s="91" t="s">
        <v>1617</v>
      </c>
      <c r="O1836" s="91" t="s">
        <v>1711</v>
      </c>
      <c r="P1836" s="91" t="s">
        <v>1590</v>
      </c>
      <c r="Q1836" s="91" t="s">
        <v>1459</v>
      </c>
      <c r="R1836" s="91" t="s">
        <v>1617</v>
      </c>
      <c r="S1836" s="91" t="s">
        <v>6006</v>
      </c>
      <c r="T1836" s="91" t="s">
        <v>1593</v>
      </c>
    </row>
    <row r="1837" ht="14.25" customHeight="1">
      <c r="A1837" s="91" t="s">
        <v>6007</v>
      </c>
      <c r="D1837" s="91" t="s">
        <v>1324</v>
      </c>
      <c r="J1837" s="91" t="s">
        <v>1320</v>
      </c>
      <c r="L1837" s="91" t="s">
        <v>41</v>
      </c>
      <c r="M1837" s="91" t="s">
        <v>739</v>
      </c>
      <c r="O1837" s="91" t="s">
        <v>1602</v>
      </c>
      <c r="P1837" s="91" t="s">
        <v>1603</v>
      </c>
      <c r="Q1837" s="91" t="s">
        <v>1462</v>
      </c>
      <c r="R1837" s="91" t="s">
        <v>1653</v>
      </c>
    </row>
    <row r="1838" ht="14.25" customHeight="1">
      <c r="A1838" s="91" t="s">
        <v>6008</v>
      </c>
      <c r="D1838" s="91" t="s">
        <v>1319</v>
      </c>
      <c r="E1838" s="91" t="s">
        <v>1587</v>
      </c>
      <c r="F1838" s="91">
        <v>2030.0</v>
      </c>
      <c r="G1838" s="91" t="s">
        <v>1319</v>
      </c>
      <c r="H1838" s="91" t="s">
        <v>1587</v>
      </c>
      <c r="I1838" s="91">
        <v>2050.0</v>
      </c>
      <c r="J1838" s="91" t="s">
        <v>1320</v>
      </c>
      <c r="K1838" s="91">
        <v>2050.0</v>
      </c>
      <c r="L1838" s="91" t="s">
        <v>1588</v>
      </c>
      <c r="M1838" s="91" t="s">
        <v>1320</v>
      </c>
      <c r="N1838" s="91" t="s">
        <v>1641</v>
      </c>
      <c r="O1838" s="91" t="s">
        <v>1607</v>
      </c>
      <c r="P1838" s="91" t="s">
        <v>1590</v>
      </c>
      <c r="Q1838" s="91" t="s">
        <v>1472</v>
      </c>
      <c r="R1838" s="91" t="s">
        <v>1641</v>
      </c>
      <c r="S1838" s="91" t="s">
        <v>6009</v>
      </c>
      <c r="T1838" s="91" t="s">
        <v>1593</v>
      </c>
    </row>
    <row r="1839" ht="14.25" customHeight="1">
      <c r="A1839" s="91" t="s">
        <v>6010</v>
      </c>
      <c r="D1839" s="91" t="s">
        <v>1319</v>
      </c>
      <c r="E1839" s="91" t="s">
        <v>1587</v>
      </c>
      <c r="F1839" s="91">
        <v>2030.0</v>
      </c>
      <c r="J1839" s="91" t="s">
        <v>739</v>
      </c>
      <c r="L1839" s="91" t="s">
        <v>1588</v>
      </c>
      <c r="M1839" s="91" t="s">
        <v>739</v>
      </c>
      <c r="O1839" s="91" t="s">
        <v>1602</v>
      </c>
      <c r="P1839" s="91" t="s">
        <v>1603</v>
      </c>
      <c r="Q1839" s="91" t="s">
        <v>1462</v>
      </c>
      <c r="R1839" s="91" t="s">
        <v>1591</v>
      </c>
      <c r="S1839" s="91" t="s">
        <v>6011</v>
      </c>
      <c r="T1839" s="91" t="s">
        <v>1593</v>
      </c>
    </row>
    <row r="1840" ht="14.25" customHeight="1">
      <c r="A1840" s="91" t="s">
        <v>6012</v>
      </c>
      <c r="B1840" s="91" t="s">
        <v>6013</v>
      </c>
      <c r="D1840" s="91" t="s">
        <v>1319</v>
      </c>
      <c r="E1840" s="91" t="s">
        <v>1587</v>
      </c>
      <c r="F1840" s="91" t="s">
        <v>3088</v>
      </c>
      <c r="G1840" s="91" t="s">
        <v>1319</v>
      </c>
      <c r="H1840" s="91" t="s">
        <v>1587</v>
      </c>
      <c r="I1840" s="91" t="s">
        <v>1698</v>
      </c>
      <c r="J1840" s="91" t="s">
        <v>1320</v>
      </c>
      <c r="K1840" s="91" t="s">
        <v>1698</v>
      </c>
      <c r="L1840" s="91" t="s">
        <v>41</v>
      </c>
      <c r="M1840" s="91" t="s">
        <v>739</v>
      </c>
      <c r="O1840" s="91" t="s">
        <v>3235</v>
      </c>
      <c r="P1840" s="91" t="s">
        <v>1597</v>
      </c>
      <c r="Q1840" s="91" t="s">
        <v>1462</v>
      </c>
      <c r="R1840" s="91" t="s">
        <v>1591</v>
      </c>
      <c r="S1840" s="91" t="s">
        <v>6014</v>
      </c>
      <c r="T1840" s="91" t="s">
        <v>1593</v>
      </c>
    </row>
    <row r="1841" ht="14.25" customHeight="1">
      <c r="A1841" s="91" t="s">
        <v>6015</v>
      </c>
      <c r="D1841" s="91" t="s">
        <v>1324</v>
      </c>
      <c r="J1841" s="91" t="s">
        <v>1320</v>
      </c>
      <c r="L1841" s="91" t="s">
        <v>41</v>
      </c>
      <c r="M1841" s="91" t="s">
        <v>739</v>
      </c>
      <c r="O1841" s="91" t="s">
        <v>1589</v>
      </c>
      <c r="P1841" s="91" t="s">
        <v>1590</v>
      </c>
      <c r="Q1841" s="91" t="s">
        <v>1443</v>
      </c>
      <c r="R1841" s="91" t="s">
        <v>1707</v>
      </c>
    </row>
    <row r="1842" ht="14.25" customHeight="1">
      <c r="A1842" s="91" t="s">
        <v>6016</v>
      </c>
      <c r="D1842" s="91" t="s">
        <v>1324</v>
      </c>
      <c r="J1842" s="91" t="s">
        <v>739</v>
      </c>
      <c r="L1842" s="91" t="s">
        <v>41</v>
      </c>
      <c r="M1842" s="91" t="s">
        <v>1320</v>
      </c>
      <c r="N1842" s="91" t="s">
        <v>1639</v>
      </c>
      <c r="O1842" s="91" t="s">
        <v>1607</v>
      </c>
      <c r="P1842" s="91" t="s">
        <v>1590</v>
      </c>
      <c r="Q1842" s="91" t="s">
        <v>1439</v>
      </c>
      <c r="R1842" s="91" t="s">
        <v>1639</v>
      </c>
    </row>
    <row r="1843" ht="14.25" customHeight="1">
      <c r="A1843" s="91" t="s">
        <v>6017</v>
      </c>
      <c r="C1843" s="91" t="s">
        <v>6018</v>
      </c>
      <c r="D1843" s="91" t="s">
        <v>1324</v>
      </c>
      <c r="J1843" s="91" t="s">
        <v>1320</v>
      </c>
      <c r="L1843" s="91" t="s">
        <v>41</v>
      </c>
      <c r="M1843" s="91" t="s">
        <v>739</v>
      </c>
      <c r="O1843" s="91" t="s">
        <v>1607</v>
      </c>
      <c r="P1843" s="91" t="s">
        <v>1590</v>
      </c>
      <c r="Q1843" s="91" t="s">
        <v>1451</v>
      </c>
      <c r="R1843" s="91" t="s">
        <v>1624</v>
      </c>
    </row>
    <row r="1844" ht="14.25" customHeight="1">
      <c r="A1844" s="91" t="s">
        <v>6019</v>
      </c>
      <c r="D1844" s="91" t="s">
        <v>1319</v>
      </c>
      <c r="E1844" s="91" t="s">
        <v>1587</v>
      </c>
      <c r="F1844" s="91">
        <v>2032.0</v>
      </c>
      <c r="J1844" s="91" t="s">
        <v>1320</v>
      </c>
      <c r="L1844" s="91" t="s">
        <v>41</v>
      </c>
      <c r="M1844" s="91" t="s">
        <v>1320</v>
      </c>
      <c r="N1844" s="91" t="s">
        <v>2368</v>
      </c>
      <c r="O1844" s="91" t="s">
        <v>1711</v>
      </c>
      <c r="P1844" s="91" t="s">
        <v>1590</v>
      </c>
      <c r="Q1844" s="91" t="s">
        <v>1457</v>
      </c>
      <c r="R1844" s="91" t="s">
        <v>1611</v>
      </c>
      <c r="S1844" s="91" t="s">
        <v>6020</v>
      </c>
      <c r="T1844" s="91" t="s">
        <v>1593</v>
      </c>
    </row>
    <row r="1845" ht="14.25" customHeight="1">
      <c r="A1845" s="91" t="s">
        <v>6021</v>
      </c>
      <c r="D1845" s="91" t="s">
        <v>1324</v>
      </c>
      <c r="J1845" s="91" t="s">
        <v>1320</v>
      </c>
      <c r="L1845" s="91" t="s">
        <v>41</v>
      </c>
      <c r="M1845" s="91" t="s">
        <v>1320</v>
      </c>
      <c r="N1845" s="91" t="s">
        <v>1842</v>
      </c>
      <c r="O1845" s="91" t="s">
        <v>1607</v>
      </c>
      <c r="P1845" s="91" t="s">
        <v>1590</v>
      </c>
      <c r="Q1845" s="91" t="s">
        <v>1457</v>
      </c>
      <c r="R1845" s="91" t="s">
        <v>1842</v>
      </c>
    </row>
    <row r="1846" ht="14.25" customHeight="1">
      <c r="A1846" s="91" t="s">
        <v>6022</v>
      </c>
      <c r="B1846" s="91" t="s">
        <v>6023</v>
      </c>
      <c r="C1846" s="91" t="s">
        <v>6024</v>
      </c>
      <c r="D1846" s="91" t="s">
        <v>1324</v>
      </c>
      <c r="J1846" s="91" t="s">
        <v>1320</v>
      </c>
      <c r="L1846" s="91" t="s">
        <v>41</v>
      </c>
      <c r="M1846" s="91" t="s">
        <v>1320</v>
      </c>
      <c r="N1846" s="91" t="s">
        <v>1685</v>
      </c>
      <c r="O1846" s="91" t="s">
        <v>1694</v>
      </c>
      <c r="P1846" s="91" t="s">
        <v>1590</v>
      </c>
      <c r="Q1846" s="91" t="s">
        <v>1435</v>
      </c>
      <c r="R1846" s="91" t="s">
        <v>1685</v>
      </c>
    </row>
    <row r="1847" ht="14.25" customHeight="1">
      <c r="A1847" s="91" t="s">
        <v>6025</v>
      </c>
      <c r="B1847" s="91" t="s">
        <v>6026</v>
      </c>
      <c r="C1847" s="91" t="s">
        <v>6027</v>
      </c>
      <c r="D1847" s="91" t="s">
        <v>1319</v>
      </c>
      <c r="E1847" s="91" t="s">
        <v>1587</v>
      </c>
      <c r="F1847" s="91" t="s">
        <v>1676</v>
      </c>
      <c r="J1847" s="91" t="s">
        <v>739</v>
      </c>
      <c r="L1847" s="91" t="s">
        <v>41</v>
      </c>
      <c r="M1847" s="91" t="s">
        <v>739</v>
      </c>
      <c r="O1847" s="91" t="s">
        <v>1602</v>
      </c>
      <c r="P1847" s="91" t="s">
        <v>1603</v>
      </c>
      <c r="Q1847" s="91" t="s">
        <v>1449</v>
      </c>
      <c r="R1847" s="91" t="s">
        <v>1706</v>
      </c>
      <c r="S1847" s="91" t="s">
        <v>6028</v>
      </c>
      <c r="T1847" s="91" t="s">
        <v>1593</v>
      </c>
    </row>
    <row r="1848" ht="14.25" customHeight="1">
      <c r="A1848" s="91" t="s">
        <v>6029</v>
      </c>
      <c r="C1848" s="91" t="s">
        <v>6030</v>
      </c>
      <c r="D1848" s="91" t="s">
        <v>1319</v>
      </c>
      <c r="E1848" s="91" t="s">
        <v>1587</v>
      </c>
      <c r="F1848" s="91">
        <v>2030.0</v>
      </c>
      <c r="J1848" s="91" t="s">
        <v>739</v>
      </c>
      <c r="L1848" s="91" t="s">
        <v>41</v>
      </c>
      <c r="M1848" s="91" t="s">
        <v>739</v>
      </c>
      <c r="O1848" s="91" t="s">
        <v>1681</v>
      </c>
      <c r="P1848" s="91" t="s">
        <v>1590</v>
      </c>
      <c r="Q1848" s="91" t="s">
        <v>1440</v>
      </c>
      <c r="R1848" s="91" t="s">
        <v>1808</v>
      </c>
      <c r="S1848" s="91" t="s">
        <v>6031</v>
      </c>
      <c r="T1848" s="91" t="s">
        <v>1593</v>
      </c>
    </row>
    <row r="1849" ht="14.25" customHeight="1">
      <c r="A1849" s="91" t="s">
        <v>6032</v>
      </c>
      <c r="C1849" s="91" t="s">
        <v>6033</v>
      </c>
      <c r="D1849" s="91" t="s">
        <v>1319</v>
      </c>
      <c r="E1849" s="91" t="s">
        <v>1587</v>
      </c>
      <c r="F1849" s="91">
        <v>2030.0</v>
      </c>
      <c r="J1849" s="91" t="s">
        <v>1320</v>
      </c>
      <c r="L1849" s="91" t="s">
        <v>41</v>
      </c>
      <c r="M1849" s="91" t="s">
        <v>739</v>
      </c>
      <c r="O1849" s="91" t="s">
        <v>1681</v>
      </c>
      <c r="P1849" s="91" t="s">
        <v>1590</v>
      </c>
      <c r="Q1849" s="91" t="s">
        <v>1440</v>
      </c>
      <c r="R1849" s="91" t="s">
        <v>1639</v>
      </c>
      <c r="S1849" s="91" t="s">
        <v>6034</v>
      </c>
      <c r="T1849" s="91" t="s">
        <v>1593</v>
      </c>
    </row>
    <row r="1850" ht="14.25" customHeight="1">
      <c r="A1850" s="91" t="s">
        <v>6035</v>
      </c>
      <c r="D1850" s="91" t="s">
        <v>1324</v>
      </c>
      <c r="J1850" s="91" t="s">
        <v>739</v>
      </c>
      <c r="L1850" s="91" t="s">
        <v>41</v>
      </c>
      <c r="M1850" s="91" t="s">
        <v>739</v>
      </c>
      <c r="O1850" s="91" t="s">
        <v>1627</v>
      </c>
      <c r="P1850" s="91" t="s">
        <v>1628</v>
      </c>
      <c r="Q1850" s="91" t="s">
        <v>1431</v>
      </c>
    </row>
    <row r="1851" ht="14.25" customHeight="1">
      <c r="A1851" s="91" t="s">
        <v>6036</v>
      </c>
      <c r="D1851" s="91" t="s">
        <v>1319</v>
      </c>
      <c r="E1851" s="91" t="s">
        <v>1729</v>
      </c>
      <c r="F1851" s="91">
        <v>2030.0</v>
      </c>
      <c r="J1851" s="91" t="s">
        <v>739</v>
      </c>
      <c r="L1851" s="91" t="s">
        <v>41</v>
      </c>
      <c r="M1851" s="91" t="s">
        <v>739</v>
      </c>
      <c r="O1851" s="91" t="s">
        <v>1721</v>
      </c>
      <c r="P1851" s="91" t="s">
        <v>1590</v>
      </c>
      <c r="Q1851" s="91" t="s">
        <v>1457</v>
      </c>
      <c r="R1851" s="91" t="s">
        <v>3293</v>
      </c>
      <c r="S1851" s="91" t="s">
        <v>6037</v>
      </c>
      <c r="T1851" s="91" t="s">
        <v>6038</v>
      </c>
    </row>
    <row r="1852" ht="14.25" customHeight="1">
      <c r="A1852" s="91" t="s">
        <v>6039</v>
      </c>
      <c r="D1852" s="91" t="s">
        <v>1319</v>
      </c>
      <c r="E1852" s="91" t="s">
        <v>1587</v>
      </c>
      <c r="F1852" s="91">
        <v>2030.0</v>
      </c>
      <c r="J1852" s="91" t="s">
        <v>739</v>
      </c>
      <c r="L1852" s="91" t="s">
        <v>1588</v>
      </c>
      <c r="M1852" s="91" t="s">
        <v>739</v>
      </c>
      <c r="O1852" s="91" t="s">
        <v>1725</v>
      </c>
      <c r="P1852" s="91" t="s">
        <v>1628</v>
      </c>
      <c r="Q1852" s="91" t="s">
        <v>1431</v>
      </c>
      <c r="R1852" s="91" t="s">
        <v>2016</v>
      </c>
      <c r="S1852" s="91" t="s">
        <v>6040</v>
      </c>
      <c r="T1852" s="91" t="s">
        <v>1593</v>
      </c>
    </row>
    <row r="1853" ht="14.25" customHeight="1">
      <c r="A1853" s="91" t="s">
        <v>6041</v>
      </c>
      <c r="C1853" s="91" t="s">
        <v>6042</v>
      </c>
      <c r="D1853" s="91" t="s">
        <v>1343</v>
      </c>
      <c r="J1853" s="91" t="s">
        <v>739</v>
      </c>
      <c r="L1853" s="91" t="s">
        <v>41</v>
      </c>
      <c r="M1853" s="91" t="s">
        <v>739</v>
      </c>
      <c r="O1853" s="91" t="s">
        <v>1607</v>
      </c>
      <c r="P1853" s="91" t="s">
        <v>1590</v>
      </c>
      <c r="Q1853" s="91" t="s">
        <v>1446</v>
      </c>
      <c r="R1853" s="91" t="s">
        <v>1763</v>
      </c>
    </row>
    <row r="1854" ht="14.25" customHeight="1">
      <c r="A1854" s="91" t="s">
        <v>6043</v>
      </c>
      <c r="D1854" s="91" t="s">
        <v>1319</v>
      </c>
      <c r="E1854" s="91" t="s">
        <v>1587</v>
      </c>
      <c r="F1854" s="91">
        <v>2030.0</v>
      </c>
      <c r="G1854" s="91" t="s">
        <v>1319</v>
      </c>
      <c r="H1854" s="91" t="s">
        <v>1587</v>
      </c>
      <c r="I1854" s="91">
        <v>2050.0</v>
      </c>
      <c r="J1854" s="91" t="s">
        <v>1320</v>
      </c>
      <c r="K1854" s="91">
        <v>2050.0</v>
      </c>
      <c r="L1854" s="91" t="s">
        <v>1588</v>
      </c>
      <c r="M1854" s="91" t="s">
        <v>739</v>
      </c>
      <c r="O1854" s="91" t="s">
        <v>1725</v>
      </c>
      <c r="P1854" s="91" t="s">
        <v>1628</v>
      </c>
      <c r="Q1854" s="91" t="s">
        <v>1459</v>
      </c>
      <c r="R1854" s="91" t="s">
        <v>1659</v>
      </c>
      <c r="S1854" s="91" t="s">
        <v>6044</v>
      </c>
      <c r="T1854" s="91" t="s">
        <v>1593</v>
      </c>
    </row>
    <row r="1855" ht="14.25" customHeight="1">
      <c r="A1855" s="91" t="s">
        <v>6045</v>
      </c>
      <c r="D1855" s="91" t="s">
        <v>1319</v>
      </c>
      <c r="E1855" s="91" t="s">
        <v>1587</v>
      </c>
      <c r="F1855" s="91">
        <v>2030.0</v>
      </c>
      <c r="G1855" s="91" t="s">
        <v>1319</v>
      </c>
      <c r="H1855" s="91" t="s">
        <v>1587</v>
      </c>
      <c r="I1855" s="91">
        <v>2050.0</v>
      </c>
      <c r="J1855" s="91" t="s">
        <v>1320</v>
      </c>
      <c r="K1855" s="91">
        <v>2050.0</v>
      </c>
      <c r="L1855" s="91" t="s">
        <v>1588</v>
      </c>
      <c r="M1855" s="91" t="s">
        <v>1320</v>
      </c>
      <c r="N1855" s="91" t="s">
        <v>1863</v>
      </c>
      <c r="O1855" s="91" t="s">
        <v>1589</v>
      </c>
      <c r="P1855" s="91" t="s">
        <v>1590</v>
      </c>
      <c r="Q1855" s="91" t="s">
        <v>1469</v>
      </c>
      <c r="R1855" s="91" t="s">
        <v>1614</v>
      </c>
      <c r="S1855" s="91" t="s">
        <v>6046</v>
      </c>
      <c r="T1855" s="91" t="s">
        <v>1593</v>
      </c>
    </row>
    <row r="1856" ht="14.25" customHeight="1">
      <c r="A1856" s="91" t="s">
        <v>6047</v>
      </c>
      <c r="D1856" s="91" t="s">
        <v>1319</v>
      </c>
      <c r="E1856" s="91" t="s">
        <v>1587</v>
      </c>
      <c r="F1856" s="91">
        <v>2030.0</v>
      </c>
      <c r="J1856" s="91" t="s">
        <v>739</v>
      </c>
      <c r="L1856" s="91" t="s">
        <v>1588</v>
      </c>
      <c r="M1856" s="91" t="s">
        <v>739</v>
      </c>
      <c r="O1856" s="91" t="s">
        <v>1607</v>
      </c>
      <c r="P1856" s="91" t="s">
        <v>1590</v>
      </c>
      <c r="Q1856" s="91" t="s">
        <v>1467</v>
      </c>
      <c r="R1856" s="91" t="s">
        <v>1663</v>
      </c>
      <c r="S1856" s="91" t="s">
        <v>6048</v>
      </c>
      <c r="T1856" s="91" t="s">
        <v>1593</v>
      </c>
    </row>
    <row r="1857" ht="14.25" customHeight="1">
      <c r="A1857" s="91" t="s">
        <v>6049</v>
      </c>
      <c r="C1857" s="91" t="s">
        <v>6050</v>
      </c>
      <c r="D1857" s="91" t="s">
        <v>1319</v>
      </c>
      <c r="E1857" s="91" t="s">
        <v>1587</v>
      </c>
      <c r="F1857" s="91">
        <v>2030.0</v>
      </c>
      <c r="J1857" s="91" t="s">
        <v>1320</v>
      </c>
      <c r="L1857" s="91" t="s">
        <v>41</v>
      </c>
      <c r="M1857" s="91" t="s">
        <v>1320</v>
      </c>
      <c r="N1857" s="91" t="s">
        <v>1699</v>
      </c>
      <c r="O1857" s="91" t="s">
        <v>1607</v>
      </c>
      <c r="P1857" s="91" t="s">
        <v>1590</v>
      </c>
      <c r="Q1857" s="91" t="s">
        <v>1455</v>
      </c>
      <c r="R1857" s="91" t="s">
        <v>1633</v>
      </c>
      <c r="S1857" s="91" t="s">
        <v>6051</v>
      </c>
      <c r="T1857" s="91" t="s">
        <v>1593</v>
      </c>
    </row>
    <row r="1858" ht="14.25" customHeight="1">
      <c r="A1858" s="91" t="s">
        <v>6052</v>
      </c>
      <c r="D1858" s="91" t="s">
        <v>1324</v>
      </c>
      <c r="J1858" s="91" t="s">
        <v>739</v>
      </c>
      <c r="L1858" s="91" t="s">
        <v>41</v>
      </c>
      <c r="M1858" s="91" t="s">
        <v>739</v>
      </c>
      <c r="O1858" s="91" t="s">
        <v>1638</v>
      </c>
      <c r="P1858" s="91" t="s">
        <v>1590</v>
      </c>
      <c r="Q1858" s="91" t="s">
        <v>1462</v>
      </c>
      <c r="R1858" s="91" t="s">
        <v>1798</v>
      </c>
      <c r="T1858" s="91" t="s">
        <v>1634</v>
      </c>
    </row>
    <row r="1859" ht="14.25" customHeight="1">
      <c r="A1859" s="91" t="s">
        <v>6053</v>
      </c>
      <c r="D1859" s="91" t="s">
        <v>1319</v>
      </c>
      <c r="E1859" s="91" t="s">
        <v>1587</v>
      </c>
      <c r="F1859" s="91">
        <v>2030.0</v>
      </c>
      <c r="J1859" s="91" t="s">
        <v>739</v>
      </c>
      <c r="L1859" s="91" t="s">
        <v>1588</v>
      </c>
      <c r="M1859" s="91" t="s">
        <v>739</v>
      </c>
      <c r="O1859" s="91" t="s">
        <v>1662</v>
      </c>
      <c r="P1859" s="91" t="s">
        <v>1590</v>
      </c>
      <c r="Q1859" s="91" t="s">
        <v>1440</v>
      </c>
      <c r="R1859" s="91" t="s">
        <v>1687</v>
      </c>
      <c r="S1859" s="91" t="s">
        <v>6054</v>
      </c>
      <c r="T1859" s="91" t="s">
        <v>1593</v>
      </c>
    </row>
    <row r="1860" ht="14.25" customHeight="1">
      <c r="A1860" s="91" t="s">
        <v>6055</v>
      </c>
      <c r="B1860" s="91" t="s">
        <v>6056</v>
      </c>
      <c r="C1860" s="91" t="s">
        <v>6057</v>
      </c>
      <c r="D1860" s="91" t="s">
        <v>1319</v>
      </c>
      <c r="E1860" s="91" t="s">
        <v>1587</v>
      </c>
      <c r="F1860" s="91" t="s">
        <v>1646</v>
      </c>
      <c r="J1860" s="91" t="s">
        <v>739</v>
      </c>
      <c r="L1860" s="91" t="s">
        <v>41</v>
      </c>
      <c r="M1860" s="91" t="s">
        <v>739</v>
      </c>
      <c r="O1860" s="91" t="s">
        <v>1607</v>
      </c>
      <c r="P1860" s="91" t="s">
        <v>1590</v>
      </c>
      <c r="Q1860" s="91" t="s">
        <v>1472</v>
      </c>
      <c r="R1860" s="91" t="s">
        <v>1612</v>
      </c>
      <c r="S1860" s="91" t="s">
        <v>6058</v>
      </c>
      <c r="T1860" s="91" t="s">
        <v>1593</v>
      </c>
    </row>
    <row r="1861" ht="14.25" customHeight="1">
      <c r="A1861" s="91" t="s">
        <v>6059</v>
      </c>
      <c r="D1861" s="91" t="s">
        <v>1319</v>
      </c>
      <c r="E1861" s="91" t="s">
        <v>1587</v>
      </c>
      <c r="F1861" s="91">
        <v>2030.0</v>
      </c>
      <c r="J1861" s="91" t="s">
        <v>739</v>
      </c>
      <c r="L1861" s="91" t="s">
        <v>1588</v>
      </c>
      <c r="M1861" s="91" t="s">
        <v>739</v>
      </c>
      <c r="O1861" s="91" t="s">
        <v>3003</v>
      </c>
      <c r="P1861" s="91" t="s">
        <v>1590</v>
      </c>
      <c r="Q1861" s="91" t="s">
        <v>1472</v>
      </c>
      <c r="R1861" s="91" t="s">
        <v>1715</v>
      </c>
      <c r="S1861" s="91" t="s">
        <v>6060</v>
      </c>
      <c r="T1861" s="91" t="s">
        <v>1593</v>
      </c>
    </row>
    <row r="1862" ht="14.25" customHeight="1">
      <c r="A1862" s="91" t="s">
        <v>6061</v>
      </c>
      <c r="D1862" s="91" t="s">
        <v>1324</v>
      </c>
      <c r="J1862" s="91" t="s">
        <v>739</v>
      </c>
      <c r="L1862" s="91" t="s">
        <v>41</v>
      </c>
      <c r="M1862" s="91" t="s">
        <v>739</v>
      </c>
      <c r="O1862" s="91" t="s">
        <v>2116</v>
      </c>
      <c r="P1862" s="91" t="s">
        <v>1736</v>
      </c>
      <c r="Q1862" s="91" t="s">
        <v>1454</v>
      </c>
      <c r="R1862" s="91" t="s">
        <v>1604</v>
      </c>
    </row>
    <row r="1863" ht="14.25" customHeight="1">
      <c r="A1863" s="91" t="s">
        <v>6062</v>
      </c>
      <c r="B1863" s="91" t="s">
        <v>6063</v>
      </c>
      <c r="C1863" s="91" t="s">
        <v>6064</v>
      </c>
      <c r="D1863" s="91" t="s">
        <v>1319</v>
      </c>
      <c r="E1863" s="91" t="s">
        <v>1587</v>
      </c>
      <c r="F1863" s="91">
        <v>2030.0</v>
      </c>
      <c r="G1863" s="91" t="s">
        <v>1319</v>
      </c>
      <c r="H1863" s="91" t="s">
        <v>1587</v>
      </c>
      <c r="I1863" s="91">
        <v>2050.0</v>
      </c>
      <c r="J1863" s="91" t="s">
        <v>1320</v>
      </c>
      <c r="K1863" s="91">
        <v>2050.0</v>
      </c>
      <c r="L1863" s="91" t="s">
        <v>41</v>
      </c>
      <c r="M1863" s="91" t="s">
        <v>1320</v>
      </c>
      <c r="N1863" s="91" t="s">
        <v>2170</v>
      </c>
      <c r="O1863" s="91" t="s">
        <v>1711</v>
      </c>
      <c r="P1863" s="91" t="s">
        <v>1590</v>
      </c>
      <c r="Q1863" s="91" t="s">
        <v>1460</v>
      </c>
      <c r="R1863" s="91" t="s">
        <v>1614</v>
      </c>
      <c r="S1863" s="91" t="s">
        <v>6065</v>
      </c>
      <c r="T1863" s="91" t="s">
        <v>1593</v>
      </c>
    </row>
    <row r="1864" ht="14.25" customHeight="1">
      <c r="A1864" s="91" t="s">
        <v>6066</v>
      </c>
      <c r="B1864" s="91" t="s">
        <v>6067</v>
      </c>
      <c r="C1864" s="91" t="s">
        <v>6068</v>
      </c>
      <c r="D1864" s="91" t="s">
        <v>1319</v>
      </c>
      <c r="E1864" s="91" t="s">
        <v>1587</v>
      </c>
      <c r="F1864" s="91">
        <v>2030.0</v>
      </c>
      <c r="G1864" s="91" t="s">
        <v>1319</v>
      </c>
      <c r="H1864" s="91" t="s">
        <v>1587</v>
      </c>
      <c r="I1864" s="91">
        <v>2050.0</v>
      </c>
      <c r="J1864" s="91" t="s">
        <v>1320</v>
      </c>
      <c r="K1864" s="91">
        <v>2050.0</v>
      </c>
      <c r="L1864" s="91" t="s">
        <v>41</v>
      </c>
      <c r="M1864" s="91" t="s">
        <v>1320</v>
      </c>
      <c r="N1864" s="91" t="s">
        <v>1966</v>
      </c>
      <c r="O1864" s="91" t="s">
        <v>1638</v>
      </c>
      <c r="P1864" s="91" t="s">
        <v>1590</v>
      </c>
      <c r="Q1864" s="91" t="s">
        <v>1431</v>
      </c>
      <c r="R1864" s="91" t="s">
        <v>1687</v>
      </c>
      <c r="S1864" s="91" t="s">
        <v>6069</v>
      </c>
      <c r="T1864" s="91" t="s">
        <v>1593</v>
      </c>
    </row>
    <row r="1865" ht="14.25" customHeight="1">
      <c r="A1865" s="91" t="s">
        <v>6070</v>
      </c>
      <c r="B1865" s="91" t="s">
        <v>6071</v>
      </c>
      <c r="C1865" s="91" t="s">
        <v>6072</v>
      </c>
      <c r="D1865" s="91" t="s">
        <v>1319</v>
      </c>
      <c r="E1865" s="91" t="s">
        <v>1587</v>
      </c>
      <c r="F1865" s="91">
        <v>2030.0</v>
      </c>
      <c r="J1865" s="91" t="s">
        <v>1320</v>
      </c>
      <c r="L1865" s="91" t="s">
        <v>41</v>
      </c>
      <c r="M1865" s="91" t="s">
        <v>1320</v>
      </c>
      <c r="N1865" s="91" t="s">
        <v>1792</v>
      </c>
      <c r="O1865" s="91" t="s">
        <v>1607</v>
      </c>
      <c r="P1865" s="91" t="s">
        <v>1590</v>
      </c>
      <c r="Q1865" s="91" t="s">
        <v>1761</v>
      </c>
      <c r="R1865" s="91" t="s">
        <v>1653</v>
      </c>
      <c r="S1865" s="91" t="s">
        <v>6073</v>
      </c>
      <c r="T1865" s="91" t="s">
        <v>1593</v>
      </c>
    </row>
    <row r="1866" ht="14.25" customHeight="1">
      <c r="A1866" s="91" t="s">
        <v>6074</v>
      </c>
      <c r="B1866" s="91" t="s">
        <v>6075</v>
      </c>
      <c r="C1866" s="91" t="s">
        <v>6076</v>
      </c>
      <c r="D1866" s="91" t="s">
        <v>1319</v>
      </c>
      <c r="E1866" s="91" t="s">
        <v>1587</v>
      </c>
      <c r="F1866" s="91">
        <v>2030.0</v>
      </c>
      <c r="J1866" s="91" t="s">
        <v>739</v>
      </c>
      <c r="L1866" s="91" t="s">
        <v>41</v>
      </c>
      <c r="M1866" s="91" t="s">
        <v>739</v>
      </c>
      <c r="N1866" s="91" t="s">
        <v>2090</v>
      </c>
      <c r="O1866" s="91" t="s">
        <v>1602</v>
      </c>
      <c r="P1866" s="91" t="s">
        <v>1603</v>
      </c>
      <c r="Q1866" s="91" t="s">
        <v>1469</v>
      </c>
      <c r="R1866" s="91" t="s">
        <v>2090</v>
      </c>
      <c r="S1866" s="91" t="s">
        <v>6077</v>
      </c>
      <c r="T1866" s="91" t="s">
        <v>1593</v>
      </c>
    </row>
    <row r="1867" ht="14.25" customHeight="1">
      <c r="A1867" s="91" t="s">
        <v>6078</v>
      </c>
      <c r="D1867" s="91" t="s">
        <v>1319</v>
      </c>
      <c r="E1867" s="91" t="s">
        <v>1587</v>
      </c>
      <c r="F1867" s="91">
        <v>2030.0</v>
      </c>
      <c r="J1867" s="91" t="s">
        <v>739</v>
      </c>
      <c r="L1867" s="91" t="s">
        <v>1588</v>
      </c>
      <c r="M1867" s="91" t="s">
        <v>739</v>
      </c>
      <c r="O1867" s="91" t="s">
        <v>1796</v>
      </c>
      <c r="P1867" s="91" t="s">
        <v>1628</v>
      </c>
      <c r="Q1867" s="91" t="s">
        <v>1469</v>
      </c>
      <c r="R1867" s="91" t="s">
        <v>1699</v>
      </c>
      <c r="S1867" s="91" t="s">
        <v>6079</v>
      </c>
      <c r="T1867" s="91" t="s">
        <v>1593</v>
      </c>
    </row>
    <row r="1868" ht="14.25" customHeight="1">
      <c r="A1868" s="91" t="s">
        <v>6080</v>
      </c>
      <c r="D1868" s="91" t="s">
        <v>1319</v>
      </c>
      <c r="E1868" s="91" t="s">
        <v>1587</v>
      </c>
      <c r="F1868" s="91">
        <v>2030.0</v>
      </c>
      <c r="J1868" s="91" t="s">
        <v>739</v>
      </c>
      <c r="L1868" s="91" t="s">
        <v>1588</v>
      </c>
      <c r="M1868" s="91" t="s">
        <v>739</v>
      </c>
      <c r="O1868" s="91" t="s">
        <v>1602</v>
      </c>
      <c r="P1868" s="91" t="s">
        <v>1603</v>
      </c>
      <c r="Q1868" s="91" t="s">
        <v>1457</v>
      </c>
      <c r="R1868" s="91" t="s">
        <v>1641</v>
      </c>
      <c r="S1868" s="91" t="s">
        <v>6081</v>
      </c>
      <c r="T1868" s="91" t="s">
        <v>1593</v>
      </c>
    </row>
    <row r="1869" ht="14.25" customHeight="1">
      <c r="A1869" s="91" t="s">
        <v>6082</v>
      </c>
      <c r="D1869" s="91" t="s">
        <v>1319</v>
      </c>
      <c r="E1869" s="91" t="s">
        <v>1587</v>
      </c>
      <c r="F1869" s="91">
        <v>2030.0</v>
      </c>
      <c r="J1869" s="91" t="s">
        <v>739</v>
      </c>
      <c r="L1869" s="91" t="s">
        <v>1588</v>
      </c>
      <c r="M1869" s="91" t="s">
        <v>739</v>
      </c>
      <c r="O1869" s="91" t="s">
        <v>1748</v>
      </c>
      <c r="P1869" s="91" t="s">
        <v>1590</v>
      </c>
      <c r="Q1869" s="91" t="s">
        <v>1761</v>
      </c>
      <c r="R1869" s="91" t="s">
        <v>1707</v>
      </c>
      <c r="S1869" s="91" t="s">
        <v>6083</v>
      </c>
      <c r="T1869" s="91" t="s">
        <v>1593</v>
      </c>
    </row>
    <row r="1870" ht="14.25" customHeight="1">
      <c r="A1870" s="91" t="s">
        <v>6084</v>
      </c>
      <c r="B1870" s="91" t="s">
        <v>6085</v>
      </c>
      <c r="C1870" s="91" t="s">
        <v>6086</v>
      </c>
      <c r="D1870" s="91" t="s">
        <v>1319</v>
      </c>
      <c r="E1870" s="91" t="s">
        <v>1587</v>
      </c>
      <c r="F1870" s="91" t="s">
        <v>1646</v>
      </c>
      <c r="J1870" s="91" t="s">
        <v>739</v>
      </c>
      <c r="L1870" s="91" t="s">
        <v>41</v>
      </c>
      <c r="M1870" s="91" t="s">
        <v>739</v>
      </c>
      <c r="O1870" s="91" t="s">
        <v>1602</v>
      </c>
      <c r="P1870" s="91" t="s">
        <v>1603</v>
      </c>
      <c r="Q1870" s="91" t="s">
        <v>1439</v>
      </c>
      <c r="R1870" s="91" t="s">
        <v>1842</v>
      </c>
      <c r="S1870" s="91" t="s">
        <v>6087</v>
      </c>
      <c r="T1870" s="91" t="s">
        <v>1593</v>
      </c>
    </row>
    <row r="1871" ht="14.25" customHeight="1">
      <c r="A1871" s="91" t="s">
        <v>6088</v>
      </c>
      <c r="D1871" s="91" t="s">
        <v>1324</v>
      </c>
      <c r="J1871" s="91" t="s">
        <v>1320</v>
      </c>
      <c r="L1871" s="91" t="s">
        <v>41</v>
      </c>
      <c r="M1871" s="91" t="s">
        <v>739</v>
      </c>
      <c r="O1871" s="91" t="s">
        <v>1815</v>
      </c>
      <c r="P1871" s="91" t="s">
        <v>1590</v>
      </c>
      <c r="Q1871" s="91" t="s">
        <v>1460</v>
      </c>
      <c r="R1871" s="91" t="s">
        <v>1604</v>
      </c>
    </row>
    <row r="1872" ht="14.25" customHeight="1">
      <c r="A1872" s="91" t="s">
        <v>6089</v>
      </c>
      <c r="B1872" s="91" t="s">
        <v>6090</v>
      </c>
      <c r="C1872" s="91" t="s">
        <v>6091</v>
      </c>
      <c r="D1872" s="91" t="s">
        <v>1324</v>
      </c>
      <c r="J1872" s="91" t="s">
        <v>1320</v>
      </c>
      <c r="L1872" s="91" t="s">
        <v>1647</v>
      </c>
      <c r="M1872" s="91" t="s">
        <v>1320</v>
      </c>
      <c r="N1872" s="91" t="s">
        <v>1598</v>
      </c>
      <c r="O1872" s="91" t="s">
        <v>2046</v>
      </c>
      <c r="P1872" s="91" t="s">
        <v>1603</v>
      </c>
      <c r="Q1872" s="91" t="s">
        <v>1430</v>
      </c>
      <c r="R1872" s="91" t="s">
        <v>1598</v>
      </c>
      <c r="U1872" s="91" t="s">
        <v>3962</v>
      </c>
    </row>
    <row r="1873" ht="14.25" customHeight="1">
      <c r="A1873" s="91" t="s">
        <v>6092</v>
      </c>
      <c r="D1873" s="91" t="s">
        <v>1319</v>
      </c>
      <c r="E1873" s="91" t="s">
        <v>1587</v>
      </c>
      <c r="F1873" s="91">
        <v>2030.0</v>
      </c>
      <c r="J1873" s="91" t="s">
        <v>739</v>
      </c>
      <c r="L1873" s="91" t="s">
        <v>1588</v>
      </c>
      <c r="M1873" s="91" t="s">
        <v>739</v>
      </c>
      <c r="O1873" s="91" t="s">
        <v>1602</v>
      </c>
      <c r="P1873" s="91" t="s">
        <v>1603</v>
      </c>
      <c r="Q1873" s="91" t="s">
        <v>1462</v>
      </c>
      <c r="R1873" s="91" t="s">
        <v>1663</v>
      </c>
      <c r="S1873" s="91" t="s">
        <v>6093</v>
      </c>
      <c r="T1873" s="91" t="s">
        <v>1593</v>
      </c>
    </row>
    <row r="1874" ht="14.25" customHeight="1">
      <c r="A1874" s="91" t="s">
        <v>6094</v>
      </c>
      <c r="C1874" s="91" t="s">
        <v>6095</v>
      </c>
      <c r="D1874" s="91" t="s">
        <v>1324</v>
      </c>
      <c r="J1874" s="91" t="s">
        <v>1320</v>
      </c>
      <c r="L1874" s="91" t="s">
        <v>41</v>
      </c>
      <c r="M1874" s="91" t="s">
        <v>739</v>
      </c>
      <c r="O1874" s="91" t="s">
        <v>1589</v>
      </c>
      <c r="P1874" s="91" t="s">
        <v>1590</v>
      </c>
      <c r="Q1874" s="91" t="s">
        <v>1439</v>
      </c>
      <c r="R1874" s="91" t="s">
        <v>1604</v>
      </c>
    </row>
    <row r="1875" ht="14.25" customHeight="1">
      <c r="A1875" s="91" t="s">
        <v>6096</v>
      </c>
      <c r="D1875" s="91" t="s">
        <v>1319</v>
      </c>
      <c r="E1875" s="91" t="s">
        <v>1587</v>
      </c>
      <c r="F1875" s="91">
        <v>2030.0</v>
      </c>
      <c r="J1875" s="91" t="s">
        <v>739</v>
      </c>
      <c r="L1875" s="91" t="s">
        <v>1588</v>
      </c>
      <c r="M1875" s="91" t="s">
        <v>739</v>
      </c>
      <c r="O1875" s="91" t="s">
        <v>1662</v>
      </c>
      <c r="P1875" s="91" t="s">
        <v>1590</v>
      </c>
      <c r="Q1875" s="91" t="s">
        <v>1457</v>
      </c>
      <c r="R1875" s="91" t="s">
        <v>1842</v>
      </c>
      <c r="S1875" s="91" t="s">
        <v>6097</v>
      </c>
      <c r="T1875" s="91" t="s">
        <v>1593</v>
      </c>
    </row>
    <row r="1876" ht="14.25" customHeight="1">
      <c r="A1876" s="91" t="s">
        <v>6098</v>
      </c>
      <c r="C1876" s="91" t="s">
        <v>6099</v>
      </c>
      <c r="D1876" s="91" t="s">
        <v>1324</v>
      </c>
      <c r="J1876" s="91" t="s">
        <v>739</v>
      </c>
      <c r="L1876" s="91" t="s">
        <v>41</v>
      </c>
      <c r="M1876" s="91" t="s">
        <v>1320</v>
      </c>
      <c r="N1876" s="91" t="s">
        <v>1639</v>
      </c>
      <c r="O1876" s="91" t="s">
        <v>1846</v>
      </c>
      <c r="P1876" s="91" t="s">
        <v>1590</v>
      </c>
      <c r="Q1876" s="91" t="s">
        <v>1457</v>
      </c>
      <c r="R1876" s="91" t="s">
        <v>1639</v>
      </c>
    </row>
    <row r="1877" ht="14.25" customHeight="1">
      <c r="A1877" s="91" t="s">
        <v>6100</v>
      </c>
      <c r="B1877" s="91" t="s">
        <v>6101</v>
      </c>
      <c r="C1877" s="91" t="s">
        <v>6102</v>
      </c>
      <c r="D1877" s="91" t="s">
        <v>1324</v>
      </c>
      <c r="J1877" s="91" t="s">
        <v>1320</v>
      </c>
      <c r="L1877" s="91" t="s">
        <v>41</v>
      </c>
      <c r="M1877" s="91" t="s">
        <v>1320</v>
      </c>
      <c r="N1877" s="91" t="s">
        <v>1763</v>
      </c>
      <c r="O1877" s="91" t="s">
        <v>1602</v>
      </c>
      <c r="P1877" s="91" t="s">
        <v>1603</v>
      </c>
      <c r="Q1877" s="91" t="s">
        <v>1440</v>
      </c>
      <c r="R1877" s="91" t="s">
        <v>1763</v>
      </c>
    </row>
    <row r="1878" ht="14.25" customHeight="1">
      <c r="A1878" s="91" t="s">
        <v>6103</v>
      </c>
      <c r="D1878" s="91" t="s">
        <v>1324</v>
      </c>
      <c r="J1878" s="91" t="s">
        <v>1320</v>
      </c>
      <c r="L1878" s="91" t="s">
        <v>41</v>
      </c>
      <c r="M1878" s="91" t="s">
        <v>739</v>
      </c>
      <c r="O1878" s="91" t="s">
        <v>3436</v>
      </c>
      <c r="P1878" s="91" t="s">
        <v>1597</v>
      </c>
      <c r="Q1878" s="91" t="s">
        <v>1442</v>
      </c>
      <c r="R1878" s="91" t="s">
        <v>1687</v>
      </c>
    </row>
    <row r="1879" ht="14.25" customHeight="1">
      <c r="A1879" s="91" t="s">
        <v>6104</v>
      </c>
      <c r="D1879" s="91" t="s">
        <v>1324</v>
      </c>
      <c r="J1879" s="91" t="s">
        <v>1320</v>
      </c>
      <c r="L1879" s="91" t="s">
        <v>41</v>
      </c>
      <c r="M1879" s="91" t="s">
        <v>1320</v>
      </c>
      <c r="N1879" s="91" t="s">
        <v>1612</v>
      </c>
      <c r="O1879" s="91" t="s">
        <v>1684</v>
      </c>
      <c r="P1879" s="91" t="s">
        <v>1590</v>
      </c>
      <c r="Q1879" s="91" t="s">
        <v>1459</v>
      </c>
      <c r="R1879" s="91" t="s">
        <v>1612</v>
      </c>
    </row>
    <row r="1880" ht="14.25" customHeight="1">
      <c r="A1880" s="91" t="s">
        <v>6105</v>
      </c>
      <c r="B1880" s="91" t="s">
        <v>6106</v>
      </c>
      <c r="C1880" s="91" t="s">
        <v>6107</v>
      </c>
      <c r="D1880" s="91" t="s">
        <v>1324</v>
      </c>
      <c r="J1880" s="91" t="s">
        <v>1320</v>
      </c>
      <c r="L1880" s="91" t="s">
        <v>41</v>
      </c>
      <c r="M1880" s="91" t="s">
        <v>739</v>
      </c>
      <c r="O1880" s="91" t="s">
        <v>1711</v>
      </c>
      <c r="P1880" s="91" t="s">
        <v>1590</v>
      </c>
      <c r="Q1880" s="91" t="s">
        <v>1429</v>
      </c>
      <c r="R1880" s="91" t="s">
        <v>1611</v>
      </c>
    </row>
    <row r="1881" ht="14.25" customHeight="1">
      <c r="A1881" s="91" t="s">
        <v>6108</v>
      </c>
      <c r="D1881" s="91" t="s">
        <v>1324</v>
      </c>
      <c r="J1881" s="91" t="s">
        <v>1320</v>
      </c>
      <c r="L1881" s="91" t="s">
        <v>41</v>
      </c>
      <c r="M1881" s="91" t="s">
        <v>1320</v>
      </c>
      <c r="N1881" s="91" t="s">
        <v>1669</v>
      </c>
      <c r="O1881" s="91" t="s">
        <v>1721</v>
      </c>
      <c r="P1881" s="91" t="s">
        <v>1590</v>
      </c>
      <c r="Q1881" s="91" t="s">
        <v>1444</v>
      </c>
      <c r="R1881" s="91" t="s">
        <v>1669</v>
      </c>
    </row>
    <row r="1882" ht="14.25" customHeight="1">
      <c r="A1882" s="91" t="s">
        <v>6109</v>
      </c>
      <c r="D1882" s="91" t="s">
        <v>1324</v>
      </c>
      <c r="J1882" s="91" t="s">
        <v>739</v>
      </c>
      <c r="L1882" s="91" t="s">
        <v>41</v>
      </c>
      <c r="M1882" s="91" t="s">
        <v>739</v>
      </c>
      <c r="O1882" s="91" t="s">
        <v>3003</v>
      </c>
      <c r="P1882" s="91" t="s">
        <v>1590</v>
      </c>
      <c r="Q1882" s="91" t="s">
        <v>1451</v>
      </c>
      <c r="R1882" s="91" t="s">
        <v>1798</v>
      </c>
      <c r="T1882" s="91" t="s">
        <v>1634</v>
      </c>
    </row>
    <row r="1883" ht="14.25" customHeight="1">
      <c r="A1883" s="91" t="s">
        <v>6110</v>
      </c>
      <c r="B1883" s="91" t="s">
        <v>6111</v>
      </c>
      <c r="C1883" s="91" t="s">
        <v>6112</v>
      </c>
      <c r="D1883" s="91" t="s">
        <v>1319</v>
      </c>
      <c r="E1883" s="91" t="s">
        <v>1587</v>
      </c>
      <c r="F1883" s="91">
        <v>2032.0</v>
      </c>
      <c r="J1883" s="91" t="s">
        <v>739</v>
      </c>
      <c r="L1883" s="91" t="s">
        <v>41</v>
      </c>
      <c r="M1883" s="91" t="s">
        <v>739</v>
      </c>
      <c r="N1883" s="91" t="s">
        <v>1699</v>
      </c>
      <c r="O1883" s="91" t="s">
        <v>1846</v>
      </c>
      <c r="P1883" s="91" t="s">
        <v>1590</v>
      </c>
      <c r="Q1883" s="91" t="s">
        <v>1462</v>
      </c>
      <c r="R1883" s="91" t="s">
        <v>1653</v>
      </c>
      <c r="S1883" s="91" t="s">
        <v>6113</v>
      </c>
      <c r="T1883" s="91" t="s">
        <v>1593</v>
      </c>
    </row>
    <row r="1884" ht="14.25" customHeight="1">
      <c r="A1884" s="91" t="s">
        <v>6114</v>
      </c>
      <c r="B1884" s="91" t="s">
        <v>6115</v>
      </c>
      <c r="C1884" s="91" t="s">
        <v>6116</v>
      </c>
      <c r="D1884" s="91" t="s">
        <v>1319</v>
      </c>
      <c r="E1884" s="91" t="s">
        <v>1587</v>
      </c>
      <c r="F1884" s="91" t="s">
        <v>2165</v>
      </c>
      <c r="J1884" s="91" t="s">
        <v>1320</v>
      </c>
      <c r="L1884" s="91" t="s">
        <v>41</v>
      </c>
      <c r="M1884" s="91" t="s">
        <v>1320</v>
      </c>
      <c r="N1884" s="91" t="s">
        <v>1847</v>
      </c>
      <c r="O1884" s="91" t="s">
        <v>1602</v>
      </c>
      <c r="P1884" s="91" t="s">
        <v>1603</v>
      </c>
      <c r="Q1884" s="91" t="s">
        <v>1466</v>
      </c>
      <c r="R1884" s="91" t="s">
        <v>1669</v>
      </c>
      <c r="S1884" s="91" t="s">
        <v>6117</v>
      </c>
      <c r="T1884" s="91" t="s">
        <v>1593</v>
      </c>
    </row>
    <row r="1885" ht="14.25" customHeight="1">
      <c r="A1885" s="91" t="s">
        <v>6118</v>
      </c>
      <c r="C1885" s="91" t="s">
        <v>6119</v>
      </c>
      <c r="D1885" s="91" t="s">
        <v>1324</v>
      </c>
      <c r="J1885" s="91" t="s">
        <v>739</v>
      </c>
      <c r="L1885" s="91" t="s">
        <v>41</v>
      </c>
      <c r="M1885" s="91" t="s">
        <v>739</v>
      </c>
      <c r="O1885" s="91" t="s">
        <v>1694</v>
      </c>
      <c r="P1885" s="91" t="s">
        <v>1590</v>
      </c>
      <c r="Q1885" s="91" t="s">
        <v>1440</v>
      </c>
      <c r="R1885" s="91" t="s">
        <v>1669</v>
      </c>
    </row>
    <row r="1886" ht="14.25" customHeight="1">
      <c r="A1886" s="91" t="s">
        <v>6120</v>
      </c>
      <c r="C1886" s="91" t="s">
        <v>6121</v>
      </c>
      <c r="D1886" s="91" t="s">
        <v>1319</v>
      </c>
      <c r="E1886" s="91" t="s">
        <v>1587</v>
      </c>
      <c r="F1886" s="91">
        <v>2030.0</v>
      </c>
      <c r="J1886" s="91" t="s">
        <v>739</v>
      </c>
      <c r="L1886" s="91" t="s">
        <v>41</v>
      </c>
      <c r="M1886" s="91" t="s">
        <v>739</v>
      </c>
      <c r="O1886" s="91" t="s">
        <v>1748</v>
      </c>
      <c r="P1886" s="91" t="s">
        <v>1590</v>
      </c>
      <c r="Q1886" s="91" t="s">
        <v>1446</v>
      </c>
      <c r="R1886" s="91" t="s">
        <v>1798</v>
      </c>
      <c r="S1886" s="91" t="s">
        <v>6122</v>
      </c>
      <c r="T1886" s="91" t="s">
        <v>1593</v>
      </c>
    </row>
    <row r="1887" ht="14.25" customHeight="1">
      <c r="A1887" s="91" t="s">
        <v>6123</v>
      </c>
      <c r="C1887" s="91" t="s">
        <v>6124</v>
      </c>
      <c r="D1887" s="91" t="s">
        <v>1343</v>
      </c>
      <c r="J1887" s="91" t="s">
        <v>739</v>
      </c>
      <c r="L1887" s="91" t="s">
        <v>41</v>
      </c>
      <c r="M1887" s="91" t="s">
        <v>739</v>
      </c>
      <c r="O1887" s="91" t="s">
        <v>2046</v>
      </c>
      <c r="P1887" s="91" t="s">
        <v>1603</v>
      </c>
      <c r="Q1887" s="91" t="s">
        <v>1426</v>
      </c>
      <c r="R1887" s="91" t="s">
        <v>1731</v>
      </c>
    </row>
    <row r="1888" ht="14.25" customHeight="1">
      <c r="A1888" s="91" t="s">
        <v>6125</v>
      </c>
      <c r="C1888" s="91" t="s">
        <v>6126</v>
      </c>
      <c r="D1888" s="91" t="s">
        <v>1319</v>
      </c>
      <c r="E1888" s="91" t="s">
        <v>1587</v>
      </c>
      <c r="F1888" s="91" t="s">
        <v>1676</v>
      </c>
      <c r="J1888" s="91" t="s">
        <v>1320</v>
      </c>
      <c r="L1888" s="91" t="s">
        <v>41</v>
      </c>
      <c r="M1888" s="91" t="s">
        <v>1320</v>
      </c>
      <c r="N1888" s="91" t="s">
        <v>1678</v>
      </c>
      <c r="O1888" s="91" t="s">
        <v>1602</v>
      </c>
      <c r="P1888" s="91" t="s">
        <v>1603</v>
      </c>
      <c r="Q1888" s="91" t="s">
        <v>1457</v>
      </c>
      <c r="R1888" s="91" t="s">
        <v>1881</v>
      </c>
      <c r="S1888" s="91" t="s">
        <v>6127</v>
      </c>
      <c r="T1888" s="91" t="s">
        <v>1593</v>
      </c>
    </row>
    <row r="1889" ht="14.25" customHeight="1">
      <c r="A1889" s="91" t="s">
        <v>6128</v>
      </c>
      <c r="B1889" s="91" t="s">
        <v>6129</v>
      </c>
      <c r="D1889" s="91" t="s">
        <v>1343</v>
      </c>
      <c r="J1889" s="91" t="s">
        <v>739</v>
      </c>
      <c r="L1889" s="91" t="s">
        <v>41</v>
      </c>
      <c r="M1889" s="91" t="s">
        <v>739</v>
      </c>
      <c r="O1889" s="91" t="s">
        <v>1607</v>
      </c>
      <c r="P1889" s="91" t="s">
        <v>1590</v>
      </c>
      <c r="Q1889" s="91" t="s">
        <v>1429</v>
      </c>
      <c r="R1889" s="91" t="s">
        <v>4294</v>
      </c>
      <c r="U1889" s="91" t="s">
        <v>1749</v>
      </c>
    </row>
    <row r="1890" ht="14.25" customHeight="1">
      <c r="A1890" s="91" t="s">
        <v>6130</v>
      </c>
      <c r="D1890" s="91" t="s">
        <v>1319</v>
      </c>
      <c r="E1890" s="91" t="s">
        <v>1587</v>
      </c>
      <c r="F1890" s="91">
        <v>2030.0</v>
      </c>
      <c r="J1890" s="91" t="s">
        <v>739</v>
      </c>
      <c r="L1890" s="91" t="s">
        <v>1588</v>
      </c>
      <c r="M1890" s="91" t="s">
        <v>739</v>
      </c>
      <c r="O1890" s="91" t="s">
        <v>1632</v>
      </c>
      <c r="P1890" s="91" t="s">
        <v>1628</v>
      </c>
      <c r="Q1890" s="91" t="s">
        <v>1462</v>
      </c>
      <c r="R1890" s="91" t="s">
        <v>1614</v>
      </c>
      <c r="S1890" s="91" t="s">
        <v>6131</v>
      </c>
      <c r="T1890" s="91" t="s">
        <v>1593</v>
      </c>
    </row>
    <row r="1891" ht="14.25" customHeight="1">
      <c r="A1891" s="91" t="s">
        <v>6132</v>
      </c>
      <c r="B1891" s="91" t="s">
        <v>6133</v>
      </c>
      <c r="C1891" s="91" t="s">
        <v>6134</v>
      </c>
      <c r="D1891" s="91" t="s">
        <v>1319</v>
      </c>
      <c r="E1891" s="91" t="s">
        <v>1595</v>
      </c>
      <c r="F1891" s="91">
        <v>2035.0</v>
      </c>
      <c r="J1891" s="91" t="s">
        <v>1320</v>
      </c>
      <c r="L1891" s="91" t="s">
        <v>41</v>
      </c>
      <c r="M1891" s="91" t="s">
        <v>1320</v>
      </c>
      <c r="N1891" s="91" t="s">
        <v>1637</v>
      </c>
      <c r="O1891" s="91" t="s">
        <v>1602</v>
      </c>
      <c r="P1891" s="91" t="s">
        <v>1603</v>
      </c>
      <c r="Q1891" s="91" t="s">
        <v>1427</v>
      </c>
      <c r="R1891" s="91" t="s">
        <v>1808</v>
      </c>
      <c r="S1891" s="91" t="s">
        <v>6135</v>
      </c>
      <c r="T1891" s="91" t="s">
        <v>1600</v>
      </c>
    </row>
    <row r="1892" ht="14.25" customHeight="1">
      <c r="A1892" s="91" t="s">
        <v>6136</v>
      </c>
      <c r="D1892" s="91" t="s">
        <v>1324</v>
      </c>
      <c r="J1892" s="91" t="s">
        <v>1320</v>
      </c>
      <c r="L1892" s="91" t="s">
        <v>41</v>
      </c>
      <c r="M1892" s="91" t="s">
        <v>1320</v>
      </c>
      <c r="N1892" s="91" t="s">
        <v>1808</v>
      </c>
      <c r="O1892" s="91" t="s">
        <v>1607</v>
      </c>
      <c r="P1892" s="91" t="s">
        <v>1590</v>
      </c>
      <c r="Q1892" s="91" t="s">
        <v>1457</v>
      </c>
      <c r="R1892" s="91" t="s">
        <v>1808</v>
      </c>
    </row>
    <row r="1893" ht="14.25" customHeight="1">
      <c r="A1893" s="91" t="s">
        <v>6137</v>
      </c>
      <c r="D1893" s="91" t="s">
        <v>1319</v>
      </c>
      <c r="E1893" s="91" t="s">
        <v>1587</v>
      </c>
      <c r="F1893" s="91">
        <v>2030.0</v>
      </c>
      <c r="J1893" s="91" t="s">
        <v>739</v>
      </c>
      <c r="L1893" s="91" t="s">
        <v>1588</v>
      </c>
      <c r="M1893" s="91" t="s">
        <v>739</v>
      </c>
      <c r="O1893" s="91" t="s">
        <v>3235</v>
      </c>
      <c r="P1893" s="91" t="s">
        <v>1597</v>
      </c>
      <c r="Q1893" s="91" t="s">
        <v>1457</v>
      </c>
      <c r="R1893" s="91" t="s">
        <v>1966</v>
      </c>
      <c r="S1893" s="91" t="s">
        <v>6138</v>
      </c>
      <c r="T1893" s="91" t="s">
        <v>1593</v>
      </c>
    </row>
    <row r="1894" ht="14.25" customHeight="1">
      <c r="A1894" s="91" t="s">
        <v>6139</v>
      </c>
      <c r="C1894" s="91" t="s">
        <v>6140</v>
      </c>
      <c r="D1894" s="91" t="s">
        <v>1343</v>
      </c>
      <c r="J1894" s="91" t="s">
        <v>1320</v>
      </c>
      <c r="L1894" s="91" t="s">
        <v>41</v>
      </c>
      <c r="M1894" s="91" t="s">
        <v>1320</v>
      </c>
      <c r="N1894" s="91" t="s">
        <v>1763</v>
      </c>
      <c r="O1894" s="91" t="s">
        <v>1607</v>
      </c>
      <c r="P1894" s="91" t="s">
        <v>1590</v>
      </c>
      <c r="Q1894" s="91" t="s">
        <v>1435</v>
      </c>
      <c r="R1894" s="91" t="s">
        <v>1763</v>
      </c>
    </row>
    <row r="1895" ht="14.25" customHeight="1">
      <c r="A1895" s="91" t="s">
        <v>6141</v>
      </c>
      <c r="C1895" s="91" t="s">
        <v>6142</v>
      </c>
      <c r="D1895" s="91" t="s">
        <v>1324</v>
      </c>
      <c r="J1895" s="91" t="s">
        <v>739</v>
      </c>
      <c r="L1895" s="91" t="s">
        <v>41</v>
      </c>
      <c r="M1895" s="91" t="s">
        <v>739</v>
      </c>
      <c r="O1895" s="91" t="s">
        <v>1711</v>
      </c>
      <c r="P1895" s="91" t="s">
        <v>1590</v>
      </c>
      <c r="Q1895" s="91" t="s">
        <v>1439</v>
      </c>
      <c r="R1895" s="91" t="s">
        <v>1604</v>
      </c>
    </row>
    <row r="1896" ht="14.25" customHeight="1">
      <c r="A1896" s="91" t="s">
        <v>6143</v>
      </c>
      <c r="B1896" s="91" t="s">
        <v>6144</v>
      </c>
      <c r="C1896" s="91" t="s">
        <v>6145</v>
      </c>
      <c r="D1896" s="91" t="s">
        <v>1319</v>
      </c>
      <c r="E1896" s="91" t="s">
        <v>1587</v>
      </c>
      <c r="F1896" s="91">
        <v>2030.0</v>
      </c>
      <c r="G1896" s="91" t="s">
        <v>1319</v>
      </c>
      <c r="H1896" s="91" t="s">
        <v>1587</v>
      </c>
      <c r="I1896" s="91">
        <v>2050.0</v>
      </c>
      <c r="J1896" s="91" t="s">
        <v>1320</v>
      </c>
      <c r="K1896" s="91">
        <v>2050.0</v>
      </c>
      <c r="L1896" s="91" t="s">
        <v>41</v>
      </c>
      <c r="M1896" s="91" t="s">
        <v>1320</v>
      </c>
      <c r="N1896" s="91" t="s">
        <v>1637</v>
      </c>
      <c r="O1896" s="91" t="s">
        <v>1858</v>
      </c>
      <c r="P1896" s="91" t="s">
        <v>1628</v>
      </c>
      <c r="Q1896" s="91" t="s">
        <v>1466</v>
      </c>
      <c r="R1896" s="91" t="s">
        <v>1612</v>
      </c>
      <c r="S1896" s="91" t="s">
        <v>6146</v>
      </c>
      <c r="T1896" s="91" t="s">
        <v>1593</v>
      </c>
    </row>
    <row r="1897" ht="14.25" customHeight="1">
      <c r="A1897" s="91" t="s">
        <v>6147</v>
      </c>
      <c r="C1897" s="91" t="s">
        <v>6148</v>
      </c>
      <c r="D1897" s="91" t="s">
        <v>1319</v>
      </c>
      <c r="E1897" s="91" t="s">
        <v>1587</v>
      </c>
      <c r="F1897" s="91">
        <v>2030.0</v>
      </c>
      <c r="J1897" s="91" t="s">
        <v>739</v>
      </c>
      <c r="L1897" s="91" t="s">
        <v>41</v>
      </c>
      <c r="M1897" s="91" t="s">
        <v>739</v>
      </c>
      <c r="O1897" s="91" t="s">
        <v>1662</v>
      </c>
      <c r="P1897" s="91" t="s">
        <v>1590</v>
      </c>
      <c r="Q1897" s="91" t="s">
        <v>1467</v>
      </c>
      <c r="R1897" s="91" t="s">
        <v>1591</v>
      </c>
      <c r="S1897" s="91" t="s">
        <v>6149</v>
      </c>
      <c r="T1897" s="91" t="s">
        <v>1593</v>
      </c>
    </row>
    <row r="1898" ht="14.25" customHeight="1">
      <c r="A1898" s="91" t="s">
        <v>6150</v>
      </c>
      <c r="C1898" s="91" t="s">
        <v>6151</v>
      </c>
      <c r="D1898" s="91" t="s">
        <v>1324</v>
      </c>
      <c r="J1898" s="91" t="s">
        <v>739</v>
      </c>
      <c r="L1898" s="91" t="s">
        <v>41</v>
      </c>
      <c r="M1898" s="91" t="s">
        <v>739</v>
      </c>
      <c r="O1898" s="91" t="s">
        <v>1692</v>
      </c>
      <c r="P1898" s="91" t="s">
        <v>1590</v>
      </c>
      <c r="Q1898" s="91" t="s">
        <v>1440</v>
      </c>
      <c r="R1898" s="91" t="s">
        <v>1653</v>
      </c>
    </row>
    <row r="1899" ht="14.25" customHeight="1">
      <c r="A1899" s="91" t="s">
        <v>6152</v>
      </c>
      <c r="C1899" s="91" t="s">
        <v>6153</v>
      </c>
      <c r="D1899" s="91" t="s">
        <v>1319</v>
      </c>
      <c r="E1899" s="91" t="s">
        <v>1587</v>
      </c>
      <c r="F1899" s="91">
        <v>2030.0</v>
      </c>
      <c r="J1899" s="91" t="s">
        <v>739</v>
      </c>
      <c r="L1899" s="91" t="s">
        <v>1588</v>
      </c>
      <c r="M1899" s="91" t="s">
        <v>739</v>
      </c>
      <c r="O1899" s="91" t="s">
        <v>1607</v>
      </c>
      <c r="P1899" s="91" t="s">
        <v>1590</v>
      </c>
      <c r="Q1899" s="91" t="s">
        <v>1457</v>
      </c>
      <c r="R1899" s="91" t="s">
        <v>1921</v>
      </c>
      <c r="S1899" s="91" t="s">
        <v>6154</v>
      </c>
      <c r="T1899" s="91" t="s">
        <v>1593</v>
      </c>
    </row>
    <row r="1900" ht="14.25" customHeight="1">
      <c r="A1900" s="91" t="s">
        <v>6155</v>
      </c>
      <c r="B1900" s="91" t="s">
        <v>6156</v>
      </c>
      <c r="C1900" s="91" t="s">
        <v>6157</v>
      </c>
      <c r="D1900" s="91" t="s">
        <v>1319</v>
      </c>
      <c r="E1900" s="91" t="s">
        <v>1587</v>
      </c>
      <c r="F1900" s="91">
        <v>2030.0</v>
      </c>
      <c r="G1900" s="91" t="s">
        <v>1319</v>
      </c>
      <c r="H1900" s="91" t="s">
        <v>1587</v>
      </c>
      <c r="I1900" s="91">
        <v>2050.0</v>
      </c>
      <c r="J1900" s="91" t="s">
        <v>1320</v>
      </c>
      <c r="K1900" s="91">
        <v>2050.0</v>
      </c>
      <c r="L1900" s="91" t="s">
        <v>41</v>
      </c>
      <c r="M1900" s="91" t="s">
        <v>1320</v>
      </c>
      <c r="N1900" s="91" t="s">
        <v>1863</v>
      </c>
      <c r="O1900" s="91" t="s">
        <v>1589</v>
      </c>
      <c r="P1900" s="91" t="s">
        <v>1590</v>
      </c>
      <c r="Q1900" s="91" t="s">
        <v>1449</v>
      </c>
      <c r="R1900" s="91" t="s">
        <v>1798</v>
      </c>
      <c r="S1900" s="91" t="s">
        <v>6158</v>
      </c>
      <c r="T1900" s="91" t="s">
        <v>1593</v>
      </c>
    </row>
    <row r="1901" ht="14.25" customHeight="1">
      <c r="A1901" s="91" t="s">
        <v>6159</v>
      </c>
      <c r="C1901" s="91" t="s">
        <v>6160</v>
      </c>
      <c r="D1901" s="91" t="s">
        <v>1319</v>
      </c>
      <c r="E1901" s="91" t="s">
        <v>1587</v>
      </c>
      <c r="F1901" s="91">
        <v>2030.0</v>
      </c>
      <c r="J1901" s="91" t="s">
        <v>739</v>
      </c>
      <c r="L1901" s="91" t="s">
        <v>1588</v>
      </c>
      <c r="M1901" s="91" t="s">
        <v>739</v>
      </c>
      <c r="O1901" s="91" t="s">
        <v>6161</v>
      </c>
      <c r="P1901" s="91" t="s">
        <v>1597</v>
      </c>
      <c r="Q1901" s="91" t="s">
        <v>1469</v>
      </c>
      <c r="R1901" s="91" t="s">
        <v>1808</v>
      </c>
      <c r="S1901" s="91" t="s">
        <v>6162</v>
      </c>
      <c r="T1901" s="91" t="s">
        <v>1593</v>
      </c>
    </row>
    <row r="1902" ht="14.25" customHeight="1">
      <c r="A1902" s="91" t="s">
        <v>6163</v>
      </c>
      <c r="C1902" s="91" t="s">
        <v>6164</v>
      </c>
      <c r="D1902" s="91" t="s">
        <v>1324</v>
      </c>
      <c r="J1902" s="91" t="s">
        <v>739</v>
      </c>
      <c r="L1902" s="91" t="s">
        <v>41</v>
      </c>
      <c r="M1902" s="91" t="s">
        <v>739</v>
      </c>
      <c r="O1902" s="91" t="s">
        <v>1632</v>
      </c>
      <c r="P1902" s="91" t="s">
        <v>1628</v>
      </c>
      <c r="Q1902" s="91" t="s">
        <v>1457</v>
      </c>
      <c r="R1902" s="91" t="s">
        <v>1633</v>
      </c>
    </row>
    <row r="1903" ht="14.25" customHeight="1">
      <c r="A1903" s="91" t="s">
        <v>6165</v>
      </c>
      <c r="D1903" s="91" t="s">
        <v>1324</v>
      </c>
      <c r="J1903" s="91" t="s">
        <v>1320</v>
      </c>
      <c r="L1903" s="91" t="s">
        <v>41</v>
      </c>
      <c r="M1903" s="91" t="s">
        <v>1320</v>
      </c>
      <c r="N1903" s="91" t="s">
        <v>1611</v>
      </c>
      <c r="O1903" s="91" t="s">
        <v>2299</v>
      </c>
      <c r="P1903" s="91" t="s">
        <v>1628</v>
      </c>
      <c r="Q1903" s="91" t="s">
        <v>1469</v>
      </c>
      <c r="R1903" s="91" t="s">
        <v>1612</v>
      </c>
    </row>
    <row r="1904" ht="14.25" customHeight="1">
      <c r="A1904" s="91" t="s">
        <v>6166</v>
      </c>
      <c r="D1904" s="91" t="s">
        <v>1319</v>
      </c>
      <c r="E1904" s="91" t="s">
        <v>1587</v>
      </c>
      <c r="F1904" s="91">
        <v>2030.0</v>
      </c>
      <c r="J1904" s="91" t="s">
        <v>739</v>
      </c>
      <c r="L1904" s="91" t="s">
        <v>1588</v>
      </c>
      <c r="M1904" s="91" t="s">
        <v>739</v>
      </c>
      <c r="O1904" s="91" t="s">
        <v>1711</v>
      </c>
      <c r="P1904" s="91" t="s">
        <v>1590</v>
      </c>
      <c r="Q1904" s="91" t="s">
        <v>1465</v>
      </c>
      <c r="R1904" s="91" t="s">
        <v>1707</v>
      </c>
      <c r="S1904" s="91" t="s">
        <v>6167</v>
      </c>
      <c r="T1904" s="91" t="s">
        <v>1593</v>
      </c>
    </row>
    <row r="1905" ht="14.25" customHeight="1">
      <c r="A1905" s="91" t="s">
        <v>6168</v>
      </c>
      <c r="D1905" s="91" t="s">
        <v>1319</v>
      </c>
      <c r="E1905" s="91" t="s">
        <v>1587</v>
      </c>
      <c r="F1905" s="91">
        <v>2030.0</v>
      </c>
      <c r="J1905" s="91" t="s">
        <v>739</v>
      </c>
      <c r="L1905" s="91" t="s">
        <v>1588</v>
      </c>
      <c r="M1905" s="91" t="s">
        <v>739</v>
      </c>
      <c r="O1905" s="91" t="s">
        <v>1721</v>
      </c>
      <c r="P1905" s="91" t="s">
        <v>1590</v>
      </c>
      <c r="Q1905" s="91" t="s">
        <v>1457</v>
      </c>
      <c r="R1905" s="91" t="s">
        <v>1792</v>
      </c>
      <c r="S1905" s="91" t="s">
        <v>6169</v>
      </c>
      <c r="T1905" s="91" t="s">
        <v>1593</v>
      </c>
    </row>
    <row r="1906" ht="14.25" customHeight="1">
      <c r="A1906" s="91" t="s">
        <v>6170</v>
      </c>
      <c r="D1906" s="91" t="s">
        <v>1319</v>
      </c>
      <c r="E1906" s="91" t="s">
        <v>1587</v>
      </c>
      <c r="F1906" s="91">
        <v>2030.0</v>
      </c>
      <c r="G1906" s="91" t="s">
        <v>1319</v>
      </c>
      <c r="H1906" s="91" t="s">
        <v>1587</v>
      </c>
      <c r="I1906" s="91">
        <v>2045.0</v>
      </c>
      <c r="J1906" s="91" t="s">
        <v>1320</v>
      </c>
      <c r="K1906" s="91">
        <v>2045.0</v>
      </c>
      <c r="L1906" s="91" t="s">
        <v>1588</v>
      </c>
      <c r="M1906" s="91" t="s">
        <v>739</v>
      </c>
      <c r="O1906" s="91" t="s">
        <v>1607</v>
      </c>
      <c r="P1906" s="91" t="s">
        <v>1590</v>
      </c>
      <c r="Q1906" s="91" t="s">
        <v>1472</v>
      </c>
      <c r="R1906" s="91" t="s">
        <v>1604</v>
      </c>
      <c r="S1906" s="91" t="s">
        <v>6171</v>
      </c>
      <c r="T1906" s="91" t="s">
        <v>1593</v>
      </c>
    </row>
    <row r="1907" ht="14.25" customHeight="1">
      <c r="A1907" s="91" t="s">
        <v>6172</v>
      </c>
      <c r="D1907" s="91" t="s">
        <v>1319</v>
      </c>
      <c r="E1907" s="91" t="s">
        <v>1587</v>
      </c>
      <c r="F1907" s="91">
        <v>2030.0</v>
      </c>
      <c r="J1907" s="91" t="s">
        <v>739</v>
      </c>
      <c r="L1907" s="91" t="s">
        <v>1588</v>
      </c>
      <c r="M1907" s="91" t="s">
        <v>739</v>
      </c>
      <c r="O1907" s="91" t="s">
        <v>1898</v>
      </c>
      <c r="P1907" s="91" t="s">
        <v>1590</v>
      </c>
      <c r="Q1907" s="91" t="s">
        <v>1457</v>
      </c>
      <c r="R1907" s="91" t="s">
        <v>1659</v>
      </c>
      <c r="S1907" s="91" t="s">
        <v>6173</v>
      </c>
      <c r="T1907" s="91" t="s">
        <v>1593</v>
      </c>
    </row>
    <row r="1908" ht="14.25" customHeight="1">
      <c r="A1908" s="91" t="s">
        <v>6174</v>
      </c>
      <c r="D1908" s="91" t="s">
        <v>1319</v>
      </c>
      <c r="E1908" s="91" t="s">
        <v>1587</v>
      </c>
      <c r="F1908" s="91" t="s">
        <v>3169</v>
      </c>
      <c r="J1908" s="91" t="s">
        <v>1320</v>
      </c>
      <c r="L1908" s="91" t="s">
        <v>41</v>
      </c>
      <c r="M1908" s="91" t="s">
        <v>739</v>
      </c>
      <c r="O1908" s="91" t="s">
        <v>1802</v>
      </c>
      <c r="P1908" s="91" t="s">
        <v>1590</v>
      </c>
      <c r="Q1908" s="91" t="s">
        <v>1460</v>
      </c>
      <c r="R1908" s="91" t="s">
        <v>1981</v>
      </c>
      <c r="S1908" s="91" t="s">
        <v>6175</v>
      </c>
      <c r="T1908" s="91" t="s">
        <v>1593</v>
      </c>
    </row>
    <row r="1909" ht="14.25" customHeight="1">
      <c r="A1909" s="91" t="s">
        <v>6176</v>
      </c>
      <c r="B1909" s="91" t="s">
        <v>6177</v>
      </c>
      <c r="C1909" s="91" t="s">
        <v>6178</v>
      </c>
      <c r="D1909" s="91" t="s">
        <v>1319</v>
      </c>
      <c r="E1909" s="91" t="s">
        <v>1587</v>
      </c>
      <c r="F1909" s="91" t="s">
        <v>6179</v>
      </c>
      <c r="J1909" s="91" t="s">
        <v>739</v>
      </c>
      <c r="L1909" s="91" t="s">
        <v>41</v>
      </c>
      <c r="M1909" s="91" t="s">
        <v>739</v>
      </c>
      <c r="O1909" s="91" t="s">
        <v>1725</v>
      </c>
      <c r="P1909" s="91" t="s">
        <v>1628</v>
      </c>
      <c r="Q1909" s="91" t="s">
        <v>1429</v>
      </c>
      <c r="R1909" s="91" t="s">
        <v>1798</v>
      </c>
      <c r="S1909" s="91" t="s">
        <v>6180</v>
      </c>
      <c r="T1909" s="91" t="s">
        <v>1593</v>
      </c>
    </row>
    <row r="1910" ht="14.25" customHeight="1">
      <c r="A1910" s="91" t="s">
        <v>6181</v>
      </c>
      <c r="D1910" s="91" t="s">
        <v>1319</v>
      </c>
      <c r="E1910" s="91" t="s">
        <v>1587</v>
      </c>
      <c r="F1910" s="91">
        <v>2030.0</v>
      </c>
      <c r="J1910" s="91" t="s">
        <v>739</v>
      </c>
      <c r="L1910" s="91" t="s">
        <v>1588</v>
      </c>
      <c r="M1910" s="91" t="s">
        <v>739</v>
      </c>
      <c r="O1910" s="91" t="s">
        <v>1602</v>
      </c>
      <c r="P1910" s="91" t="s">
        <v>1603</v>
      </c>
      <c r="Q1910" s="91" t="s">
        <v>1462</v>
      </c>
      <c r="R1910" s="91" t="s">
        <v>1808</v>
      </c>
      <c r="S1910" s="91" t="s">
        <v>6182</v>
      </c>
      <c r="T1910" s="91" t="s">
        <v>1593</v>
      </c>
    </row>
    <row r="1911" ht="14.25" customHeight="1">
      <c r="A1911" s="91" t="s">
        <v>6183</v>
      </c>
      <c r="D1911" s="91" t="s">
        <v>1324</v>
      </c>
      <c r="J1911" s="91" t="s">
        <v>1320</v>
      </c>
      <c r="L1911" s="91" t="s">
        <v>41</v>
      </c>
      <c r="M1911" s="91" t="s">
        <v>1320</v>
      </c>
      <c r="N1911" s="91" t="s">
        <v>1715</v>
      </c>
      <c r="O1911" s="91" t="s">
        <v>1602</v>
      </c>
      <c r="P1911" s="91" t="s">
        <v>1603</v>
      </c>
      <c r="Q1911" s="91" t="s">
        <v>1457</v>
      </c>
      <c r="R1911" s="91" t="s">
        <v>1715</v>
      </c>
    </row>
    <row r="1912" ht="14.25" customHeight="1">
      <c r="A1912" s="91" t="s">
        <v>6184</v>
      </c>
      <c r="D1912" s="91" t="s">
        <v>1324</v>
      </c>
      <c r="J1912" s="91" t="s">
        <v>1320</v>
      </c>
      <c r="L1912" s="91" t="s">
        <v>41</v>
      </c>
      <c r="M1912" s="91" t="s">
        <v>739</v>
      </c>
      <c r="O1912" s="91" t="s">
        <v>1607</v>
      </c>
      <c r="P1912" s="91" t="s">
        <v>1590</v>
      </c>
      <c r="Q1912" s="91" t="s">
        <v>1457</v>
      </c>
      <c r="R1912" s="91" t="s">
        <v>1707</v>
      </c>
    </row>
    <row r="1913" ht="14.25" customHeight="1">
      <c r="A1913" s="91" t="s">
        <v>6185</v>
      </c>
      <c r="B1913" s="91" t="s">
        <v>6186</v>
      </c>
      <c r="C1913" s="91" t="s">
        <v>6187</v>
      </c>
      <c r="D1913" s="91" t="s">
        <v>1319</v>
      </c>
      <c r="E1913" s="91" t="s">
        <v>1729</v>
      </c>
      <c r="F1913" s="91">
        <v>2030.0</v>
      </c>
      <c r="J1913" s="91" t="s">
        <v>1320</v>
      </c>
      <c r="L1913" s="91" t="s">
        <v>41</v>
      </c>
      <c r="M1913" s="91" t="s">
        <v>1320</v>
      </c>
      <c r="N1913" s="91" t="s">
        <v>1611</v>
      </c>
      <c r="O1913" s="91" t="s">
        <v>1725</v>
      </c>
      <c r="P1913" s="91" t="s">
        <v>1628</v>
      </c>
      <c r="Q1913" s="91" t="s">
        <v>1452</v>
      </c>
      <c r="R1913" s="91" t="s">
        <v>6188</v>
      </c>
      <c r="S1913" s="91" t="s">
        <v>6189</v>
      </c>
      <c r="T1913" s="91" t="s">
        <v>1733</v>
      </c>
    </row>
    <row r="1914" ht="14.25" customHeight="1">
      <c r="A1914" s="91" t="s">
        <v>6190</v>
      </c>
      <c r="B1914" s="91" t="s">
        <v>6191</v>
      </c>
      <c r="C1914" s="91" t="s">
        <v>6192</v>
      </c>
      <c r="D1914" s="91" t="s">
        <v>1319</v>
      </c>
      <c r="E1914" s="91" t="s">
        <v>1587</v>
      </c>
      <c r="F1914" s="91">
        <v>2030.0</v>
      </c>
      <c r="G1914" s="91" t="s">
        <v>1319</v>
      </c>
      <c r="H1914" s="91" t="s">
        <v>1587</v>
      </c>
      <c r="I1914" s="91">
        <v>2040.0</v>
      </c>
      <c r="J1914" s="91" t="s">
        <v>1320</v>
      </c>
      <c r="K1914" s="91">
        <v>2040.0</v>
      </c>
      <c r="L1914" s="91" t="s">
        <v>41</v>
      </c>
      <c r="M1914" s="91" t="s">
        <v>1320</v>
      </c>
      <c r="N1914" s="91" t="s">
        <v>1921</v>
      </c>
      <c r="O1914" s="91" t="s">
        <v>1607</v>
      </c>
      <c r="P1914" s="91" t="s">
        <v>1590</v>
      </c>
      <c r="Q1914" s="91" t="s">
        <v>1452</v>
      </c>
      <c r="R1914" s="91" t="s">
        <v>1639</v>
      </c>
      <c r="S1914" s="91" t="s">
        <v>6193</v>
      </c>
      <c r="T1914" s="91" t="s">
        <v>1593</v>
      </c>
    </row>
    <row r="1915" ht="14.25" customHeight="1">
      <c r="A1915" s="91" t="s">
        <v>6194</v>
      </c>
      <c r="C1915" s="91" t="s">
        <v>6195</v>
      </c>
      <c r="D1915" s="91" t="s">
        <v>1324</v>
      </c>
      <c r="J1915" s="91" t="s">
        <v>739</v>
      </c>
      <c r="L1915" s="91" t="s">
        <v>41</v>
      </c>
      <c r="M1915" s="91" t="s">
        <v>739</v>
      </c>
      <c r="O1915" s="91" t="s">
        <v>1831</v>
      </c>
      <c r="P1915" s="91" t="s">
        <v>1590</v>
      </c>
      <c r="Q1915" s="91" t="s">
        <v>1440</v>
      </c>
      <c r="R1915" s="91" t="s">
        <v>1591</v>
      </c>
    </row>
    <row r="1916" ht="14.25" customHeight="1">
      <c r="A1916" s="91" t="s">
        <v>6196</v>
      </c>
      <c r="D1916" s="91" t="s">
        <v>1324</v>
      </c>
      <c r="J1916" s="91" t="s">
        <v>739</v>
      </c>
      <c r="L1916" s="91" t="s">
        <v>41</v>
      </c>
      <c r="M1916" s="91" t="s">
        <v>739</v>
      </c>
      <c r="O1916" s="91" t="s">
        <v>1662</v>
      </c>
      <c r="P1916" s="91" t="s">
        <v>1590</v>
      </c>
      <c r="Q1916" s="91" t="s">
        <v>1457</v>
      </c>
      <c r="R1916" s="91" t="s">
        <v>1659</v>
      </c>
    </row>
    <row r="1917" ht="14.25" customHeight="1">
      <c r="A1917" s="91" t="s">
        <v>6197</v>
      </c>
      <c r="B1917" s="91" t="s">
        <v>6198</v>
      </c>
      <c r="C1917" s="91" t="s">
        <v>6199</v>
      </c>
      <c r="D1917" s="91" t="s">
        <v>1319</v>
      </c>
      <c r="E1917" s="91" t="s">
        <v>1587</v>
      </c>
      <c r="F1917" s="91">
        <v>2030.0</v>
      </c>
      <c r="G1917" s="91" t="s">
        <v>1319</v>
      </c>
      <c r="H1917" s="91" t="s">
        <v>1587</v>
      </c>
      <c r="I1917" s="91">
        <v>2040.0</v>
      </c>
      <c r="J1917" s="91" t="s">
        <v>1320</v>
      </c>
      <c r="K1917" s="91">
        <v>2040.0</v>
      </c>
      <c r="L1917" s="91" t="s">
        <v>41</v>
      </c>
      <c r="M1917" s="91" t="s">
        <v>1320</v>
      </c>
      <c r="N1917" s="91" t="s">
        <v>1747</v>
      </c>
      <c r="O1917" s="91" t="s">
        <v>1607</v>
      </c>
      <c r="P1917" s="91" t="s">
        <v>1590</v>
      </c>
      <c r="Q1917" s="91" t="s">
        <v>1459</v>
      </c>
      <c r="R1917" s="91" t="s">
        <v>1707</v>
      </c>
      <c r="S1917" s="91" t="s">
        <v>6200</v>
      </c>
      <c r="T1917" s="91" t="s">
        <v>1593</v>
      </c>
    </row>
    <row r="1918" ht="14.25" customHeight="1">
      <c r="A1918" s="91" t="s">
        <v>6201</v>
      </c>
      <c r="D1918" s="91" t="s">
        <v>1319</v>
      </c>
      <c r="E1918" s="91" t="s">
        <v>1587</v>
      </c>
      <c r="F1918" s="91">
        <v>2030.0</v>
      </c>
      <c r="J1918" s="91" t="s">
        <v>739</v>
      </c>
      <c r="L1918" s="91" t="s">
        <v>1588</v>
      </c>
      <c r="M1918" s="91" t="s">
        <v>739</v>
      </c>
      <c r="O1918" s="91" t="s">
        <v>1607</v>
      </c>
      <c r="P1918" s="91" t="s">
        <v>1590</v>
      </c>
      <c r="Q1918" s="91" t="s">
        <v>1462</v>
      </c>
      <c r="R1918" s="91" t="s">
        <v>1604</v>
      </c>
      <c r="S1918" s="91" t="s">
        <v>6202</v>
      </c>
      <c r="T1918" s="91" t="s">
        <v>1593</v>
      </c>
    </row>
    <row r="1919" ht="14.25" customHeight="1">
      <c r="A1919" s="91" t="s">
        <v>6203</v>
      </c>
      <c r="D1919" s="91" t="s">
        <v>1319</v>
      </c>
      <c r="E1919" s="91" t="s">
        <v>1587</v>
      </c>
      <c r="F1919" s="91">
        <v>2030.0</v>
      </c>
      <c r="J1919" s="91" t="s">
        <v>739</v>
      </c>
      <c r="L1919" s="91" t="s">
        <v>1588</v>
      </c>
      <c r="M1919" s="91" t="s">
        <v>739</v>
      </c>
      <c r="O1919" s="91" t="s">
        <v>4693</v>
      </c>
      <c r="P1919" s="91" t="s">
        <v>1628</v>
      </c>
      <c r="Q1919" s="91" t="s">
        <v>1457</v>
      </c>
      <c r="R1919" s="91" t="s">
        <v>1653</v>
      </c>
      <c r="S1919" s="91" t="s">
        <v>6204</v>
      </c>
    </row>
    <row r="1920" ht="14.25" customHeight="1">
      <c r="A1920" s="91" t="s">
        <v>6205</v>
      </c>
      <c r="D1920" s="91" t="s">
        <v>1324</v>
      </c>
      <c r="J1920" s="91" t="s">
        <v>1320</v>
      </c>
      <c r="L1920" s="91" t="s">
        <v>41</v>
      </c>
      <c r="M1920" s="91" t="s">
        <v>739</v>
      </c>
      <c r="O1920" s="91" t="s">
        <v>1632</v>
      </c>
      <c r="P1920" s="91" t="s">
        <v>1628</v>
      </c>
      <c r="Q1920" s="91" t="s">
        <v>1435</v>
      </c>
      <c r="R1920" s="91" t="s">
        <v>1659</v>
      </c>
    </row>
    <row r="1921" ht="14.25" customHeight="1">
      <c r="A1921" s="91" t="s">
        <v>6206</v>
      </c>
      <c r="D1921" s="91" t="s">
        <v>1319</v>
      </c>
      <c r="E1921" s="91" t="s">
        <v>1587</v>
      </c>
      <c r="F1921" s="91">
        <v>2026.0</v>
      </c>
      <c r="J1921" s="91" t="s">
        <v>739</v>
      </c>
      <c r="L1921" s="91" t="s">
        <v>41</v>
      </c>
      <c r="M1921" s="91" t="s">
        <v>1320</v>
      </c>
      <c r="N1921" s="91" t="s">
        <v>2016</v>
      </c>
      <c r="O1921" s="91" t="s">
        <v>1831</v>
      </c>
      <c r="P1921" s="91" t="s">
        <v>1590</v>
      </c>
      <c r="Q1921" s="91" t="s">
        <v>1469</v>
      </c>
      <c r="R1921" s="91" t="s">
        <v>1699</v>
      </c>
      <c r="S1921" s="91" t="s">
        <v>6207</v>
      </c>
      <c r="T1921" s="91" t="s">
        <v>1593</v>
      </c>
    </row>
    <row r="1922" ht="14.25" customHeight="1">
      <c r="A1922" s="91" t="s">
        <v>6208</v>
      </c>
      <c r="B1922" s="91" t="s">
        <v>6209</v>
      </c>
      <c r="C1922" s="91" t="s">
        <v>6210</v>
      </c>
      <c r="D1922" s="91" t="s">
        <v>1319</v>
      </c>
      <c r="E1922" s="91" t="s">
        <v>1587</v>
      </c>
      <c r="F1922" s="91">
        <v>2030.0</v>
      </c>
      <c r="J1922" s="91" t="s">
        <v>1320</v>
      </c>
      <c r="L1922" s="91" t="s">
        <v>1647</v>
      </c>
      <c r="M1922" s="91" t="s">
        <v>1320</v>
      </c>
      <c r="N1922" s="91" t="s">
        <v>1637</v>
      </c>
      <c r="O1922" s="91" t="s">
        <v>2046</v>
      </c>
      <c r="P1922" s="91" t="s">
        <v>1603</v>
      </c>
      <c r="Q1922" s="91" t="s">
        <v>1430</v>
      </c>
      <c r="R1922" s="91" t="s">
        <v>1707</v>
      </c>
      <c r="S1922" s="91" t="s">
        <v>6211</v>
      </c>
      <c r="T1922" s="91" t="s">
        <v>1593</v>
      </c>
      <c r="U1922" s="91" t="s">
        <v>3287</v>
      </c>
    </row>
    <row r="1923" ht="14.25" customHeight="1">
      <c r="A1923" s="91" t="s">
        <v>6212</v>
      </c>
      <c r="D1923" s="91" t="s">
        <v>1319</v>
      </c>
      <c r="E1923" s="91" t="s">
        <v>1587</v>
      </c>
      <c r="F1923" s="91">
        <v>2030.0</v>
      </c>
      <c r="J1923" s="91" t="s">
        <v>739</v>
      </c>
      <c r="L1923" s="91" t="s">
        <v>1588</v>
      </c>
      <c r="M1923" s="91" t="s">
        <v>739</v>
      </c>
      <c r="O1923" s="91" t="s">
        <v>1638</v>
      </c>
      <c r="P1923" s="91" t="s">
        <v>1590</v>
      </c>
      <c r="Q1923" s="91" t="s">
        <v>1771</v>
      </c>
      <c r="R1923" s="91" t="s">
        <v>1687</v>
      </c>
      <c r="S1923" s="91" t="s">
        <v>6213</v>
      </c>
      <c r="T1923" s="91" t="s">
        <v>1593</v>
      </c>
    </row>
    <row r="1924" ht="14.25" customHeight="1">
      <c r="A1924" s="91" t="s">
        <v>6214</v>
      </c>
      <c r="D1924" s="91" t="s">
        <v>1324</v>
      </c>
      <c r="J1924" s="91" t="s">
        <v>1320</v>
      </c>
      <c r="L1924" s="91" t="s">
        <v>41</v>
      </c>
      <c r="M1924" s="91" t="s">
        <v>1320</v>
      </c>
      <c r="N1924" s="91" t="s">
        <v>1669</v>
      </c>
      <c r="O1924" s="91" t="s">
        <v>1638</v>
      </c>
      <c r="P1924" s="91" t="s">
        <v>1590</v>
      </c>
      <c r="Q1924" s="91" t="s">
        <v>1432</v>
      </c>
      <c r="R1924" s="91" t="s">
        <v>1669</v>
      </c>
    </row>
    <row r="1925" ht="14.25" customHeight="1">
      <c r="A1925" s="91" t="s">
        <v>6215</v>
      </c>
      <c r="C1925" s="91" t="s">
        <v>6216</v>
      </c>
      <c r="D1925" s="91" t="s">
        <v>1324</v>
      </c>
      <c r="J1925" s="91" t="s">
        <v>1320</v>
      </c>
      <c r="L1925" s="91" t="s">
        <v>41</v>
      </c>
      <c r="M1925" s="91" t="s">
        <v>1320</v>
      </c>
      <c r="N1925" s="91" t="s">
        <v>1641</v>
      </c>
      <c r="O1925" s="91" t="s">
        <v>1684</v>
      </c>
      <c r="P1925" s="91" t="s">
        <v>1590</v>
      </c>
      <c r="Q1925" s="91" t="s">
        <v>1433</v>
      </c>
      <c r="R1925" s="91" t="s">
        <v>1641</v>
      </c>
    </row>
    <row r="1926" ht="14.25" customHeight="1">
      <c r="A1926" s="91" t="s">
        <v>6217</v>
      </c>
      <c r="D1926" s="91" t="s">
        <v>1319</v>
      </c>
      <c r="E1926" s="91" t="s">
        <v>1587</v>
      </c>
      <c r="F1926" s="91">
        <v>2030.0</v>
      </c>
      <c r="J1926" s="91" t="s">
        <v>739</v>
      </c>
      <c r="L1926" s="91" t="s">
        <v>1588</v>
      </c>
      <c r="M1926" s="91" t="s">
        <v>739</v>
      </c>
      <c r="O1926" s="91" t="s">
        <v>1638</v>
      </c>
      <c r="P1926" s="91" t="s">
        <v>1590</v>
      </c>
      <c r="Q1926" s="91" t="s">
        <v>1440</v>
      </c>
      <c r="R1926" s="91" t="s">
        <v>1653</v>
      </c>
      <c r="S1926" s="91" t="s">
        <v>6218</v>
      </c>
      <c r="T1926" s="91" t="s">
        <v>1593</v>
      </c>
    </row>
    <row r="1927" ht="14.25" customHeight="1">
      <c r="A1927" s="91" t="s">
        <v>6219</v>
      </c>
      <c r="D1927" s="91" t="s">
        <v>1319</v>
      </c>
      <c r="E1927" s="91" t="s">
        <v>1587</v>
      </c>
      <c r="F1927" s="91">
        <v>2030.0</v>
      </c>
      <c r="J1927" s="91" t="s">
        <v>739</v>
      </c>
      <c r="L1927" s="91" t="s">
        <v>1588</v>
      </c>
      <c r="M1927" s="91" t="s">
        <v>739</v>
      </c>
      <c r="O1927" s="91" t="s">
        <v>1922</v>
      </c>
      <c r="P1927" s="91" t="s">
        <v>1736</v>
      </c>
      <c r="Q1927" s="91" t="s">
        <v>1457</v>
      </c>
      <c r="R1927" s="91" t="s">
        <v>1923</v>
      </c>
      <c r="S1927" s="91" t="s">
        <v>6220</v>
      </c>
      <c r="T1927" s="91" t="s">
        <v>1593</v>
      </c>
    </row>
    <row r="1928" ht="14.25" customHeight="1">
      <c r="A1928" s="91" t="s">
        <v>6221</v>
      </c>
      <c r="B1928" s="91" t="s">
        <v>6222</v>
      </c>
      <c r="C1928" s="91" t="s">
        <v>6223</v>
      </c>
      <c r="D1928" s="91" t="s">
        <v>1319</v>
      </c>
      <c r="E1928" s="91" t="s">
        <v>1729</v>
      </c>
      <c r="F1928" s="91">
        <v>2030.0</v>
      </c>
      <c r="J1928" s="91" t="s">
        <v>1320</v>
      </c>
      <c r="L1928" s="91" t="s">
        <v>41</v>
      </c>
      <c r="M1928" s="91" t="s">
        <v>1320</v>
      </c>
      <c r="N1928" s="91" t="s">
        <v>1715</v>
      </c>
      <c r="O1928" s="91" t="s">
        <v>1846</v>
      </c>
      <c r="P1928" s="91" t="s">
        <v>1590</v>
      </c>
      <c r="Q1928" s="91" t="s">
        <v>1446</v>
      </c>
      <c r="R1928" s="91" t="s">
        <v>1753</v>
      </c>
      <c r="S1928" s="91" t="s">
        <v>6224</v>
      </c>
      <c r="T1928" s="91" t="s">
        <v>1733</v>
      </c>
    </row>
    <row r="1929" ht="14.25" customHeight="1">
      <c r="A1929" s="91" t="s">
        <v>6225</v>
      </c>
      <c r="B1929" s="91" t="s">
        <v>6226</v>
      </c>
      <c r="C1929" s="91" t="s">
        <v>6227</v>
      </c>
      <c r="D1929" s="91" t="s">
        <v>1324</v>
      </c>
      <c r="J1929" s="91" t="s">
        <v>1320</v>
      </c>
      <c r="L1929" s="91" t="s">
        <v>41</v>
      </c>
      <c r="M1929" s="91" t="s">
        <v>739</v>
      </c>
      <c r="O1929" s="91" t="s">
        <v>1846</v>
      </c>
      <c r="P1929" s="91" t="s">
        <v>1590</v>
      </c>
      <c r="Q1929" s="91" t="s">
        <v>1465</v>
      </c>
      <c r="R1929" s="91" t="s">
        <v>1792</v>
      </c>
      <c r="U1929" s="91" t="s">
        <v>6228</v>
      </c>
    </row>
    <row r="1930" ht="14.25" customHeight="1">
      <c r="A1930" s="91" t="s">
        <v>6229</v>
      </c>
      <c r="C1930" s="91" t="s">
        <v>6230</v>
      </c>
      <c r="D1930" s="91" t="s">
        <v>1319</v>
      </c>
      <c r="E1930" s="91" t="s">
        <v>1587</v>
      </c>
      <c r="F1930" s="91">
        <v>2025.0</v>
      </c>
      <c r="J1930" s="91" t="s">
        <v>739</v>
      </c>
      <c r="L1930" s="91" t="s">
        <v>41</v>
      </c>
      <c r="M1930" s="91" t="s">
        <v>739</v>
      </c>
      <c r="O1930" s="91" t="s">
        <v>1846</v>
      </c>
      <c r="P1930" s="91" t="s">
        <v>1590</v>
      </c>
      <c r="Q1930" s="91" t="s">
        <v>1457</v>
      </c>
      <c r="R1930" s="91" t="s">
        <v>2090</v>
      </c>
      <c r="S1930" s="91" t="s">
        <v>6231</v>
      </c>
      <c r="T1930" s="91" t="s">
        <v>1593</v>
      </c>
    </row>
    <row r="1931" ht="14.25" customHeight="1">
      <c r="A1931" s="91" t="s">
        <v>6232</v>
      </c>
      <c r="C1931" s="91" t="s">
        <v>6233</v>
      </c>
      <c r="D1931" s="91" t="s">
        <v>1319</v>
      </c>
      <c r="E1931" s="91" t="s">
        <v>1587</v>
      </c>
      <c r="F1931" s="91">
        <v>2030.0</v>
      </c>
      <c r="J1931" s="91" t="s">
        <v>739</v>
      </c>
      <c r="L1931" s="91" t="s">
        <v>41</v>
      </c>
      <c r="M1931" s="91" t="s">
        <v>739</v>
      </c>
      <c r="O1931" s="91" t="s">
        <v>1846</v>
      </c>
      <c r="P1931" s="91" t="s">
        <v>1590</v>
      </c>
      <c r="Q1931" s="91" t="s">
        <v>1467</v>
      </c>
      <c r="R1931" s="91" t="s">
        <v>1659</v>
      </c>
      <c r="S1931" s="91" t="s">
        <v>6234</v>
      </c>
      <c r="T1931" s="91" t="s">
        <v>1593</v>
      </c>
    </row>
    <row r="1932" ht="14.25" customHeight="1">
      <c r="A1932" s="91" t="s">
        <v>6235</v>
      </c>
      <c r="B1932" s="91" t="s">
        <v>6236</v>
      </c>
      <c r="C1932" s="91" t="s">
        <v>6237</v>
      </c>
      <c r="D1932" s="91" t="s">
        <v>1319</v>
      </c>
      <c r="E1932" s="91" t="s">
        <v>1587</v>
      </c>
      <c r="F1932" s="91">
        <v>2030.0</v>
      </c>
      <c r="J1932" s="91" t="s">
        <v>1320</v>
      </c>
      <c r="L1932" s="91" t="s">
        <v>41</v>
      </c>
      <c r="M1932" s="91" t="s">
        <v>1320</v>
      </c>
      <c r="N1932" s="91" t="s">
        <v>1863</v>
      </c>
      <c r="O1932" s="91" t="s">
        <v>1846</v>
      </c>
      <c r="P1932" s="91" t="s">
        <v>1590</v>
      </c>
      <c r="Q1932" s="91" t="s">
        <v>1426</v>
      </c>
      <c r="R1932" s="91" t="s">
        <v>1611</v>
      </c>
      <c r="S1932" s="91" t="s">
        <v>6238</v>
      </c>
      <c r="T1932" s="91" t="s">
        <v>1593</v>
      </c>
      <c r="U1932" s="91" t="s">
        <v>6239</v>
      </c>
    </row>
    <row r="1933" ht="14.25" customHeight="1">
      <c r="A1933" s="91" t="s">
        <v>6240</v>
      </c>
      <c r="B1933" s="91" t="s">
        <v>6241</v>
      </c>
      <c r="C1933" s="91" t="s">
        <v>6242</v>
      </c>
      <c r="D1933" s="91" t="s">
        <v>1319</v>
      </c>
      <c r="E1933" s="91" t="s">
        <v>1587</v>
      </c>
      <c r="F1933" s="91">
        <v>2030.0</v>
      </c>
      <c r="G1933" s="91" t="s">
        <v>1319</v>
      </c>
      <c r="H1933" s="91" t="s">
        <v>1587</v>
      </c>
      <c r="I1933" s="91">
        <v>2040.0</v>
      </c>
      <c r="J1933" s="91" t="s">
        <v>1320</v>
      </c>
      <c r="K1933" s="91">
        <v>2040.0</v>
      </c>
      <c r="L1933" s="91" t="s">
        <v>41</v>
      </c>
      <c r="M1933" s="91" t="s">
        <v>1320</v>
      </c>
      <c r="N1933" s="91" t="s">
        <v>2347</v>
      </c>
      <c r="O1933" s="91" t="s">
        <v>1846</v>
      </c>
      <c r="P1933" s="91" t="s">
        <v>1590</v>
      </c>
      <c r="Q1933" s="91" t="s">
        <v>1467</v>
      </c>
      <c r="R1933" s="91" t="s">
        <v>1707</v>
      </c>
      <c r="S1933" s="91" t="s">
        <v>6243</v>
      </c>
      <c r="T1933" s="91" t="s">
        <v>1593</v>
      </c>
    </row>
    <row r="1934" ht="14.25" customHeight="1">
      <c r="A1934" s="91" t="s">
        <v>6244</v>
      </c>
      <c r="C1934" s="91" t="s">
        <v>6245</v>
      </c>
      <c r="D1934" s="91" t="s">
        <v>1324</v>
      </c>
      <c r="J1934" s="91" t="s">
        <v>1320</v>
      </c>
      <c r="L1934" s="91" t="s">
        <v>41</v>
      </c>
      <c r="M1934" s="91" t="s">
        <v>1320</v>
      </c>
      <c r="N1934" s="91" t="s">
        <v>1669</v>
      </c>
      <c r="O1934" s="91" t="s">
        <v>1846</v>
      </c>
      <c r="P1934" s="91" t="s">
        <v>1590</v>
      </c>
      <c r="Q1934" s="91" t="s">
        <v>1440</v>
      </c>
      <c r="R1934" s="91" t="s">
        <v>1669</v>
      </c>
    </row>
    <row r="1935" ht="14.25" customHeight="1">
      <c r="A1935" s="91" t="s">
        <v>6246</v>
      </c>
      <c r="D1935" s="91" t="s">
        <v>1324</v>
      </c>
      <c r="J1935" s="91" t="s">
        <v>1320</v>
      </c>
      <c r="L1935" s="91" t="s">
        <v>41</v>
      </c>
      <c r="M1935" s="91" t="s">
        <v>1320</v>
      </c>
      <c r="N1935" s="91" t="s">
        <v>1598</v>
      </c>
      <c r="O1935" s="91" t="s">
        <v>1632</v>
      </c>
      <c r="P1935" s="91" t="s">
        <v>1628</v>
      </c>
      <c r="Q1935" s="91" t="s">
        <v>1469</v>
      </c>
      <c r="R1935" s="91" t="s">
        <v>1598</v>
      </c>
    </row>
    <row r="1936" ht="14.25" customHeight="1">
      <c r="A1936" s="91" t="s">
        <v>6247</v>
      </c>
      <c r="D1936" s="91" t="s">
        <v>1324</v>
      </c>
      <c r="J1936" s="91" t="s">
        <v>739</v>
      </c>
      <c r="L1936" s="91" t="s">
        <v>41</v>
      </c>
      <c r="M1936" s="91" t="s">
        <v>739</v>
      </c>
      <c r="O1936" s="91" t="s">
        <v>1602</v>
      </c>
      <c r="P1936" s="91" t="s">
        <v>1603</v>
      </c>
      <c r="Q1936" s="91" t="s">
        <v>1462</v>
      </c>
      <c r="R1936" s="91" t="s">
        <v>1617</v>
      </c>
    </row>
    <row r="1937" ht="14.25" customHeight="1">
      <c r="A1937" s="91" t="s">
        <v>6248</v>
      </c>
      <c r="D1937" s="91" t="s">
        <v>1319</v>
      </c>
      <c r="E1937" s="91" t="s">
        <v>1587</v>
      </c>
      <c r="F1937" s="91">
        <v>2030.0</v>
      </c>
      <c r="J1937" s="91" t="s">
        <v>739</v>
      </c>
      <c r="L1937" s="91" t="s">
        <v>1647</v>
      </c>
      <c r="M1937" s="91" t="s">
        <v>739</v>
      </c>
      <c r="O1937" s="91" t="s">
        <v>1662</v>
      </c>
      <c r="P1937" s="91" t="s">
        <v>1590</v>
      </c>
      <c r="Q1937" s="91" t="s">
        <v>1430</v>
      </c>
      <c r="R1937" s="91" t="s">
        <v>1611</v>
      </c>
      <c r="S1937" s="91" t="s">
        <v>6249</v>
      </c>
      <c r="T1937" s="91" t="s">
        <v>1593</v>
      </c>
    </row>
    <row r="1938" ht="14.25" customHeight="1">
      <c r="A1938" s="91" t="s">
        <v>6250</v>
      </c>
      <c r="D1938" s="91" t="s">
        <v>1324</v>
      </c>
      <c r="J1938" s="91" t="s">
        <v>1320</v>
      </c>
      <c r="L1938" s="91" t="s">
        <v>41</v>
      </c>
      <c r="M1938" s="91" t="s">
        <v>1320</v>
      </c>
      <c r="N1938" s="91" t="s">
        <v>1669</v>
      </c>
      <c r="O1938" s="91" t="s">
        <v>1711</v>
      </c>
      <c r="P1938" s="91" t="s">
        <v>1590</v>
      </c>
      <c r="Q1938" s="91" t="s">
        <v>1462</v>
      </c>
      <c r="R1938" s="91" t="s">
        <v>1669</v>
      </c>
    </row>
    <row r="1939" ht="14.25" customHeight="1">
      <c r="A1939" s="91" t="s">
        <v>6251</v>
      </c>
      <c r="B1939" s="91" t="s">
        <v>6252</v>
      </c>
      <c r="C1939" s="91" t="s">
        <v>6253</v>
      </c>
      <c r="D1939" s="91" t="s">
        <v>1324</v>
      </c>
      <c r="J1939" s="91" t="s">
        <v>1320</v>
      </c>
      <c r="L1939" s="91" t="s">
        <v>41</v>
      </c>
      <c r="M1939" s="91" t="s">
        <v>1320</v>
      </c>
      <c r="N1939" s="91" t="s">
        <v>1842</v>
      </c>
      <c r="O1939" s="91" t="s">
        <v>1607</v>
      </c>
      <c r="P1939" s="91" t="s">
        <v>1590</v>
      </c>
      <c r="Q1939" s="91" t="s">
        <v>1440</v>
      </c>
      <c r="R1939" s="91" t="s">
        <v>1842</v>
      </c>
    </row>
    <row r="1940" ht="14.25" customHeight="1">
      <c r="A1940" s="91" t="s">
        <v>6254</v>
      </c>
      <c r="B1940" s="91" t="s">
        <v>6255</v>
      </c>
      <c r="C1940" s="91" t="s">
        <v>6256</v>
      </c>
      <c r="D1940" s="91" t="s">
        <v>1324</v>
      </c>
      <c r="J1940" s="91" t="s">
        <v>739</v>
      </c>
      <c r="L1940" s="91" t="s">
        <v>41</v>
      </c>
      <c r="M1940" s="91" t="s">
        <v>739</v>
      </c>
      <c r="O1940" s="91" t="s">
        <v>1602</v>
      </c>
      <c r="P1940" s="91" t="s">
        <v>1603</v>
      </c>
      <c r="Q1940" s="91" t="s">
        <v>1448</v>
      </c>
      <c r="R1940" s="91" t="s">
        <v>1659</v>
      </c>
    </row>
    <row r="1941" ht="14.25" customHeight="1">
      <c r="A1941" s="91" t="s">
        <v>6257</v>
      </c>
      <c r="B1941" s="91" t="s">
        <v>6258</v>
      </c>
      <c r="D1941" s="91" t="s">
        <v>1319</v>
      </c>
      <c r="E1941" s="91" t="s">
        <v>1587</v>
      </c>
      <c r="F1941" s="91">
        <v>2030.0</v>
      </c>
      <c r="J1941" s="91" t="s">
        <v>1320</v>
      </c>
      <c r="L1941" s="91" t="s">
        <v>41</v>
      </c>
      <c r="M1941" s="91" t="s">
        <v>1320</v>
      </c>
      <c r="N1941" s="91" t="s">
        <v>2306</v>
      </c>
      <c r="O1941" s="91" t="s">
        <v>1891</v>
      </c>
      <c r="P1941" s="91" t="s">
        <v>1623</v>
      </c>
      <c r="Q1941" s="91" t="s">
        <v>1459</v>
      </c>
      <c r="R1941" s="91" t="s">
        <v>1888</v>
      </c>
      <c r="S1941" s="91" t="s">
        <v>6259</v>
      </c>
      <c r="T1941" s="91" t="s">
        <v>1593</v>
      </c>
    </row>
    <row r="1942" ht="14.25" customHeight="1">
      <c r="A1942" s="91" t="s">
        <v>6260</v>
      </c>
      <c r="D1942" s="91" t="s">
        <v>1324</v>
      </c>
      <c r="J1942" s="91" t="s">
        <v>739</v>
      </c>
      <c r="L1942" s="91" t="s">
        <v>41</v>
      </c>
      <c r="M1942" s="91" t="s">
        <v>739</v>
      </c>
      <c r="O1942" s="91" t="s">
        <v>1846</v>
      </c>
      <c r="P1942" s="91" t="s">
        <v>1590</v>
      </c>
      <c r="Q1942" s="91" t="s">
        <v>1440</v>
      </c>
      <c r="R1942" s="91" t="s">
        <v>1653</v>
      </c>
    </row>
    <row r="1943" ht="14.25" customHeight="1">
      <c r="A1943" s="91" t="s">
        <v>6261</v>
      </c>
      <c r="C1943" s="91" t="s">
        <v>6262</v>
      </c>
      <c r="D1943" s="91" t="s">
        <v>1324</v>
      </c>
      <c r="J1943" s="91" t="s">
        <v>739</v>
      </c>
      <c r="L1943" s="91" t="s">
        <v>41</v>
      </c>
      <c r="M1943" s="91" t="s">
        <v>739</v>
      </c>
      <c r="O1943" s="91" t="s">
        <v>1846</v>
      </c>
      <c r="P1943" s="91" t="s">
        <v>1590</v>
      </c>
      <c r="Q1943" s="91" t="s">
        <v>1761</v>
      </c>
      <c r="R1943" s="91" t="s">
        <v>1604</v>
      </c>
    </row>
    <row r="1944" ht="14.25" customHeight="1">
      <c r="A1944" s="91" t="s">
        <v>6263</v>
      </c>
      <c r="D1944" s="91" t="s">
        <v>1319</v>
      </c>
      <c r="E1944" s="91" t="s">
        <v>1587</v>
      </c>
      <c r="F1944" s="91">
        <v>2030.0</v>
      </c>
      <c r="G1944" s="91" t="s">
        <v>1319</v>
      </c>
      <c r="H1944" s="91" t="s">
        <v>1587</v>
      </c>
      <c r="I1944" s="91">
        <v>2050.0</v>
      </c>
      <c r="J1944" s="91" t="s">
        <v>1320</v>
      </c>
      <c r="K1944" s="91">
        <v>2050.0</v>
      </c>
      <c r="L1944" s="91" t="s">
        <v>1588</v>
      </c>
      <c r="M1944" s="91" t="s">
        <v>739</v>
      </c>
      <c r="O1944" s="91" t="s">
        <v>1846</v>
      </c>
      <c r="P1944" s="91" t="s">
        <v>1590</v>
      </c>
      <c r="Q1944" s="91" t="s">
        <v>1457</v>
      </c>
      <c r="R1944" s="91" t="s">
        <v>1608</v>
      </c>
      <c r="S1944" s="91" t="s">
        <v>6264</v>
      </c>
      <c r="T1944" s="91" t="s">
        <v>1593</v>
      </c>
    </row>
    <row r="1945" ht="14.25" customHeight="1">
      <c r="A1945" s="91" t="s">
        <v>6265</v>
      </c>
      <c r="B1945" s="91" t="s">
        <v>6266</v>
      </c>
      <c r="D1945" s="91" t="s">
        <v>1319</v>
      </c>
      <c r="E1945" s="91" t="s">
        <v>1587</v>
      </c>
      <c r="F1945" s="91">
        <v>2030.0</v>
      </c>
      <c r="J1945" s="91" t="s">
        <v>739</v>
      </c>
      <c r="L1945" s="91" t="s">
        <v>41</v>
      </c>
      <c r="M1945" s="91" t="s">
        <v>739</v>
      </c>
      <c r="O1945" s="91" t="s">
        <v>2182</v>
      </c>
      <c r="P1945" s="91" t="s">
        <v>1628</v>
      </c>
      <c r="Q1945" s="91" t="s">
        <v>1441</v>
      </c>
      <c r="R1945" s="91" t="s">
        <v>1624</v>
      </c>
      <c r="S1945" s="91" t="s">
        <v>6267</v>
      </c>
      <c r="T1945" s="91" t="s">
        <v>1593</v>
      </c>
    </row>
    <row r="1946" ht="14.25" customHeight="1">
      <c r="A1946" s="91" t="s">
        <v>6268</v>
      </c>
      <c r="B1946" s="91" t="s">
        <v>6269</v>
      </c>
      <c r="C1946" s="91" t="s">
        <v>6270</v>
      </c>
      <c r="D1946" s="91" t="s">
        <v>1324</v>
      </c>
      <c r="J1946" s="91" t="s">
        <v>739</v>
      </c>
      <c r="L1946" s="91" t="s">
        <v>41</v>
      </c>
      <c r="M1946" s="91" t="s">
        <v>739</v>
      </c>
      <c r="O1946" s="91" t="s">
        <v>1607</v>
      </c>
      <c r="P1946" s="91" t="s">
        <v>1590</v>
      </c>
      <c r="Q1946" s="91" t="s">
        <v>1460</v>
      </c>
      <c r="R1946" s="91" t="s">
        <v>1715</v>
      </c>
    </row>
    <row r="1947" ht="14.25" customHeight="1">
      <c r="A1947" s="91" t="s">
        <v>6271</v>
      </c>
      <c r="B1947" s="91" t="s">
        <v>6272</v>
      </c>
      <c r="D1947" s="91" t="s">
        <v>1319</v>
      </c>
      <c r="E1947" s="91" t="s">
        <v>1587</v>
      </c>
      <c r="F1947" s="91">
        <v>2030.0</v>
      </c>
      <c r="J1947" s="91" t="s">
        <v>739</v>
      </c>
      <c r="L1947" s="91" t="s">
        <v>1647</v>
      </c>
      <c r="M1947" s="91" t="s">
        <v>739</v>
      </c>
      <c r="O1947" s="91" t="s">
        <v>1627</v>
      </c>
      <c r="P1947" s="91" t="s">
        <v>1628</v>
      </c>
      <c r="Q1947" s="91" t="s">
        <v>1430</v>
      </c>
      <c r="R1947" s="91" t="s">
        <v>1808</v>
      </c>
      <c r="S1947" s="91" t="s">
        <v>6273</v>
      </c>
      <c r="T1947" s="91" t="s">
        <v>1593</v>
      </c>
    </row>
    <row r="1948" ht="14.25" customHeight="1">
      <c r="A1948" s="91" t="s">
        <v>6274</v>
      </c>
      <c r="D1948" s="91" t="s">
        <v>1324</v>
      </c>
      <c r="J1948" s="91" t="s">
        <v>1320</v>
      </c>
      <c r="L1948" s="91" t="s">
        <v>41</v>
      </c>
      <c r="M1948" s="91" t="s">
        <v>739</v>
      </c>
      <c r="O1948" s="91" t="s">
        <v>3235</v>
      </c>
      <c r="P1948" s="91" t="s">
        <v>1597</v>
      </c>
      <c r="Q1948" s="91" t="s">
        <v>1440</v>
      </c>
      <c r="R1948" s="91" t="s">
        <v>1604</v>
      </c>
    </row>
    <row r="1949" ht="14.25" customHeight="1">
      <c r="A1949" s="91" t="s">
        <v>6275</v>
      </c>
      <c r="D1949" s="91" t="s">
        <v>1324</v>
      </c>
      <c r="J1949" s="91" t="s">
        <v>739</v>
      </c>
      <c r="L1949" s="91" t="s">
        <v>41</v>
      </c>
      <c r="M1949" s="91" t="s">
        <v>739</v>
      </c>
      <c r="O1949" s="91" t="s">
        <v>1627</v>
      </c>
      <c r="P1949" s="91" t="s">
        <v>1628</v>
      </c>
      <c r="Q1949" s="91" t="s">
        <v>1429</v>
      </c>
      <c r="R1949" s="91" t="s">
        <v>1663</v>
      </c>
    </row>
    <row r="1950" ht="14.25" customHeight="1">
      <c r="A1950" s="91" t="s">
        <v>6276</v>
      </c>
      <c r="D1950" s="91" t="s">
        <v>1319</v>
      </c>
      <c r="E1950" s="91" t="s">
        <v>1587</v>
      </c>
      <c r="F1950" s="91">
        <v>2030.0</v>
      </c>
      <c r="J1950" s="91" t="s">
        <v>739</v>
      </c>
      <c r="L1950" s="91" t="s">
        <v>1588</v>
      </c>
      <c r="M1950" s="91" t="s">
        <v>739</v>
      </c>
      <c r="O1950" s="91" t="s">
        <v>1632</v>
      </c>
      <c r="P1950" s="91" t="s">
        <v>1628</v>
      </c>
      <c r="Q1950" s="91" t="s">
        <v>1454</v>
      </c>
      <c r="R1950" s="91" t="s">
        <v>1648</v>
      </c>
      <c r="S1950" s="91" t="s">
        <v>6277</v>
      </c>
      <c r="T1950" s="91" t="s">
        <v>1593</v>
      </c>
    </row>
    <row r="1951" ht="14.25" customHeight="1">
      <c r="A1951" s="91" t="s">
        <v>6278</v>
      </c>
      <c r="C1951" s="91" t="s">
        <v>6279</v>
      </c>
      <c r="D1951" s="91" t="s">
        <v>1319</v>
      </c>
      <c r="E1951" s="91" t="s">
        <v>1587</v>
      </c>
      <c r="F1951" s="91">
        <v>2030.0</v>
      </c>
      <c r="J1951" s="91" t="s">
        <v>739</v>
      </c>
      <c r="L1951" s="91" t="s">
        <v>1588</v>
      </c>
      <c r="M1951" s="91" t="s">
        <v>739</v>
      </c>
      <c r="O1951" s="91" t="s">
        <v>1748</v>
      </c>
      <c r="P1951" s="91" t="s">
        <v>1590</v>
      </c>
      <c r="Q1951" s="91" t="s">
        <v>1440</v>
      </c>
      <c r="R1951" s="91" t="s">
        <v>1863</v>
      </c>
      <c r="S1951" s="91" t="s">
        <v>6280</v>
      </c>
      <c r="T1951" s="91" t="s">
        <v>1593</v>
      </c>
    </row>
    <row r="1952" ht="14.25" customHeight="1">
      <c r="A1952" s="91" t="s">
        <v>6281</v>
      </c>
      <c r="C1952" s="91" t="s">
        <v>6282</v>
      </c>
      <c r="D1952" s="91" t="s">
        <v>1319</v>
      </c>
      <c r="E1952" s="91" t="s">
        <v>1587</v>
      </c>
      <c r="F1952" s="91">
        <v>2022.0</v>
      </c>
      <c r="J1952" s="91" t="s">
        <v>739</v>
      </c>
      <c r="L1952" s="91" t="s">
        <v>41</v>
      </c>
      <c r="M1952" s="91" t="s">
        <v>739</v>
      </c>
      <c r="O1952" s="91" t="s">
        <v>1748</v>
      </c>
      <c r="P1952" s="91" t="s">
        <v>1590</v>
      </c>
      <c r="Q1952" s="91" t="s">
        <v>1431</v>
      </c>
      <c r="R1952" s="91" t="s">
        <v>5436</v>
      </c>
      <c r="S1952" s="91" t="s">
        <v>6283</v>
      </c>
      <c r="T1952" s="91" t="s">
        <v>1593</v>
      </c>
    </row>
    <row r="1953" ht="14.25" customHeight="1">
      <c r="A1953" s="91" t="s">
        <v>6284</v>
      </c>
      <c r="B1953" s="91" t="s">
        <v>6285</v>
      </c>
      <c r="C1953" s="91" t="s">
        <v>6286</v>
      </c>
      <c r="D1953" s="91" t="s">
        <v>1319</v>
      </c>
      <c r="E1953" s="91" t="s">
        <v>1587</v>
      </c>
      <c r="F1953" s="91">
        <v>2030.0</v>
      </c>
      <c r="J1953" s="91" t="s">
        <v>1320</v>
      </c>
      <c r="L1953" s="91" t="s">
        <v>41</v>
      </c>
      <c r="M1953" s="91" t="s">
        <v>1320</v>
      </c>
      <c r="N1953" s="91" t="s">
        <v>2023</v>
      </c>
      <c r="O1953" s="91" t="s">
        <v>1607</v>
      </c>
      <c r="P1953" s="91" t="s">
        <v>1590</v>
      </c>
      <c r="Q1953" s="91" t="s">
        <v>1440</v>
      </c>
      <c r="R1953" s="91" t="s">
        <v>1637</v>
      </c>
      <c r="S1953" s="91" t="s">
        <v>6287</v>
      </c>
      <c r="T1953" s="91" t="s">
        <v>1593</v>
      </c>
    </row>
    <row r="1954" ht="14.25" customHeight="1">
      <c r="A1954" s="91" t="s">
        <v>6288</v>
      </c>
      <c r="B1954" s="91" t="s">
        <v>6289</v>
      </c>
      <c r="C1954" s="91" t="s">
        <v>6290</v>
      </c>
      <c r="D1954" s="91" t="s">
        <v>1319</v>
      </c>
      <c r="E1954" s="91" t="s">
        <v>1587</v>
      </c>
      <c r="F1954" s="91">
        <v>2029.0</v>
      </c>
      <c r="G1954" s="91" t="s">
        <v>1319</v>
      </c>
      <c r="H1954" s="91" t="s">
        <v>1587</v>
      </c>
      <c r="I1954" s="91">
        <v>2040.0</v>
      </c>
      <c r="J1954" s="91" t="s">
        <v>1320</v>
      </c>
      <c r="K1954" s="91">
        <v>2040.0</v>
      </c>
      <c r="L1954" s="91" t="s">
        <v>41</v>
      </c>
      <c r="M1954" s="91" t="s">
        <v>1320</v>
      </c>
      <c r="N1954" s="91" t="s">
        <v>1792</v>
      </c>
      <c r="O1954" s="91" t="s">
        <v>1607</v>
      </c>
      <c r="P1954" s="91" t="s">
        <v>1590</v>
      </c>
      <c r="Q1954" s="91" t="s">
        <v>1439</v>
      </c>
      <c r="R1954" s="91" t="s">
        <v>1591</v>
      </c>
      <c r="S1954" s="91" t="s">
        <v>6291</v>
      </c>
      <c r="T1954" s="91" t="s">
        <v>1593</v>
      </c>
    </row>
    <row r="1955" ht="14.25" customHeight="1">
      <c r="A1955" s="91" t="s">
        <v>6292</v>
      </c>
      <c r="D1955" s="91" t="s">
        <v>1324</v>
      </c>
      <c r="J1955" s="91" t="s">
        <v>739</v>
      </c>
      <c r="L1955" s="91" t="s">
        <v>41</v>
      </c>
      <c r="M1955" s="91" t="s">
        <v>739</v>
      </c>
      <c r="O1955" s="91" t="s">
        <v>1602</v>
      </c>
      <c r="P1955" s="91" t="s">
        <v>1603</v>
      </c>
      <c r="Q1955" s="91" t="s">
        <v>1472</v>
      </c>
      <c r="R1955" s="91" t="s">
        <v>1591</v>
      </c>
    </row>
    <row r="1956" ht="14.25" customHeight="1">
      <c r="A1956" s="91" t="s">
        <v>6293</v>
      </c>
      <c r="D1956" s="91" t="s">
        <v>1319</v>
      </c>
      <c r="E1956" s="91" t="s">
        <v>1587</v>
      </c>
      <c r="F1956" s="91">
        <v>2030.0</v>
      </c>
      <c r="J1956" s="91" t="s">
        <v>739</v>
      </c>
      <c r="L1956" s="91" t="s">
        <v>41</v>
      </c>
      <c r="M1956" s="91" t="s">
        <v>1320</v>
      </c>
      <c r="N1956" s="91" t="s">
        <v>1747</v>
      </c>
      <c r="O1956" s="91" t="s">
        <v>1711</v>
      </c>
      <c r="P1956" s="91" t="s">
        <v>1590</v>
      </c>
      <c r="Q1956" s="91" t="s">
        <v>1460</v>
      </c>
      <c r="R1956" s="91" t="s">
        <v>1851</v>
      </c>
      <c r="S1956" s="91" t="s">
        <v>6294</v>
      </c>
      <c r="T1956" s="91" t="s">
        <v>1593</v>
      </c>
    </row>
    <row r="1957" ht="14.25" customHeight="1">
      <c r="A1957" s="91" t="s">
        <v>6295</v>
      </c>
      <c r="D1957" s="91" t="s">
        <v>1319</v>
      </c>
      <c r="E1957" s="91" t="s">
        <v>1595</v>
      </c>
      <c r="F1957" s="91">
        <v>2030.0</v>
      </c>
      <c r="J1957" s="91" t="s">
        <v>739</v>
      </c>
      <c r="L1957" s="91" t="s">
        <v>1588</v>
      </c>
      <c r="M1957" s="91" t="s">
        <v>739</v>
      </c>
      <c r="O1957" s="91" t="s">
        <v>1891</v>
      </c>
      <c r="P1957" s="91" t="s">
        <v>1623</v>
      </c>
      <c r="Q1957" s="91" t="s">
        <v>1438</v>
      </c>
      <c r="R1957" s="91" t="s">
        <v>1881</v>
      </c>
      <c r="S1957" s="91" t="s">
        <v>6296</v>
      </c>
      <c r="T1957" s="91" t="s">
        <v>1600</v>
      </c>
    </row>
    <row r="1958" ht="14.25" customHeight="1">
      <c r="A1958" s="91" t="s">
        <v>6297</v>
      </c>
      <c r="D1958" s="91" t="s">
        <v>1319</v>
      </c>
      <c r="E1958" s="91" t="s">
        <v>1587</v>
      </c>
      <c r="F1958" s="91">
        <v>2030.0</v>
      </c>
      <c r="J1958" s="91" t="s">
        <v>739</v>
      </c>
      <c r="L1958" s="91" t="s">
        <v>1588</v>
      </c>
      <c r="M1958" s="91" t="s">
        <v>739</v>
      </c>
      <c r="O1958" s="91" t="s">
        <v>1602</v>
      </c>
      <c r="P1958" s="91" t="s">
        <v>1603</v>
      </c>
      <c r="Q1958" s="91" t="s">
        <v>1444</v>
      </c>
      <c r="R1958" s="91" t="s">
        <v>1608</v>
      </c>
      <c r="S1958" s="91" t="s">
        <v>6298</v>
      </c>
      <c r="T1958" s="91" t="s">
        <v>1593</v>
      </c>
    </row>
    <row r="1959" ht="14.25" customHeight="1">
      <c r="A1959" s="91" t="s">
        <v>6299</v>
      </c>
      <c r="D1959" s="91" t="s">
        <v>1319</v>
      </c>
      <c r="E1959" s="91" t="s">
        <v>1587</v>
      </c>
      <c r="F1959" s="91">
        <v>2030.0</v>
      </c>
      <c r="J1959" s="91" t="s">
        <v>739</v>
      </c>
      <c r="L1959" s="91" t="s">
        <v>1588</v>
      </c>
      <c r="M1959" s="91" t="s">
        <v>739</v>
      </c>
      <c r="O1959" s="91" t="s">
        <v>1725</v>
      </c>
      <c r="P1959" s="91" t="s">
        <v>1628</v>
      </c>
      <c r="Q1959" s="91" t="s">
        <v>1435</v>
      </c>
      <c r="R1959" s="91" t="s">
        <v>1653</v>
      </c>
      <c r="S1959" s="91" t="s">
        <v>6300</v>
      </c>
      <c r="T1959" s="91" t="s">
        <v>1593</v>
      </c>
    </row>
    <row r="1960" ht="14.25" customHeight="1">
      <c r="A1960" s="91" t="s">
        <v>6301</v>
      </c>
      <c r="B1960" s="91" t="s">
        <v>6302</v>
      </c>
      <c r="C1960" s="91" t="s">
        <v>6303</v>
      </c>
      <c r="D1960" s="91" t="s">
        <v>1319</v>
      </c>
      <c r="E1960" s="91" t="s">
        <v>1595</v>
      </c>
      <c r="F1960" s="91">
        <v>2030.0</v>
      </c>
      <c r="J1960" s="91" t="s">
        <v>739</v>
      </c>
      <c r="L1960" s="91" t="s">
        <v>41</v>
      </c>
      <c r="M1960" s="91" t="s">
        <v>739</v>
      </c>
      <c r="O1960" s="91" t="s">
        <v>1725</v>
      </c>
      <c r="P1960" s="91" t="s">
        <v>1628</v>
      </c>
      <c r="Q1960" s="91" t="s">
        <v>1432</v>
      </c>
      <c r="R1960" s="91" t="s">
        <v>1617</v>
      </c>
      <c r="S1960" s="91" t="s">
        <v>6304</v>
      </c>
      <c r="T1960" s="91" t="s">
        <v>1600</v>
      </c>
    </row>
    <row r="1961" ht="14.25" customHeight="1">
      <c r="A1961" s="91" t="s">
        <v>6305</v>
      </c>
      <c r="D1961" s="91" t="s">
        <v>1319</v>
      </c>
      <c r="E1961" s="91" t="s">
        <v>1587</v>
      </c>
      <c r="F1961" s="91">
        <v>2030.0</v>
      </c>
      <c r="J1961" s="91" t="s">
        <v>739</v>
      </c>
      <c r="L1961" s="91" t="s">
        <v>1588</v>
      </c>
      <c r="M1961" s="91" t="s">
        <v>739</v>
      </c>
      <c r="O1961" s="91" t="s">
        <v>1638</v>
      </c>
      <c r="P1961" s="91" t="s">
        <v>1590</v>
      </c>
      <c r="Q1961" s="91" t="s">
        <v>1437</v>
      </c>
      <c r="R1961" s="91" t="s">
        <v>1659</v>
      </c>
      <c r="S1961" s="91" t="s">
        <v>6306</v>
      </c>
      <c r="T1961" s="91" t="s">
        <v>1593</v>
      </c>
    </row>
    <row r="1962" ht="14.25" customHeight="1">
      <c r="A1962" s="91" t="s">
        <v>6307</v>
      </c>
      <c r="D1962" s="91" t="s">
        <v>1319</v>
      </c>
      <c r="E1962" s="91" t="s">
        <v>1587</v>
      </c>
      <c r="F1962" s="91">
        <v>2030.0</v>
      </c>
      <c r="J1962" s="91" t="s">
        <v>739</v>
      </c>
      <c r="L1962" s="91" t="s">
        <v>1588</v>
      </c>
      <c r="M1962" s="91" t="s">
        <v>739</v>
      </c>
      <c r="O1962" s="91" t="s">
        <v>1725</v>
      </c>
      <c r="P1962" s="91" t="s">
        <v>1628</v>
      </c>
      <c r="Q1962" s="91" t="s">
        <v>1429</v>
      </c>
      <c r="R1962" s="91" t="s">
        <v>1633</v>
      </c>
      <c r="S1962" s="91" t="s">
        <v>6308</v>
      </c>
      <c r="T1962" s="91" t="s">
        <v>1593</v>
      </c>
    </row>
    <row r="1963" ht="14.25" customHeight="1">
      <c r="A1963" s="91" t="s">
        <v>6309</v>
      </c>
      <c r="D1963" s="91" t="s">
        <v>1319</v>
      </c>
      <c r="E1963" s="91" t="s">
        <v>1729</v>
      </c>
      <c r="F1963" s="91">
        <v>2025.0</v>
      </c>
      <c r="J1963" s="91" t="s">
        <v>739</v>
      </c>
      <c r="L1963" s="91" t="s">
        <v>41</v>
      </c>
      <c r="M1963" s="91" t="s">
        <v>739</v>
      </c>
      <c r="O1963" s="91" t="s">
        <v>1846</v>
      </c>
      <c r="P1963" s="91" t="s">
        <v>1590</v>
      </c>
      <c r="Q1963" s="91" t="s">
        <v>1472</v>
      </c>
      <c r="R1963" s="91" t="s">
        <v>2306</v>
      </c>
      <c r="S1963" s="91" t="s">
        <v>6310</v>
      </c>
      <c r="T1963" s="91" t="s">
        <v>1733</v>
      </c>
    </row>
    <row r="1964" ht="14.25" customHeight="1">
      <c r="A1964" s="91" t="s">
        <v>6311</v>
      </c>
      <c r="D1964" s="91" t="s">
        <v>1319</v>
      </c>
      <c r="E1964" s="91" t="s">
        <v>1587</v>
      </c>
      <c r="F1964" s="91">
        <v>2030.0</v>
      </c>
      <c r="J1964" s="91" t="s">
        <v>739</v>
      </c>
      <c r="L1964" s="91" t="s">
        <v>1588</v>
      </c>
      <c r="M1964" s="91" t="s">
        <v>739</v>
      </c>
      <c r="O1964" s="91" t="s">
        <v>1662</v>
      </c>
      <c r="P1964" s="91" t="s">
        <v>1590</v>
      </c>
      <c r="Q1964" s="91" t="s">
        <v>1433</v>
      </c>
      <c r="R1964" s="91" t="s">
        <v>1641</v>
      </c>
      <c r="S1964" s="91" t="s">
        <v>6312</v>
      </c>
      <c r="T1964" s="91" t="s">
        <v>1593</v>
      </c>
    </row>
    <row r="1965" ht="14.25" customHeight="1">
      <c r="A1965" s="91" t="s">
        <v>6313</v>
      </c>
      <c r="B1965" s="91" t="s">
        <v>6314</v>
      </c>
      <c r="D1965" s="91" t="s">
        <v>1324</v>
      </c>
      <c r="J1965" s="91" t="s">
        <v>739</v>
      </c>
      <c r="L1965" s="91" t="s">
        <v>41</v>
      </c>
      <c r="M1965" s="91" t="s">
        <v>739</v>
      </c>
      <c r="O1965" s="91" t="s">
        <v>2257</v>
      </c>
      <c r="P1965" s="91" t="s">
        <v>1628</v>
      </c>
      <c r="Q1965" s="91" t="s">
        <v>1460</v>
      </c>
      <c r="R1965" s="91" t="s">
        <v>1663</v>
      </c>
    </row>
    <row r="1966" ht="14.25" customHeight="1">
      <c r="A1966" s="91" t="s">
        <v>6315</v>
      </c>
      <c r="D1966" s="91" t="s">
        <v>1319</v>
      </c>
      <c r="E1966" s="91" t="s">
        <v>1587</v>
      </c>
      <c r="F1966" s="91">
        <v>2030.0</v>
      </c>
      <c r="J1966" s="91" t="s">
        <v>1320</v>
      </c>
      <c r="L1966" s="91" t="s">
        <v>1588</v>
      </c>
      <c r="M1966" s="91" t="s">
        <v>739</v>
      </c>
      <c r="O1966" s="91" t="s">
        <v>1934</v>
      </c>
      <c r="P1966" s="91" t="s">
        <v>1736</v>
      </c>
      <c r="Q1966" s="91" t="s">
        <v>1466</v>
      </c>
      <c r="R1966" s="91" t="s">
        <v>1720</v>
      </c>
      <c r="S1966" s="91" t="s">
        <v>6316</v>
      </c>
      <c r="T1966" s="91" t="s">
        <v>1593</v>
      </c>
    </row>
    <row r="1967" ht="14.25" customHeight="1">
      <c r="A1967" s="91" t="s">
        <v>6317</v>
      </c>
      <c r="D1967" s="91" t="s">
        <v>1319</v>
      </c>
      <c r="E1967" s="91" t="s">
        <v>1587</v>
      </c>
      <c r="F1967" s="91">
        <v>2030.0</v>
      </c>
      <c r="J1967" s="91" t="s">
        <v>739</v>
      </c>
      <c r="L1967" s="91" t="s">
        <v>1588</v>
      </c>
      <c r="M1967" s="91" t="s">
        <v>739</v>
      </c>
      <c r="O1967" s="91" t="s">
        <v>1711</v>
      </c>
      <c r="P1967" s="91" t="s">
        <v>1590</v>
      </c>
      <c r="Q1967" s="91" t="s">
        <v>1457</v>
      </c>
      <c r="R1967" s="91" t="s">
        <v>1798</v>
      </c>
      <c r="S1967" s="91" t="s">
        <v>6318</v>
      </c>
      <c r="T1967" s="91" t="s">
        <v>1593</v>
      </c>
    </row>
    <row r="1968" ht="14.25" customHeight="1">
      <c r="A1968" s="91" t="s">
        <v>6319</v>
      </c>
      <c r="D1968" s="91" t="s">
        <v>1319</v>
      </c>
      <c r="E1968" s="91" t="s">
        <v>1587</v>
      </c>
      <c r="F1968" s="91">
        <v>2030.0</v>
      </c>
      <c r="J1968" s="91" t="s">
        <v>739</v>
      </c>
      <c r="L1968" s="91" t="s">
        <v>1588</v>
      </c>
      <c r="M1968" s="91" t="s">
        <v>739</v>
      </c>
      <c r="O1968" s="91" t="s">
        <v>2774</v>
      </c>
      <c r="P1968" s="91" t="s">
        <v>1628</v>
      </c>
      <c r="Q1968" s="91" t="s">
        <v>1467</v>
      </c>
      <c r="R1968" s="91" t="s">
        <v>1669</v>
      </c>
      <c r="S1968" s="91" t="s">
        <v>6320</v>
      </c>
      <c r="T1968" s="91" t="s">
        <v>1593</v>
      </c>
    </row>
    <row r="1969" ht="14.25" customHeight="1">
      <c r="A1969" s="91" t="s">
        <v>6321</v>
      </c>
      <c r="C1969" s="91" t="s">
        <v>6322</v>
      </c>
      <c r="D1969" s="91" t="s">
        <v>1319</v>
      </c>
      <c r="E1969" s="91" t="s">
        <v>1587</v>
      </c>
      <c r="F1969" s="91">
        <v>2030.0</v>
      </c>
      <c r="J1969" s="91" t="s">
        <v>739</v>
      </c>
      <c r="L1969" s="91" t="s">
        <v>1588</v>
      </c>
      <c r="M1969" s="91" t="s">
        <v>1320</v>
      </c>
      <c r="N1969" s="91" t="s">
        <v>1678</v>
      </c>
      <c r="O1969" s="91" t="s">
        <v>1725</v>
      </c>
      <c r="P1969" s="91" t="s">
        <v>1628</v>
      </c>
      <c r="Q1969" s="91" t="s">
        <v>1438</v>
      </c>
      <c r="R1969" s="91" t="s">
        <v>1678</v>
      </c>
      <c r="S1969" s="91" t="s">
        <v>6323</v>
      </c>
      <c r="T1969" s="91" t="s">
        <v>1593</v>
      </c>
    </row>
    <row r="1970" ht="14.25" customHeight="1">
      <c r="A1970" s="91" t="s">
        <v>6324</v>
      </c>
      <c r="B1970" s="91" t="s">
        <v>6325</v>
      </c>
      <c r="C1970" s="91" t="s">
        <v>6326</v>
      </c>
      <c r="D1970" s="91" t="s">
        <v>1319</v>
      </c>
      <c r="E1970" s="91" t="s">
        <v>1587</v>
      </c>
      <c r="F1970" s="91">
        <v>2030.0</v>
      </c>
      <c r="J1970" s="91" t="s">
        <v>739</v>
      </c>
      <c r="L1970" s="91" t="s">
        <v>41</v>
      </c>
      <c r="M1970" s="91" t="s">
        <v>1320</v>
      </c>
      <c r="N1970" s="91" t="s">
        <v>2241</v>
      </c>
      <c r="O1970" s="91" t="s">
        <v>1602</v>
      </c>
      <c r="P1970" s="91" t="s">
        <v>1603</v>
      </c>
      <c r="Q1970" s="91" t="s">
        <v>1459</v>
      </c>
      <c r="R1970" s="91" t="s">
        <v>2241</v>
      </c>
      <c r="S1970" s="91" t="s">
        <v>6327</v>
      </c>
      <c r="T1970" s="91" t="s">
        <v>1593</v>
      </c>
    </row>
    <row r="1971" ht="14.25" customHeight="1">
      <c r="A1971" s="91" t="s">
        <v>6328</v>
      </c>
      <c r="D1971" s="91" t="s">
        <v>1319</v>
      </c>
      <c r="E1971" s="91" t="s">
        <v>1587</v>
      </c>
      <c r="F1971" s="91">
        <v>2030.0</v>
      </c>
      <c r="J1971" s="91" t="s">
        <v>739</v>
      </c>
      <c r="L1971" s="91" t="s">
        <v>1588</v>
      </c>
      <c r="M1971" s="91" t="s">
        <v>739</v>
      </c>
      <c r="N1971" s="91" t="s">
        <v>2016</v>
      </c>
      <c r="O1971" s="91" t="s">
        <v>1607</v>
      </c>
      <c r="P1971" s="91" t="s">
        <v>1590</v>
      </c>
      <c r="Q1971" s="91" t="s">
        <v>1462</v>
      </c>
      <c r="R1971" s="91" t="s">
        <v>2016</v>
      </c>
      <c r="S1971" s="91" t="s">
        <v>6329</v>
      </c>
      <c r="T1971" s="91" t="s">
        <v>1593</v>
      </c>
    </row>
    <row r="1972" ht="14.25" customHeight="1">
      <c r="A1972" s="91" t="s">
        <v>6330</v>
      </c>
      <c r="B1972" s="91" t="s">
        <v>6331</v>
      </c>
      <c r="C1972" s="91" t="s">
        <v>6332</v>
      </c>
      <c r="D1972" s="91" t="s">
        <v>1324</v>
      </c>
      <c r="J1972" s="91" t="s">
        <v>1320</v>
      </c>
      <c r="L1972" s="91" t="s">
        <v>1647</v>
      </c>
      <c r="M1972" s="91" t="s">
        <v>1320</v>
      </c>
      <c r="N1972" s="91" t="s">
        <v>2016</v>
      </c>
      <c r="O1972" s="91" t="s">
        <v>1602</v>
      </c>
      <c r="P1972" s="91" t="s">
        <v>1603</v>
      </c>
      <c r="Q1972" s="91" t="s">
        <v>1465</v>
      </c>
      <c r="R1972" s="91" t="s">
        <v>2016</v>
      </c>
      <c r="U1972" s="91" t="s">
        <v>2905</v>
      </c>
    </row>
    <row r="1973" ht="14.25" customHeight="1">
      <c r="A1973" s="91" t="s">
        <v>6333</v>
      </c>
      <c r="C1973" s="91" t="s">
        <v>6334</v>
      </c>
      <c r="D1973" s="91" t="s">
        <v>1324</v>
      </c>
      <c r="J1973" s="91" t="s">
        <v>1320</v>
      </c>
      <c r="L1973" s="91" t="s">
        <v>41</v>
      </c>
      <c r="M1973" s="91" t="s">
        <v>1320</v>
      </c>
      <c r="N1973" s="91" t="s">
        <v>1966</v>
      </c>
      <c r="O1973" s="91" t="s">
        <v>2257</v>
      </c>
      <c r="P1973" s="91" t="s">
        <v>1628</v>
      </c>
      <c r="Q1973" s="91" t="s">
        <v>1440</v>
      </c>
      <c r="R1973" s="91" t="s">
        <v>1966</v>
      </c>
    </row>
    <row r="1974" ht="14.25" customHeight="1">
      <c r="A1974" s="91" t="s">
        <v>6335</v>
      </c>
      <c r="D1974" s="91" t="s">
        <v>1324</v>
      </c>
      <c r="J1974" s="91" t="s">
        <v>1320</v>
      </c>
      <c r="L1974" s="91" t="s">
        <v>41</v>
      </c>
      <c r="M1974" s="91" t="s">
        <v>739</v>
      </c>
      <c r="O1974" s="91" t="s">
        <v>2182</v>
      </c>
      <c r="P1974" s="91" t="s">
        <v>1628</v>
      </c>
      <c r="Q1974" s="91" t="s">
        <v>1469</v>
      </c>
      <c r="R1974" s="91" t="s">
        <v>1591</v>
      </c>
    </row>
    <row r="1975" ht="14.25" customHeight="1">
      <c r="A1975" s="91" t="s">
        <v>6336</v>
      </c>
      <c r="D1975" s="91" t="s">
        <v>1324</v>
      </c>
      <c r="J1975" s="91" t="s">
        <v>1320</v>
      </c>
      <c r="L1975" s="91" t="s">
        <v>41</v>
      </c>
      <c r="M1975" s="91" t="s">
        <v>1320</v>
      </c>
      <c r="N1975" s="91" t="s">
        <v>1808</v>
      </c>
      <c r="O1975" s="91" t="s">
        <v>6337</v>
      </c>
      <c r="P1975" s="91" t="s">
        <v>1628</v>
      </c>
      <c r="Q1975" s="91" t="s">
        <v>1469</v>
      </c>
      <c r="R1975" s="91" t="s">
        <v>1808</v>
      </c>
    </row>
    <row r="1976" ht="14.25" customHeight="1">
      <c r="A1976" s="91" t="s">
        <v>6338</v>
      </c>
      <c r="D1976" s="91" t="s">
        <v>1324</v>
      </c>
      <c r="J1976" s="91" t="s">
        <v>1320</v>
      </c>
      <c r="L1976" s="91" t="s">
        <v>41</v>
      </c>
      <c r="M1976" s="91" t="s">
        <v>1320</v>
      </c>
      <c r="N1976" s="91" t="s">
        <v>1842</v>
      </c>
      <c r="O1976" s="91" t="s">
        <v>6337</v>
      </c>
      <c r="P1976" s="91" t="s">
        <v>1628</v>
      </c>
      <c r="Q1976" s="91" t="s">
        <v>1469</v>
      </c>
      <c r="R1976" s="91" t="s">
        <v>1842</v>
      </c>
    </row>
    <row r="1977" ht="14.25" customHeight="1">
      <c r="A1977" s="91" t="s">
        <v>6339</v>
      </c>
      <c r="D1977" s="91" t="s">
        <v>1324</v>
      </c>
      <c r="J1977" s="91" t="s">
        <v>1320</v>
      </c>
      <c r="L1977" s="91" t="s">
        <v>41</v>
      </c>
      <c r="M1977" s="91" t="s">
        <v>1320</v>
      </c>
      <c r="N1977" s="91" t="s">
        <v>1699</v>
      </c>
      <c r="O1977" s="91" t="s">
        <v>2407</v>
      </c>
      <c r="P1977" s="91" t="s">
        <v>1628</v>
      </c>
      <c r="Q1977" s="91" t="s">
        <v>1469</v>
      </c>
      <c r="R1977" s="91" t="s">
        <v>1699</v>
      </c>
    </row>
    <row r="1978" ht="14.25" customHeight="1">
      <c r="A1978" s="91" t="s">
        <v>728</v>
      </c>
      <c r="B1978" s="91" t="s">
        <v>6340</v>
      </c>
      <c r="C1978" s="91" t="s">
        <v>6341</v>
      </c>
      <c r="D1978" s="91" t="s">
        <v>1319</v>
      </c>
      <c r="E1978" s="91" t="s">
        <v>1587</v>
      </c>
      <c r="F1978" s="91">
        <v>2030.0</v>
      </c>
      <c r="J1978" s="91" t="s">
        <v>739</v>
      </c>
      <c r="L1978" s="91" t="s">
        <v>1588</v>
      </c>
      <c r="M1978" s="91" t="s">
        <v>739</v>
      </c>
      <c r="O1978" s="91" t="s">
        <v>1748</v>
      </c>
      <c r="P1978" s="91" t="s">
        <v>1590</v>
      </c>
      <c r="Q1978" s="91" t="s">
        <v>1459</v>
      </c>
      <c r="R1978" s="91" t="s">
        <v>1637</v>
      </c>
      <c r="S1978" s="91" t="s">
        <v>1361</v>
      </c>
      <c r="T1978" s="91" t="s">
        <v>1593</v>
      </c>
    </row>
    <row r="1979" ht="14.25" customHeight="1">
      <c r="A1979" s="91" t="s">
        <v>6342</v>
      </c>
      <c r="B1979" s="91" t="s">
        <v>6343</v>
      </c>
      <c r="C1979" s="91" t="s">
        <v>6344</v>
      </c>
      <c r="D1979" s="91" t="s">
        <v>1319</v>
      </c>
      <c r="E1979" s="91" t="s">
        <v>1587</v>
      </c>
      <c r="F1979" s="91" t="s">
        <v>1646</v>
      </c>
      <c r="G1979" s="91" t="s">
        <v>1319</v>
      </c>
      <c r="H1979" s="91" t="s">
        <v>1587</v>
      </c>
      <c r="I1979" s="91" t="s">
        <v>1336</v>
      </c>
      <c r="J1979" s="91" t="s">
        <v>1320</v>
      </c>
      <c r="K1979" s="91" t="s">
        <v>1336</v>
      </c>
      <c r="L1979" s="91" t="s">
        <v>41</v>
      </c>
      <c r="M1979" s="91" t="s">
        <v>1320</v>
      </c>
      <c r="N1979" s="91" t="s">
        <v>2368</v>
      </c>
      <c r="O1979" s="91" t="s">
        <v>1607</v>
      </c>
      <c r="P1979" s="91" t="s">
        <v>1590</v>
      </c>
      <c r="Q1979" s="91" t="s">
        <v>1472</v>
      </c>
      <c r="R1979" s="91" t="s">
        <v>1591</v>
      </c>
      <c r="S1979" s="91" t="s">
        <v>6345</v>
      </c>
      <c r="T1979" s="91" t="s">
        <v>1593</v>
      </c>
    </row>
    <row r="1980" ht="14.25" customHeight="1">
      <c r="A1980" s="91" t="s">
        <v>6346</v>
      </c>
      <c r="D1980" s="91" t="s">
        <v>1319</v>
      </c>
      <c r="E1980" s="91" t="s">
        <v>1587</v>
      </c>
      <c r="F1980" s="91">
        <v>2030.0</v>
      </c>
      <c r="J1980" s="91" t="s">
        <v>739</v>
      </c>
      <c r="L1980" s="91" t="s">
        <v>1588</v>
      </c>
      <c r="M1980" s="91" t="s">
        <v>739</v>
      </c>
      <c r="O1980" s="91" t="s">
        <v>1607</v>
      </c>
      <c r="P1980" s="91" t="s">
        <v>1590</v>
      </c>
      <c r="Q1980" s="91" t="s">
        <v>1469</v>
      </c>
      <c r="R1980" s="91" t="s">
        <v>1659</v>
      </c>
      <c r="S1980" s="91" t="s">
        <v>6347</v>
      </c>
      <c r="T1980" s="91" t="s">
        <v>1593</v>
      </c>
    </row>
    <row r="1981" ht="14.25" customHeight="1">
      <c r="A1981" s="91" t="s">
        <v>6348</v>
      </c>
      <c r="B1981" s="91" t="s">
        <v>6349</v>
      </c>
      <c r="C1981" s="91" t="s">
        <v>6350</v>
      </c>
      <c r="D1981" s="91" t="s">
        <v>1319</v>
      </c>
      <c r="E1981" s="91" t="s">
        <v>1587</v>
      </c>
      <c r="F1981" s="91">
        <v>2030.0</v>
      </c>
      <c r="J1981" s="91" t="s">
        <v>739</v>
      </c>
      <c r="L1981" s="91" t="s">
        <v>1647</v>
      </c>
      <c r="M1981" s="91" t="s">
        <v>1320</v>
      </c>
      <c r="N1981" s="91" t="s">
        <v>1847</v>
      </c>
      <c r="O1981" s="91" t="s">
        <v>1607</v>
      </c>
      <c r="P1981" s="91" t="s">
        <v>1590</v>
      </c>
      <c r="Q1981" s="91" t="s">
        <v>1430</v>
      </c>
      <c r="R1981" s="91" t="s">
        <v>1611</v>
      </c>
      <c r="S1981" s="91" t="s">
        <v>6351</v>
      </c>
      <c r="T1981" s="91" t="s">
        <v>1593</v>
      </c>
    </row>
    <row r="1982" ht="14.25" customHeight="1">
      <c r="A1982" s="91" t="s">
        <v>6352</v>
      </c>
      <c r="C1982" s="91" t="s">
        <v>3802</v>
      </c>
      <c r="D1982" s="91" t="s">
        <v>1324</v>
      </c>
      <c r="J1982" s="91" t="s">
        <v>1320</v>
      </c>
      <c r="L1982" s="91" t="s">
        <v>41</v>
      </c>
      <c r="M1982" s="91" t="s">
        <v>1320</v>
      </c>
      <c r="N1982" s="91" t="s">
        <v>1669</v>
      </c>
      <c r="O1982" s="91" t="s">
        <v>1607</v>
      </c>
      <c r="P1982" s="91" t="s">
        <v>1590</v>
      </c>
      <c r="Q1982" s="91" t="s">
        <v>1460</v>
      </c>
      <c r="R1982" s="91" t="s">
        <v>1669</v>
      </c>
    </row>
    <row r="1983" ht="14.25" customHeight="1">
      <c r="A1983" s="91" t="s">
        <v>6353</v>
      </c>
      <c r="D1983" s="91" t="s">
        <v>1319</v>
      </c>
      <c r="E1983" s="91" t="s">
        <v>1587</v>
      </c>
      <c r="F1983" s="91">
        <v>2030.0</v>
      </c>
      <c r="J1983" s="91" t="s">
        <v>739</v>
      </c>
      <c r="L1983" s="91" t="s">
        <v>1588</v>
      </c>
      <c r="M1983" s="91" t="s">
        <v>739</v>
      </c>
      <c r="O1983" s="91" t="s">
        <v>1607</v>
      </c>
      <c r="P1983" s="91" t="s">
        <v>1590</v>
      </c>
      <c r="Q1983" s="91" t="s">
        <v>1464</v>
      </c>
      <c r="R1983" s="91" t="s">
        <v>1659</v>
      </c>
      <c r="S1983" s="91" t="s">
        <v>6354</v>
      </c>
      <c r="T1983" s="91" t="s">
        <v>1593</v>
      </c>
    </row>
    <row r="1984" ht="14.25" customHeight="1">
      <c r="A1984" s="91" t="s">
        <v>6355</v>
      </c>
      <c r="B1984" s="91" t="s">
        <v>6356</v>
      </c>
      <c r="C1984" s="91" t="s">
        <v>6357</v>
      </c>
      <c r="D1984" s="91" t="s">
        <v>1324</v>
      </c>
      <c r="J1984" s="91" t="s">
        <v>1320</v>
      </c>
      <c r="L1984" s="91" t="s">
        <v>41</v>
      </c>
      <c r="M1984" s="91" t="s">
        <v>1320</v>
      </c>
      <c r="N1984" s="91" t="s">
        <v>1612</v>
      </c>
      <c r="O1984" s="91" t="s">
        <v>1607</v>
      </c>
      <c r="P1984" s="91" t="s">
        <v>1590</v>
      </c>
      <c r="Q1984" s="91" t="s">
        <v>1466</v>
      </c>
      <c r="R1984" s="91" t="s">
        <v>1612</v>
      </c>
    </row>
    <row r="1985" ht="14.25" customHeight="1">
      <c r="A1985" s="91" t="s">
        <v>6358</v>
      </c>
      <c r="D1985" s="91" t="s">
        <v>1324</v>
      </c>
      <c r="J1985" s="91" t="s">
        <v>739</v>
      </c>
      <c r="L1985" s="91" t="s">
        <v>41</v>
      </c>
      <c r="M1985" s="91" t="s">
        <v>739</v>
      </c>
      <c r="O1985" s="91" t="s">
        <v>1602</v>
      </c>
      <c r="P1985" s="91" t="s">
        <v>1603</v>
      </c>
      <c r="Q1985" s="91" t="s">
        <v>1761</v>
      </c>
      <c r="R1985" s="91" t="s">
        <v>1591</v>
      </c>
    </row>
    <row r="1986" ht="14.25" customHeight="1">
      <c r="A1986" s="91" t="s">
        <v>6359</v>
      </c>
      <c r="D1986" s="91" t="s">
        <v>1319</v>
      </c>
      <c r="E1986" s="91" t="s">
        <v>1587</v>
      </c>
      <c r="F1986" s="91">
        <v>2030.0</v>
      </c>
      <c r="J1986" s="91" t="s">
        <v>1320</v>
      </c>
      <c r="L1986" s="91" t="s">
        <v>1588</v>
      </c>
      <c r="M1986" s="91" t="s">
        <v>1320</v>
      </c>
      <c r="N1986" s="91" t="s">
        <v>1785</v>
      </c>
      <c r="O1986" s="91" t="s">
        <v>3110</v>
      </c>
      <c r="P1986" s="91" t="s">
        <v>1628</v>
      </c>
      <c r="Q1986" s="91" t="s">
        <v>1438</v>
      </c>
      <c r="R1986" s="91" t="s">
        <v>1637</v>
      </c>
      <c r="S1986" s="91" t="s">
        <v>6360</v>
      </c>
      <c r="T1986" s="91" t="s">
        <v>1593</v>
      </c>
    </row>
    <row r="1987" ht="14.25" customHeight="1">
      <c r="A1987" s="91" t="s">
        <v>6361</v>
      </c>
      <c r="B1987" s="91" t="s">
        <v>6362</v>
      </c>
      <c r="D1987" s="91" t="s">
        <v>1324</v>
      </c>
      <c r="J1987" s="91" t="s">
        <v>1320</v>
      </c>
      <c r="L1987" s="91" t="s">
        <v>41</v>
      </c>
      <c r="M1987" s="91" t="s">
        <v>739</v>
      </c>
      <c r="O1987" s="91" t="s">
        <v>1602</v>
      </c>
      <c r="P1987" s="91" t="s">
        <v>1603</v>
      </c>
      <c r="Q1987" s="91" t="s">
        <v>1432</v>
      </c>
      <c r="R1987" s="91" t="s">
        <v>1611</v>
      </c>
    </row>
    <row r="1988" ht="14.25" customHeight="1">
      <c r="A1988" s="91" t="s">
        <v>6363</v>
      </c>
      <c r="D1988" s="91" t="s">
        <v>1324</v>
      </c>
      <c r="J1988" s="91" t="s">
        <v>739</v>
      </c>
      <c r="L1988" s="91" t="s">
        <v>41</v>
      </c>
      <c r="M1988" s="91" t="s">
        <v>739</v>
      </c>
      <c r="O1988" s="91" t="s">
        <v>1602</v>
      </c>
      <c r="P1988" s="91" t="s">
        <v>1603</v>
      </c>
      <c r="Q1988" s="91" t="s">
        <v>1462</v>
      </c>
      <c r="R1988" s="91" t="s">
        <v>1663</v>
      </c>
    </row>
    <row r="1989" ht="14.25" customHeight="1">
      <c r="A1989" s="91" t="s">
        <v>6364</v>
      </c>
      <c r="D1989" s="91" t="s">
        <v>1324</v>
      </c>
      <c r="J1989" s="91" t="s">
        <v>1320</v>
      </c>
      <c r="L1989" s="91" t="s">
        <v>41</v>
      </c>
      <c r="M1989" s="91" t="s">
        <v>739</v>
      </c>
      <c r="O1989" s="91" t="s">
        <v>1632</v>
      </c>
      <c r="P1989" s="91" t="s">
        <v>1628</v>
      </c>
      <c r="Q1989" s="91" t="s">
        <v>1761</v>
      </c>
      <c r="R1989" s="91" t="s">
        <v>1624</v>
      </c>
    </row>
    <row r="1990" ht="14.25" customHeight="1">
      <c r="A1990" s="91" t="s">
        <v>6365</v>
      </c>
      <c r="C1990" s="91" t="s">
        <v>6366</v>
      </c>
      <c r="D1990" s="91" t="s">
        <v>1324</v>
      </c>
      <c r="J1990" s="91" t="s">
        <v>739</v>
      </c>
      <c r="L1990" s="91" t="s">
        <v>41</v>
      </c>
      <c r="M1990" s="91" t="s">
        <v>739</v>
      </c>
      <c r="O1990" s="91" t="s">
        <v>1589</v>
      </c>
      <c r="P1990" s="91" t="s">
        <v>1590</v>
      </c>
      <c r="Q1990" s="91" t="s">
        <v>1469</v>
      </c>
      <c r="R1990" s="91" t="s">
        <v>1669</v>
      </c>
    </row>
    <row r="1991" ht="14.25" customHeight="1">
      <c r="A1991" s="91" t="s">
        <v>6367</v>
      </c>
      <c r="D1991" s="91" t="s">
        <v>1319</v>
      </c>
      <c r="E1991" s="91" t="s">
        <v>1587</v>
      </c>
      <c r="F1991" s="91">
        <v>2030.0</v>
      </c>
      <c r="J1991" s="91" t="s">
        <v>739</v>
      </c>
      <c r="L1991" s="91" t="s">
        <v>1588</v>
      </c>
      <c r="M1991" s="91" t="s">
        <v>739</v>
      </c>
      <c r="O1991" s="91" t="s">
        <v>1589</v>
      </c>
      <c r="P1991" s="91" t="s">
        <v>1590</v>
      </c>
      <c r="Q1991" s="91" t="s">
        <v>1448</v>
      </c>
      <c r="R1991" s="91" t="s">
        <v>1591</v>
      </c>
      <c r="S1991" s="91" t="s">
        <v>6368</v>
      </c>
      <c r="T1991" s="91" t="s">
        <v>1593</v>
      </c>
    </row>
    <row r="1992" ht="14.25" customHeight="1">
      <c r="A1992" s="91" t="s">
        <v>6369</v>
      </c>
      <c r="D1992" s="91" t="s">
        <v>1319</v>
      </c>
      <c r="E1992" s="91" t="s">
        <v>1587</v>
      </c>
      <c r="F1992" s="91">
        <v>2030.0</v>
      </c>
      <c r="J1992" s="91" t="s">
        <v>739</v>
      </c>
      <c r="L1992" s="91" t="s">
        <v>1588</v>
      </c>
      <c r="M1992" s="91" t="s">
        <v>739</v>
      </c>
      <c r="O1992" s="91" t="s">
        <v>1589</v>
      </c>
      <c r="P1992" s="91" t="s">
        <v>1590</v>
      </c>
      <c r="Q1992" s="91" t="s">
        <v>1435</v>
      </c>
      <c r="R1992" s="91" t="s">
        <v>1591</v>
      </c>
      <c r="S1992" s="91" t="s">
        <v>6370</v>
      </c>
      <c r="T1992" s="91" t="s">
        <v>1593</v>
      </c>
    </row>
    <row r="1993" ht="14.25" customHeight="1">
      <c r="A1993" s="91" t="s">
        <v>6371</v>
      </c>
      <c r="D1993" s="91" t="s">
        <v>1324</v>
      </c>
      <c r="J1993" s="91" t="s">
        <v>739</v>
      </c>
      <c r="L1993" s="91" t="s">
        <v>41</v>
      </c>
      <c r="M1993" s="91" t="s">
        <v>739</v>
      </c>
      <c r="O1993" s="91" t="s">
        <v>1725</v>
      </c>
      <c r="P1993" s="91" t="s">
        <v>1628</v>
      </c>
      <c r="Q1993" s="91" t="s">
        <v>1466</v>
      </c>
    </row>
    <row r="1994" ht="14.25" customHeight="1">
      <c r="A1994" s="91" t="s">
        <v>6372</v>
      </c>
      <c r="C1994" s="91" t="s">
        <v>6373</v>
      </c>
      <c r="D1994" s="91" t="s">
        <v>1324</v>
      </c>
      <c r="J1994" s="91" t="s">
        <v>1320</v>
      </c>
      <c r="L1994" s="91" t="s">
        <v>41</v>
      </c>
      <c r="M1994" s="91" t="s">
        <v>739</v>
      </c>
      <c r="O1994" s="91" t="s">
        <v>1846</v>
      </c>
      <c r="P1994" s="91" t="s">
        <v>1590</v>
      </c>
      <c r="Q1994" s="91" t="s">
        <v>1462</v>
      </c>
      <c r="R1994" s="91" t="s">
        <v>1687</v>
      </c>
    </row>
    <row r="1995" ht="14.25" customHeight="1">
      <c r="A1995" s="91" t="s">
        <v>6374</v>
      </c>
      <c r="D1995" s="91" t="s">
        <v>1324</v>
      </c>
      <c r="J1995" s="91" t="s">
        <v>1320</v>
      </c>
      <c r="L1995" s="91" t="s">
        <v>1647</v>
      </c>
      <c r="M1995" s="91" t="s">
        <v>1320</v>
      </c>
      <c r="N1995" s="91" t="s">
        <v>1611</v>
      </c>
      <c r="O1995" s="91" t="s">
        <v>1831</v>
      </c>
      <c r="P1995" s="91" t="s">
        <v>1590</v>
      </c>
      <c r="Q1995" s="91" t="s">
        <v>1465</v>
      </c>
      <c r="R1995" s="91" t="s">
        <v>1611</v>
      </c>
    </row>
    <row r="1996" ht="14.25" customHeight="1">
      <c r="A1996" s="91" t="s">
        <v>6375</v>
      </c>
      <c r="D1996" s="91" t="s">
        <v>1319</v>
      </c>
      <c r="E1996" s="91" t="s">
        <v>1587</v>
      </c>
      <c r="F1996" s="91" t="s">
        <v>1646</v>
      </c>
      <c r="G1996" s="91" t="s">
        <v>1319</v>
      </c>
      <c r="H1996" s="91" t="s">
        <v>1587</v>
      </c>
      <c r="I1996" s="91" t="s">
        <v>1377</v>
      </c>
      <c r="J1996" s="91" t="s">
        <v>1320</v>
      </c>
      <c r="K1996" s="91" t="s">
        <v>1377</v>
      </c>
      <c r="L1996" s="91" t="s">
        <v>41</v>
      </c>
      <c r="M1996" s="91" t="s">
        <v>1320</v>
      </c>
      <c r="N1996" s="91" t="s">
        <v>1921</v>
      </c>
      <c r="O1996" s="91" t="s">
        <v>1607</v>
      </c>
      <c r="P1996" s="91" t="s">
        <v>1590</v>
      </c>
      <c r="Q1996" s="91" t="s">
        <v>1457</v>
      </c>
      <c r="R1996" s="91" t="s">
        <v>1608</v>
      </c>
      <c r="S1996" s="91" t="s">
        <v>6376</v>
      </c>
      <c r="T1996" s="91" t="s">
        <v>1593</v>
      </c>
    </row>
    <row r="1997" ht="14.25" customHeight="1">
      <c r="A1997" s="91" t="s">
        <v>6377</v>
      </c>
      <c r="D1997" s="91" t="s">
        <v>1324</v>
      </c>
      <c r="J1997" s="91" t="s">
        <v>739</v>
      </c>
      <c r="L1997" s="91" t="s">
        <v>41</v>
      </c>
      <c r="M1997" s="91" t="s">
        <v>739</v>
      </c>
      <c r="O1997" s="91" t="s">
        <v>1602</v>
      </c>
      <c r="P1997" s="91" t="s">
        <v>1603</v>
      </c>
      <c r="Q1997" s="91" t="s">
        <v>1457</v>
      </c>
      <c r="R1997" s="91" t="s">
        <v>1707</v>
      </c>
    </row>
    <row r="1998" ht="14.25" customHeight="1">
      <c r="A1998" s="91" t="s">
        <v>6378</v>
      </c>
      <c r="D1998" s="91" t="s">
        <v>1319</v>
      </c>
      <c r="E1998" s="91" t="s">
        <v>1587</v>
      </c>
      <c r="F1998" s="91">
        <v>2030.0</v>
      </c>
      <c r="J1998" s="91" t="s">
        <v>739</v>
      </c>
      <c r="L1998" s="91" t="s">
        <v>41</v>
      </c>
      <c r="M1998" s="91" t="s">
        <v>739</v>
      </c>
      <c r="O1998" s="91" t="s">
        <v>1589</v>
      </c>
      <c r="P1998" s="91" t="s">
        <v>1590</v>
      </c>
      <c r="Q1998" s="91" t="s">
        <v>1472</v>
      </c>
      <c r="R1998" s="91" t="s">
        <v>1617</v>
      </c>
      <c r="S1998" s="91" t="s">
        <v>6379</v>
      </c>
      <c r="T1998" s="91" t="s">
        <v>1593</v>
      </c>
    </row>
    <row r="1999" ht="14.25" customHeight="1">
      <c r="A1999" s="91" t="s">
        <v>6380</v>
      </c>
      <c r="D1999" s="91" t="s">
        <v>1319</v>
      </c>
      <c r="E1999" s="91" t="s">
        <v>1587</v>
      </c>
      <c r="F1999" s="91">
        <v>2030.0</v>
      </c>
      <c r="J1999" s="91" t="s">
        <v>739</v>
      </c>
      <c r="L1999" s="91" t="s">
        <v>1588</v>
      </c>
      <c r="M1999" s="91" t="s">
        <v>739</v>
      </c>
      <c r="O1999" s="91" t="s">
        <v>1607</v>
      </c>
      <c r="P1999" s="91" t="s">
        <v>1590</v>
      </c>
      <c r="Q1999" s="91" t="s">
        <v>1472</v>
      </c>
      <c r="R1999" s="91" t="s">
        <v>1653</v>
      </c>
      <c r="S1999" s="91" t="s">
        <v>6381</v>
      </c>
      <c r="T1999" s="91" t="s">
        <v>1593</v>
      </c>
    </row>
    <row r="2000" ht="14.25" customHeight="1">
      <c r="A2000" s="91" t="s">
        <v>6382</v>
      </c>
      <c r="B2000" s="91" t="s">
        <v>6383</v>
      </c>
      <c r="C2000" s="91" t="s">
        <v>6384</v>
      </c>
      <c r="D2000" s="91" t="s">
        <v>1319</v>
      </c>
      <c r="E2000" s="91" t="s">
        <v>1587</v>
      </c>
      <c r="F2000" s="91">
        <v>2030.0</v>
      </c>
      <c r="J2000" s="91" t="s">
        <v>1320</v>
      </c>
      <c r="L2000" s="91" t="s">
        <v>41</v>
      </c>
      <c r="M2000" s="91" t="s">
        <v>1320</v>
      </c>
      <c r="N2000" s="91" t="s">
        <v>1678</v>
      </c>
      <c r="O2000" s="91" t="s">
        <v>1846</v>
      </c>
      <c r="P2000" s="91" t="s">
        <v>1590</v>
      </c>
      <c r="Q2000" s="91" t="s">
        <v>1439</v>
      </c>
      <c r="R2000" s="91" t="s">
        <v>1639</v>
      </c>
      <c r="S2000" s="91" t="s">
        <v>6385</v>
      </c>
      <c r="T2000" s="91" t="s">
        <v>1593</v>
      </c>
    </row>
    <row r="2001" ht="14.25" customHeight="1">
      <c r="A2001" s="91" t="s">
        <v>6386</v>
      </c>
      <c r="B2001" s="91" t="s">
        <v>6387</v>
      </c>
      <c r="C2001" s="91" t="s">
        <v>6388</v>
      </c>
      <c r="D2001" s="91" t="s">
        <v>1319</v>
      </c>
      <c r="E2001" s="91" t="s">
        <v>1587</v>
      </c>
      <c r="F2001" s="91">
        <v>2030.0</v>
      </c>
      <c r="J2001" s="91" t="s">
        <v>1320</v>
      </c>
      <c r="L2001" s="91" t="s">
        <v>41</v>
      </c>
      <c r="M2001" s="91" t="s">
        <v>739</v>
      </c>
      <c r="O2001" s="91" t="s">
        <v>1725</v>
      </c>
      <c r="P2001" s="91" t="s">
        <v>1628</v>
      </c>
      <c r="Q2001" s="91" t="s">
        <v>1439</v>
      </c>
      <c r="R2001" s="91" t="s">
        <v>2368</v>
      </c>
      <c r="S2001" s="91" t="s">
        <v>6389</v>
      </c>
      <c r="T2001" s="91" t="s">
        <v>1593</v>
      </c>
    </row>
    <row r="2002" ht="14.25" customHeight="1">
      <c r="A2002" s="91" t="s">
        <v>6390</v>
      </c>
      <c r="C2002" s="91" t="s">
        <v>6391</v>
      </c>
      <c r="D2002" s="91" t="s">
        <v>1319</v>
      </c>
      <c r="E2002" s="91" t="s">
        <v>1595</v>
      </c>
      <c r="F2002" s="91">
        <v>2030.0</v>
      </c>
      <c r="J2002" s="91" t="s">
        <v>739</v>
      </c>
      <c r="L2002" s="91" t="s">
        <v>41</v>
      </c>
      <c r="M2002" s="91" t="s">
        <v>739</v>
      </c>
      <c r="O2002" s="91" t="s">
        <v>1846</v>
      </c>
      <c r="P2002" s="91" t="s">
        <v>1590</v>
      </c>
      <c r="Q2002" s="91" t="s">
        <v>1443</v>
      </c>
      <c r="R2002" s="91" t="s">
        <v>1669</v>
      </c>
      <c r="S2002" s="91" t="s">
        <v>6392</v>
      </c>
      <c r="T2002" s="91" t="s">
        <v>1600</v>
      </c>
    </row>
    <row r="2003" ht="14.25" customHeight="1">
      <c r="A2003" s="91" t="s">
        <v>6393</v>
      </c>
      <c r="D2003" s="91" t="s">
        <v>1319</v>
      </c>
      <c r="E2003" s="91" t="s">
        <v>1587</v>
      </c>
      <c r="F2003" s="91">
        <v>2030.0</v>
      </c>
      <c r="J2003" s="91" t="s">
        <v>739</v>
      </c>
      <c r="L2003" s="91" t="s">
        <v>1588</v>
      </c>
      <c r="M2003" s="91" t="s">
        <v>739</v>
      </c>
      <c r="O2003" s="91" t="s">
        <v>1607</v>
      </c>
      <c r="P2003" s="91" t="s">
        <v>1590</v>
      </c>
      <c r="Q2003" s="91" t="s">
        <v>1434</v>
      </c>
      <c r="R2003" s="91" t="s">
        <v>1659</v>
      </c>
      <c r="S2003" s="91" t="s">
        <v>6394</v>
      </c>
      <c r="T2003" s="91" t="s">
        <v>1593</v>
      </c>
    </row>
    <row r="2004" ht="14.25" customHeight="1">
      <c r="A2004" s="91" t="s">
        <v>6395</v>
      </c>
      <c r="C2004" s="91" t="s">
        <v>6396</v>
      </c>
      <c r="D2004" s="91" t="s">
        <v>1343</v>
      </c>
      <c r="J2004" s="91" t="s">
        <v>1320</v>
      </c>
      <c r="L2004" s="91" t="s">
        <v>41</v>
      </c>
      <c r="M2004" s="91" t="s">
        <v>1320</v>
      </c>
      <c r="N2004" s="91" t="s">
        <v>1639</v>
      </c>
      <c r="O2004" s="91" t="s">
        <v>1677</v>
      </c>
      <c r="P2004" s="91" t="s">
        <v>1590</v>
      </c>
      <c r="Q2004" s="91" t="s">
        <v>1457</v>
      </c>
      <c r="R2004" s="91" t="s">
        <v>1639</v>
      </c>
    </row>
    <row r="2005" ht="14.25" customHeight="1">
      <c r="A2005" s="91" t="s">
        <v>6397</v>
      </c>
      <c r="B2005" s="91" t="s">
        <v>6398</v>
      </c>
      <c r="C2005" s="91" t="s">
        <v>6399</v>
      </c>
      <c r="D2005" s="91" t="s">
        <v>1324</v>
      </c>
      <c r="J2005" s="91" t="s">
        <v>1320</v>
      </c>
      <c r="L2005" s="91" t="s">
        <v>41</v>
      </c>
      <c r="M2005" s="91" t="s">
        <v>1320</v>
      </c>
      <c r="N2005" s="91" t="s">
        <v>1641</v>
      </c>
      <c r="O2005" s="91" t="s">
        <v>1721</v>
      </c>
      <c r="P2005" s="91" t="s">
        <v>1590</v>
      </c>
      <c r="Q2005" s="91" t="s">
        <v>1451</v>
      </c>
      <c r="R2005" s="91" t="s">
        <v>1641</v>
      </c>
    </row>
    <row r="2006" ht="14.25" customHeight="1">
      <c r="A2006" s="91" t="s">
        <v>6400</v>
      </c>
      <c r="D2006" s="91" t="s">
        <v>1319</v>
      </c>
      <c r="E2006" s="91" t="s">
        <v>1587</v>
      </c>
      <c r="F2006" s="91">
        <v>2030.0</v>
      </c>
      <c r="J2006" s="91" t="s">
        <v>739</v>
      </c>
      <c r="L2006" s="91" t="s">
        <v>1588</v>
      </c>
      <c r="M2006" s="91" t="s">
        <v>739</v>
      </c>
      <c r="O2006" s="91" t="s">
        <v>1846</v>
      </c>
      <c r="P2006" s="91" t="s">
        <v>1590</v>
      </c>
      <c r="Q2006" s="91" t="s">
        <v>1457</v>
      </c>
      <c r="R2006" s="91" t="s">
        <v>1604</v>
      </c>
      <c r="S2006" s="91" t="s">
        <v>6401</v>
      </c>
      <c r="T2006" s="91" t="s">
        <v>1593</v>
      </c>
    </row>
    <row r="2007" ht="14.25" customHeight="1">
      <c r="A2007" s="91" t="s">
        <v>6402</v>
      </c>
      <c r="D2007" s="91" t="s">
        <v>1319</v>
      </c>
      <c r="E2007" s="91" t="s">
        <v>1587</v>
      </c>
      <c r="F2007" s="91">
        <v>2030.0</v>
      </c>
      <c r="J2007" s="91" t="s">
        <v>739</v>
      </c>
      <c r="L2007" s="91" t="s">
        <v>1588</v>
      </c>
      <c r="M2007" s="91" t="s">
        <v>739</v>
      </c>
      <c r="O2007" s="91" t="s">
        <v>1677</v>
      </c>
      <c r="P2007" s="91" t="s">
        <v>1590</v>
      </c>
      <c r="Q2007" s="91" t="s">
        <v>1462</v>
      </c>
      <c r="R2007" s="91" t="s">
        <v>1663</v>
      </c>
      <c r="S2007" s="91" t="s">
        <v>6403</v>
      </c>
      <c r="T2007" s="91" t="s">
        <v>1593</v>
      </c>
    </row>
    <row r="2008" ht="14.25" customHeight="1">
      <c r="A2008" s="91" t="s">
        <v>6404</v>
      </c>
      <c r="B2008" s="91" t="s">
        <v>6405</v>
      </c>
      <c r="C2008" s="91" t="s">
        <v>6406</v>
      </c>
      <c r="D2008" s="91" t="s">
        <v>1324</v>
      </c>
      <c r="J2008" s="91" t="s">
        <v>1320</v>
      </c>
      <c r="L2008" s="91" t="s">
        <v>41</v>
      </c>
      <c r="M2008" s="91" t="s">
        <v>1320</v>
      </c>
      <c r="N2008" s="91" t="s">
        <v>1637</v>
      </c>
      <c r="O2008" s="91" t="s">
        <v>1602</v>
      </c>
      <c r="P2008" s="91" t="s">
        <v>1603</v>
      </c>
      <c r="Q2008" s="91" t="s">
        <v>1462</v>
      </c>
      <c r="R2008" s="91" t="s">
        <v>1637</v>
      </c>
    </row>
    <row r="2009" ht="14.25" customHeight="1">
      <c r="A2009" s="91" t="s">
        <v>6407</v>
      </c>
      <c r="D2009" s="91" t="s">
        <v>1319</v>
      </c>
      <c r="E2009" s="91" t="s">
        <v>1587</v>
      </c>
      <c r="F2009" s="91">
        <v>2030.0</v>
      </c>
      <c r="J2009" s="91" t="s">
        <v>739</v>
      </c>
      <c r="L2009" s="91" t="s">
        <v>1588</v>
      </c>
      <c r="M2009" s="91" t="s">
        <v>739</v>
      </c>
      <c r="O2009" s="91" t="s">
        <v>1602</v>
      </c>
      <c r="P2009" s="91" t="s">
        <v>1603</v>
      </c>
      <c r="Q2009" s="91" t="s">
        <v>1469</v>
      </c>
      <c r="R2009" s="91" t="s">
        <v>1699</v>
      </c>
      <c r="S2009" s="91" t="s">
        <v>6408</v>
      </c>
      <c r="T2009" s="91" t="s">
        <v>1593</v>
      </c>
    </row>
    <row r="2010" ht="14.25" customHeight="1">
      <c r="A2010" s="91" t="s">
        <v>6409</v>
      </c>
      <c r="D2010" s="91" t="s">
        <v>1324</v>
      </c>
      <c r="J2010" s="91" t="s">
        <v>739</v>
      </c>
      <c r="L2010" s="91" t="s">
        <v>41</v>
      </c>
      <c r="M2010" s="91" t="s">
        <v>739</v>
      </c>
      <c r="O2010" s="91" t="s">
        <v>1846</v>
      </c>
      <c r="P2010" s="91" t="s">
        <v>1590</v>
      </c>
      <c r="Q2010" s="91" t="s">
        <v>1440</v>
      </c>
      <c r="R2010" s="91" t="s">
        <v>1611</v>
      </c>
    </row>
    <row r="2011" ht="14.25" customHeight="1">
      <c r="A2011" s="91" t="s">
        <v>6410</v>
      </c>
      <c r="D2011" s="91" t="s">
        <v>1319</v>
      </c>
      <c r="E2011" s="91" t="s">
        <v>1587</v>
      </c>
      <c r="F2011" s="91">
        <v>2030.0</v>
      </c>
      <c r="J2011" s="91" t="s">
        <v>739</v>
      </c>
      <c r="L2011" s="91" t="s">
        <v>1588</v>
      </c>
      <c r="M2011" s="91" t="s">
        <v>739</v>
      </c>
      <c r="O2011" s="91" t="s">
        <v>1725</v>
      </c>
      <c r="P2011" s="91" t="s">
        <v>1628</v>
      </c>
      <c r="Q2011" s="91" t="s">
        <v>1439</v>
      </c>
      <c r="R2011" s="91" t="s">
        <v>1653</v>
      </c>
      <c r="S2011" s="91" t="s">
        <v>6411</v>
      </c>
      <c r="T2011" s="91" t="s">
        <v>1593</v>
      </c>
    </row>
    <row r="2012" ht="14.25" customHeight="1">
      <c r="A2012" s="91" t="s">
        <v>6412</v>
      </c>
      <c r="B2012" s="91" t="s">
        <v>6413</v>
      </c>
      <c r="C2012" s="91" t="s">
        <v>6414</v>
      </c>
      <c r="D2012" s="91" t="s">
        <v>1319</v>
      </c>
      <c r="E2012" s="91" t="s">
        <v>1587</v>
      </c>
      <c r="F2012" s="91" t="s">
        <v>1646</v>
      </c>
      <c r="J2012" s="91" t="s">
        <v>739</v>
      </c>
      <c r="L2012" s="91" t="s">
        <v>41</v>
      </c>
      <c r="M2012" s="91" t="s">
        <v>739</v>
      </c>
      <c r="O2012" s="91" t="s">
        <v>1602</v>
      </c>
      <c r="P2012" s="91" t="s">
        <v>1603</v>
      </c>
      <c r="Q2012" s="91" t="s">
        <v>1462</v>
      </c>
      <c r="R2012" s="91" t="s">
        <v>1687</v>
      </c>
      <c r="S2012" s="91" t="s">
        <v>6415</v>
      </c>
      <c r="T2012" s="91" t="s">
        <v>1593</v>
      </c>
    </row>
    <row r="2013" ht="14.25" customHeight="1">
      <c r="A2013" s="91" t="s">
        <v>6416</v>
      </c>
      <c r="D2013" s="91" t="s">
        <v>1324</v>
      </c>
      <c r="J2013" s="91" t="s">
        <v>739</v>
      </c>
      <c r="L2013" s="91" t="s">
        <v>41</v>
      </c>
      <c r="M2013" s="91" t="s">
        <v>739</v>
      </c>
      <c r="O2013" s="91" t="s">
        <v>1694</v>
      </c>
      <c r="P2013" s="91" t="s">
        <v>1590</v>
      </c>
      <c r="Q2013" s="91" t="s">
        <v>1469</v>
      </c>
      <c r="R2013" s="91" t="s">
        <v>1648</v>
      </c>
    </row>
    <row r="2014" ht="14.25" customHeight="1">
      <c r="A2014" s="91" t="s">
        <v>6417</v>
      </c>
      <c r="D2014" s="91" t="s">
        <v>1319</v>
      </c>
      <c r="E2014" s="91" t="s">
        <v>1587</v>
      </c>
      <c r="F2014" s="91">
        <v>2030.0</v>
      </c>
      <c r="J2014" s="91" t="s">
        <v>739</v>
      </c>
      <c r="L2014" s="91" t="s">
        <v>1588</v>
      </c>
      <c r="M2014" s="91" t="s">
        <v>739</v>
      </c>
      <c r="O2014" s="91" t="s">
        <v>1694</v>
      </c>
      <c r="P2014" s="91" t="s">
        <v>1590</v>
      </c>
      <c r="Q2014" s="91" t="s">
        <v>1469</v>
      </c>
      <c r="R2014" s="91" t="s">
        <v>1659</v>
      </c>
      <c r="S2014" s="91" t="s">
        <v>6418</v>
      </c>
      <c r="T2014" s="91" t="s">
        <v>1593</v>
      </c>
    </row>
    <row r="2015" ht="14.25" customHeight="1">
      <c r="A2015" s="91" t="s">
        <v>6419</v>
      </c>
      <c r="D2015" s="91" t="s">
        <v>1324</v>
      </c>
      <c r="J2015" s="91" t="s">
        <v>1320</v>
      </c>
      <c r="L2015" s="91" t="s">
        <v>41</v>
      </c>
      <c r="M2015" s="91" t="s">
        <v>739</v>
      </c>
      <c r="O2015" s="91" t="s">
        <v>1815</v>
      </c>
      <c r="P2015" s="91" t="s">
        <v>1590</v>
      </c>
      <c r="Q2015" s="91" t="s">
        <v>1469</v>
      </c>
      <c r="R2015" s="91" t="s">
        <v>1591</v>
      </c>
    </row>
    <row r="2016" ht="14.25" customHeight="1">
      <c r="A2016" s="91" t="s">
        <v>6420</v>
      </c>
      <c r="B2016" s="91" t="s">
        <v>6421</v>
      </c>
      <c r="C2016" s="91" t="s">
        <v>6422</v>
      </c>
      <c r="D2016" s="91" t="s">
        <v>1319</v>
      </c>
      <c r="E2016" s="91" t="s">
        <v>1587</v>
      </c>
      <c r="F2016" s="91" t="s">
        <v>2165</v>
      </c>
      <c r="G2016" s="91" t="s">
        <v>1319</v>
      </c>
      <c r="H2016" s="91" t="s">
        <v>1587</v>
      </c>
      <c r="I2016" s="91" t="s">
        <v>1698</v>
      </c>
      <c r="J2016" s="91" t="s">
        <v>1320</v>
      </c>
      <c r="K2016" s="91" t="s">
        <v>1698</v>
      </c>
      <c r="L2016" s="91" t="s">
        <v>41</v>
      </c>
      <c r="M2016" s="91" t="s">
        <v>1320</v>
      </c>
      <c r="N2016" s="91" t="s">
        <v>2090</v>
      </c>
      <c r="O2016" s="91" t="s">
        <v>1891</v>
      </c>
      <c r="P2016" s="91" t="s">
        <v>1623</v>
      </c>
      <c r="Q2016" s="91" t="s">
        <v>1451</v>
      </c>
      <c r="R2016" s="91" t="s">
        <v>1608</v>
      </c>
      <c r="S2016" s="91" t="s">
        <v>6423</v>
      </c>
      <c r="T2016" s="91" t="s">
        <v>1593</v>
      </c>
    </row>
    <row r="2017" ht="14.25" customHeight="1">
      <c r="A2017" s="91" t="s">
        <v>6424</v>
      </c>
      <c r="B2017" s="91" t="s">
        <v>6425</v>
      </c>
      <c r="C2017" s="91" t="s">
        <v>6426</v>
      </c>
      <c r="D2017" s="91" t="s">
        <v>1319</v>
      </c>
      <c r="E2017" s="91" t="s">
        <v>1587</v>
      </c>
      <c r="F2017" s="91">
        <v>2031.0</v>
      </c>
      <c r="G2017" s="91" t="s">
        <v>1319</v>
      </c>
      <c r="H2017" s="91" t="s">
        <v>1587</v>
      </c>
      <c r="I2017" s="91">
        <v>2050.0</v>
      </c>
      <c r="J2017" s="91" t="s">
        <v>1320</v>
      </c>
      <c r="K2017" s="91">
        <v>2050.0</v>
      </c>
      <c r="L2017" s="91" t="s">
        <v>41</v>
      </c>
      <c r="M2017" s="91" t="s">
        <v>1320</v>
      </c>
      <c r="N2017" s="91" t="s">
        <v>2368</v>
      </c>
      <c r="O2017" s="91" t="s">
        <v>1607</v>
      </c>
      <c r="P2017" s="91" t="s">
        <v>1590</v>
      </c>
      <c r="Q2017" s="91" t="s">
        <v>1451</v>
      </c>
      <c r="R2017" s="91" t="s">
        <v>1699</v>
      </c>
      <c r="S2017" s="91" t="s">
        <v>6427</v>
      </c>
      <c r="T2017" s="91" t="s">
        <v>1593</v>
      </c>
    </row>
    <row r="2018" ht="14.25" customHeight="1">
      <c r="A2018" s="91" t="s">
        <v>6428</v>
      </c>
      <c r="B2018" s="91" t="s">
        <v>6429</v>
      </c>
      <c r="C2018" s="91" t="s">
        <v>6430</v>
      </c>
      <c r="D2018" s="91" t="s">
        <v>1324</v>
      </c>
      <c r="J2018" s="91" t="s">
        <v>1320</v>
      </c>
      <c r="L2018" s="91" t="s">
        <v>41</v>
      </c>
      <c r="M2018" s="91" t="s">
        <v>1320</v>
      </c>
      <c r="N2018" s="91" t="s">
        <v>1966</v>
      </c>
      <c r="O2018" s="91" t="s">
        <v>1602</v>
      </c>
      <c r="P2018" s="91" t="s">
        <v>1603</v>
      </c>
      <c r="Q2018" s="91" t="s">
        <v>1441</v>
      </c>
      <c r="R2018" s="91" t="s">
        <v>1966</v>
      </c>
    </row>
    <row r="2019" ht="14.25" customHeight="1">
      <c r="A2019" s="91" t="s">
        <v>6431</v>
      </c>
      <c r="C2019" s="91" t="s">
        <v>6432</v>
      </c>
      <c r="D2019" s="91" t="s">
        <v>1324</v>
      </c>
      <c r="J2019" s="91" t="s">
        <v>739</v>
      </c>
      <c r="L2019" s="91" t="s">
        <v>41</v>
      </c>
      <c r="M2019" s="91" t="s">
        <v>739</v>
      </c>
      <c r="O2019" s="91" t="s">
        <v>1711</v>
      </c>
      <c r="P2019" s="91" t="s">
        <v>1590</v>
      </c>
      <c r="Q2019" s="91" t="s">
        <v>1449</v>
      </c>
      <c r="R2019" s="91" t="s">
        <v>1663</v>
      </c>
    </row>
    <row r="2020" ht="14.25" customHeight="1">
      <c r="A2020" s="91" t="s">
        <v>6433</v>
      </c>
      <c r="D2020" s="91" t="s">
        <v>1319</v>
      </c>
      <c r="E2020" s="91" t="s">
        <v>1587</v>
      </c>
      <c r="F2020" s="91">
        <v>2030.0</v>
      </c>
      <c r="J2020" s="91" t="s">
        <v>739</v>
      </c>
      <c r="L2020" s="91" t="s">
        <v>1588</v>
      </c>
      <c r="M2020" s="91" t="s">
        <v>739</v>
      </c>
      <c r="O2020" s="91" t="s">
        <v>1607</v>
      </c>
      <c r="P2020" s="91" t="s">
        <v>1590</v>
      </c>
      <c r="Q2020" s="91" t="s">
        <v>1457</v>
      </c>
      <c r="R2020" s="91" t="s">
        <v>1637</v>
      </c>
      <c r="S2020" s="91" t="s">
        <v>6434</v>
      </c>
      <c r="T2020" s="91" t="s">
        <v>1593</v>
      </c>
    </row>
    <row r="2021" ht="14.25" customHeight="1">
      <c r="A2021" s="91" t="s">
        <v>6435</v>
      </c>
      <c r="D2021" s="91" t="s">
        <v>1319</v>
      </c>
      <c r="E2021" s="91" t="s">
        <v>1587</v>
      </c>
      <c r="F2021" s="91">
        <v>2030.0</v>
      </c>
      <c r="J2021" s="91" t="s">
        <v>739</v>
      </c>
      <c r="L2021" s="91" t="s">
        <v>1588</v>
      </c>
      <c r="M2021" s="91" t="s">
        <v>739</v>
      </c>
      <c r="O2021" s="91" t="s">
        <v>1632</v>
      </c>
      <c r="P2021" s="91" t="s">
        <v>1628</v>
      </c>
      <c r="Q2021" s="91" t="s">
        <v>1457</v>
      </c>
      <c r="R2021" s="91" t="s">
        <v>1659</v>
      </c>
      <c r="S2021" s="91" t="s">
        <v>6436</v>
      </c>
      <c r="T2021" s="91" t="s">
        <v>1593</v>
      </c>
    </row>
    <row r="2022" ht="14.25" customHeight="1">
      <c r="A2022" s="91" t="s">
        <v>6437</v>
      </c>
      <c r="D2022" s="91" t="s">
        <v>1324</v>
      </c>
      <c r="J2022" s="91" t="s">
        <v>739</v>
      </c>
      <c r="L2022" s="91" t="s">
        <v>41</v>
      </c>
      <c r="M2022" s="91" t="s">
        <v>739</v>
      </c>
      <c r="O2022" s="91" t="s">
        <v>1796</v>
      </c>
      <c r="P2022" s="91" t="s">
        <v>1628</v>
      </c>
      <c r="Q2022" s="91" t="s">
        <v>1467</v>
      </c>
      <c r="R2022" s="91" t="s">
        <v>1659</v>
      </c>
    </row>
    <row r="2023" ht="14.25" customHeight="1">
      <c r="A2023" s="91" t="s">
        <v>6438</v>
      </c>
      <c r="D2023" s="91" t="s">
        <v>1319</v>
      </c>
      <c r="E2023" s="91" t="s">
        <v>1587</v>
      </c>
      <c r="F2023" s="91">
        <v>2030.0</v>
      </c>
      <c r="J2023" s="91" t="s">
        <v>739</v>
      </c>
      <c r="L2023" s="91" t="s">
        <v>41</v>
      </c>
      <c r="M2023" s="91" t="s">
        <v>739</v>
      </c>
      <c r="O2023" s="91" t="s">
        <v>1796</v>
      </c>
      <c r="P2023" s="91" t="s">
        <v>1628</v>
      </c>
      <c r="Q2023" s="91" t="s">
        <v>1435</v>
      </c>
      <c r="R2023" s="91" t="s">
        <v>1715</v>
      </c>
      <c r="S2023" s="91" t="s">
        <v>6439</v>
      </c>
      <c r="T2023" s="91" t="s">
        <v>1593</v>
      </c>
    </row>
    <row r="2024" ht="14.25" customHeight="1">
      <c r="A2024" s="91" t="s">
        <v>6440</v>
      </c>
      <c r="D2024" s="91" t="s">
        <v>1319</v>
      </c>
      <c r="E2024" s="91" t="s">
        <v>1587</v>
      </c>
      <c r="F2024" s="91">
        <v>2030.0</v>
      </c>
      <c r="J2024" s="91" t="s">
        <v>739</v>
      </c>
      <c r="L2024" s="91" t="s">
        <v>1588</v>
      </c>
      <c r="M2024" s="91" t="s">
        <v>739</v>
      </c>
      <c r="O2024" s="91" t="s">
        <v>1796</v>
      </c>
      <c r="P2024" s="91" t="s">
        <v>1628</v>
      </c>
      <c r="Q2024" s="91" t="s">
        <v>1435</v>
      </c>
      <c r="R2024" s="91" t="s">
        <v>1641</v>
      </c>
      <c r="S2024" s="91" t="s">
        <v>6441</v>
      </c>
    </row>
    <row r="2025" ht="14.25" customHeight="1">
      <c r="A2025" s="91" t="s">
        <v>6442</v>
      </c>
      <c r="D2025" s="91" t="s">
        <v>1319</v>
      </c>
      <c r="E2025" s="91" t="s">
        <v>1587</v>
      </c>
      <c r="F2025" s="91">
        <v>2030.0</v>
      </c>
      <c r="J2025" s="91" t="s">
        <v>739</v>
      </c>
      <c r="L2025" s="91" t="s">
        <v>1588</v>
      </c>
      <c r="M2025" s="91" t="s">
        <v>739</v>
      </c>
      <c r="O2025" s="91" t="s">
        <v>1796</v>
      </c>
      <c r="P2025" s="91" t="s">
        <v>1628</v>
      </c>
      <c r="Q2025" s="91" t="s">
        <v>1435</v>
      </c>
      <c r="R2025" s="91" t="s">
        <v>1633</v>
      </c>
      <c r="S2025" s="91" t="s">
        <v>6443</v>
      </c>
      <c r="T2025" s="91" t="s">
        <v>1593</v>
      </c>
    </row>
    <row r="2026" ht="14.25" customHeight="1">
      <c r="A2026" s="91" t="s">
        <v>6444</v>
      </c>
      <c r="D2026" s="91" t="s">
        <v>1324</v>
      </c>
      <c r="J2026" s="91" t="s">
        <v>739</v>
      </c>
      <c r="L2026" s="91" t="s">
        <v>41</v>
      </c>
      <c r="M2026" s="91" t="s">
        <v>739</v>
      </c>
      <c r="O2026" s="91" t="s">
        <v>1796</v>
      </c>
      <c r="P2026" s="91" t="s">
        <v>1628</v>
      </c>
      <c r="Q2026" s="91" t="s">
        <v>1466</v>
      </c>
    </row>
    <row r="2027" ht="14.25" customHeight="1">
      <c r="A2027" s="91" t="s">
        <v>6445</v>
      </c>
      <c r="D2027" s="91" t="s">
        <v>1324</v>
      </c>
      <c r="J2027" s="91" t="s">
        <v>739</v>
      </c>
      <c r="L2027" s="91" t="s">
        <v>41</v>
      </c>
      <c r="M2027" s="91" t="s">
        <v>739</v>
      </c>
      <c r="O2027" s="91" t="s">
        <v>1796</v>
      </c>
      <c r="P2027" s="91" t="s">
        <v>1628</v>
      </c>
      <c r="Q2027" s="91" t="s">
        <v>1435</v>
      </c>
      <c r="R2027" s="91" t="s">
        <v>1614</v>
      </c>
    </row>
    <row r="2028" ht="14.25" customHeight="1">
      <c r="A2028" s="91" t="s">
        <v>6446</v>
      </c>
      <c r="D2028" s="91" t="s">
        <v>1319</v>
      </c>
      <c r="E2028" s="91" t="s">
        <v>1587</v>
      </c>
      <c r="F2028" s="91">
        <v>2030.0</v>
      </c>
      <c r="J2028" s="91" t="s">
        <v>739</v>
      </c>
      <c r="L2028" s="91" t="s">
        <v>1588</v>
      </c>
      <c r="M2028" s="91" t="s">
        <v>739</v>
      </c>
      <c r="O2028" s="91" t="s">
        <v>1796</v>
      </c>
      <c r="P2028" s="91" t="s">
        <v>1628</v>
      </c>
      <c r="Q2028" s="91" t="s">
        <v>1439</v>
      </c>
      <c r="R2028" s="91" t="s">
        <v>1659</v>
      </c>
      <c r="S2028" s="91" t="s">
        <v>6447</v>
      </c>
      <c r="T2028" s="91" t="s">
        <v>1593</v>
      </c>
    </row>
    <row r="2029" ht="14.25" customHeight="1">
      <c r="A2029" s="91" t="s">
        <v>6448</v>
      </c>
      <c r="D2029" s="91" t="s">
        <v>1319</v>
      </c>
      <c r="E2029" s="91" t="s">
        <v>1587</v>
      </c>
      <c r="F2029" s="91">
        <v>2030.0</v>
      </c>
      <c r="J2029" s="91" t="s">
        <v>739</v>
      </c>
      <c r="L2029" s="91" t="s">
        <v>1588</v>
      </c>
      <c r="M2029" s="91" t="s">
        <v>739</v>
      </c>
      <c r="O2029" s="91" t="s">
        <v>1796</v>
      </c>
      <c r="P2029" s="91" t="s">
        <v>1628</v>
      </c>
      <c r="Q2029" s="91" t="s">
        <v>1472</v>
      </c>
      <c r="R2029" s="91" t="s">
        <v>1611</v>
      </c>
      <c r="S2029" s="91" t="s">
        <v>6449</v>
      </c>
      <c r="T2029" s="91" t="s">
        <v>1593</v>
      </c>
    </row>
    <row r="2030" ht="14.25" customHeight="1">
      <c r="A2030" s="91" t="s">
        <v>6450</v>
      </c>
      <c r="D2030" s="91" t="s">
        <v>1343</v>
      </c>
      <c r="J2030" s="91" t="s">
        <v>1320</v>
      </c>
      <c r="L2030" s="91" t="s">
        <v>41</v>
      </c>
      <c r="M2030" s="91" t="s">
        <v>1320</v>
      </c>
      <c r="N2030" s="91" t="s">
        <v>1763</v>
      </c>
      <c r="O2030" s="91" t="s">
        <v>1796</v>
      </c>
      <c r="P2030" s="91" t="s">
        <v>1628</v>
      </c>
      <c r="Q2030" s="91" t="s">
        <v>1435</v>
      </c>
      <c r="R2030" s="91" t="s">
        <v>1763</v>
      </c>
    </row>
    <row r="2031" ht="14.25" customHeight="1">
      <c r="A2031" s="91" t="s">
        <v>6451</v>
      </c>
      <c r="D2031" s="91" t="s">
        <v>1324</v>
      </c>
      <c r="J2031" s="91" t="s">
        <v>739</v>
      </c>
      <c r="L2031" s="91" t="s">
        <v>41</v>
      </c>
      <c r="M2031" s="91" t="s">
        <v>739</v>
      </c>
      <c r="O2031" s="91" t="s">
        <v>1796</v>
      </c>
      <c r="P2031" s="91" t="s">
        <v>1628</v>
      </c>
      <c r="Q2031" s="91" t="s">
        <v>1469</v>
      </c>
      <c r="R2031" s="91" t="s">
        <v>1624</v>
      </c>
    </row>
    <row r="2032" ht="14.25" customHeight="1">
      <c r="A2032" s="91" t="s">
        <v>6452</v>
      </c>
      <c r="D2032" s="91" t="s">
        <v>1324</v>
      </c>
      <c r="J2032" s="91" t="s">
        <v>739</v>
      </c>
      <c r="L2032" s="91" t="s">
        <v>41</v>
      </c>
      <c r="M2032" s="91" t="s">
        <v>739</v>
      </c>
      <c r="O2032" s="91" t="s">
        <v>1796</v>
      </c>
      <c r="P2032" s="91" t="s">
        <v>1628</v>
      </c>
      <c r="Q2032" s="91" t="s">
        <v>1466</v>
      </c>
      <c r="R2032" s="91" t="s">
        <v>1641</v>
      </c>
    </row>
    <row r="2033" ht="14.25" customHeight="1">
      <c r="A2033" s="91" t="s">
        <v>6453</v>
      </c>
      <c r="D2033" s="91" t="s">
        <v>1324</v>
      </c>
      <c r="J2033" s="91" t="s">
        <v>1320</v>
      </c>
      <c r="L2033" s="91" t="s">
        <v>41</v>
      </c>
      <c r="M2033" s="91" t="s">
        <v>739</v>
      </c>
      <c r="O2033" s="91" t="s">
        <v>1627</v>
      </c>
      <c r="P2033" s="91" t="s">
        <v>1628</v>
      </c>
      <c r="Q2033" s="91" t="s">
        <v>1469</v>
      </c>
      <c r="R2033" s="91" t="s">
        <v>1624</v>
      </c>
    </row>
    <row r="2034" ht="14.25" customHeight="1">
      <c r="A2034" s="91" t="s">
        <v>6454</v>
      </c>
      <c r="D2034" s="91" t="s">
        <v>1324</v>
      </c>
      <c r="J2034" s="91" t="s">
        <v>739</v>
      </c>
      <c r="L2034" s="91" t="s">
        <v>41</v>
      </c>
      <c r="M2034" s="91" t="s">
        <v>739</v>
      </c>
      <c r="O2034" s="91" t="s">
        <v>1602</v>
      </c>
      <c r="P2034" s="91" t="s">
        <v>1603</v>
      </c>
      <c r="Q2034" s="91" t="s">
        <v>1440</v>
      </c>
      <c r="R2034" s="91" t="s">
        <v>1685</v>
      </c>
    </row>
    <row r="2035" ht="14.25" customHeight="1">
      <c r="A2035" s="91" t="s">
        <v>6455</v>
      </c>
      <c r="D2035" s="91" t="s">
        <v>1324</v>
      </c>
      <c r="J2035" s="91" t="s">
        <v>739</v>
      </c>
      <c r="L2035" s="91" t="s">
        <v>41</v>
      </c>
      <c r="M2035" s="91" t="s">
        <v>739</v>
      </c>
      <c r="O2035" s="91" t="s">
        <v>1662</v>
      </c>
      <c r="P2035" s="91" t="s">
        <v>1590</v>
      </c>
      <c r="Q2035" s="91" t="s">
        <v>1448</v>
      </c>
      <c r="R2035" s="91" t="s">
        <v>1653</v>
      </c>
    </row>
    <row r="2036" ht="14.25" customHeight="1">
      <c r="A2036" s="91" t="s">
        <v>6456</v>
      </c>
      <c r="D2036" s="91" t="s">
        <v>1319</v>
      </c>
      <c r="E2036" s="91" t="s">
        <v>1587</v>
      </c>
      <c r="F2036" s="91">
        <v>2030.0</v>
      </c>
      <c r="J2036" s="91" t="s">
        <v>739</v>
      </c>
      <c r="L2036" s="91" t="s">
        <v>1588</v>
      </c>
      <c r="M2036" s="91" t="s">
        <v>739</v>
      </c>
      <c r="O2036" s="91" t="s">
        <v>1725</v>
      </c>
      <c r="P2036" s="91" t="s">
        <v>1628</v>
      </c>
      <c r="Q2036" s="91" t="s">
        <v>1439</v>
      </c>
      <c r="R2036" s="91" t="s">
        <v>1707</v>
      </c>
      <c r="S2036" s="91" t="s">
        <v>6457</v>
      </c>
      <c r="T2036" s="91" t="s">
        <v>1593</v>
      </c>
    </row>
    <row r="2037" ht="14.25" customHeight="1">
      <c r="A2037" s="91" t="s">
        <v>6458</v>
      </c>
      <c r="B2037" s="91" t="s">
        <v>6459</v>
      </c>
      <c r="C2037" s="91" t="s">
        <v>6460</v>
      </c>
      <c r="D2037" s="91" t="s">
        <v>1319</v>
      </c>
      <c r="E2037" s="91" t="s">
        <v>1587</v>
      </c>
      <c r="F2037" s="91" t="s">
        <v>1646</v>
      </c>
      <c r="J2037" s="91" t="s">
        <v>739</v>
      </c>
      <c r="L2037" s="91" t="s">
        <v>41</v>
      </c>
      <c r="M2037" s="91" t="s">
        <v>739</v>
      </c>
      <c r="O2037" s="91" t="s">
        <v>1802</v>
      </c>
      <c r="P2037" s="91" t="s">
        <v>1590</v>
      </c>
      <c r="Q2037" s="91" t="s">
        <v>1466</v>
      </c>
      <c r="R2037" s="91" t="s">
        <v>1842</v>
      </c>
      <c r="S2037" s="91" t="s">
        <v>6461</v>
      </c>
      <c r="T2037" s="91" t="s">
        <v>1593</v>
      </c>
    </row>
    <row r="2038" ht="14.25" customHeight="1">
      <c r="A2038" s="91" t="s">
        <v>6462</v>
      </c>
      <c r="D2038" s="91" t="s">
        <v>1319</v>
      </c>
      <c r="E2038" s="91" t="s">
        <v>1587</v>
      </c>
      <c r="F2038" s="91">
        <v>2030.0</v>
      </c>
      <c r="J2038" s="91" t="s">
        <v>739</v>
      </c>
      <c r="L2038" s="91" t="s">
        <v>1588</v>
      </c>
      <c r="M2038" s="91" t="s">
        <v>739</v>
      </c>
      <c r="O2038" s="91" t="s">
        <v>1748</v>
      </c>
      <c r="P2038" s="91" t="s">
        <v>1590</v>
      </c>
      <c r="Q2038" s="91" t="s">
        <v>1460</v>
      </c>
      <c r="R2038" s="91" t="s">
        <v>1653</v>
      </c>
      <c r="S2038" s="91" t="s">
        <v>6463</v>
      </c>
      <c r="T2038" s="91" t="s">
        <v>1593</v>
      </c>
    </row>
    <row r="2039" ht="14.25" customHeight="1">
      <c r="A2039" s="91" t="s">
        <v>6464</v>
      </c>
      <c r="D2039" s="91" t="s">
        <v>1319</v>
      </c>
      <c r="E2039" s="91" t="s">
        <v>1587</v>
      </c>
      <c r="F2039" s="91">
        <v>2030.0</v>
      </c>
      <c r="J2039" s="91" t="s">
        <v>739</v>
      </c>
      <c r="L2039" s="91" t="s">
        <v>1588</v>
      </c>
      <c r="M2039" s="91" t="s">
        <v>739</v>
      </c>
      <c r="O2039" s="91" t="s">
        <v>1831</v>
      </c>
      <c r="P2039" s="91" t="s">
        <v>1590</v>
      </c>
      <c r="Q2039" s="91" t="s">
        <v>1440</v>
      </c>
      <c r="R2039" s="91" t="s">
        <v>1707</v>
      </c>
      <c r="S2039" s="91" t="s">
        <v>6465</v>
      </c>
      <c r="T2039" s="91" t="s">
        <v>1593</v>
      </c>
    </row>
    <row r="2040" ht="14.25" customHeight="1">
      <c r="A2040" s="91" t="s">
        <v>6466</v>
      </c>
      <c r="D2040" s="91" t="s">
        <v>1319</v>
      </c>
      <c r="E2040" s="91" t="s">
        <v>1587</v>
      </c>
      <c r="F2040" s="91">
        <v>2030.0</v>
      </c>
      <c r="J2040" s="91" t="s">
        <v>739</v>
      </c>
      <c r="L2040" s="91" t="s">
        <v>1588</v>
      </c>
      <c r="M2040" s="91" t="s">
        <v>739</v>
      </c>
      <c r="O2040" s="91" t="s">
        <v>1815</v>
      </c>
      <c r="P2040" s="91" t="s">
        <v>1590</v>
      </c>
      <c r="Q2040" s="91" t="s">
        <v>1447</v>
      </c>
      <c r="R2040" s="91" t="s">
        <v>1707</v>
      </c>
      <c r="S2040" s="91" t="s">
        <v>6467</v>
      </c>
      <c r="T2040" s="91" t="s">
        <v>1593</v>
      </c>
    </row>
    <row r="2041" ht="14.25" customHeight="1">
      <c r="A2041" s="91" t="s">
        <v>6468</v>
      </c>
      <c r="D2041" s="91" t="s">
        <v>1319</v>
      </c>
      <c r="E2041" s="91" t="s">
        <v>1587</v>
      </c>
      <c r="F2041" s="91">
        <v>2030.0</v>
      </c>
      <c r="J2041" s="91" t="s">
        <v>739</v>
      </c>
      <c r="L2041" s="91" t="s">
        <v>1588</v>
      </c>
      <c r="M2041" s="91" t="s">
        <v>739</v>
      </c>
      <c r="O2041" s="91" t="s">
        <v>1662</v>
      </c>
      <c r="P2041" s="91" t="s">
        <v>1590</v>
      </c>
      <c r="Q2041" s="91" t="s">
        <v>1447</v>
      </c>
      <c r="R2041" s="91" t="s">
        <v>1792</v>
      </c>
      <c r="S2041" s="91" t="s">
        <v>6469</v>
      </c>
      <c r="T2041" s="91" t="s">
        <v>1593</v>
      </c>
    </row>
    <row r="2042" ht="14.25" customHeight="1">
      <c r="A2042" s="91" t="s">
        <v>6470</v>
      </c>
      <c r="B2042" s="91" t="s">
        <v>6471</v>
      </c>
      <c r="C2042" s="91" t="s">
        <v>6472</v>
      </c>
      <c r="D2042" s="91" t="s">
        <v>1324</v>
      </c>
      <c r="J2042" s="91" t="s">
        <v>739</v>
      </c>
      <c r="L2042" s="91" t="s">
        <v>41</v>
      </c>
      <c r="M2042" s="91" t="s">
        <v>739</v>
      </c>
      <c r="O2042" s="91" t="s">
        <v>1846</v>
      </c>
      <c r="P2042" s="91" t="s">
        <v>1590</v>
      </c>
      <c r="Q2042" s="91" t="s">
        <v>1460</v>
      </c>
      <c r="R2042" s="91" t="s">
        <v>1591</v>
      </c>
    </row>
    <row r="2043" ht="14.25" customHeight="1">
      <c r="A2043" s="91" t="s">
        <v>6473</v>
      </c>
      <c r="B2043" s="91" t="s">
        <v>6474</v>
      </c>
      <c r="C2043" s="91" t="s">
        <v>6475</v>
      </c>
      <c r="D2043" s="91" t="s">
        <v>1319</v>
      </c>
      <c r="E2043" s="91" t="s">
        <v>1595</v>
      </c>
      <c r="F2043" s="91">
        <v>2030.0</v>
      </c>
      <c r="J2043" s="91" t="s">
        <v>739</v>
      </c>
      <c r="L2043" s="91" t="s">
        <v>41</v>
      </c>
      <c r="M2043" s="91" t="s">
        <v>739</v>
      </c>
      <c r="O2043" s="91" t="s">
        <v>1602</v>
      </c>
      <c r="P2043" s="91" t="s">
        <v>1603</v>
      </c>
      <c r="Q2043" s="91" t="s">
        <v>1439</v>
      </c>
      <c r="R2043" s="91" t="s">
        <v>1792</v>
      </c>
      <c r="S2043" s="91" t="s">
        <v>6476</v>
      </c>
      <c r="T2043" s="91" t="s">
        <v>1600</v>
      </c>
    </row>
    <row r="2044" ht="14.25" customHeight="1">
      <c r="A2044" s="91" t="s">
        <v>6477</v>
      </c>
      <c r="B2044" s="91" t="s">
        <v>6478</v>
      </c>
      <c r="C2044" s="91" t="s">
        <v>6479</v>
      </c>
      <c r="D2044" s="91" t="s">
        <v>1319</v>
      </c>
      <c r="E2044" s="91" t="s">
        <v>1587</v>
      </c>
      <c r="F2044" s="91">
        <v>2030.0</v>
      </c>
      <c r="J2044" s="91" t="s">
        <v>1320</v>
      </c>
      <c r="L2044" s="91" t="s">
        <v>41</v>
      </c>
      <c r="M2044" s="91" t="s">
        <v>1320</v>
      </c>
      <c r="N2044" s="91" t="s">
        <v>1611</v>
      </c>
      <c r="O2044" s="91" t="s">
        <v>1589</v>
      </c>
      <c r="P2044" s="91" t="s">
        <v>1590</v>
      </c>
      <c r="Q2044" s="91" t="s">
        <v>1431</v>
      </c>
      <c r="R2044" s="91" t="s">
        <v>1659</v>
      </c>
      <c r="S2044" s="91" t="s">
        <v>6480</v>
      </c>
      <c r="T2044" s="91" t="s">
        <v>1593</v>
      </c>
    </row>
    <row r="2045" ht="14.25" customHeight="1">
      <c r="A2045" s="91" t="s">
        <v>6481</v>
      </c>
      <c r="B2045" s="91" t="s">
        <v>6482</v>
      </c>
      <c r="C2045" s="91" t="s">
        <v>6483</v>
      </c>
      <c r="D2045" s="91" t="s">
        <v>1343</v>
      </c>
      <c r="J2045" s="91" t="s">
        <v>739</v>
      </c>
      <c r="L2045" s="91" t="s">
        <v>41</v>
      </c>
      <c r="M2045" s="91" t="s">
        <v>1320</v>
      </c>
      <c r="N2045" s="91" t="s">
        <v>1900</v>
      </c>
      <c r="O2045" s="91" t="s">
        <v>1891</v>
      </c>
      <c r="P2045" s="91" t="s">
        <v>1623</v>
      </c>
      <c r="Q2045" s="91" t="s">
        <v>1433</v>
      </c>
      <c r="R2045" s="91" t="s">
        <v>1678</v>
      </c>
    </row>
    <row r="2046" ht="14.25" customHeight="1">
      <c r="A2046" s="91" t="s">
        <v>6484</v>
      </c>
      <c r="B2046" s="91" t="s">
        <v>6485</v>
      </c>
      <c r="D2046" s="91" t="s">
        <v>1324</v>
      </c>
      <c r="J2046" s="91" t="s">
        <v>1320</v>
      </c>
      <c r="L2046" s="91" t="s">
        <v>41</v>
      </c>
      <c r="M2046" s="91" t="s">
        <v>1320</v>
      </c>
      <c r="N2046" s="91" t="s">
        <v>1785</v>
      </c>
      <c r="O2046" s="91" t="s">
        <v>1739</v>
      </c>
      <c r="P2046" s="91" t="s">
        <v>1628</v>
      </c>
      <c r="Q2046" s="91" t="s">
        <v>1473</v>
      </c>
      <c r="R2046" s="91" t="s">
        <v>1863</v>
      </c>
    </row>
    <row r="2047" ht="14.25" customHeight="1">
      <c r="A2047" s="91" t="s">
        <v>6486</v>
      </c>
      <c r="D2047" s="91" t="s">
        <v>1324</v>
      </c>
      <c r="J2047" s="91" t="s">
        <v>1320</v>
      </c>
      <c r="L2047" s="91" t="s">
        <v>41</v>
      </c>
      <c r="M2047" s="91" t="s">
        <v>739</v>
      </c>
      <c r="O2047" s="91" t="s">
        <v>1846</v>
      </c>
      <c r="P2047" s="91" t="s">
        <v>1590</v>
      </c>
      <c r="Q2047" s="91" t="s">
        <v>1440</v>
      </c>
      <c r="R2047" s="91" t="s">
        <v>1614</v>
      </c>
    </row>
    <row r="2048" ht="14.25" customHeight="1">
      <c r="A2048" s="91" t="s">
        <v>6487</v>
      </c>
      <c r="D2048" s="91" t="s">
        <v>1324</v>
      </c>
      <c r="J2048" s="91" t="s">
        <v>1320</v>
      </c>
      <c r="L2048" s="91" t="s">
        <v>41</v>
      </c>
      <c r="M2048" s="91" t="s">
        <v>1320</v>
      </c>
      <c r="N2048" s="91" t="s">
        <v>1617</v>
      </c>
      <c r="O2048" s="91" t="s">
        <v>1846</v>
      </c>
      <c r="P2048" s="91" t="s">
        <v>1590</v>
      </c>
      <c r="Q2048" s="91" t="s">
        <v>1469</v>
      </c>
      <c r="R2048" s="91" t="s">
        <v>1617</v>
      </c>
    </row>
    <row r="2049" ht="14.25" customHeight="1">
      <c r="A2049" s="91" t="s">
        <v>6488</v>
      </c>
      <c r="C2049" s="91" t="s">
        <v>6489</v>
      </c>
      <c r="D2049" s="91" t="s">
        <v>1324</v>
      </c>
      <c r="J2049" s="91" t="s">
        <v>1320</v>
      </c>
      <c r="L2049" s="91" t="s">
        <v>41</v>
      </c>
      <c r="M2049" s="91" t="s">
        <v>1320</v>
      </c>
      <c r="N2049" s="91" t="s">
        <v>1685</v>
      </c>
      <c r="O2049" s="91" t="s">
        <v>1846</v>
      </c>
      <c r="P2049" s="91" t="s">
        <v>1590</v>
      </c>
      <c r="Q2049" s="91" t="s">
        <v>1429</v>
      </c>
      <c r="R2049" s="91" t="s">
        <v>1685</v>
      </c>
    </row>
    <row r="2050" ht="14.25" customHeight="1">
      <c r="A2050" s="91" t="s">
        <v>6490</v>
      </c>
      <c r="D2050" s="91" t="s">
        <v>1319</v>
      </c>
      <c r="E2050" s="91" t="s">
        <v>1595</v>
      </c>
      <c r="F2050" s="91">
        <v>2030.0</v>
      </c>
      <c r="J2050" s="91" t="s">
        <v>739</v>
      </c>
      <c r="L2050" s="91" t="s">
        <v>1588</v>
      </c>
      <c r="M2050" s="91" t="s">
        <v>739</v>
      </c>
      <c r="O2050" s="91" t="s">
        <v>1846</v>
      </c>
      <c r="P2050" s="91" t="s">
        <v>1590</v>
      </c>
      <c r="Q2050" s="91" t="s">
        <v>1440</v>
      </c>
      <c r="R2050" s="91" t="s">
        <v>1699</v>
      </c>
      <c r="S2050" s="91" t="s">
        <v>6491</v>
      </c>
      <c r="T2050" s="91" t="s">
        <v>1600</v>
      </c>
    </row>
    <row r="2051" ht="14.25" customHeight="1">
      <c r="A2051" s="91" t="s">
        <v>6492</v>
      </c>
      <c r="B2051" s="91" t="s">
        <v>6493</v>
      </c>
      <c r="C2051" s="91" t="s">
        <v>6494</v>
      </c>
      <c r="D2051" s="91" t="s">
        <v>1319</v>
      </c>
      <c r="E2051" s="91" t="s">
        <v>1595</v>
      </c>
      <c r="F2051" s="91">
        <v>2030.0</v>
      </c>
      <c r="J2051" s="91" t="s">
        <v>739</v>
      </c>
      <c r="L2051" s="91" t="s">
        <v>41</v>
      </c>
      <c r="M2051" s="91" t="s">
        <v>1320</v>
      </c>
      <c r="N2051" s="91" t="s">
        <v>2170</v>
      </c>
      <c r="O2051" s="91" t="s">
        <v>1632</v>
      </c>
      <c r="P2051" s="91" t="s">
        <v>1628</v>
      </c>
      <c r="Q2051" s="91" t="s">
        <v>1761</v>
      </c>
      <c r="R2051" s="91" t="s">
        <v>1923</v>
      </c>
      <c r="S2051" s="91" t="s">
        <v>6495</v>
      </c>
      <c r="T2051" s="91" t="s">
        <v>1600</v>
      </c>
    </row>
    <row r="2052" ht="14.25" customHeight="1">
      <c r="A2052" s="91" t="s">
        <v>6496</v>
      </c>
      <c r="D2052" s="91" t="s">
        <v>1324</v>
      </c>
      <c r="J2052" s="91" t="s">
        <v>1320</v>
      </c>
      <c r="L2052" s="91" t="s">
        <v>41</v>
      </c>
      <c r="M2052" s="91" t="s">
        <v>739</v>
      </c>
      <c r="O2052" s="91" t="s">
        <v>1846</v>
      </c>
      <c r="P2052" s="91" t="s">
        <v>1590</v>
      </c>
      <c r="Q2052" s="91" t="s">
        <v>1472</v>
      </c>
    </row>
    <row r="2053" ht="14.25" customHeight="1">
      <c r="A2053" s="91" t="s">
        <v>6497</v>
      </c>
      <c r="C2053" s="91" t="s">
        <v>6498</v>
      </c>
      <c r="D2053" s="91" t="s">
        <v>1319</v>
      </c>
      <c r="E2053" s="91" t="s">
        <v>1587</v>
      </c>
      <c r="F2053" s="91" t="s">
        <v>6499</v>
      </c>
      <c r="G2053" s="91" t="s">
        <v>1319</v>
      </c>
      <c r="H2053" s="91" t="s">
        <v>1587</v>
      </c>
      <c r="I2053" s="91" t="s">
        <v>1377</v>
      </c>
      <c r="J2053" s="91" t="s">
        <v>1320</v>
      </c>
      <c r="K2053" s="91" t="s">
        <v>1377</v>
      </c>
      <c r="L2053" s="91" t="s">
        <v>41</v>
      </c>
      <c r="M2053" s="91" t="s">
        <v>1320</v>
      </c>
      <c r="N2053" s="91" t="s">
        <v>1637</v>
      </c>
      <c r="O2053" s="91" t="s">
        <v>1607</v>
      </c>
      <c r="P2053" s="91" t="s">
        <v>1590</v>
      </c>
      <c r="Q2053" s="91" t="s">
        <v>1469</v>
      </c>
      <c r="R2053" s="91" t="s">
        <v>1653</v>
      </c>
      <c r="S2053" s="91" t="s">
        <v>6500</v>
      </c>
      <c r="T2053" s="91" t="s">
        <v>1593</v>
      </c>
    </row>
    <row r="2054" ht="14.25" customHeight="1">
      <c r="A2054" s="91" t="s">
        <v>6501</v>
      </c>
      <c r="D2054" s="91" t="s">
        <v>1319</v>
      </c>
      <c r="E2054" s="91" t="s">
        <v>1587</v>
      </c>
      <c r="F2054" s="91">
        <v>2030.0</v>
      </c>
      <c r="J2054" s="91" t="s">
        <v>739</v>
      </c>
      <c r="L2054" s="91" t="s">
        <v>1588</v>
      </c>
      <c r="M2054" s="91" t="s">
        <v>739</v>
      </c>
      <c r="O2054" s="91" t="s">
        <v>1607</v>
      </c>
      <c r="P2054" s="91" t="s">
        <v>1590</v>
      </c>
      <c r="Q2054" s="91" t="s">
        <v>1433</v>
      </c>
      <c r="R2054" s="91" t="s">
        <v>1633</v>
      </c>
      <c r="S2054" s="91" t="s">
        <v>6502</v>
      </c>
      <c r="T2054" s="91" t="s">
        <v>1593</v>
      </c>
    </row>
    <row r="2055" ht="14.25" customHeight="1">
      <c r="A2055" s="91" t="s">
        <v>6503</v>
      </c>
      <c r="D2055" s="91" t="s">
        <v>1324</v>
      </c>
      <c r="J2055" s="91" t="s">
        <v>739</v>
      </c>
      <c r="L2055" s="91" t="s">
        <v>41</v>
      </c>
      <c r="M2055" s="91" t="s">
        <v>739</v>
      </c>
      <c r="O2055" s="91" t="s">
        <v>1602</v>
      </c>
      <c r="P2055" s="91" t="s">
        <v>1603</v>
      </c>
      <c r="Q2055" s="91" t="s">
        <v>1462</v>
      </c>
      <c r="R2055" s="91" t="s">
        <v>1687</v>
      </c>
    </row>
    <row r="2056" ht="14.25" customHeight="1">
      <c r="A2056" s="91" t="s">
        <v>6504</v>
      </c>
      <c r="D2056" s="91" t="s">
        <v>1319</v>
      </c>
      <c r="E2056" s="91" t="s">
        <v>1587</v>
      </c>
      <c r="F2056" s="91">
        <v>2030.0</v>
      </c>
      <c r="J2056" s="91" t="s">
        <v>739</v>
      </c>
      <c r="L2056" s="91" t="s">
        <v>1588</v>
      </c>
      <c r="M2056" s="91" t="s">
        <v>739</v>
      </c>
      <c r="O2056" s="91" t="s">
        <v>1796</v>
      </c>
      <c r="P2056" s="91" t="s">
        <v>1628</v>
      </c>
      <c r="Q2056" s="91" t="s">
        <v>1439</v>
      </c>
      <c r="R2056" s="91" t="s">
        <v>1633</v>
      </c>
      <c r="S2056" s="91" t="s">
        <v>6505</v>
      </c>
      <c r="T2056" s="91" t="s">
        <v>1593</v>
      </c>
    </row>
    <row r="2057" ht="14.25" customHeight="1">
      <c r="A2057" s="91" t="s">
        <v>6506</v>
      </c>
      <c r="B2057" s="91" t="s">
        <v>6507</v>
      </c>
      <c r="C2057" s="91" t="s">
        <v>6508</v>
      </c>
      <c r="D2057" s="91" t="s">
        <v>1319</v>
      </c>
      <c r="E2057" s="91" t="s">
        <v>1587</v>
      </c>
      <c r="F2057" s="91">
        <v>2030.0</v>
      </c>
      <c r="J2057" s="91" t="s">
        <v>1320</v>
      </c>
      <c r="L2057" s="91" t="s">
        <v>41</v>
      </c>
      <c r="M2057" s="91" t="s">
        <v>1320</v>
      </c>
      <c r="N2057" s="91" t="s">
        <v>1900</v>
      </c>
      <c r="O2057" s="91" t="s">
        <v>1607</v>
      </c>
      <c r="P2057" s="91" t="s">
        <v>1590</v>
      </c>
      <c r="Q2057" s="91" t="s">
        <v>1438</v>
      </c>
      <c r="R2057" s="91" t="s">
        <v>1653</v>
      </c>
      <c r="S2057" s="91" t="s">
        <v>6509</v>
      </c>
      <c r="T2057" s="91" t="s">
        <v>1593</v>
      </c>
    </row>
    <row r="2058" ht="14.25" customHeight="1">
      <c r="A2058" s="91" t="s">
        <v>6510</v>
      </c>
      <c r="D2058" s="91" t="s">
        <v>1324</v>
      </c>
      <c r="J2058" s="91" t="s">
        <v>1320</v>
      </c>
      <c r="L2058" s="91" t="s">
        <v>41</v>
      </c>
      <c r="M2058" s="91" t="s">
        <v>739</v>
      </c>
      <c r="O2058" s="91" t="s">
        <v>1627</v>
      </c>
      <c r="P2058" s="91" t="s">
        <v>1628</v>
      </c>
      <c r="Q2058" s="91" t="s">
        <v>1432</v>
      </c>
      <c r="R2058" s="91" t="s">
        <v>1653</v>
      </c>
    </row>
    <row r="2059" ht="14.25" customHeight="1">
      <c r="A2059" s="91" t="s">
        <v>6511</v>
      </c>
      <c r="D2059" s="91" t="s">
        <v>1319</v>
      </c>
      <c r="E2059" s="91" t="s">
        <v>1587</v>
      </c>
      <c r="F2059" s="91">
        <v>2030.0</v>
      </c>
      <c r="J2059" s="91" t="s">
        <v>739</v>
      </c>
      <c r="L2059" s="91" t="s">
        <v>1588</v>
      </c>
      <c r="M2059" s="91" t="s">
        <v>739</v>
      </c>
      <c r="O2059" s="91" t="s">
        <v>1632</v>
      </c>
      <c r="P2059" s="91" t="s">
        <v>1628</v>
      </c>
      <c r="Q2059" s="91" t="s">
        <v>1462</v>
      </c>
      <c r="R2059" s="91" t="s">
        <v>1614</v>
      </c>
      <c r="S2059" s="91" t="s">
        <v>6512</v>
      </c>
      <c r="T2059" s="91" t="s">
        <v>1593</v>
      </c>
    </row>
    <row r="2060" ht="14.25" customHeight="1">
      <c r="A2060" s="91" t="s">
        <v>6513</v>
      </c>
      <c r="C2060" s="91" t="s">
        <v>6514</v>
      </c>
      <c r="D2060" s="91" t="s">
        <v>1343</v>
      </c>
      <c r="J2060" s="91" t="s">
        <v>739</v>
      </c>
      <c r="L2060" s="91" t="s">
        <v>41</v>
      </c>
      <c r="M2060" s="91" t="s">
        <v>739</v>
      </c>
      <c r="O2060" s="91" t="s">
        <v>1846</v>
      </c>
      <c r="P2060" s="91" t="s">
        <v>1590</v>
      </c>
      <c r="Q2060" s="91" t="s">
        <v>1433</v>
      </c>
      <c r="R2060" s="91" t="s">
        <v>1598</v>
      </c>
    </row>
    <row r="2061" ht="14.25" customHeight="1">
      <c r="A2061" s="91" t="s">
        <v>6515</v>
      </c>
      <c r="D2061" s="91" t="s">
        <v>1319</v>
      </c>
      <c r="E2061" s="91" t="s">
        <v>1587</v>
      </c>
      <c r="F2061" s="91">
        <v>2030.0</v>
      </c>
      <c r="J2061" s="91" t="s">
        <v>739</v>
      </c>
      <c r="L2061" s="91" t="s">
        <v>1588</v>
      </c>
      <c r="M2061" s="91" t="s">
        <v>739</v>
      </c>
      <c r="O2061" s="91" t="s">
        <v>1846</v>
      </c>
      <c r="P2061" s="91" t="s">
        <v>1590</v>
      </c>
      <c r="Q2061" s="91" t="s">
        <v>1449</v>
      </c>
      <c r="R2061" s="91" t="s">
        <v>1641</v>
      </c>
      <c r="S2061" s="91" t="s">
        <v>6516</v>
      </c>
      <c r="T2061" s="91" t="s">
        <v>1593</v>
      </c>
    </row>
    <row r="2062" ht="14.25" customHeight="1">
      <c r="A2062" s="91" t="s">
        <v>6517</v>
      </c>
      <c r="D2062" s="91" t="s">
        <v>1319</v>
      </c>
      <c r="E2062" s="91" t="s">
        <v>1587</v>
      </c>
      <c r="F2062" s="91">
        <v>2030.0</v>
      </c>
      <c r="J2062" s="91" t="s">
        <v>739</v>
      </c>
      <c r="L2062" s="91" t="s">
        <v>1588</v>
      </c>
      <c r="M2062" s="91" t="s">
        <v>739</v>
      </c>
      <c r="O2062" s="91" t="s">
        <v>1725</v>
      </c>
      <c r="P2062" s="91" t="s">
        <v>1628</v>
      </c>
      <c r="Q2062" s="91" t="s">
        <v>1457</v>
      </c>
      <c r="R2062" s="91" t="s">
        <v>1637</v>
      </c>
      <c r="S2062" s="91" t="s">
        <v>6518</v>
      </c>
      <c r="T2062" s="91" t="s">
        <v>1593</v>
      </c>
    </row>
    <row r="2063" ht="14.25" customHeight="1">
      <c r="A2063" s="91" t="s">
        <v>6519</v>
      </c>
      <c r="D2063" s="91" t="s">
        <v>1319</v>
      </c>
      <c r="E2063" s="91" t="s">
        <v>1587</v>
      </c>
      <c r="F2063" s="91" t="s">
        <v>2835</v>
      </c>
      <c r="G2063" s="91" t="s">
        <v>1319</v>
      </c>
      <c r="H2063" s="91" t="s">
        <v>1587</v>
      </c>
      <c r="I2063" s="91" t="s">
        <v>3557</v>
      </c>
      <c r="J2063" s="91" t="s">
        <v>1320</v>
      </c>
      <c r="K2063" s="91" t="s">
        <v>3557</v>
      </c>
      <c r="L2063" s="91" t="s">
        <v>41</v>
      </c>
      <c r="M2063" s="91" t="s">
        <v>1320</v>
      </c>
      <c r="N2063" s="91" t="s">
        <v>1678</v>
      </c>
      <c r="O2063" s="91" t="s">
        <v>1711</v>
      </c>
      <c r="P2063" s="91" t="s">
        <v>1590</v>
      </c>
      <c r="Q2063" s="91" t="s">
        <v>1432</v>
      </c>
      <c r="R2063" s="91" t="s">
        <v>1659</v>
      </c>
      <c r="S2063" s="91" t="s">
        <v>6520</v>
      </c>
      <c r="T2063" s="91" t="s">
        <v>1593</v>
      </c>
    </row>
    <row r="2064" ht="14.25" customHeight="1">
      <c r="A2064" s="91" t="s">
        <v>6521</v>
      </c>
      <c r="D2064" s="91" t="s">
        <v>1324</v>
      </c>
      <c r="J2064" s="91" t="s">
        <v>1320</v>
      </c>
      <c r="L2064" s="91" t="s">
        <v>41</v>
      </c>
      <c r="M2064" s="91" t="s">
        <v>739</v>
      </c>
      <c r="O2064" s="91" t="s">
        <v>1602</v>
      </c>
      <c r="P2064" s="91" t="s">
        <v>1603</v>
      </c>
      <c r="Q2064" s="91" t="s">
        <v>1436</v>
      </c>
      <c r="R2064" s="91" t="s">
        <v>1591</v>
      </c>
    </row>
    <row r="2065" ht="14.25" customHeight="1">
      <c r="A2065" s="91" t="s">
        <v>6522</v>
      </c>
      <c r="D2065" s="91" t="s">
        <v>1324</v>
      </c>
      <c r="J2065" s="91" t="s">
        <v>739</v>
      </c>
      <c r="L2065" s="91" t="s">
        <v>41</v>
      </c>
      <c r="M2065" s="91" t="s">
        <v>739</v>
      </c>
      <c r="O2065" s="91" t="s">
        <v>1632</v>
      </c>
      <c r="P2065" s="91" t="s">
        <v>1628</v>
      </c>
      <c r="Q2065" s="91" t="s">
        <v>1462</v>
      </c>
      <c r="R2065" s="91" t="s">
        <v>1659</v>
      </c>
    </row>
    <row r="2066" ht="14.25" customHeight="1">
      <c r="A2066" s="91" t="s">
        <v>6523</v>
      </c>
      <c r="D2066" s="91" t="s">
        <v>1319</v>
      </c>
      <c r="E2066" s="91" t="s">
        <v>1587</v>
      </c>
      <c r="F2066" s="91">
        <v>2030.0</v>
      </c>
      <c r="J2066" s="91" t="s">
        <v>739</v>
      </c>
      <c r="L2066" s="91" t="s">
        <v>1588</v>
      </c>
      <c r="M2066" s="91" t="s">
        <v>739</v>
      </c>
      <c r="O2066" s="91" t="s">
        <v>1638</v>
      </c>
      <c r="P2066" s="91" t="s">
        <v>1590</v>
      </c>
      <c r="Q2066" s="91" t="s">
        <v>1440</v>
      </c>
      <c r="R2066" s="91" t="s">
        <v>1653</v>
      </c>
      <c r="S2066" s="91" t="s">
        <v>6524</v>
      </c>
      <c r="T2066" s="91" t="s">
        <v>1593</v>
      </c>
    </row>
    <row r="2067" ht="14.25" customHeight="1">
      <c r="A2067" s="91" t="s">
        <v>6525</v>
      </c>
      <c r="D2067" s="91" t="s">
        <v>1319</v>
      </c>
      <c r="E2067" s="91" t="s">
        <v>1587</v>
      </c>
      <c r="F2067" s="91">
        <v>2030.0</v>
      </c>
      <c r="J2067" s="91" t="s">
        <v>739</v>
      </c>
      <c r="L2067" s="91" t="s">
        <v>1588</v>
      </c>
      <c r="M2067" s="91" t="s">
        <v>739</v>
      </c>
      <c r="O2067" s="91" t="s">
        <v>1846</v>
      </c>
      <c r="P2067" s="91" t="s">
        <v>1590</v>
      </c>
      <c r="Q2067" s="91" t="s">
        <v>1469</v>
      </c>
      <c r="R2067" s="91" t="s">
        <v>1663</v>
      </c>
      <c r="S2067" s="91" t="s">
        <v>6526</v>
      </c>
      <c r="T2067" s="91" t="s">
        <v>1593</v>
      </c>
    </row>
    <row r="2068" ht="14.25" customHeight="1">
      <c r="A2068" s="91" t="s">
        <v>6527</v>
      </c>
      <c r="C2068" s="91" t="s">
        <v>6528</v>
      </c>
      <c r="D2068" s="91" t="s">
        <v>1319</v>
      </c>
      <c r="E2068" s="91" t="s">
        <v>1587</v>
      </c>
      <c r="F2068" s="91">
        <v>2030.0</v>
      </c>
      <c r="J2068" s="91" t="s">
        <v>739</v>
      </c>
      <c r="L2068" s="91" t="s">
        <v>41</v>
      </c>
      <c r="M2068" s="91" t="s">
        <v>739</v>
      </c>
      <c r="O2068" s="91" t="s">
        <v>1638</v>
      </c>
      <c r="P2068" s="91" t="s">
        <v>1590</v>
      </c>
      <c r="Q2068" s="91" t="s">
        <v>1435</v>
      </c>
      <c r="R2068" s="91" t="s">
        <v>1687</v>
      </c>
      <c r="S2068" s="91" t="s">
        <v>6529</v>
      </c>
      <c r="T2068" s="91" t="s">
        <v>1593</v>
      </c>
    </row>
    <row r="2069" ht="14.25" customHeight="1">
      <c r="A2069" s="91" t="s">
        <v>6530</v>
      </c>
      <c r="D2069" s="91" t="s">
        <v>1319</v>
      </c>
      <c r="E2069" s="91" t="s">
        <v>1587</v>
      </c>
      <c r="F2069" s="91">
        <v>2030.0</v>
      </c>
      <c r="J2069" s="91" t="s">
        <v>739</v>
      </c>
      <c r="L2069" s="91" t="s">
        <v>1588</v>
      </c>
      <c r="M2069" s="91" t="s">
        <v>739</v>
      </c>
      <c r="O2069" s="91" t="s">
        <v>1725</v>
      </c>
      <c r="P2069" s="91" t="s">
        <v>1628</v>
      </c>
      <c r="Q2069" s="91" t="s">
        <v>1472</v>
      </c>
      <c r="R2069" s="91" t="s">
        <v>1707</v>
      </c>
      <c r="S2069" s="91" t="s">
        <v>6531</v>
      </c>
      <c r="T2069" s="91" t="s">
        <v>1593</v>
      </c>
    </row>
    <row r="2070" ht="14.25" customHeight="1">
      <c r="A2070" s="91" t="s">
        <v>6532</v>
      </c>
      <c r="B2070" s="91" t="s">
        <v>6533</v>
      </c>
      <c r="C2070" s="91" t="s">
        <v>6534</v>
      </c>
      <c r="D2070" s="91" t="s">
        <v>1319</v>
      </c>
      <c r="E2070" s="91" t="s">
        <v>1587</v>
      </c>
      <c r="F2070" s="91" t="s">
        <v>1646</v>
      </c>
      <c r="J2070" s="91" t="s">
        <v>1320</v>
      </c>
      <c r="L2070" s="91" t="s">
        <v>41</v>
      </c>
      <c r="M2070" s="91" t="s">
        <v>1320</v>
      </c>
      <c r="N2070" s="91" t="s">
        <v>1792</v>
      </c>
      <c r="O2070" s="91" t="s">
        <v>1607</v>
      </c>
      <c r="P2070" s="91" t="s">
        <v>1590</v>
      </c>
      <c r="Q2070" s="91" t="s">
        <v>1444</v>
      </c>
      <c r="R2070" s="91" t="s">
        <v>1685</v>
      </c>
      <c r="S2070" s="91" t="s">
        <v>6535</v>
      </c>
      <c r="T2070" s="91" t="s">
        <v>1593</v>
      </c>
    </row>
    <row r="2071" ht="14.25" customHeight="1">
      <c r="A2071" s="91" t="s">
        <v>6536</v>
      </c>
      <c r="C2071" s="91" t="s">
        <v>6537</v>
      </c>
      <c r="D2071" s="91" t="s">
        <v>1319</v>
      </c>
      <c r="E2071" s="91" t="s">
        <v>1587</v>
      </c>
      <c r="F2071" s="91">
        <v>2030.0</v>
      </c>
      <c r="G2071" s="91" t="s">
        <v>1319</v>
      </c>
      <c r="H2071" s="91" t="s">
        <v>1587</v>
      </c>
      <c r="I2071" s="91">
        <v>2050.0</v>
      </c>
      <c r="J2071" s="91" t="s">
        <v>1320</v>
      </c>
      <c r="K2071" s="91">
        <v>2050.0</v>
      </c>
      <c r="L2071" s="91" t="s">
        <v>41</v>
      </c>
      <c r="M2071" s="91" t="s">
        <v>1320</v>
      </c>
      <c r="N2071" s="91" t="s">
        <v>1612</v>
      </c>
      <c r="O2071" s="91" t="s">
        <v>1589</v>
      </c>
      <c r="P2071" s="91" t="s">
        <v>1590</v>
      </c>
      <c r="Q2071" s="91" t="s">
        <v>1446</v>
      </c>
      <c r="R2071" s="91" t="s">
        <v>1591</v>
      </c>
      <c r="S2071" s="91" t="s">
        <v>6538</v>
      </c>
      <c r="T2071" s="91" t="s">
        <v>1593</v>
      </c>
    </row>
    <row r="2072" ht="14.25" customHeight="1">
      <c r="A2072" s="91" t="s">
        <v>6539</v>
      </c>
      <c r="D2072" s="91" t="s">
        <v>1319</v>
      </c>
      <c r="E2072" s="91" t="s">
        <v>1587</v>
      </c>
      <c r="F2072" s="91">
        <v>2030.0</v>
      </c>
      <c r="H2072" s="91" t="s">
        <v>1587</v>
      </c>
      <c r="I2072" s="91">
        <v>2050.0</v>
      </c>
      <c r="J2072" s="91" t="s">
        <v>1320</v>
      </c>
      <c r="K2072" s="91">
        <v>2050.0</v>
      </c>
      <c r="L2072" s="91" t="s">
        <v>1588</v>
      </c>
      <c r="M2072" s="91" t="s">
        <v>739</v>
      </c>
      <c r="O2072" s="91" t="s">
        <v>2509</v>
      </c>
      <c r="P2072" s="91" t="s">
        <v>1590</v>
      </c>
      <c r="Q2072" s="91" t="s">
        <v>1467</v>
      </c>
      <c r="R2072" s="91" t="s">
        <v>1798</v>
      </c>
      <c r="S2072" s="91" t="s">
        <v>6540</v>
      </c>
      <c r="T2072" s="91" t="s">
        <v>1593</v>
      </c>
    </row>
    <row r="2073" ht="14.25" customHeight="1">
      <c r="A2073" s="91" t="s">
        <v>6541</v>
      </c>
      <c r="B2073" s="91" t="s">
        <v>6542</v>
      </c>
      <c r="D2073" s="91" t="s">
        <v>1319</v>
      </c>
      <c r="E2073" s="91" t="s">
        <v>1587</v>
      </c>
      <c r="F2073" s="91">
        <v>2030.0</v>
      </c>
      <c r="J2073" s="91" t="s">
        <v>1320</v>
      </c>
      <c r="L2073" s="91" t="s">
        <v>41</v>
      </c>
      <c r="M2073" s="91" t="s">
        <v>1320</v>
      </c>
      <c r="N2073" s="91" t="s">
        <v>1617</v>
      </c>
      <c r="O2073" s="91" t="s">
        <v>1589</v>
      </c>
      <c r="P2073" s="91" t="s">
        <v>1590</v>
      </c>
      <c r="Q2073" s="91" t="s">
        <v>1426</v>
      </c>
      <c r="R2073" s="91" t="s">
        <v>1707</v>
      </c>
      <c r="S2073" s="91" t="s">
        <v>6543</v>
      </c>
      <c r="T2073" s="91" t="s">
        <v>1593</v>
      </c>
    </row>
    <row r="2074" ht="14.25" customHeight="1">
      <c r="A2074" s="91" t="s">
        <v>6544</v>
      </c>
      <c r="D2074" s="91" t="s">
        <v>1343</v>
      </c>
      <c r="J2074" s="91" t="s">
        <v>739</v>
      </c>
      <c r="L2074" s="91" t="s">
        <v>41</v>
      </c>
      <c r="M2074" s="91" t="s">
        <v>739</v>
      </c>
      <c r="O2074" s="91" t="s">
        <v>1602</v>
      </c>
      <c r="P2074" s="91" t="s">
        <v>1603</v>
      </c>
      <c r="Q2074" s="91" t="s">
        <v>1457</v>
      </c>
      <c r="R2074" s="91" t="s">
        <v>1792</v>
      </c>
    </row>
    <row r="2075" ht="14.25" customHeight="1">
      <c r="A2075" s="91" t="s">
        <v>6545</v>
      </c>
      <c r="B2075" s="91" t="s">
        <v>6546</v>
      </c>
      <c r="D2075" s="91" t="s">
        <v>1319</v>
      </c>
      <c r="E2075" s="91" t="s">
        <v>1587</v>
      </c>
      <c r="F2075" s="91" t="s">
        <v>1646</v>
      </c>
      <c r="J2075" s="91" t="s">
        <v>1320</v>
      </c>
      <c r="L2075" s="91" t="s">
        <v>41</v>
      </c>
      <c r="M2075" s="91" t="s">
        <v>1320</v>
      </c>
      <c r="N2075" s="91" t="s">
        <v>1669</v>
      </c>
      <c r="O2075" s="91" t="s">
        <v>1725</v>
      </c>
      <c r="P2075" s="91" t="s">
        <v>1628</v>
      </c>
      <c r="Q2075" s="91" t="s">
        <v>1462</v>
      </c>
      <c r="R2075" s="91" t="s">
        <v>1663</v>
      </c>
      <c r="S2075" s="91" t="s">
        <v>6547</v>
      </c>
      <c r="T2075" s="91" t="s">
        <v>1593</v>
      </c>
    </row>
    <row r="2076" ht="14.25" customHeight="1">
      <c r="A2076" s="91" t="s">
        <v>6548</v>
      </c>
      <c r="D2076" s="91" t="s">
        <v>1319</v>
      </c>
      <c r="E2076" s="91" t="s">
        <v>1587</v>
      </c>
      <c r="F2076" s="91">
        <v>2030.0</v>
      </c>
      <c r="J2076" s="91" t="s">
        <v>739</v>
      </c>
      <c r="L2076" s="91" t="s">
        <v>1588</v>
      </c>
      <c r="M2076" s="91" t="s">
        <v>739</v>
      </c>
      <c r="O2076" s="91" t="s">
        <v>1815</v>
      </c>
      <c r="P2076" s="91" t="s">
        <v>1590</v>
      </c>
      <c r="Q2076" s="91" t="s">
        <v>1454</v>
      </c>
      <c r="R2076" s="91" t="s">
        <v>1614</v>
      </c>
      <c r="S2076" s="91" t="s">
        <v>6549</v>
      </c>
      <c r="T2076" s="91" t="s">
        <v>1593</v>
      </c>
    </row>
    <row r="2077" ht="14.25" customHeight="1">
      <c r="A2077" s="91" t="s">
        <v>6550</v>
      </c>
      <c r="B2077" s="91" t="s">
        <v>6551</v>
      </c>
      <c r="C2077" s="91" t="s">
        <v>6552</v>
      </c>
      <c r="D2077" s="91" t="s">
        <v>1319</v>
      </c>
      <c r="E2077" s="91" t="s">
        <v>1587</v>
      </c>
      <c r="F2077" s="91">
        <v>2030.0</v>
      </c>
      <c r="J2077" s="91" t="s">
        <v>739</v>
      </c>
      <c r="L2077" s="91" t="s">
        <v>41</v>
      </c>
      <c r="M2077" s="91" t="s">
        <v>739</v>
      </c>
      <c r="N2077" s="91" t="s">
        <v>2016</v>
      </c>
      <c r="O2077" s="91" t="s">
        <v>1802</v>
      </c>
      <c r="P2077" s="91" t="s">
        <v>1590</v>
      </c>
      <c r="Q2077" s="91" t="s">
        <v>1460</v>
      </c>
      <c r="R2077" s="91" t="s">
        <v>1641</v>
      </c>
      <c r="S2077" s="91" t="s">
        <v>6553</v>
      </c>
      <c r="T2077" s="91" t="s">
        <v>1593</v>
      </c>
    </row>
    <row r="2078" ht="14.25" customHeight="1">
      <c r="A2078" s="91" t="s">
        <v>6554</v>
      </c>
      <c r="B2078" s="91" t="s">
        <v>6555</v>
      </c>
      <c r="D2078" s="91" t="s">
        <v>1319</v>
      </c>
      <c r="E2078" s="91" t="s">
        <v>1587</v>
      </c>
      <c r="F2078" s="91">
        <v>2030.0</v>
      </c>
      <c r="J2078" s="91" t="s">
        <v>739</v>
      </c>
      <c r="L2078" s="91" t="s">
        <v>1588</v>
      </c>
      <c r="M2078" s="91" t="s">
        <v>739</v>
      </c>
      <c r="O2078" s="91" t="s">
        <v>1602</v>
      </c>
      <c r="P2078" s="91" t="s">
        <v>1603</v>
      </c>
      <c r="Q2078" s="91" t="s">
        <v>1459</v>
      </c>
      <c r="R2078" s="91" t="s">
        <v>1715</v>
      </c>
      <c r="S2078" s="91" t="s">
        <v>6556</v>
      </c>
      <c r="T2078" s="91" t="s">
        <v>1593</v>
      </c>
    </row>
    <row r="2079" ht="14.25" customHeight="1">
      <c r="A2079" s="91" t="s">
        <v>6557</v>
      </c>
      <c r="D2079" s="91" t="s">
        <v>1319</v>
      </c>
      <c r="E2079" s="91" t="s">
        <v>1587</v>
      </c>
      <c r="F2079" s="91">
        <v>2030.0</v>
      </c>
      <c r="J2079" s="91" t="s">
        <v>739</v>
      </c>
      <c r="L2079" s="91" t="s">
        <v>1588</v>
      </c>
      <c r="M2079" s="91" t="s">
        <v>739</v>
      </c>
      <c r="O2079" s="91" t="s">
        <v>1802</v>
      </c>
      <c r="P2079" s="91" t="s">
        <v>1590</v>
      </c>
      <c r="Q2079" s="91" t="s">
        <v>1440</v>
      </c>
      <c r="R2079" s="91" t="s">
        <v>1659</v>
      </c>
      <c r="S2079" s="91" t="s">
        <v>6558</v>
      </c>
      <c r="T2079" s="91" t="s">
        <v>1593</v>
      </c>
    </row>
    <row r="2080" ht="14.25" customHeight="1">
      <c r="A2080" s="91" t="s">
        <v>6559</v>
      </c>
      <c r="D2080" s="91" t="s">
        <v>1324</v>
      </c>
      <c r="J2080" s="91" t="s">
        <v>1320</v>
      </c>
      <c r="L2080" s="91" t="s">
        <v>41</v>
      </c>
      <c r="M2080" s="91" t="s">
        <v>739</v>
      </c>
      <c r="O2080" s="91" t="s">
        <v>1602</v>
      </c>
      <c r="P2080" s="91" t="s">
        <v>1603</v>
      </c>
      <c r="Q2080" s="91" t="s">
        <v>1457</v>
      </c>
      <c r="R2080" s="91" t="s">
        <v>1624</v>
      </c>
    </row>
    <row r="2081" ht="14.25" customHeight="1">
      <c r="A2081" s="91" t="s">
        <v>6560</v>
      </c>
      <c r="B2081" s="91" t="s">
        <v>6561</v>
      </c>
      <c r="C2081" s="91" t="s">
        <v>6562</v>
      </c>
      <c r="D2081" s="91" t="s">
        <v>1319</v>
      </c>
      <c r="E2081" s="91" t="s">
        <v>1587</v>
      </c>
      <c r="F2081" s="91" t="s">
        <v>1646</v>
      </c>
      <c r="G2081" s="91" t="s">
        <v>1319</v>
      </c>
      <c r="H2081" s="91" t="s">
        <v>1587</v>
      </c>
      <c r="I2081" s="91" t="s">
        <v>1377</v>
      </c>
      <c r="J2081" s="91" t="s">
        <v>1320</v>
      </c>
      <c r="K2081" s="91" t="s">
        <v>1377</v>
      </c>
      <c r="L2081" s="91" t="s">
        <v>41</v>
      </c>
      <c r="M2081" s="91" t="s">
        <v>1320</v>
      </c>
      <c r="N2081" s="91" t="s">
        <v>1863</v>
      </c>
      <c r="O2081" s="91" t="s">
        <v>1607</v>
      </c>
      <c r="P2081" s="91" t="s">
        <v>1590</v>
      </c>
      <c r="Q2081" s="91" t="s">
        <v>1460</v>
      </c>
      <c r="R2081" s="91" t="s">
        <v>1624</v>
      </c>
      <c r="S2081" s="91" t="s">
        <v>6563</v>
      </c>
      <c r="T2081" s="91" t="s">
        <v>1593</v>
      </c>
    </row>
    <row r="2082" ht="14.25" customHeight="1">
      <c r="A2082" s="91" t="s">
        <v>6564</v>
      </c>
      <c r="B2082" s="91" t="s">
        <v>6565</v>
      </c>
      <c r="C2082" s="91" t="s">
        <v>6566</v>
      </c>
      <c r="D2082" s="91" t="s">
        <v>1319</v>
      </c>
      <c r="E2082" s="91" t="s">
        <v>1587</v>
      </c>
      <c r="F2082" s="91">
        <v>2030.0</v>
      </c>
      <c r="G2082" s="91" t="s">
        <v>1319</v>
      </c>
      <c r="H2082" s="91" t="s">
        <v>1587</v>
      </c>
      <c r="I2082" s="91">
        <v>2050.0</v>
      </c>
      <c r="J2082" s="91" t="s">
        <v>1320</v>
      </c>
      <c r="K2082" s="91">
        <v>2050.0</v>
      </c>
      <c r="L2082" s="91" t="s">
        <v>41</v>
      </c>
      <c r="M2082" s="91" t="s">
        <v>1320</v>
      </c>
      <c r="N2082" s="91" t="s">
        <v>1808</v>
      </c>
      <c r="O2082" s="91" t="s">
        <v>1748</v>
      </c>
      <c r="P2082" s="91" t="s">
        <v>1590</v>
      </c>
      <c r="Q2082" s="91" t="s">
        <v>1444</v>
      </c>
      <c r="R2082" s="91" t="s">
        <v>1604</v>
      </c>
      <c r="S2082" s="91" t="s">
        <v>6567</v>
      </c>
      <c r="T2082" s="91" t="s">
        <v>1593</v>
      </c>
    </row>
    <row r="2083" ht="14.25" customHeight="1">
      <c r="A2083" s="91" t="s">
        <v>6568</v>
      </c>
      <c r="D2083" s="91" t="s">
        <v>1319</v>
      </c>
      <c r="E2083" s="91" t="s">
        <v>1587</v>
      </c>
      <c r="F2083" s="91">
        <v>2030.0</v>
      </c>
      <c r="J2083" s="91" t="s">
        <v>739</v>
      </c>
      <c r="L2083" s="91" t="s">
        <v>1588</v>
      </c>
      <c r="M2083" s="91" t="s">
        <v>739</v>
      </c>
      <c r="O2083" s="91" t="s">
        <v>1662</v>
      </c>
      <c r="P2083" s="91" t="s">
        <v>1590</v>
      </c>
      <c r="Q2083" s="91" t="s">
        <v>1469</v>
      </c>
      <c r="R2083" s="91" t="s">
        <v>1659</v>
      </c>
      <c r="S2083" s="91" t="s">
        <v>6569</v>
      </c>
      <c r="T2083" s="91" t="s">
        <v>1593</v>
      </c>
    </row>
    <row r="2084" ht="14.25" customHeight="1">
      <c r="A2084" s="91" t="s">
        <v>6570</v>
      </c>
      <c r="D2084" s="91" t="s">
        <v>1319</v>
      </c>
      <c r="E2084" s="91" t="s">
        <v>1587</v>
      </c>
      <c r="F2084" s="91">
        <v>2030.0</v>
      </c>
      <c r="J2084" s="91" t="s">
        <v>739</v>
      </c>
      <c r="L2084" s="91" t="s">
        <v>1588</v>
      </c>
      <c r="M2084" s="91" t="s">
        <v>739</v>
      </c>
      <c r="O2084" s="91" t="s">
        <v>1846</v>
      </c>
      <c r="P2084" s="91" t="s">
        <v>1590</v>
      </c>
      <c r="Q2084" s="91" t="s">
        <v>1436</v>
      </c>
      <c r="R2084" s="91" t="s">
        <v>1798</v>
      </c>
      <c r="S2084" s="91" t="s">
        <v>6571</v>
      </c>
      <c r="T2084" s="91" t="s">
        <v>1593</v>
      </c>
    </row>
    <row r="2085" ht="14.25" customHeight="1">
      <c r="A2085" s="91" t="s">
        <v>6572</v>
      </c>
      <c r="D2085" s="91" t="s">
        <v>1319</v>
      </c>
      <c r="E2085" s="91" t="s">
        <v>1587</v>
      </c>
      <c r="F2085" s="91">
        <v>2030.0</v>
      </c>
      <c r="J2085" s="91" t="s">
        <v>739</v>
      </c>
      <c r="L2085" s="91" t="s">
        <v>1588</v>
      </c>
      <c r="M2085" s="91" t="s">
        <v>739</v>
      </c>
      <c r="O2085" s="91" t="s">
        <v>1662</v>
      </c>
      <c r="P2085" s="91" t="s">
        <v>1590</v>
      </c>
      <c r="Q2085" s="91" t="s">
        <v>1439</v>
      </c>
      <c r="R2085" s="91" t="s">
        <v>1653</v>
      </c>
      <c r="S2085" s="91" t="s">
        <v>6573</v>
      </c>
      <c r="T2085" s="91" t="s">
        <v>1593</v>
      </c>
    </row>
    <row r="2086" ht="14.25" customHeight="1">
      <c r="A2086" s="91" t="s">
        <v>6574</v>
      </c>
      <c r="B2086" s="91" t="s">
        <v>6575</v>
      </c>
      <c r="C2086" s="91" t="s">
        <v>6576</v>
      </c>
      <c r="D2086" s="91" t="s">
        <v>1319</v>
      </c>
      <c r="E2086" s="91" t="s">
        <v>1587</v>
      </c>
      <c r="F2086" s="91">
        <v>2030.0</v>
      </c>
      <c r="J2086" s="91" t="s">
        <v>739</v>
      </c>
      <c r="L2086" s="91" t="s">
        <v>41</v>
      </c>
      <c r="M2086" s="91" t="s">
        <v>739</v>
      </c>
      <c r="O2086" s="91" t="s">
        <v>1602</v>
      </c>
      <c r="P2086" s="91" t="s">
        <v>1603</v>
      </c>
      <c r="Q2086" s="91" t="s">
        <v>1432</v>
      </c>
      <c r="R2086" s="91" t="s">
        <v>1633</v>
      </c>
      <c r="S2086" s="91" t="s">
        <v>6577</v>
      </c>
      <c r="T2086" s="91" t="s">
        <v>1593</v>
      </c>
    </row>
    <row r="2087" ht="14.25" customHeight="1">
      <c r="A2087" s="91" t="s">
        <v>6578</v>
      </c>
      <c r="C2087" s="91" t="s">
        <v>6579</v>
      </c>
      <c r="D2087" s="91" t="s">
        <v>1324</v>
      </c>
      <c r="J2087" s="91" t="s">
        <v>1320</v>
      </c>
      <c r="L2087" s="91" t="s">
        <v>41</v>
      </c>
      <c r="M2087" s="91" t="s">
        <v>1320</v>
      </c>
      <c r="N2087" s="91" t="s">
        <v>1669</v>
      </c>
      <c r="O2087" s="91" t="s">
        <v>1662</v>
      </c>
      <c r="P2087" s="91" t="s">
        <v>1590</v>
      </c>
      <c r="Q2087" s="91" t="s">
        <v>1433</v>
      </c>
      <c r="R2087" s="91" t="s">
        <v>1669</v>
      </c>
    </row>
    <row r="2088" ht="14.25" customHeight="1">
      <c r="A2088" s="91" t="s">
        <v>6580</v>
      </c>
      <c r="B2088" s="91" t="s">
        <v>6581</v>
      </c>
      <c r="D2088" s="91" t="s">
        <v>1319</v>
      </c>
      <c r="E2088" s="91" t="s">
        <v>1587</v>
      </c>
      <c r="F2088" s="91">
        <v>2030.0</v>
      </c>
      <c r="J2088" s="91" t="s">
        <v>739</v>
      </c>
      <c r="L2088" s="91" t="s">
        <v>1588</v>
      </c>
      <c r="M2088" s="91" t="s">
        <v>739</v>
      </c>
      <c r="O2088" s="91" t="s">
        <v>1815</v>
      </c>
      <c r="P2088" s="91" t="s">
        <v>1590</v>
      </c>
      <c r="Q2088" s="91" t="s">
        <v>1436</v>
      </c>
      <c r="R2088" s="91" t="s">
        <v>1798</v>
      </c>
      <c r="S2088" s="91" t="s">
        <v>6582</v>
      </c>
      <c r="T2088" s="91" t="s">
        <v>1593</v>
      </c>
    </row>
    <row r="2089" ht="14.25" customHeight="1">
      <c r="A2089" s="91" t="s">
        <v>6583</v>
      </c>
      <c r="D2089" s="91" t="s">
        <v>1319</v>
      </c>
      <c r="E2089" s="91" t="s">
        <v>1587</v>
      </c>
      <c r="F2089" s="91">
        <v>2030.0</v>
      </c>
      <c r="J2089" s="91" t="s">
        <v>739</v>
      </c>
      <c r="L2089" s="91" t="s">
        <v>1588</v>
      </c>
      <c r="M2089" s="91" t="s">
        <v>739</v>
      </c>
      <c r="O2089" s="91" t="s">
        <v>1602</v>
      </c>
      <c r="P2089" s="91" t="s">
        <v>1603</v>
      </c>
      <c r="Q2089" s="91" t="s">
        <v>1462</v>
      </c>
      <c r="R2089" s="91" t="s">
        <v>1648</v>
      </c>
      <c r="S2089" s="91" t="s">
        <v>6584</v>
      </c>
      <c r="T2089" s="91" t="s">
        <v>1593</v>
      </c>
    </row>
    <row r="2090" ht="14.25" customHeight="1">
      <c r="A2090" s="91" t="s">
        <v>6585</v>
      </c>
      <c r="D2090" s="91" t="s">
        <v>1324</v>
      </c>
      <c r="J2090" s="91" t="s">
        <v>739</v>
      </c>
      <c r="L2090" s="91" t="s">
        <v>41</v>
      </c>
      <c r="M2090" s="91" t="s">
        <v>739</v>
      </c>
      <c r="O2090" s="91" t="s">
        <v>3436</v>
      </c>
      <c r="P2090" s="91" t="s">
        <v>1597</v>
      </c>
      <c r="Q2090" s="91" t="s">
        <v>1442</v>
      </c>
      <c r="R2090" s="91" t="s">
        <v>1624</v>
      </c>
    </row>
    <row r="2091" ht="14.25" customHeight="1">
      <c r="A2091" s="91" t="s">
        <v>6586</v>
      </c>
      <c r="B2091" s="91" t="s">
        <v>6587</v>
      </c>
      <c r="C2091" s="91" t="s">
        <v>6588</v>
      </c>
      <c r="D2091" s="91" t="s">
        <v>1319</v>
      </c>
      <c r="E2091" s="91" t="s">
        <v>1587</v>
      </c>
      <c r="F2091" s="91">
        <v>2030.0</v>
      </c>
      <c r="J2091" s="91" t="s">
        <v>1320</v>
      </c>
      <c r="L2091" s="91" t="s">
        <v>41</v>
      </c>
      <c r="M2091" s="91" t="s">
        <v>1320</v>
      </c>
      <c r="N2091" s="91" t="s">
        <v>1863</v>
      </c>
      <c r="O2091" s="91" t="s">
        <v>1846</v>
      </c>
      <c r="P2091" s="91" t="s">
        <v>1590</v>
      </c>
      <c r="Q2091" s="91" t="s">
        <v>1433</v>
      </c>
      <c r="R2091" s="91" t="s">
        <v>1598</v>
      </c>
      <c r="S2091" s="91" t="s">
        <v>6589</v>
      </c>
      <c r="T2091" s="91" t="s">
        <v>1593</v>
      </c>
    </row>
    <row r="2092" ht="14.25" customHeight="1">
      <c r="A2092" s="91" t="s">
        <v>6590</v>
      </c>
      <c r="D2092" s="91" t="s">
        <v>1324</v>
      </c>
      <c r="J2092" s="91" t="s">
        <v>1320</v>
      </c>
      <c r="L2092" s="91" t="s">
        <v>41</v>
      </c>
      <c r="M2092" s="91" t="s">
        <v>1320</v>
      </c>
      <c r="N2092" s="91" t="s">
        <v>1699</v>
      </c>
      <c r="O2092" s="91" t="s">
        <v>1662</v>
      </c>
      <c r="P2092" s="91" t="s">
        <v>1590</v>
      </c>
      <c r="Q2092" s="91" t="s">
        <v>1460</v>
      </c>
      <c r="R2092" s="91" t="s">
        <v>1699</v>
      </c>
    </row>
    <row r="2093" ht="14.25" customHeight="1">
      <c r="A2093" s="91" t="s">
        <v>6591</v>
      </c>
      <c r="D2093" s="91" t="s">
        <v>1343</v>
      </c>
      <c r="J2093" s="91" t="s">
        <v>739</v>
      </c>
      <c r="L2093" s="91" t="s">
        <v>41</v>
      </c>
      <c r="M2093" s="91" t="s">
        <v>1320</v>
      </c>
      <c r="N2093" s="91" t="s">
        <v>2170</v>
      </c>
      <c r="O2093" s="91" t="s">
        <v>3070</v>
      </c>
      <c r="P2093" s="91" t="s">
        <v>1628</v>
      </c>
      <c r="Q2093" s="91" t="s">
        <v>1436</v>
      </c>
      <c r="R2093" s="91" t="s">
        <v>2170</v>
      </c>
      <c r="U2093" s="91" t="s">
        <v>1749</v>
      </c>
    </row>
    <row r="2094" ht="14.25" customHeight="1">
      <c r="A2094" s="91" t="s">
        <v>6592</v>
      </c>
      <c r="D2094" s="91" t="s">
        <v>1319</v>
      </c>
      <c r="E2094" s="91" t="s">
        <v>1587</v>
      </c>
      <c r="F2094" s="91">
        <v>2030.0</v>
      </c>
      <c r="G2094" s="91" t="s">
        <v>1319</v>
      </c>
      <c r="H2094" s="91" t="s">
        <v>1587</v>
      </c>
      <c r="I2094" s="91">
        <v>2050.0</v>
      </c>
      <c r="J2094" s="91" t="s">
        <v>1320</v>
      </c>
      <c r="K2094" s="91">
        <v>2050.0</v>
      </c>
      <c r="L2094" s="91" t="s">
        <v>1588</v>
      </c>
      <c r="M2094" s="91" t="s">
        <v>739</v>
      </c>
      <c r="O2094" s="91" t="s">
        <v>2046</v>
      </c>
      <c r="P2094" s="91" t="s">
        <v>1603</v>
      </c>
      <c r="Q2094" s="91" t="s">
        <v>1457</v>
      </c>
      <c r="R2094" s="91" t="s">
        <v>1653</v>
      </c>
      <c r="S2094" s="91" t="s">
        <v>6593</v>
      </c>
      <c r="T2094" s="91" t="s">
        <v>1593</v>
      </c>
    </row>
    <row r="2095" ht="14.25" customHeight="1">
      <c r="A2095" s="91" t="s">
        <v>6594</v>
      </c>
      <c r="D2095" s="91" t="s">
        <v>1324</v>
      </c>
      <c r="J2095" s="91" t="s">
        <v>1320</v>
      </c>
      <c r="L2095" s="91" t="s">
        <v>41</v>
      </c>
      <c r="M2095" s="91" t="s">
        <v>739</v>
      </c>
      <c r="O2095" s="91" t="s">
        <v>1638</v>
      </c>
      <c r="P2095" s="91" t="s">
        <v>1590</v>
      </c>
      <c r="Q2095" s="91" t="s">
        <v>1440</v>
      </c>
      <c r="R2095" s="91" t="s">
        <v>1624</v>
      </c>
    </row>
    <row r="2096" ht="14.25" customHeight="1">
      <c r="A2096" s="91" t="s">
        <v>6595</v>
      </c>
      <c r="D2096" s="91" t="s">
        <v>1319</v>
      </c>
      <c r="E2096" s="91" t="s">
        <v>1587</v>
      </c>
      <c r="F2096" s="91">
        <v>2030.0</v>
      </c>
      <c r="G2096" s="91" t="s">
        <v>1319</v>
      </c>
      <c r="H2096" s="91" t="s">
        <v>1587</v>
      </c>
      <c r="I2096" s="91">
        <v>2050.0</v>
      </c>
      <c r="J2096" s="91" t="s">
        <v>1320</v>
      </c>
      <c r="K2096" s="91">
        <v>2050.0</v>
      </c>
      <c r="L2096" s="91" t="s">
        <v>1588</v>
      </c>
      <c r="M2096" s="91" t="s">
        <v>739</v>
      </c>
      <c r="O2096" s="91" t="s">
        <v>1602</v>
      </c>
      <c r="P2096" s="91" t="s">
        <v>1603</v>
      </c>
      <c r="Q2096" s="91" t="s">
        <v>1457</v>
      </c>
      <c r="R2096" s="91" t="s">
        <v>1707</v>
      </c>
      <c r="S2096" s="91" t="s">
        <v>6596</v>
      </c>
      <c r="T2096" s="91" t="s">
        <v>1593</v>
      </c>
    </row>
    <row r="2097" ht="14.25" customHeight="1">
      <c r="A2097" s="91" t="s">
        <v>6597</v>
      </c>
      <c r="B2097" s="91" t="s">
        <v>6598</v>
      </c>
      <c r="C2097" s="91" t="s">
        <v>6599</v>
      </c>
      <c r="D2097" s="91" t="s">
        <v>1319</v>
      </c>
      <c r="E2097" s="91" t="s">
        <v>1587</v>
      </c>
      <c r="F2097" s="91">
        <v>2030.0</v>
      </c>
      <c r="J2097" s="91" t="s">
        <v>1320</v>
      </c>
      <c r="L2097" s="91" t="s">
        <v>41</v>
      </c>
      <c r="M2097" s="91" t="s">
        <v>1320</v>
      </c>
      <c r="N2097" s="91" t="s">
        <v>1792</v>
      </c>
      <c r="O2097" s="91" t="s">
        <v>1607</v>
      </c>
      <c r="P2097" s="91" t="s">
        <v>1590</v>
      </c>
      <c r="Q2097" s="91" t="s">
        <v>1457</v>
      </c>
      <c r="R2097" s="91" t="s">
        <v>1715</v>
      </c>
      <c r="S2097" s="91" t="s">
        <v>6600</v>
      </c>
      <c r="T2097" s="91" t="s">
        <v>1593</v>
      </c>
    </row>
    <row r="2098" ht="14.25" customHeight="1">
      <c r="A2098" s="91" t="s">
        <v>6601</v>
      </c>
      <c r="D2098" s="91" t="s">
        <v>1324</v>
      </c>
      <c r="J2098" s="91" t="s">
        <v>1320</v>
      </c>
      <c r="L2098" s="91" t="s">
        <v>41</v>
      </c>
      <c r="M2098" s="91" t="s">
        <v>739</v>
      </c>
      <c r="O2098" s="91" t="s">
        <v>1846</v>
      </c>
      <c r="P2098" s="91" t="s">
        <v>1590</v>
      </c>
      <c r="Q2098" s="91" t="s">
        <v>1761</v>
      </c>
      <c r="R2098" s="91" t="s">
        <v>1659</v>
      </c>
    </row>
    <row r="2099" ht="14.25" customHeight="1">
      <c r="A2099" s="91" t="s">
        <v>6602</v>
      </c>
      <c r="B2099" s="91" t="s">
        <v>6603</v>
      </c>
      <c r="C2099" s="91" t="s">
        <v>6604</v>
      </c>
      <c r="D2099" s="91" t="s">
        <v>1324</v>
      </c>
      <c r="J2099" s="91" t="s">
        <v>1320</v>
      </c>
      <c r="L2099" s="91" t="s">
        <v>1647</v>
      </c>
      <c r="M2099" s="91" t="s">
        <v>1320</v>
      </c>
      <c r="N2099" s="91" t="s">
        <v>1639</v>
      </c>
      <c r="O2099" s="91" t="s">
        <v>1846</v>
      </c>
      <c r="P2099" s="91" t="s">
        <v>1590</v>
      </c>
      <c r="Q2099" s="91" t="s">
        <v>1430</v>
      </c>
      <c r="R2099" s="91" t="s">
        <v>1639</v>
      </c>
      <c r="U2099" s="91" t="s">
        <v>3287</v>
      </c>
    </row>
    <row r="2100" ht="14.25" customHeight="1">
      <c r="A2100" s="91" t="s">
        <v>6605</v>
      </c>
      <c r="B2100" s="91" t="s">
        <v>6606</v>
      </c>
      <c r="D2100" s="91" t="s">
        <v>1319</v>
      </c>
      <c r="E2100" s="91" t="s">
        <v>1587</v>
      </c>
      <c r="F2100" s="91" t="s">
        <v>1646</v>
      </c>
      <c r="J2100" s="91" t="s">
        <v>739</v>
      </c>
      <c r="L2100" s="91" t="s">
        <v>41</v>
      </c>
      <c r="M2100" s="91" t="s">
        <v>739</v>
      </c>
      <c r="O2100" s="91" t="s">
        <v>1602</v>
      </c>
      <c r="P2100" s="91" t="s">
        <v>1603</v>
      </c>
      <c r="Q2100" s="91" t="s">
        <v>1462</v>
      </c>
      <c r="R2100" s="91" t="s">
        <v>1653</v>
      </c>
      <c r="S2100" s="91" t="s">
        <v>6607</v>
      </c>
      <c r="T2100" s="91" t="s">
        <v>1593</v>
      </c>
    </row>
    <row r="2101" ht="14.25" customHeight="1">
      <c r="A2101" s="91" t="s">
        <v>6608</v>
      </c>
      <c r="D2101" s="91" t="s">
        <v>1319</v>
      </c>
      <c r="E2101" s="91" t="s">
        <v>1587</v>
      </c>
      <c r="F2101" s="91">
        <v>2030.0</v>
      </c>
      <c r="J2101" s="91" t="s">
        <v>739</v>
      </c>
      <c r="L2101" s="91" t="s">
        <v>1588</v>
      </c>
      <c r="M2101" s="91" t="s">
        <v>739</v>
      </c>
      <c r="O2101" s="91" t="s">
        <v>1607</v>
      </c>
      <c r="P2101" s="91" t="s">
        <v>1590</v>
      </c>
      <c r="Q2101" s="91" t="s">
        <v>1462</v>
      </c>
      <c r="R2101" s="91" t="s">
        <v>1614</v>
      </c>
      <c r="S2101" s="91" t="s">
        <v>6609</v>
      </c>
      <c r="T2101" s="91" t="s">
        <v>1593</v>
      </c>
    </row>
    <row r="2102" ht="14.25" customHeight="1">
      <c r="A2102" s="91" t="s">
        <v>6610</v>
      </c>
      <c r="D2102" s="91" t="s">
        <v>1324</v>
      </c>
      <c r="J2102" s="91" t="s">
        <v>1320</v>
      </c>
      <c r="L2102" s="91" t="s">
        <v>41</v>
      </c>
      <c r="M2102" s="91" t="s">
        <v>1320</v>
      </c>
      <c r="N2102" s="91" t="s">
        <v>1808</v>
      </c>
      <c r="O2102" s="91" t="s">
        <v>1607</v>
      </c>
      <c r="P2102" s="91" t="s">
        <v>1590</v>
      </c>
      <c r="Q2102" s="91" t="s">
        <v>1448</v>
      </c>
      <c r="R2102" s="91" t="s">
        <v>1808</v>
      </c>
    </row>
    <row r="2103" ht="14.25" customHeight="1">
      <c r="A2103" s="91" t="s">
        <v>6611</v>
      </c>
      <c r="D2103" s="91" t="s">
        <v>1343</v>
      </c>
      <c r="J2103" s="91" t="s">
        <v>739</v>
      </c>
      <c r="L2103" s="91" t="s">
        <v>41</v>
      </c>
      <c r="M2103" s="91" t="s">
        <v>739</v>
      </c>
      <c r="O2103" s="91" t="s">
        <v>1607</v>
      </c>
      <c r="P2103" s="91" t="s">
        <v>1590</v>
      </c>
      <c r="Q2103" s="91" t="s">
        <v>1433</v>
      </c>
      <c r="R2103" s="91" t="s">
        <v>1637</v>
      </c>
    </row>
    <row r="2104" ht="14.25" customHeight="1">
      <c r="A2104" s="91" t="s">
        <v>6612</v>
      </c>
      <c r="D2104" s="91" t="s">
        <v>1319</v>
      </c>
      <c r="E2104" s="91" t="s">
        <v>1587</v>
      </c>
      <c r="F2104" s="91">
        <v>2030.0</v>
      </c>
      <c r="J2104" s="91" t="s">
        <v>739</v>
      </c>
      <c r="L2104" s="91" t="s">
        <v>1588</v>
      </c>
      <c r="M2104" s="91" t="s">
        <v>739</v>
      </c>
      <c r="O2104" s="91" t="s">
        <v>1632</v>
      </c>
      <c r="P2104" s="91" t="s">
        <v>1628</v>
      </c>
      <c r="Q2104" s="91" t="s">
        <v>1429</v>
      </c>
      <c r="R2104" s="91" t="s">
        <v>1798</v>
      </c>
      <c r="S2104" s="91" t="s">
        <v>6613</v>
      </c>
      <c r="T2104" s="91" t="s">
        <v>1593</v>
      </c>
    </row>
    <row r="2105" ht="14.25" customHeight="1">
      <c r="A2105" s="91" t="s">
        <v>6614</v>
      </c>
      <c r="D2105" s="91" t="s">
        <v>1324</v>
      </c>
      <c r="J2105" s="91" t="s">
        <v>739</v>
      </c>
      <c r="L2105" s="91" t="s">
        <v>41</v>
      </c>
      <c r="M2105" s="91" t="s">
        <v>739</v>
      </c>
      <c r="O2105" s="91" t="s">
        <v>1858</v>
      </c>
      <c r="P2105" s="91" t="s">
        <v>1628</v>
      </c>
      <c r="Q2105" s="91" t="s">
        <v>1466</v>
      </c>
      <c r="R2105" s="91" t="s">
        <v>1604</v>
      </c>
    </row>
    <row r="2106" ht="14.25" customHeight="1">
      <c r="A2106" s="91" t="s">
        <v>6615</v>
      </c>
      <c r="D2106" s="91" t="s">
        <v>1324</v>
      </c>
      <c r="J2106" s="91" t="s">
        <v>739</v>
      </c>
      <c r="L2106" s="91" t="s">
        <v>41</v>
      </c>
      <c r="M2106" s="91" t="s">
        <v>1320</v>
      </c>
      <c r="N2106" s="91" t="s">
        <v>2090</v>
      </c>
      <c r="O2106" s="91" t="s">
        <v>2461</v>
      </c>
      <c r="P2106" s="91" t="s">
        <v>1628</v>
      </c>
      <c r="Q2106" s="91" t="s">
        <v>1436</v>
      </c>
      <c r="R2106" s="91" t="s">
        <v>2090</v>
      </c>
    </row>
    <row r="2107" ht="14.25" customHeight="1">
      <c r="A2107" s="91" t="s">
        <v>6616</v>
      </c>
      <c r="B2107" s="91" t="s">
        <v>6617</v>
      </c>
      <c r="D2107" s="91" t="s">
        <v>1324</v>
      </c>
      <c r="J2107" s="91" t="s">
        <v>739</v>
      </c>
      <c r="L2107" s="91" t="s">
        <v>41</v>
      </c>
      <c r="M2107" s="91" t="s">
        <v>739</v>
      </c>
      <c r="O2107" s="91" t="s">
        <v>1796</v>
      </c>
      <c r="P2107" s="91" t="s">
        <v>1628</v>
      </c>
      <c r="Q2107" s="91" t="s">
        <v>1466</v>
      </c>
      <c r="R2107" s="91" t="s">
        <v>1685</v>
      </c>
    </row>
    <row r="2108" ht="14.25" customHeight="1">
      <c r="A2108" s="91" t="s">
        <v>6618</v>
      </c>
      <c r="D2108" s="91" t="s">
        <v>1324</v>
      </c>
      <c r="J2108" s="91" t="s">
        <v>739</v>
      </c>
      <c r="L2108" s="91" t="s">
        <v>41</v>
      </c>
      <c r="M2108" s="91" t="s">
        <v>739</v>
      </c>
      <c r="O2108" s="91" t="s">
        <v>1831</v>
      </c>
      <c r="P2108" s="91" t="s">
        <v>1590</v>
      </c>
      <c r="Q2108" s="91" t="s">
        <v>1432</v>
      </c>
      <c r="R2108" s="91" t="s">
        <v>1720</v>
      </c>
    </row>
    <row r="2109" ht="14.25" customHeight="1">
      <c r="A2109" s="91" t="s">
        <v>6619</v>
      </c>
      <c r="D2109" s="91" t="s">
        <v>1324</v>
      </c>
      <c r="J2109" s="91" t="s">
        <v>1320</v>
      </c>
      <c r="L2109" s="91" t="s">
        <v>41</v>
      </c>
      <c r="M2109" s="91" t="s">
        <v>739</v>
      </c>
      <c r="O2109" s="91" t="s">
        <v>1602</v>
      </c>
      <c r="P2109" s="91" t="s">
        <v>1603</v>
      </c>
      <c r="Q2109" s="91" t="s">
        <v>1466</v>
      </c>
      <c r="R2109" s="91" t="s">
        <v>1653</v>
      </c>
    </row>
    <row r="2110" ht="14.25" customHeight="1">
      <c r="A2110" s="91" t="s">
        <v>6620</v>
      </c>
      <c r="B2110" s="91" t="s">
        <v>6621</v>
      </c>
      <c r="C2110" s="91" t="s">
        <v>6622</v>
      </c>
      <c r="D2110" s="91" t="s">
        <v>1319</v>
      </c>
      <c r="E2110" s="91" t="s">
        <v>1587</v>
      </c>
      <c r="F2110" s="91">
        <v>2030.0</v>
      </c>
      <c r="G2110" s="91" t="s">
        <v>1319</v>
      </c>
      <c r="H2110" s="91" t="s">
        <v>1587</v>
      </c>
      <c r="I2110" s="91">
        <v>2040.0</v>
      </c>
      <c r="J2110" s="91" t="s">
        <v>1320</v>
      </c>
      <c r="K2110" s="91">
        <v>2040.0</v>
      </c>
      <c r="L2110" s="91" t="s">
        <v>41</v>
      </c>
      <c r="M2110" s="91" t="s">
        <v>1320</v>
      </c>
      <c r="N2110" s="91" t="s">
        <v>1598</v>
      </c>
      <c r="O2110" s="91" t="s">
        <v>1858</v>
      </c>
      <c r="P2110" s="91" t="s">
        <v>1628</v>
      </c>
      <c r="Q2110" s="91" t="s">
        <v>1466</v>
      </c>
      <c r="R2110" s="91" t="s">
        <v>1687</v>
      </c>
      <c r="S2110" s="91" t="s">
        <v>6623</v>
      </c>
      <c r="T2110" s="91" t="s">
        <v>1593</v>
      </c>
    </row>
    <row r="2111" ht="14.25" customHeight="1">
      <c r="A2111" s="91" t="s">
        <v>6624</v>
      </c>
      <c r="D2111" s="91" t="s">
        <v>1319</v>
      </c>
      <c r="E2111" s="91" t="s">
        <v>1587</v>
      </c>
      <c r="F2111" s="91">
        <v>2030.0</v>
      </c>
      <c r="J2111" s="91" t="s">
        <v>739</v>
      </c>
      <c r="L2111" s="91" t="s">
        <v>1588</v>
      </c>
      <c r="M2111" s="91" t="s">
        <v>739</v>
      </c>
      <c r="O2111" s="91" t="s">
        <v>1602</v>
      </c>
      <c r="P2111" s="91" t="s">
        <v>1603</v>
      </c>
      <c r="Q2111" s="91" t="s">
        <v>1457</v>
      </c>
      <c r="R2111" s="91" t="s">
        <v>1798</v>
      </c>
      <c r="S2111" s="91" t="s">
        <v>6625</v>
      </c>
      <c r="T2111" s="91" t="s">
        <v>1593</v>
      </c>
    </row>
    <row r="2112" ht="14.25" customHeight="1">
      <c r="A2112" s="91" t="s">
        <v>6626</v>
      </c>
      <c r="D2112" s="91" t="s">
        <v>1319</v>
      </c>
      <c r="E2112" s="91" t="s">
        <v>1587</v>
      </c>
      <c r="F2112" s="91">
        <v>2030.0</v>
      </c>
      <c r="J2112" s="91" t="s">
        <v>739</v>
      </c>
      <c r="L2112" s="91" t="s">
        <v>1588</v>
      </c>
      <c r="M2112" s="91" t="s">
        <v>739</v>
      </c>
      <c r="O2112" s="91" t="s">
        <v>1846</v>
      </c>
      <c r="P2112" s="91" t="s">
        <v>1590</v>
      </c>
      <c r="Q2112" s="91" t="s">
        <v>1457</v>
      </c>
      <c r="R2112" s="91" t="s">
        <v>1763</v>
      </c>
      <c r="S2112" s="91" t="s">
        <v>6627</v>
      </c>
      <c r="T2112" s="91" t="s">
        <v>1593</v>
      </c>
    </row>
    <row r="2113" ht="14.25" customHeight="1">
      <c r="A2113" s="91" t="s">
        <v>6628</v>
      </c>
      <c r="D2113" s="91" t="s">
        <v>1319</v>
      </c>
      <c r="E2113" s="91" t="s">
        <v>1587</v>
      </c>
      <c r="F2113" s="91">
        <v>2030.0</v>
      </c>
      <c r="J2113" s="91" t="s">
        <v>739</v>
      </c>
      <c r="L2113" s="91" t="s">
        <v>1588</v>
      </c>
      <c r="M2113" s="91" t="s">
        <v>739</v>
      </c>
      <c r="O2113" s="91" t="s">
        <v>1725</v>
      </c>
      <c r="P2113" s="91" t="s">
        <v>1628</v>
      </c>
      <c r="Q2113" s="91" t="s">
        <v>1457</v>
      </c>
      <c r="R2113" s="91" t="s">
        <v>1792</v>
      </c>
      <c r="S2113" s="91" t="s">
        <v>6629</v>
      </c>
      <c r="T2113" s="91" t="s">
        <v>1593</v>
      </c>
    </row>
    <row r="2114" ht="14.25" customHeight="1">
      <c r="A2114" s="91" t="s">
        <v>6630</v>
      </c>
      <c r="D2114" s="91" t="s">
        <v>1319</v>
      </c>
      <c r="E2114" s="91" t="s">
        <v>1587</v>
      </c>
      <c r="F2114" s="91">
        <v>2030.0</v>
      </c>
      <c r="J2114" s="91" t="s">
        <v>739</v>
      </c>
      <c r="L2114" s="91" t="s">
        <v>1588</v>
      </c>
      <c r="M2114" s="91" t="s">
        <v>739</v>
      </c>
      <c r="O2114" s="91" t="s">
        <v>1602</v>
      </c>
      <c r="P2114" s="91" t="s">
        <v>1603</v>
      </c>
      <c r="Q2114" s="91" t="s">
        <v>1435</v>
      </c>
      <c r="R2114" s="91" t="s">
        <v>1720</v>
      </c>
      <c r="S2114" s="91" t="s">
        <v>6631</v>
      </c>
      <c r="T2114" s="91" t="s">
        <v>1593</v>
      </c>
    </row>
    <row r="2115" ht="14.25" customHeight="1">
      <c r="A2115" s="91" t="s">
        <v>6632</v>
      </c>
      <c r="D2115" s="91" t="s">
        <v>1324</v>
      </c>
      <c r="J2115" s="91" t="s">
        <v>739</v>
      </c>
      <c r="L2115" s="91" t="s">
        <v>41</v>
      </c>
      <c r="M2115" s="91" t="s">
        <v>739</v>
      </c>
      <c r="O2115" s="91" t="s">
        <v>1711</v>
      </c>
      <c r="P2115" s="91" t="s">
        <v>1590</v>
      </c>
      <c r="Q2115" s="91" t="s">
        <v>1441</v>
      </c>
      <c r="R2115" s="91" t="s">
        <v>1614</v>
      </c>
    </row>
    <row r="2116" ht="14.25" customHeight="1">
      <c r="A2116" s="91" t="s">
        <v>6633</v>
      </c>
      <c r="B2116" s="91" t="s">
        <v>6634</v>
      </c>
      <c r="C2116" s="91" t="s">
        <v>6635</v>
      </c>
      <c r="D2116" s="91" t="s">
        <v>1319</v>
      </c>
      <c r="E2116" s="91" t="s">
        <v>1587</v>
      </c>
      <c r="F2116" s="91">
        <v>2030.0</v>
      </c>
      <c r="J2116" s="91" t="s">
        <v>739</v>
      </c>
      <c r="L2116" s="91" t="s">
        <v>41</v>
      </c>
      <c r="M2116" s="91" t="s">
        <v>1320</v>
      </c>
      <c r="N2116" s="91" t="s">
        <v>1678</v>
      </c>
      <c r="O2116" s="91" t="s">
        <v>1846</v>
      </c>
      <c r="P2116" s="91" t="s">
        <v>1590</v>
      </c>
      <c r="Q2116" s="91" t="s">
        <v>1438</v>
      </c>
      <c r="R2116" s="91" t="s">
        <v>1923</v>
      </c>
      <c r="S2116" s="91" t="s">
        <v>6636</v>
      </c>
      <c r="T2116" s="91" t="s">
        <v>1593</v>
      </c>
    </row>
    <row r="2117" ht="14.25" customHeight="1">
      <c r="A2117" s="91" t="s">
        <v>6637</v>
      </c>
      <c r="B2117" s="91" t="s">
        <v>6638</v>
      </c>
      <c r="C2117" s="91" t="s">
        <v>6639</v>
      </c>
      <c r="D2117" s="91" t="s">
        <v>1319</v>
      </c>
      <c r="E2117" s="91" t="s">
        <v>1587</v>
      </c>
      <c r="F2117" s="91">
        <v>2030.0</v>
      </c>
      <c r="J2117" s="91" t="s">
        <v>1320</v>
      </c>
      <c r="L2117" s="91" t="s">
        <v>1647</v>
      </c>
      <c r="M2117" s="91" t="s">
        <v>1320</v>
      </c>
      <c r="N2117" s="91" t="s">
        <v>1678</v>
      </c>
      <c r="O2117" s="91" t="s">
        <v>1858</v>
      </c>
      <c r="P2117" s="91" t="s">
        <v>1628</v>
      </c>
      <c r="Q2117" s="91" t="s">
        <v>1430</v>
      </c>
      <c r="R2117" s="91" t="s">
        <v>1598</v>
      </c>
      <c r="S2117" s="91" t="s">
        <v>6640</v>
      </c>
      <c r="T2117" s="91" t="s">
        <v>1593</v>
      </c>
      <c r="U2117" s="91" t="s">
        <v>3287</v>
      </c>
    </row>
    <row r="2118" ht="14.25" customHeight="1">
      <c r="A2118" s="91" t="s">
        <v>6641</v>
      </c>
      <c r="D2118" s="91" t="s">
        <v>1324</v>
      </c>
      <c r="J2118" s="91" t="s">
        <v>739</v>
      </c>
      <c r="L2118" s="91" t="s">
        <v>41</v>
      </c>
      <c r="M2118" s="91" t="s">
        <v>739</v>
      </c>
      <c r="O2118" s="91" t="s">
        <v>1815</v>
      </c>
      <c r="P2118" s="91" t="s">
        <v>1628</v>
      </c>
      <c r="Q2118" s="91" t="s">
        <v>1439</v>
      </c>
      <c r="R2118" s="91" t="s">
        <v>1720</v>
      </c>
    </row>
    <row r="2119" ht="14.25" customHeight="1">
      <c r="A2119" s="91" t="s">
        <v>6642</v>
      </c>
      <c r="D2119" s="91" t="s">
        <v>1324</v>
      </c>
      <c r="J2119" s="91" t="s">
        <v>1320</v>
      </c>
      <c r="L2119" s="91" t="s">
        <v>41</v>
      </c>
      <c r="M2119" s="91" t="s">
        <v>1320</v>
      </c>
      <c r="N2119" s="91" t="s">
        <v>1763</v>
      </c>
      <c r="O2119" s="91" t="s">
        <v>1607</v>
      </c>
      <c r="P2119" s="91" t="s">
        <v>1590</v>
      </c>
      <c r="Q2119" s="91" t="s">
        <v>1433</v>
      </c>
      <c r="R2119" s="91" t="s">
        <v>1763</v>
      </c>
    </row>
    <row r="2120" ht="14.25" customHeight="1">
      <c r="A2120" s="91" t="s">
        <v>6643</v>
      </c>
      <c r="D2120" s="91" t="s">
        <v>1319</v>
      </c>
      <c r="E2120" s="91" t="s">
        <v>1587</v>
      </c>
      <c r="F2120" s="91">
        <v>2030.0</v>
      </c>
      <c r="G2120" s="91" t="s">
        <v>1319</v>
      </c>
      <c r="H2120" s="91" t="s">
        <v>1587</v>
      </c>
      <c r="I2120" s="91">
        <v>2030.0</v>
      </c>
      <c r="J2120" s="91" t="s">
        <v>1320</v>
      </c>
      <c r="K2120" s="91">
        <v>2030.0</v>
      </c>
      <c r="L2120" s="91" t="s">
        <v>41</v>
      </c>
      <c r="M2120" s="91" t="s">
        <v>1320</v>
      </c>
      <c r="N2120" s="91" t="s">
        <v>1639</v>
      </c>
      <c r="O2120" s="91" t="s">
        <v>1748</v>
      </c>
      <c r="P2120" s="91" t="s">
        <v>1590</v>
      </c>
      <c r="Q2120" s="91" t="s">
        <v>1447</v>
      </c>
      <c r="R2120" s="91" t="s">
        <v>1663</v>
      </c>
      <c r="S2120" s="91" t="s">
        <v>6644</v>
      </c>
      <c r="T2120" s="91" t="s">
        <v>1593</v>
      </c>
    </row>
    <row r="2121" ht="14.25" customHeight="1">
      <c r="A2121" s="91" t="s">
        <v>6645</v>
      </c>
      <c r="D2121" s="91" t="s">
        <v>1319</v>
      </c>
      <c r="E2121" s="91" t="s">
        <v>1587</v>
      </c>
      <c r="F2121" s="91">
        <v>2030.0</v>
      </c>
      <c r="G2121" s="91" t="s">
        <v>1319</v>
      </c>
      <c r="H2121" s="91" t="s">
        <v>1587</v>
      </c>
      <c r="I2121" s="91">
        <v>2030.0</v>
      </c>
      <c r="J2121" s="91" t="s">
        <v>1320</v>
      </c>
      <c r="K2121" s="91">
        <v>2030.0</v>
      </c>
      <c r="L2121" s="91" t="s">
        <v>1588</v>
      </c>
      <c r="M2121" s="91" t="s">
        <v>739</v>
      </c>
      <c r="O2121" s="91" t="s">
        <v>2309</v>
      </c>
      <c r="P2121" s="91" t="s">
        <v>1590</v>
      </c>
      <c r="Q2121" s="91" t="s">
        <v>1462</v>
      </c>
      <c r="R2121" s="91" t="s">
        <v>1707</v>
      </c>
      <c r="S2121" s="91" t="s">
        <v>6646</v>
      </c>
      <c r="T2121" s="91" t="s">
        <v>1593</v>
      </c>
    </row>
    <row r="2122" ht="14.25" customHeight="1">
      <c r="A2122" s="91" t="s">
        <v>6647</v>
      </c>
      <c r="D2122" s="91" t="s">
        <v>1319</v>
      </c>
      <c r="E2122" s="91" t="s">
        <v>1587</v>
      </c>
      <c r="F2122" s="91">
        <v>2030.0</v>
      </c>
      <c r="G2122" s="91" t="s">
        <v>1319</v>
      </c>
      <c r="H2122" s="91" t="s">
        <v>1587</v>
      </c>
      <c r="J2122" s="91" t="s">
        <v>1320</v>
      </c>
      <c r="K2122" s="91">
        <v>2050.0</v>
      </c>
      <c r="L2122" s="91" t="s">
        <v>1588</v>
      </c>
      <c r="M2122" s="91" t="s">
        <v>739</v>
      </c>
      <c r="O2122" s="91" t="s">
        <v>1602</v>
      </c>
      <c r="P2122" s="91" t="s">
        <v>1603</v>
      </c>
      <c r="Q2122" s="91" t="s">
        <v>1447</v>
      </c>
      <c r="R2122" s="91" t="s">
        <v>1687</v>
      </c>
      <c r="S2122" s="91" t="s">
        <v>6648</v>
      </c>
      <c r="T2122" s="91" t="s">
        <v>1593</v>
      </c>
    </row>
    <row r="2123" ht="14.25" customHeight="1">
      <c r="A2123" s="91" t="s">
        <v>6649</v>
      </c>
      <c r="D2123" s="91" t="s">
        <v>1319</v>
      </c>
      <c r="E2123" s="91" t="s">
        <v>1587</v>
      </c>
      <c r="F2123" s="91">
        <v>2030.0</v>
      </c>
      <c r="J2123" s="91" t="s">
        <v>739</v>
      </c>
      <c r="L2123" s="91" t="s">
        <v>1588</v>
      </c>
      <c r="M2123" s="91" t="s">
        <v>739</v>
      </c>
      <c r="O2123" s="91" t="s">
        <v>1589</v>
      </c>
      <c r="P2123" s="91" t="s">
        <v>1590</v>
      </c>
      <c r="Q2123" s="91" t="s">
        <v>1460</v>
      </c>
      <c r="R2123" s="91" t="s">
        <v>1612</v>
      </c>
      <c r="S2123" s="91" t="s">
        <v>6650</v>
      </c>
      <c r="T2123" s="91" t="s">
        <v>1593</v>
      </c>
    </row>
    <row r="2124" ht="14.25" customHeight="1">
      <c r="A2124" s="91" t="s">
        <v>6651</v>
      </c>
      <c r="D2124" s="91" t="s">
        <v>1319</v>
      </c>
      <c r="E2124" s="91" t="s">
        <v>1587</v>
      </c>
      <c r="F2124" s="91">
        <v>2030.0</v>
      </c>
      <c r="J2124" s="91" t="s">
        <v>739</v>
      </c>
      <c r="L2124" s="91" t="s">
        <v>1588</v>
      </c>
      <c r="M2124" s="91" t="s">
        <v>739</v>
      </c>
      <c r="O2124" s="91" t="s">
        <v>1725</v>
      </c>
      <c r="P2124" s="91" t="s">
        <v>1628</v>
      </c>
      <c r="Q2124" s="91" t="s">
        <v>1463</v>
      </c>
      <c r="R2124" s="91" t="s">
        <v>1720</v>
      </c>
      <c r="S2124" s="91" t="s">
        <v>6652</v>
      </c>
      <c r="T2124" s="91" t="s">
        <v>1593</v>
      </c>
    </row>
    <row r="2125" ht="14.25" customHeight="1">
      <c r="A2125" s="91" t="s">
        <v>6653</v>
      </c>
      <c r="D2125" s="91" t="s">
        <v>1319</v>
      </c>
      <c r="E2125" s="91" t="s">
        <v>1587</v>
      </c>
      <c r="F2125" s="91">
        <v>2030.0</v>
      </c>
      <c r="G2125" s="91" t="s">
        <v>1319</v>
      </c>
      <c r="H2125" s="91" t="s">
        <v>1587</v>
      </c>
      <c r="I2125" s="91">
        <v>2030.0</v>
      </c>
      <c r="J2125" s="91" t="s">
        <v>1320</v>
      </c>
      <c r="K2125" s="91">
        <v>2030.0</v>
      </c>
      <c r="L2125" s="91" t="s">
        <v>1588</v>
      </c>
      <c r="M2125" s="91" t="s">
        <v>739</v>
      </c>
      <c r="O2125" s="91" t="s">
        <v>1607</v>
      </c>
      <c r="P2125" s="91" t="s">
        <v>1590</v>
      </c>
      <c r="Q2125" s="91" t="s">
        <v>1462</v>
      </c>
      <c r="R2125" s="91" t="s">
        <v>1707</v>
      </c>
      <c r="S2125" s="91" t="s">
        <v>6654</v>
      </c>
      <c r="T2125" s="91" t="s">
        <v>1593</v>
      </c>
    </row>
    <row r="2126" ht="14.25" customHeight="1">
      <c r="A2126" s="91" t="s">
        <v>6655</v>
      </c>
      <c r="B2126" s="91" t="s">
        <v>6656</v>
      </c>
      <c r="C2126" s="91" t="s">
        <v>6657</v>
      </c>
      <c r="D2126" s="91" t="s">
        <v>1324</v>
      </c>
      <c r="J2126" s="91" t="s">
        <v>739</v>
      </c>
      <c r="L2126" s="91" t="s">
        <v>41</v>
      </c>
      <c r="M2126" s="91" t="s">
        <v>739</v>
      </c>
      <c r="O2126" s="91" t="s">
        <v>1725</v>
      </c>
      <c r="P2126" s="91" t="s">
        <v>1628</v>
      </c>
      <c r="Q2126" s="91" t="s">
        <v>1446</v>
      </c>
      <c r="R2126" s="91" t="s">
        <v>1798</v>
      </c>
    </row>
    <row r="2127" ht="14.25" customHeight="1">
      <c r="A2127" s="91" t="s">
        <v>6658</v>
      </c>
      <c r="D2127" s="91" t="s">
        <v>1324</v>
      </c>
      <c r="J2127" s="91" t="s">
        <v>739</v>
      </c>
      <c r="L2127" s="91" t="s">
        <v>41</v>
      </c>
      <c r="M2127" s="91" t="s">
        <v>739</v>
      </c>
      <c r="O2127" s="91" t="s">
        <v>6337</v>
      </c>
      <c r="P2127" s="91" t="s">
        <v>1628</v>
      </c>
      <c r="Q2127" s="91" t="s">
        <v>1469</v>
      </c>
      <c r="R2127" s="91" t="s">
        <v>1707</v>
      </c>
    </row>
    <row r="2128" ht="14.25" customHeight="1">
      <c r="A2128" s="91" t="s">
        <v>6659</v>
      </c>
      <c r="C2128" s="91" t="s">
        <v>6660</v>
      </c>
      <c r="D2128" s="91" t="s">
        <v>1319</v>
      </c>
      <c r="E2128" s="91" t="s">
        <v>1587</v>
      </c>
      <c r="F2128" s="91" t="s">
        <v>1646</v>
      </c>
      <c r="J2128" s="91" t="s">
        <v>739</v>
      </c>
      <c r="L2128" s="91" t="s">
        <v>41</v>
      </c>
      <c r="M2128" s="91" t="s">
        <v>739</v>
      </c>
      <c r="O2128" s="91" t="s">
        <v>1632</v>
      </c>
      <c r="P2128" s="91" t="s">
        <v>1628</v>
      </c>
      <c r="Q2128" s="91" t="s">
        <v>1469</v>
      </c>
      <c r="R2128" s="91" t="s">
        <v>1591</v>
      </c>
      <c r="S2128" s="91" t="s">
        <v>6661</v>
      </c>
      <c r="T2128" s="91" t="s">
        <v>1593</v>
      </c>
      <c r="U2128" s="91" t="s">
        <v>1749</v>
      </c>
    </row>
    <row r="2129" ht="14.25" customHeight="1">
      <c r="A2129" s="91" t="s">
        <v>6662</v>
      </c>
      <c r="D2129" s="91" t="s">
        <v>1319</v>
      </c>
      <c r="E2129" s="91" t="s">
        <v>1587</v>
      </c>
      <c r="F2129" s="91">
        <v>2030.0</v>
      </c>
      <c r="J2129" s="91" t="s">
        <v>739</v>
      </c>
      <c r="L2129" s="91" t="s">
        <v>1588</v>
      </c>
      <c r="M2129" s="91" t="s">
        <v>739</v>
      </c>
      <c r="O2129" s="91" t="s">
        <v>1662</v>
      </c>
      <c r="P2129" s="91" t="s">
        <v>1590</v>
      </c>
      <c r="Q2129" s="91" t="s">
        <v>1457</v>
      </c>
      <c r="R2129" s="91" t="s">
        <v>1614</v>
      </c>
      <c r="S2129" s="91" t="s">
        <v>6663</v>
      </c>
      <c r="T2129" s="91" t="s">
        <v>1593</v>
      </c>
    </row>
    <row r="2130" ht="14.25" customHeight="1">
      <c r="A2130" s="91" t="s">
        <v>6664</v>
      </c>
      <c r="B2130" s="91" t="s">
        <v>6665</v>
      </c>
      <c r="C2130" s="91" t="s">
        <v>6666</v>
      </c>
      <c r="D2130" s="91" t="s">
        <v>1319</v>
      </c>
      <c r="E2130" s="91" t="s">
        <v>1595</v>
      </c>
      <c r="F2130" s="91" t="s">
        <v>3995</v>
      </c>
      <c r="J2130" s="91" t="s">
        <v>1320</v>
      </c>
      <c r="L2130" s="91" t="s">
        <v>41</v>
      </c>
      <c r="M2130" s="91" t="s">
        <v>1320</v>
      </c>
      <c r="N2130" s="91" t="s">
        <v>2090</v>
      </c>
      <c r="O2130" s="91" t="s">
        <v>1607</v>
      </c>
      <c r="P2130" s="91" t="s">
        <v>1590</v>
      </c>
      <c r="Q2130" s="91" t="s">
        <v>1427</v>
      </c>
      <c r="R2130" s="91" t="s">
        <v>1808</v>
      </c>
      <c r="S2130" s="91" t="s">
        <v>6667</v>
      </c>
      <c r="T2130" s="91" t="s">
        <v>1600</v>
      </c>
    </row>
    <row r="2131" ht="14.25" customHeight="1">
      <c r="A2131" s="91" t="s">
        <v>6668</v>
      </c>
      <c r="D2131" s="91" t="s">
        <v>1319</v>
      </c>
      <c r="E2131" s="91" t="s">
        <v>1587</v>
      </c>
      <c r="F2131" s="91">
        <v>2030.0</v>
      </c>
      <c r="J2131" s="91" t="s">
        <v>739</v>
      </c>
      <c r="L2131" s="91" t="s">
        <v>1588</v>
      </c>
      <c r="M2131" s="91" t="s">
        <v>739</v>
      </c>
      <c r="O2131" s="91" t="s">
        <v>1711</v>
      </c>
      <c r="P2131" s="91" t="s">
        <v>1590</v>
      </c>
      <c r="Q2131" s="91" t="s">
        <v>1462</v>
      </c>
      <c r="R2131" s="91" t="s">
        <v>1663</v>
      </c>
      <c r="S2131" s="91" t="s">
        <v>6669</v>
      </c>
      <c r="T2131" s="91" t="s">
        <v>1593</v>
      </c>
    </row>
    <row r="2132" ht="14.25" customHeight="1">
      <c r="A2132" s="91" t="s">
        <v>6670</v>
      </c>
      <c r="B2132" s="91" t="s">
        <v>6671</v>
      </c>
      <c r="C2132" s="91" t="s">
        <v>6672</v>
      </c>
      <c r="D2132" s="91" t="s">
        <v>1319</v>
      </c>
      <c r="E2132" s="91" t="s">
        <v>1587</v>
      </c>
      <c r="F2132" s="91">
        <v>2030.0</v>
      </c>
      <c r="J2132" s="91" t="s">
        <v>1320</v>
      </c>
      <c r="L2132" s="91" t="s">
        <v>41</v>
      </c>
      <c r="M2132" s="91" t="s">
        <v>1320</v>
      </c>
      <c r="N2132" s="91" t="s">
        <v>1863</v>
      </c>
      <c r="O2132" s="91" t="s">
        <v>1681</v>
      </c>
      <c r="P2132" s="91" t="s">
        <v>1590</v>
      </c>
      <c r="Q2132" s="91" t="s">
        <v>1439</v>
      </c>
      <c r="R2132" s="91" t="s">
        <v>1753</v>
      </c>
      <c r="S2132" s="91" t="s">
        <v>6673</v>
      </c>
    </row>
    <row r="2133" ht="14.25" customHeight="1">
      <c r="A2133" s="91" t="s">
        <v>6674</v>
      </c>
      <c r="B2133" s="91" t="s">
        <v>6675</v>
      </c>
      <c r="C2133" s="91" t="s">
        <v>6676</v>
      </c>
      <c r="D2133" s="91" t="s">
        <v>1319</v>
      </c>
      <c r="E2133" s="91" t="s">
        <v>1587</v>
      </c>
      <c r="F2133" s="91">
        <v>2030.0</v>
      </c>
      <c r="J2133" s="91" t="s">
        <v>739</v>
      </c>
      <c r="L2133" s="91" t="s">
        <v>41</v>
      </c>
      <c r="M2133" s="91" t="s">
        <v>739</v>
      </c>
      <c r="O2133" s="91" t="s">
        <v>1602</v>
      </c>
      <c r="P2133" s="91" t="s">
        <v>1603</v>
      </c>
      <c r="Q2133" s="91" t="s">
        <v>1460</v>
      </c>
      <c r="R2133" s="91" t="s">
        <v>1639</v>
      </c>
      <c r="S2133" s="91" t="s">
        <v>6677</v>
      </c>
      <c r="T2133" s="91" t="s">
        <v>1593</v>
      </c>
    </row>
    <row r="2134" ht="14.25" customHeight="1">
      <c r="A2134" s="91" t="s">
        <v>6678</v>
      </c>
      <c r="D2134" s="91" t="s">
        <v>1324</v>
      </c>
      <c r="J2134" s="91" t="s">
        <v>739</v>
      </c>
      <c r="L2134" s="91" t="s">
        <v>41</v>
      </c>
      <c r="M2134" s="91" t="s">
        <v>739</v>
      </c>
      <c r="O2134" s="91" t="s">
        <v>1846</v>
      </c>
      <c r="P2134" s="91" t="s">
        <v>1590</v>
      </c>
      <c r="Q2134" s="91" t="s">
        <v>1439</v>
      </c>
      <c r="R2134" s="91" t="s">
        <v>1798</v>
      </c>
    </row>
    <row r="2135" ht="14.25" customHeight="1">
      <c r="A2135" s="91" t="s">
        <v>6679</v>
      </c>
      <c r="C2135" s="91" t="s">
        <v>6680</v>
      </c>
      <c r="D2135" s="91" t="s">
        <v>1319</v>
      </c>
      <c r="E2135" s="91" t="s">
        <v>1587</v>
      </c>
      <c r="F2135" s="91">
        <v>2027.0</v>
      </c>
      <c r="G2135" s="91" t="s">
        <v>1319</v>
      </c>
      <c r="H2135" s="91" t="s">
        <v>1587</v>
      </c>
      <c r="I2135" s="91">
        <v>2040.0</v>
      </c>
      <c r="J2135" s="91" t="s">
        <v>1320</v>
      </c>
      <c r="K2135" s="91">
        <v>2040.0</v>
      </c>
      <c r="L2135" s="91" t="s">
        <v>41</v>
      </c>
      <c r="M2135" s="91" t="s">
        <v>739</v>
      </c>
      <c r="O2135" s="91" t="s">
        <v>1802</v>
      </c>
      <c r="P2135" s="91" t="s">
        <v>1590</v>
      </c>
      <c r="Q2135" s="91" t="s">
        <v>1457</v>
      </c>
      <c r="R2135" s="91" t="s">
        <v>1604</v>
      </c>
      <c r="S2135" s="91" t="s">
        <v>6681</v>
      </c>
      <c r="T2135" s="91" t="s">
        <v>1593</v>
      </c>
    </row>
    <row r="2136" ht="14.25" customHeight="1">
      <c r="A2136" s="91" t="s">
        <v>6682</v>
      </c>
      <c r="D2136" s="91" t="s">
        <v>1319</v>
      </c>
      <c r="E2136" s="91" t="s">
        <v>1587</v>
      </c>
      <c r="F2136" s="91">
        <v>2030.0</v>
      </c>
      <c r="J2136" s="91" t="s">
        <v>739</v>
      </c>
      <c r="L2136" s="91" t="s">
        <v>1588</v>
      </c>
      <c r="M2136" s="91" t="s">
        <v>739</v>
      </c>
      <c r="O2136" s="91" t="s">
        <v>1725</v>
      </c>
      <c r="P2136" s="91" t="s">
        <v>1628</v>
      </c>
      <c r="Q2136" s="91" t="s">
        <v>1439</v>
      </c>
      <c r="R2136" s="91" t="s">
        <v>1663</v>
      </c>
      <c r="S2136" s="91" t="s">
        <v>6683</v>
      </c>
      <c r="T2136" s="91" t="s">
        <v>1593</v>
      </c>
    </row>
    <row r="2137" ht="14.25" customHeight="1">
      <c r="A2137" s="91" t="s">
        <v>6684</v>
      </c>
      <c r="D2137" s="91" t="s">
        <v>1319</v>
      </c>
      <c r="E2137" s="91" t="s">
        <v>1587</v>
      </c>
      <c r="F2137" s="91">
        <v>2030.0</v>
      </c>
      <c r="J2137" s="91" t="s">
        <v>739</v>
      </c>
      <c r="L2137" s="91" t="s">
        <v>1588</v>
      </c>
      <c r="M2137" s="91" t="s">
        <v>739</v>
      </c>
      <c r="O2137" s="91" t="s">
        <v>1607</v>
      </c>
      <c r="P2137" s="91" t="s">
        <v>1590</v>
      </c>
      <c r="Q2137" s="91" t="s">
        <v>1457</v>
      </c>
      <c r="R2137" s="91" t="s">
        <v>1659</v>
      </c>
      <c r="S2137" s="91" t="s">
        <v>6685</v>
      </c>
      <c r="T2137" s="91" t="s">
        <v>1593</v>
      </c>
    </row>
    <row r="2138" ht="14.25" customHeight="1">
      <c r="A2138" s="91" t="s">
        <v>6686</v>
      </c>
      <c r="D2138" s="91" t="s">
        <v>1319</v>
      </c>
      <c r="E2138" s="91" t="s">
        <v>1587</v>
      </c>
      <c r="F2138" s="91">
        <v>2030.0</v>
      </c>
      <c r="J2138" s="91" t="s">
        <v>739</v>
      </c>
      <c r="L2138" s="91" t="s">
        <v>1588</v>
      </c>
      <c r="M2138" s="91" t="s">
        <v>739</v>
      </c>
      <c r="O2138" s="91" t="s">
        <v>1831</v>
      </c>
      <c r="P2138" s="91" t="s">
        <v>1590</v>
      </c>
      <c r="Q2138" s="91" t="s">
        <v>1472</v>
      </c>
      <c r="R2138" s="91" t="s">
        <v>1648</v>
      </c>
      <c r="S2138" s="91" t="s">
        <v>6687</v>
      </c>
      <c r="T2138" s="91" t="s">
        <v>1593</v>
      </c>
    </row>
    <row r="2139" ht="14.25" customHeight="1">
      <c r="A2139" s="91" t="s">
        <v>6688</v>
      </c>
      <c r="D2139" s="91" t="s">
        <v>1324</v>
      </c>
      <c r="J2139" s="91" t="s">
        <v>739</v>
      </c>
      <c r="L2139" s="91" t="s">
        <v>41</v>
      </c>
      <c r="M2139" s="91" t="s">
        <v>739</v>
      </c>
      <c r="O2139" s="91" t="s">
        <v>1796</v>
      </c>
      <c r="P2139" s="91" t="s">
        <v>1628</v>
      </c>
      <c r="Q2139" s="91" t="s">
        <v>1462</v>
      </c>
      <c r="R2139" s="91" t="s">
        <v>1653</v>
      </c>
    </row>
    <row r="2140" ht="14.25" customHeight="1">
      <c r="A2140" s="91" t="s">
        <v>6689</v>
      </c>
      <c r="D2140" s="91" t="s">
        <v>1319</v>
      </c>
      <c r="E2140" s="91" t="s">
        <v>1587</v>
      </c>
      <c r="F2140" s="91">
        <v>2030.0</v>
      </c>
      <c r="G2140" s="91" t="s">
        <v>1319</v>
      </c>
      <c r="H2140" s="91" t="s">
        <v>1587</v>
      </c>
      <c r="I2140" s="91">
        <v>2050.0</v>
      </c>
      <c r="J2140" s="91" t="s">
        <v>1320</v>
      </c>
      <c r="K2140" s="91">
        <v>2050.0</v>
      </c>
      <c r="L2140" s="91" t="s">
        <v>1588</v>
      </c>
      <c r="M2140" s="91" t="s">
        <v>1320</v>
      </c>
      <c r="N2140" s="91" t="s">
        <v>1842</v>
      </c>
      <c r="O2140" s="91" t="s">
        <v>1711</v>
      </c>
      <c r="P2140" s="91" t="s">
        <v>1590</v>
      </c>
      <c r="Q2140" s="91" t="s">
        <v>1449</v>
      </c>
      <c r="R2140" s="91" t="s">
        <v>1842</v>
      </c>
      <c r="S2140" s="91" t="s">
        <v>6690</v>
      </c>
      <c r="T2140" s="91" t="s">
        <v>1593</v>
      </c>
    </row>
    <row r="2141" ht="14.25" customHeight="1">
      <c r="A2141" s="91" t="s">
        <v>6691</v>
      </c>
      <c r="C2141" s="91" t="s">
        <v>6692</v>
      </c>
      <c r="D2141" s="91" t="s">
        <v>1319</v>
      </c>
      <c r="E2141" s="91" t="s">
        <v>1587</v>
      </c>
      <c r="F2141" s="91">
        <v>2030.0</v>
      </c>
      <c r="J2141" s="91" t="s">
        <v>739</v>
      </c>
      <c r="L2141" s="91" t="s">
        <v>41</v>
      </c>
      <c r="M2141" s="91" t="s">
        <v>739</v>
      </c>
      <c r="O2141" s="91" t="s">
        <v>1846</v>
      </c>
      <c r="P2141" s="91" t="s">
        <v>1590</v>
      </c>
      <c r="Q2141" s="91" t="s">
        <v>1440</v>
      </c>
      <c r="R2141" s="91" t="s">
        <v>1966</v>
      </c>
      <c r="S2141" s="91" t="s">
        <v>6693</v>
      </c>
      <c r="T2141" s="91" t="s">
        <v>1593</v>
      </c>
    </row>
    <row r="2142" ht="14.25" customHeight="1">
      <c r="A2142" s="91" t="s">
        <v>6694</v>
      </c>
      <c r="D2142" s="91" t="s">
        <v>1319</v>
      </c>
      <c r="E2142" s="91" t="s">
        <v>1587</v>
      </c>
      <c r="F2142" s="91">
        <v>2030.0</v>
      </c>
      <c r="J2142" s="91" t="s">
        <v>739</v>
      </c>
      <c r="L2142" s="91" t="s">
        <v>1588</v>
      </c>
      <c r="M2142" s="91" t="s">
        <v>1320</v>
      </c>
      <c r="N2142" s="91" t="s">
        <v>1637</v>
      </c>
      <c r="O2142" s="91" t="s">
        <v>1725</v>
      </c>
      <c r="P2142" s="91" t="s">
        <v>1628</v>
      </c>
      <c r="Q2142" s="91" t="s">
        <v>1433</v>
      </c>
      <c r="R2142" s="91" t="s">
        <v>1863</v>
      </c>
      <c r="S2142" s="91" t="s">
        <v>6695</v>
      </c>
      <c r="T2142" s="91" t="s">
        <v>1593</v>
      </c>
    </row>
    <row r="2143" ht="14.25" customHeight="1">
      <c r="A2143" s="91" t="s">
        <v>6696</v>
      </c>
      <c r="D2143" s="91" t="s">
        <v>1319</v>
      </c>
      <c r="E2143" s="91" t="s">
        <v>1587</v>
      </c>
      <c r="F2143" s="91">
        <v>2030.0</v>
      </c>
      <c r="J2143" s="91" t="s">
        <v>739</v>
      </c>
      <c r="L2143" s="91" t="s">
        <v>1588</v>
      </c>
      <c r="M2143" s="91" t="s">
        <v>739</v>
      </c>
      <c r="O2143" s="91" t="s">
        <v>1846</v>
      </c>
      <c r="P2143" s="91" t="s">
        <v>1590</v>
      </c>
      <c r="Q2143" s="91" t="s">
        <v>1463</v>
      </c>
      <c r="R2143" s="91" t="s">
        <v>1604</v>
      </c>
      <c r="S2143" s="91" t="s">
        <v>6697</v>
      </c>
      <c r="T2143" s="91" t="s">
        <v>1593</v>
      </c>
    </row>
    <row r="2144" ht="14.25" customHeight="1">
      <c r="A2144" s="91" t="s">
        <v>6698</v>
      </c>
      <c r="D2144" s="91" t="s">
        <v>1319</v>
      </c>
      <c r="E2144" s="91" t="s">
        <v>1587</v>
      </c>
      <c r="F2144" s="91">
        <v>2030.0</v>
      </c>
      <c r="J2144" s="91" t="s">
        <v>739</v>
      </c>
      <c r="L2144" s="91" t="s">
        <v>1588</v>
      </c>
      <c r="M2144" s="91" t="s">
        <v>739</v>
      </c>
      <c r="O2144" s="91" t="s">
        <v>1725</v>
      </c>
      <c r="P2144" s="91" t="s">
        <v>1628</v>
      </c>
      <c r="Q2144" s="91" t="s">
        <v>1433</v>
      </c>
      <c r="R2144" s="91" t="s">
        <v>1598</v>
      </c>
      <c r="S2144" s="91" t="s">
        <v>6699</v>
      </c>
      <c r="T2144" s="91" t="s">
        <v>1593</v>
      </c>
    </row>
    <row r="2145" ht="14.25" customHeight="1">
      <c r="A2145" s="91" t="s">
        <v>6700</v>
      </c>
      <c r="D2145" s="91" t="s">
        <v>1319</v>
      </c>
      <c r="E2145" s="91" t="s">
        <v>1587</v>
      </c>
      <c r="F2145" s="91">
        <v>2030.0</v>
      </c>
      <c r="J2145" s="91" t="s">
        <v>739</v>
      </c>
      <c r="L2145" s="91" t="s">
        <v>1588</v>
      </c>
      <c r="M2145" s="91" t="s">
        <v>739</v>
      </c>
      <c r="O2145" s="91" t="s">
        <v>1725</v>
      </c>
      <c r="P2145" s="91" t="s">
        <v>1628</v>
      </c>
      <c r="Q2145" s="91" t="s">
        <v>1450</v>
      </c>
      <c r="R2145" s="91" t="s">
        <v>1900</v>
      </c>
      <c r="S2145" s="91" t="s">
        <v>6701</v>
      </c>
      <c r="T2145" s="91" t="s">
        <v>1593</v>
      </c>
    </row>
    <row r="2146" ht="14.25" customHeight="1">
      <c r="A2146" s="91" t="s">
        <v>6702</v>
      </c>
      <c r="D2146" s="91" t="s">
        <v>1319</v>
      </c>
      <c r="E2146" s="91" t="s">
        <v>1587</v>
      </c>
      <c r="F2146" s="91">
        <v>2030.0</v>
      </c>
      <c r="G2146" s="91" t="s">
        <v>1319</v>
      </c>
      <c r="H2146" s="91" t="s">
        <v>1587</v>
      </c>
      <c r="I2146" s="91">
        <v>2030.0</v>
      </c>
      <c r="J2146" s="91" t="s">
        <v>1320</v>
      </c>
      <c r="K2146" s="91">
        <v>2030.0</v>
      </c>
      <c r="L2146" s="91" t="s">
        <v>1588</v>
      </c>
      <c r="M2146" s="91" t="s">
        <v>1320</v>
      </c>
      <c r="O2146" s="91" t="s">
        <v>1831</v>
      </c>
      <c r="P2146" s="91" t="s">
        <v>1590</v>
      </c>
      <c r="Q2146" s="91" t="s">
        <v>1469</v>
      </c>
      <c r="R2146" s="91" t="s">
        <v>1669</v>
      </c>
      <c r="S2146" s="91" t="s">
        <v>6703</v>
      </c>
      <c r="T2146" s="91" t="s">
        <v>1593</v>
      </c>
    </row>
    <row r="2147" ht="14.25" customHeight="1">
      <c r="A2147" s="91" t="s">
        <v>6704</v>
      </c>
      <c r="B2147" s="91" t="s">
        <v>6705</v>
      </c>
      <c r="C2147" s="91" t="s">
        <v>6706</v>
      </c>
      <c r="D2147" s="91" t="s">
        <v>1319</v>
      </c>
      <c r="E2147" s="91" t="s">
        <v>1587</v>
      </c>
      <c r="F2147" s="91" t="s">
        <v>3169</v>
      </c>
      <c r="J2147" s="91" t="s">
        <v>1320</v>
      </c>
      <c r="L2147" s="91" t="s">
        <v>41</v>
      </c>
      <c r="M2147" s="91" t="s">
        <v>1320</v>
      </c>
      <c r="N2147" s="91" t="s">
        <v>1851</v>
      </c>
      <c r="O2147" s="91" t="s">
        <v>1602</v>
      </c>
      <c r="P2147" s="91" t="s">
        <v>1603</v>
      </c>
      <c r="Q2147" s="91" t="s">
        <v>1432</v>
      </c>
      <c r="R2147" s="91" t="s">
        <v>1981</v>
      </c>
      <c r="S2147" s="91" t="s">
        <v>6707</v>
      </c>
      <c r="T2147" s="91" t="s">
        <v>1593</v>
      </c>
    </row>
    <row r="2148" ht="14.25" customHeight="1">
      <c r="A2148" s="91" t="s">
        <v>6708</v>
      </c>
      <c r="D2148" s="91" t="s">
        <v>1319</v>
      </c>
      <c r="E2148" s="91" t="s">
        <v>1587</v>
      </c>
      <c r="F2148" s="91">
        <v>2030.0</v>
      </c>
      <c r="J2148" s="91" t="s">
        <v>739</v>
      </c>
      <c r="L2148" s="91" t="s">
        <v>1588</v>
      </c>
      <c r="M2148" s="91" t="s">
        <v>739</v>
      </c>
      <c r="O2148" s="91" t="s">
        <v>1748</v>
      </c>
      <c r="P2148" s="91" t="s">
        <v>1590</v>
      </c>
      <c r="Q2148" s="91" t="s">
        <v>1436</v>
      </c>
      <c r="R2148" s="91" t="s">
        <v>1900</v>
      </c>
      <c r="S2148" s="91" t="s">
        <v>6709</v>
      </c>
      <c r="T2148" s="91" t="s">
        <v>1593</v>
      </c>
    </row>
    <row r="2149" ht="14.25" customHeight="1">
      <c r="A2149" s="91" t="s">
        <v>6710</v>
      </c>
      <c r="C2149" s="91" t="s">
        <v>6711</v>
      </c>
      <c r="D2149" s="91" t="s">
        <v>1324</v>
      </c>
      <c r="J2149" s="91" t="s">
        <v>1320</v>
      </c>
      <c r="L2149" s="91" t="s">
        <v>41</v>
      </c>
      <c r="M2149" s="91" t="s">
        <v>1320</v>
      </c>
      <c r="N2149" s="91" t="s">
        <v>1706</v>
      </c>
      <c r="O2149" s="91" t="s">
        <v>1802</v>
      </c>
      <c r="P2149" s="91" t="s">
        <v>1590</v>
      </c>
      <c r="Q2149" s="91" t="s">
        <v>1440</v>
      </c>
      <c r="R2149" s="91" t="s">
        <v>1792</v>
      </c>
    </row>
    <row r="2150" ht="14.25" customHeight="1">
      <c r="A2150" s="91" t="s">
        <v>6712</v>
      </c>
      <c r="D2150" s="91" t="s">
        <v>1319</v>
      </c>
      <c r="E2150" s="91" t="s">
        <v>1587</v>
      </c>
      <c r="F2150" s="91">
        <v>2030.0</v>
      </c>
      <c r="J2150" s="91" t="s">
        <v>739</v>
      </c>
      <c r="L2150" s="91" t="s">
        <v>1588</v>
      </c>
      <c r="M2150" s="91" t="s">
        <v>739</v>
      </c>
      <c r="O2150" s="91" t="s">
        <v>1725</v>
      </c>
      <c r="P2150" s="91" t="s">
        <v>1628</v>
      </c>
      <c r="Q2150" s="91" t="s">
        <v>1431</v>
      </c>
      <c r="R2150" s="91" t="s">
        <v>1720</v>
      </c>
      <c r="S2150" s="91" t="s">
        <v>6713</v>
      </c>
      <c r="T2150" s="91" t="s">
        <v>1593</v>
      </c>
    </row>
    <row r="2151" ht="14.25" customHeight="1">
      <c r="A2151" s="91" t="s">
        <v>6714</v>
      </c>
      <c r="B2151" s="91" t="s">
        <v>6715</v>
      </c>
      <c r="C2151" s="91" t="s">
        <v>6716</v>
      </c>
      <c r="D2151" s="91" t="s">
        <v>1324</v>
      </c>
      <c r="J2151" s="91" t="s">
        <v>1320</v>
      </c>
      <c r="L2151" s="91" t="s">
        <v>41</v>
      </c>
      <c r="M2151" s="91" t="s">
        <v>739</v>
      </c>
      <c r="O2151" s="91" t="s">
        <v>1638</v>
      </c>
      <c r="P2151" s="91" t="s">
        <v>1590</v>
      </c>
      <c r="Q2151" s="91" t="s">
        <v>1462</v>
      </c>
      <c r="R2151" s="91" t="s">
        <v>1720</v>
      </c>
    </row>
    <row r="2152" ht="14.25" customHeight="1">
      <c r="A2152" s="91" t="s">
        <v>6717</v>
      </c>
      <c r="D2152" s="91" t="s">
        <v>1319</v>
      </c>
      <c r="E2152" s="91" t="s">
        <v>1587</v>
      </c>
      <c r="F2152" s="91">
        <v>2030.0</v>
      </c>
      <c r="J2152" s="91" t="s">
        <v>739</v>
      </c>
      <c r="L2152" s="91" t="s">
        <v>1588</v>
      </c>
      <c r="M2152" s="91" t="s">
        <v>739</v>
      </c>
      <c r="O2152" s="91" t="s">
        <v>1725</v>
      </c>
      <c r="P2152" s="91" t="s">
        <v>1628</v>
      </c>
      <c r="Q2152" s="91" t="s">
        <v>1437</v>
      </c>
      <c r="R2152" s="91" t="s">
        <v>1641</v>
      </c>
      <c r="S2152" s="91" t="s">
        <v>6718</v>
      </c>
    </row>
    <row r="2153" ht="14.25" customHeight="1">
      <c r="A2153" s="91" t="s">
        <v>6719</v>
      </c>
      <c r="D2153" s="91" t="s">
        <v>1319</v>
      </c>
      <c r="E2153" s="91" t="s">
        <v>1587</v>
      </c>
      <c r="F2153" s="91">
        <v>2030.0</v>
      </c>
      <c r="J2153" s="91" t="s">
        <v>739</v>
      </c>
      <c r="L2153" s="91" t="s">
        <v>1588</v>
      </c>
      <c r="M2153" s="91" t="s">
        <v>739</v>
      </c>
      <c r="O2153" s="91" t="s">
        <v>1607</v>
      </c>
      <c r="P2153" s="91" t="s">
        <v>1590</v>
      </c>
      <c r="Q2153" s="91" t="s">
        <v>1454</v>
      </c>
      <c r="R2153" s="91" t="s">
        <v>1641</v>
      </c>
      <c r="S2153" s="91" t="s">
        <v>6720</v>
      </c>
      <c r="T2153" s="91" t="s">
        <v>1593</v>
      </c>
    </row>
    <row r="2154" ht="14.25" customHeight="1">
      <c r="A2154" s="91" t="s">
        <v>6721</v>
      </c>
      <c r="D2154" s="91" t="s">
        <v>1324</v>
      </c>
      <c r="J2154" s="91" t="s">
        <v>739</v>
      </c>
      <c r="L2154" s="91" t="s">
        <v>41</v>
      </c>
      <c r="M2154" s="91" t="s">
        <v>739</v>
      </c>
      <c r="O2154" s="91" t="s">
        <v>1934</v>
      </c>
      <c r="P2154" s="91" t="s">
        <v>1736</v>
      </c>
      <c r="Q2154" s="91" t="s">
        <v>1462</v>
      </c>
      <c r="R2154" s="91" t="s">
        <v>1648</v>
      </c>
    </row>
    <row r="2155" ht="14.25" customHeight="1">
      <c r="A2155" s="91" t="s">
        <v>6722</v>
      </c>
      <c r="D2155" s="91" t="s">
        <v>1319</v>
      </c>
      <c r="E2155" s="91" t="s">
        <v>1587</v>
      </c>
      <c r="F2155" s="91">
        <v>2030.0</v>
      </c>
      <c r="J2155" s="91" t="s">
        <v>739</v>
      </c>
      <c r="L2155" s="91" t="s">
        <v>1588</v>
      </c>
      <c r="M2155" s="91" t="s">
        <v>1320</v>
      </c>
      <c r="N2155" s="91" t="s">
        <v>1785</v>
      </c>
      <c r="O2155" s="91" t="s">
        <v>1602</v>
      </c>
      <c r="P2155" s="91" t="s">
        <v>1603</v>
      </c>
      <c r="Q2155" s="91" t="s">
        <v>1435</v>
      </c>
      <c r="R2155" s="91" t="s">
        <v>1792</v>
      </c>
      <c r="S2155" s="91" t="s">
        <v>6723</v>
      </c>
      <c r="T2155" s="91" t="s">
        <v>1593</v>
      </c>
    </row>
    <row r="2156" ht="14.25" customHeight="1">
      <c r="A2156" s="91" t="s">
        <v>6724</v>
      </c>
      <c r="D2156" s="91" t="s">
        <v>1324</v>
      </c>
      <c r="J2156" s="91" t="s">
        <v>1320</v>
      </c>
      <c r="L2156" s="91" t="s">
        <v>41</v>
      </c>
      <c r="M2156" s="91" t="s">
        <v>739</v>
      </c>
      <c r="O2156" s="91" t="s">
        <v>1632</v>
      </c>
      <c r="P2156" s="91" t="s">
        <v>1628</v>
      </c>
      <c r="Q2156" s="91" t="s">
        <v>1445</v>
      </c>
      <c r="R2156" s="91" t="s">
        <v>1659</v>
      </c>
    </row>
    <row r="2157" ht="14.25" customHeight="1">
      <c r="A2157" s="91" t="s">
        <v>6725</v>
      </c>
      <c r="D2157" s="91" t="s">
        <v>1319</v>
      </c>
      <c r="E2157" s="91" t="s">
        <v>1587</v>
      </c>
      <c r="F2157" s="91">
        <v>2030.0</v>
      </c>
      <c r="J2157" s="91" t="s">
        <v>739</v>
      </c>
      <c r="L2157" s="91" t="s">
        <v>1588</v>
      </c>
      <c r="M2157" s="91" t="s">
        <v>739</v>
      </c>
      <c r="O2157" s="91" t="s">
        <v>2046</v>
      </c>
      <c r="P2157" s="91" t="s">
        <v>1603</v>
      </c>
      <c r="Q2157" s="91" t="s">
        <v>1433</v>
      </c>
      <c r="R2157" s="91" t="s">
        <v>1659</v>
      </c>
      <c r="S2157" s="91" t="s">
        <v>6726</v>
      </c>
      <c r="T2157" s="91" t="s">
        <v>1593</v>
      </c>
    </row>
    <row r="2158" ht="14.25" customHeight="1">
      <c r="A2158" s="91" t="s">
        <v>6727</v>
      </c>
      <c r="D2158" s="91" t="s">
        <v>1324</v>
      </c>
      <c r="J2158" s="91" t="s">
        <v>739</v>
      </c>
      <c r="L2158" s="91" t="s">
        <v>41</v>
      </c>
      <c r="M2158" s="91" t="s">
        <v>739</v>
      </c>
      <c r="O2158" s="91" t="s">
        <v>1711</v>
      </c>
      <c r="P2158" s="91" t="s">
        <v>1590</v>
      </c>
      <c r="Q2158" s="91" t="s">
        <v>1440</v>
      </c>
      <c r="R2158" s="91" t="s">
        <v>1614</v>
      </c>
    </row>
    <row r="2159" ht="14.25" customHeight="1">
      <c r="A2159" s="91" t="s">
        <v>6728</v>
      </c>
      <c r="D2159" s="91" t="s">
        <v>1319</v>
      </c>
      <c r="E2159" s="91" t="s">
        <v>1587</v>
      </c>
      <c r="F2159" s="91">
        <v>2030.0</v>
      </c>
      <c r="J2159" s="91" t="s">
        <v>739</v>
      </c>
      <c r="L2159" s="91" t="s">
        <v>1588</v>
      </c>
      <c r="M2159" s="91" t="s">
        <v>739</v>
      </c>
      <c r="O2159" s="91" t="s">
        <v>1711</v>
      </c>
      <c r="P2159" s="91" t="s">
        <v>1590</v>
      </c>
      <c r="Q2159" s="91" t="s">
        <v>1444</v>
      </c>
      <c r="R2159" s="91" t="s">
        <v>1659</v>
      </c>
      <c r="S2159" s="91" t="s">
        <v>6729</v>
      </c>
      <c r="T2159" s="91" t="s">
        <v>1593</v>
      </c>
    </row>
    <row r="2160" ht="14.25" customHeight="1">
      <c r="A2160" s="91" t="s">
        <v>6730</v>
      </c>
      <c r="C2160" s="91" t="s">
        <v>6731</v>
      </c>
      <c r="D2160" s="91" t="s">
        <v>1319</v>
      </c>
      <c r="E2160" s="91" t="s">
        <v>1587</v>
      </c>
      <c r="F2160" s="91">
        <v>2030.0</v>
      </c>
      <c r="J2160" s="91" t="s">
        <v>739</v>
      </c>
      <c r="L2160" s="91" t="s">
        <v>41</v>
      </c>
      <c r="M2160" s="91" t="s">
        <v>1320</v>
      </c>
      <c r="N2160" s="91" t="s">
        <v>2170</v>
      </c>
      <c r="O2160" s="91" t="s">
        <v>1711</v>
      </c>
      <c r="P2160" s="91" t="s">
        <v>1590</v>
      </c>
      <c r="Q2160" s="91" t="s">
        <v>1457</v>
      </c>
      <c r="R2160" s="91" t="s">
        <v>1608</v>
      </c>
      <c r="S2160" s="91" t="s">
        <v>6732</v>
      </c>
      <c r="T2160" s="91" t="s">
        <v>1593</v>
      </c>
      <c r="U2160" s="91" t="s">
        <v>1709</v>
      </c>
    </row>
    <row r="2161" ht="14.25" customHeight="1">
      <c r="A2161" s="91" t="s">
        <v>6733</v>
      </c>
      <c r="C2161" s="91" t="s">
        <v>6734</v>
      </c>
      <c r="D2161" s="91" t="s">
        <v>1324</v>
      </c>
      <c r="J2161" s="91" t="s">
        <v>1320</v>
      </c>
      <c r="L2161" s="91" t="s">
        <v>41</v>
      </c>
      <c r="M2161" s="91" t="s">
        <v>1320</v>
      </c>
      <c r="N2161" s="91" t="s">
        <v>1685</v>
      </c>
      <c r="O2161" s="91" t="s">
        <v>1638</v>
      </c>
      <c r="P2161" s="91" t="s">
        <v>1590</v>
      </c>
      <c r="Q2161" s="91" t="s">
        <v>1447</v>
      </c>
      <c r="R2161" s="91" t="s">
        <v>1685</v>
      </c>
    </row>
    <row r="2162" ht="14.25" customHeight="1">
      <c r="A2162" s="91" t="s">
        <v>6735</v>
      </c>
      <c r="B2162" s="91" t="s">
        <v>6736</v>
      </c>
      <c r="C2162" s="91" t="s">
        <v>6737</v>
      </c>
      <c r="D2162" s="91" t="s">
        <v>1324</v>
      </c>
      <c r="J2162" s="91" t="s">
        <v>739</v>
      </c>
      <c r="L2162" s="91" t="s">
        <v>41</v>
      </c>
      <c r="M2162" s="91" t="s">
        <v>739</v>
      </c>
      <c r="O2162" s="91" t="s">
        <v>1802</v>
      </c>
      <c r="P2162" s="91" t="s">
        <v>1590</v>
      </c>
      <c r="Q2162" s="91" t="s">
        <v>1457</v>
      </c>
      <c r="R2162" s="91" t="s">
        <v>1614</v>
      </c>
    </row>
    <row r="2163" ht="14.25" customHeight="1">
      <c r="A2163" s="91" t="s">
        <v>6738</v>
      </c>
      <c r="D2163" s="91" t="s">
        <v>1319</v>
      </c>
      <c r="E2163" s="91" t="s">
        <v>1595</v>
      </c>
      <c r="F2163" s="91">
        <v>2032.0</v>
      </c>
      <c r="J2163" s="91" t="s">
        <v>739</v>
      </c>
      <c r="L2163" s="91" t="s">
        <v>41</v>
      </c>
      <c r="M2163" s="91" t="s">
        <v>739</v>
      </c>
      <c r="O2163" s="91" t="s">
        <v>1607</v>
      </c>
      <c r="P2163" s="91" t="s">
        <v>1590</v>
      </c>
      <c r="Q2163" s="91" t="s">
        <v>1447</v>
      </c>
      <c r="R2163" s="91" t="s">
        <v>1842</v>
      </c>
      <c r="S2163" s="91" t="s">
        <v>6739</v>
      </c>
      <c r="T2163" s="91" t="s">
        <v>1600</v>
      </c>
    </row>
    <row r="2164" ht="14.25" customHeight="1">
      <c r="A2164" s="91" t="s">
        <v>6740</v>
      </c>
      <c r="B2164" s="91" t="s">
        <v>6741</v>
      </c>
      <c r="D2164" s="91" t="s">
        <v>1324</v>
      </c>
      <c r="J2164" s="91" t="s">
        <v>1320</v>
      </c>
      <c r="L2164" s="91" t="s">
        <v>41</v>
      </c>
      <c r="M2164" s="91" t="s">
        <v>1320</v>
      </c>
      <c r="N2164" s="91" t="s">
        <v>1598</v>
      </c>
      <c r="O2164" s="91" t="s">
        <v>1846</v>
      </c>
      <c r="P2164" s="91" t="s">
        <v>1590</v>
      </c>
      <c r="Q2164" s="91" t="s">
        <v>1435</v>
      </c>
      <c r="R2164" s="91" t="s">
        <v>1598</v>
      </c>
    </row>
    <row r="2165" ht="14.25" customHeight="1">
      <c r="A2165" s="91" t="s">
        <v>6742</v>
      </c>
      <c r="D2165" s="91" t="s">
        <v>1319</v>
      </c>
      <c r="E2165" s="91" t="s">
        <v>1587</v>
      </c>
      <c r="F2165" s="91">
        <v>2030.0</v>
      </c>
      <c r="G2165" s="91" t="s">
        <v>1319</v>
      </c>
      <c r="H2165" s="91" t="s">
        <v>1587</v>
      </c>
      <c r="I2165" s="91">
        <v>2040.0</v>
      </c>
      <c r="J2165" s="91" t="s">
        <v>1320</v>
      </c>
      <c r="K2165" s="91">
        <v>2040.0</v>
      </c>
      <c r="L2165" s="91" t="s">
        <v>41</v>
      </c>
      <c r="M2165" s="91" t="s">
        <v>1320</v>
      </c>
      <c r="N2165" s="91" t="s">
        <v>1706</v>
      </c>
      <c r="O2165" s="91" t="s">
        <v>1602</v>
      </c>
      <c r="P2165" s="91" t="s">
        <v>1603</v>
      </c>
      <c r="Q2165" s="91" t="s">
        <v>1457</v>
      </c>
      <c r="R2165" s="91" t="s">
        <v>1707</v>
      </c>
      <c r="S2165" s="91" t="s">
        <v>6743</v>
      </c>
      <c r="T2165" s="91" t="s">
        <v>1593</v>
      </c>
    </row>
    <row r="2166" ht="14.25" customHeight="1">
      <c r="A2166" s="91" t="s">
        <v>6744</v>
      </c>
      <c r="D2166" s="91" t="s">
        <v>1319</v>
      </c>
      <c r="E2166" s="91" t="s">
        <v>1587</v>
      </c>
      <c r="F2166" s="91">
        <v>2030.0</v>
      </c>
      <c r="J2166" s="91" t="s">
        <v>739</v>
      </c>
      <c r="L2166" s="91" t="s">
        <v>41</v>
      </c>
      <c r="M2166" s="91" t="s">
        <v>739</v>
      </c>
      <c r="N2166" s="91" t="s">
        <v>1923</v>
      </c>
      <c r="O2166" s="91" t="s">
        <v>1846</v>
      </c>
      <c r="P2166" s="91" t="s">
        <v>1590</v>
      </c>
      <c r="Q2166" s="91" t="s">
        <v>1436</v>
      </c>
      <c r="R2166" s="91" t="s">
        <v>1669</v>
      </c>
      <c r="S2166" s="91" t="s">
        <v>6745</v>
      </c>
      <c r="T2166" s="91" t="s">
        <v>1593</v>
      </c>
    </row>
    <row r="2167" ht="14.25" customHeight="1">
      <c r="A2167" s="91" t="s">
        <v>6746</v>
      </c>
      <c r="D2167" s="91" t="s">
        <v>1319</v>
      </c>
      <c r="E2167" s="91" t="s">
        <v>1587</v>
      </c>
      <c r="F2167" s="91">
        <v>2030.0</v>
      </c>
      <c r="J2167" s="91" t="s">
        <v>739</v>
      </c>
      <c r="L2167" s="91" t="s">
        <v>1588</v>
      </c>
      <c r="M2167" s="91" t="s">
        <v>739</v>
      </c>
      <c r="O2167" s="91" t="s">
        <v>1846</v>
      </c>
      <c r="P2167" s="91" t="s">
        <v>1590</v>
      </c>
      <c r="Q2167" s="91" t="s">
        <v>1469</v>
      </c>
      <c r="R2167" s="91" t="s">
        <v>1663</v>
      </c>
      <c r="S2167" s="91" t="s">
        <v>6747</v>
      </c>
      <c r="T2167" s="91" t="s">
        <v>1593</v>
      </c>
    </row>
    <row r="2168" ht="14.25" customHeight="1">
      <c r="A2168" s="91" t="s">
        <v>6748</v>
      </c>
      <c r="D2168" s="91" t="s">
        <v>1319</v>
      </c>
      <c r="E2168" s="91" t="s">
        <v>1587</v>
      </c>
      <c r="F2168" s="91">
        <v>2030.0</v>
      </c>
      <c r="J2168" s="91" t="s">
        <v>739</v>
      </c>
      <c r="L2168" s="91" t="s">
        <v>1588</v>
      </c>
      <c r="M2168" s="91" t="s">
        <v>739</v>
      </c>
      <c r="O2168" s="91" t="s">
        <v>1607</v>
      </c>
      <c r="P2168" s="91" t="s">
        <v>1590</v>
      </c>
      <c r="Q2168" s="91" t="s">
        <v>1457</v>
      </c>
      <c r="R2168" s="91" t="s">
        <v>1685</v>
      </c>
      <c r="S2168" s="91" t="s">
        <v>6749</v>
      </c>
      <c r="T2168" s="91" t="s">
        <v>1593</v>
      </c>
    </row>
    <row r="2169" ht="14.25" customHeight="1">
      <c r="A2169" s="91" t="s">
        <v>6750</v>
      </c>
      <c r="D2169" s="91" t="s">
        <v>1324</v>
      </c>
      <c r="J2169" s="91" t="s">
        <v>1320</v>
      </c>
      <c r="L2169" s="91" t="s">
        <v>41</v>
      </c>
      <c r="M2169" s="91" t="s">
        <v>1320</v>
      </c>
      <c r="N2169" s="91" t="s">
        <v>1808</v>
      </c>
      <c r="O2169" s="91" t="s">
        <v>1711</v>
      </c>
      <c r="P2169" s="91" t="s">
        <v>1590</v>
      </c>
      <c r="Q2169" s="91" t="s">
        <v>1462</v>
      </c>
      <c r="R2169" s="91" t="s">
        <v>1808</v>
      </c>
    </row>
    <row r="2170" ht="14.25" customHeight="1">
      <c r="A2170" s="91" t="s">
        <v>6751</v>
      </c>
      <c r="B2170" s="91" t="s">
        <v>6752</v>
      </c>
      <c r="C2170" s="91" t="s">
        <v>6753</v>
      </c>
      <c r="D2170" s="91" t="s">
        <v>1319</v>
      </c>
      <c r="E2170" s="91" t="s">
        <v>1595</v>
      </c>
      <c r="F2170" s="91">
        <v>2030.0</v>
      </c>
      <c r="J2170" s="91" t="s">
        <v>1320</v>
      </c>
      <c r="L2170" s="91" t="s">
        <v>41</v>
      </c>
      <c r="M2170" s="91" t="s">
        <v>1320</v>
      </c>
      <c r="N2170" s="91" t="s">
        <v>6754</v>
      </c>
      <c r="O2170" s="91" t="s">
        <v>1711</v>
      </c>
      <c r="P2170" s="91" t="s">
        <v>1590</v>
      </c>
      <c r="Q2170" s="91" t="s">
        <v>1438</v>
      </c>
      <c r="R2170" s="91" t="s">
        <v>2241</v>
      </c>
      <c r="S2170" s="91" t="s">
        <v>6755</v>
      </c>
      <c r="T2170" s="91" t="s">
        <v>1600</v>
      </c>
    </row>
    <row r="2171" ht="14.25" customHeight="1">
      <c r="A2171" s="91" t="s">
        <v>6756</v>
      </c>
      <c r="D2171" s="91" t="s">
        <v>1319</v>
      </c>
      <c r="E2171" s="91" t="s">
        <v>1587</v>
      </c>
      <c r="F2171" s="91">
        <v>2030.0</v>
      </c>
      <c r="J2171" s="91" t="s">
        <v>739</v>
      </c>
      <c r="L2171" s="91" t="s">
        <v>1588</v>
      </c>
      <c r="M2171" s="91" t="s">
        <v>739</v>
      </c>
      <c r="O2171" s="91" t="s">
        <v>1638</v>
      </c>
      <c r="P2171" s="91" t="s">
        <v>1590</v>
      </c>
      <c r="Q2171" s="91" t="s">
        <v>1435</v>
      </c>
      <c r="R2171" s="91" t="s">
        <v>3048</v>
      </c>
      <c r="S2171" s="91" t="s">
        <v>6757</v>
      </c>
      <c r="T2171" s="91" t="s">
        <v>1593</v>
      </c>
    </row>
    <row r="2172" ht="14.25" customHeight="1">
      <c r="A2172" s="91" t="s">
        <v>6758</v>
      </c>
      <c r="D2172" s="91" t="s">
        <v>1319</v>
      </c>
      <c r="E2172" s="91" t="s">
        <v>1587</v>
      </c>
      <c r="F2172" s="91">
        <v>2030.0</v>
      </c>
      <c r="J2172" s="91" t="s">
        <v>739</v>
      </c>
      <c r="L2172" s="91" t="s">
        <v>1588</v>
      </c>
      <c r="M2172" s="91" t="s">
        <v>739</v>
      </c>
      <c r="O2172" s="91" t="s">
        <v>1662</v>
      </c>
      <c r="P2172" s="91" t="s">
        <v>1590</v>
      </c>
      <c r="Q2172" s="91" t="s">
        <v>1459</v>
      </c>
      <c r="R2172" s="91" t="s">
        <v>1763</v>
      </c>
      <c r="S2172" s="91" t="s">
        <v>6759</v>
      </c>
      <c r="T2172" s="91" t="s">
        <v>1593</v>
      </c>
    </row>
    <row r="2173" ht="14.25" customHeight="1">
      <c r="A2173" s="91" t="s">
        <v>6760</v>
      </c>
      <c r="D2173" s="91" t="s">
        <v>1319</v>
      </c>
      <c r="E2173" s="91" t="s">
        <v>1587</v>
      </c>
      <c r="F2173" s="91">
        <v>2030.0</v>
      </c>
      <c r="J2173" s="91" t="s">
        <v>739</v>
      </c>
      <c r="L2173" s="91" t="s">
        <v>41</v>
      </c>
      <c r="M2173" s="91" t="s">
        <v>739</v>
      </c>
      <c r="O2173" s="91" t="s">
        <v>1922</v>
      </c>
      <c r="P2173" s="91" t="s">
        <v>1736</v>
      </c>
      <c r="Q2173" s="91" t="s">
        <v>1457</v>
      </c>
      <c r="R2173" s="91" t="s">
        <v>1921</v>
      </c>
      <c r="S2173" s="91" t="s">
        <v>6761</v>
      </c>
      <c r="T2173" s="91" t="s">
        <v>1593</v>
      </c>
    </row>
    <row r="2174" ht="14.25" customHeight="1">
      <c r="A2174" s="91" t="s">
        <v>6762</v>
      </c>
      <c r="D2174" s="91" t="s">
        <v>1319</v>
      </c>
      <c r="E2174" s="91" t="s">
        <v>1587</v>
      </c>
      <c r="F2174" s="91" t="s">
        <v>6763</v>
      </c>
      <c r="J2174" s="91" t="s">
        <v>1320</v>
      </c>
      <c r="L2174" s="91" t="s">
        <v>41</v>
      </c>
      <c r="M2174" s="91" t="s">
        <v>1320</v>
      </c>
      <c r="N2174" s="91" t="s">
        <v>1888</v>
      </c>
      <c r="O2174" s="91" t="s">
        <v>1891</v>
      </c>
      <c r="P2174" s="91" t="s">
        <v>1623</v>
      </c>
      <c r="Q2174" s="91" t="s">
        <v>1457</v>
      </c>
      <c r="R2174" s="91" t="s">
        <v>5367</v>
      </c>
      <c r="S2174" s="91" t="s">
        <v>6764</v>
      </c>
      <c r="T2174" s="91" t="s">
        <v>1777</v>
      </c>
    </row>
    <row r="2175" ht="14.25" customHeight="1">
      <c r="A2175" s="91" t="s">
        <v>6765</v>
      </c>
      <c r="C2175" s="91">
        <v>4749100.0</v>
      </c>
      <c r="D2175" s="91" t="s">
        <v>1319</v>
      </c>
      <c r="E2175" s="91" t="s">
        <v>1587</v>
      </c>
      <c r="F2175" s="91">
        <v>2030.0</v>
      </c>
      <c r="J2175" s="91" t="s">
        <v>739</v>
      </c>
      <c r="L2175" s="91" t="s">
        <v>41</v>
      </c>
      <c r="M2175" s="91" t="s">
        <v>739</v>
      </c>
      <c r="O2175" s="91" t="s">
        <v>1602</v>
      </c>
      <c r="P2175" s="91" t="s">
        <v>1603</v>
      </c>
      <c r="Q2175" s="91" t="s">
        <v>1462</v>
      </c>
      <c r="R2175" s="91" t="s">
        <v>1591</v>
      </c>
      <c r="S2175" s="91" t="s">
        <v>6766</v>
      </c>
      <c r="T2175" s="91" t="s">
        <v>1593</v>
      </c>
    </row>
    <row r="2176" ht="14.25" customHeight="1">
      <c r="A2176" s="91" t="s">
        <v>6767</v>
      </c>
      <c r="D2176" s="91" t="s">
        <v>1319</v>
      </c>
      <c r="E2176" s="91" t="s">
        <v>1587</v>
      </c>
      <c r="F2176" s="91">
        <v>2030.0</v>
      </c>
      <c r="G2176" s="91" t="s">
        <v>1319</v>
      </c>
      <c r="H2176" s="91" t="s">
        <v>1587</v>
      </c>
      <c r="I2176" s="91">
        <v>2050.0</v>
      </c>
      <c r="J2176" s="91" t="s">
        <v>1320</v>
      </c>
      <c r="K2176" s="91">
        <v>2050.0</v>
      </c>
      <c r="L2176" s="91" t="s">
        <v>1588</v>
      </c>
      <c r="M2176" s="91" t="s">
        <v>739</v>
      </c>
      <c r="O2176" s="91" t="s">
        <v>2945</v>
      </c>
      <c r="P2176" s="91" t="s">
        <v>1597</v>
      </c>
      <c r="Q2176" s="91" t="s">
        <v>1447</v>
      </c>
      <c r="R2176" s="91" t="s">
        <v>1659</v>
      </c>
      <c r="S2176" s="91" t="s">
        <v>6768</v>
      </c>
      <c r="T2176" s="91" t="s">
        <v>1593</v>
      </c>
    </row>
    <row r="2177" ht="14.25" customHeight="1">
      <c r="A2177" s="91" t="s">
        <v>6769</v>
      </c>
      <c r="D2177" s="91" t="s">
        <v>1319</v>
      </c>
      <c r="E2177" s="91" t="s">
        <v>1587</v>
      </c>
      <c r="F2177" s="91">
        <v>2030.0</v>
      </c>
      <c r="J2177" s="91" t="s">
        <v>739</v>
      </c>
      <c r="L2177" s="91" t="s">
        <v>1588</v>
      </c>
      <c r="M2177" s="91" t="s">
        <v>739</v>
      </c>
      <c r="O2177" s="91" t="s">
        <v>1632</v>
      </c>
      <c r="P2177" s="91" t="s">
        <v>1628</v>
      </c>
      <c r="Q2177" s="91" t="s">
        <v>1457</v>
      </c>
      <c r="R2177" s="91" t="s">
        <v>1653</v>
      </c>
      <c r="S2177" s="91" t="s">
        <v>6770</v>
      </c>
      <c r="T2177" s="91" t="s">
        <v>1593</v>
      </c>
    </row>
    <row r="2178" ht="14.25" customHeight="1">
      <c r="A2178" s="91" t="s">
        <v>6771</v>
      </c>
      <c r="C2178" s="91" t="s">
        <v>6772</v>
      </c>
      <c r="D2178" s="91" t="s">
        <v>1324</v>
      </c>
      <c r="J2178" s="91" t="s">
        <v>1320</v>
      </c>
      <c r="L2178" s="91" t="s">
        <v>41</v>
      </c>
      <c r="M2178" s="91" t="s">
        <v>739</v>
      </c>
      <c r="O2178" s="91" t="s">
        <v>1602</v>
      </c>
      <c r="P2178" s="91" t="s">
        <v>1603</v>
      </c>
      <c r="Q2178" s="91" t="s">
        <v>1466</v>
      </c>
      <c r="R2178" s="91" t="s">
        <v>1687</v>
      </c>
    </row>
    <row r="2179" ht="14.25" customHeight="1">
      <c r="A2179" s="91" t="s">
        <v>6773</v>
      </c>
      <c r="D2179" s="91" t="s">
        <v>1319</v>
      </c>
      <c r="E2179" s="91" t="s">
        <v>1587</v>
      </c>
      <c r="F2179" s="91">
        <v>2030.0</v>
      </c>
      <c r="G2179" s="91" t="s">
        <v>1319</v>
      </c>
      <c r="H2179" s="91" t="s">
        <v>1587</v>
      </c>
      <c r="J2179" s="91" t="s">
        <v>1320</v>
      </c>
      <c r="K2179" s="91">
        <v>2050.0</v>
      </c>
      <c r="L2179" s="91" t="s">
        <v>1588</v>
      </c>
      <c r="M2179" s="91" t="s">
        <v>1320</v>
      </c>
      <c r="N2179" s="91" t="s">
        <v>1720</v>
      </c>
      <c r="O2179" s="91" t="s">
        <v>1725</v>
      </c>
      <c r="P2179" s="91" t="s">
        <v>1628</v>
      </c>
      <c r="Q2179" s="91" t="s">
        <v>1457</v>
      </c>
      <c r="R2179" s="91" t="s">
        <v>1720</v>
      </c>
      <c r="S2179" s="91" t="s">
        <v>6774</v>
      </c>
      <c r="T2179" s="91" t="s">
        <v>1593</v>
      </c>
    </row>
    <row r="2180" ht="14.25" customHeight="1">
      <c r="A2180" s="91" t="s">
        <v>6775</v>
      </c>
      <c r="B2180" s="91" t="s">
        <v>6776</v>
      </c>
      <c r="C2180" s="91" t="s">
        <v>6777</v>
      </c>
      <c r="D2180" s="91" t="s">
        <v>1319</v>
      </c>
      <c r="E2180" s="91" t="s">
        <v>1587</v>
      </c>
      <c r="F2180" s="91">
        <v>2030.0</v>
      </c>
      <c r="G2180" s="91" t="s">
        <v>1319</v>
      </c>
      <c r="H2180" s="91" t="s">
        <v>1587</v>
      </c>
      <c r="I2180" s="91">
        <v>2040.0</v>
      </c>
      <c r="J2180" s="91" t="s">
        <v>1320</v>
      </c>
      <c r="K2180" s="91">
        <v>2040.0</v>
      </c>
      <c r="L2180" s="91" t="s">
        <v>41</v>
      </c>
      <c r="M2180" s="91" t="s">
        <v>1320</v>
      </c>
      <c r="N2180" s="91" t="s">
        <v>2347</v>
      </c>
      <c r="O2180" s="91" t="s">
        <v>2509</v>
      </c>
      <c r="P2180" s="91" t="s">
        <v>1590</v>
      </c>
      <c r="Q2180" s="91" t="s">
        <v>1438</v>
      </c>
      <c r="R2180" s="91" t="s">
        <v>1641</v>
      </c>
      <c r="S2180" s="91" t="s">
        <v>6778</v>
      </c>
      <c r="T2180" s="91" t="s">
        <v>1593</v>
      </c>
    </row>
    <row r="2181" ht="14.25" customHeight="1">
      <c r="A2181" s="91" t="s">
        <v>6779</v>
      </c>
      <c r="B2181" s="91" t="s">
        <v>6780</v>
      </c>
      <c r="C2181" s="91" t="s">
        <v>6781</v>
      </c>
      <c r="D2181" s="91" t="s">
        <v>1319</v>
      </c>
      <c r="E2181" s="91" t="s">
        <v>1587</v>
      </c>
      <c r="F2181" s="91">
        <v>2032.0</v>
      </c>
      <c r="J2181" s="91" t="s">
        <v>739</v>
      </c>
      <c r="L2181" s="91" t="s">
        <v>41</v>
      </c>
      <c r="M2181" s="91" t="s">
        <v>1320</v>
      </c>
      <c r="N2181" s="91" t="s">
        <v>1981</v>
      </c>
      <c r="O2181" s="91" t="s">
        <v>1934</v>
      </c>
      <c r="P2181" s="91" t="s">
        <v>1736</v>
      </c>
      <c r="Q2181" s="91" t="s">
        <v>1438</v>
      </c>
      <c r="R2181" s="91" t="s">
        <v>3048</v>
      </c>
      <c r="S2181" s="91" t="s">
        <v>6782</v>
      </c>
      <c r="T2181" s="91" t="s">
        <v>1593</v>
      </c>
    </row>
    <row r="2182" ht="14.25" customHeight="1">
      <c r="A2182" s="91" t="s">
        <v>6783</v>
      </c>
      <c r="B2182" s="91" t="s">
        <v>6784</v>
      </c>
      <c r="C2182" s="91" t="s">
        <v>6785</v>
      </c>
      <c r="D2182" s="91" t="s">
        <v>1324</v>
      </c>
      <c r="J2182" s="91" t="s">
        <v>1320</v>
      </c>
      <c r="L2182" s="91" t="s">
        <v>41</v>
      </c>
      <c r="M2182" s="91" t="s">
        <v>739</v>
      </c>
      <c r="O2182" s="91" t="s">
        <v>1831</v>
      </c>
      <c r="P2182" s="91" t="s">
        <v>1590</v>
      </c>
      <c r="Q2182" s="91" t="s">
        <v>1438</v>
      </c>
      <c r="R2182" s="91" t="s">
        <v>1633</v>
      </c>
    </row>
    <row r="2183" ht="14.25" customHeight="1">
      <c r="A2183" s="91" t="s">
        <v>6786</v>
      </c>
      <c r="D2183" s="91" t="s">
        <v>1319</v>
      </c>
      <c r="E2183" s="91" t="s">
        <v>1587</v>
      </c>
      <c r="F2183" s="91">
        <v>2030.0</v>
      </c>
      <c r="J2183" s="91" t="s">
        <v>739</v>
      </c>
      <c r="L2183" s="91" t="s">
        <v>1588</v>
      </c>
      <c r="M2183" s="91" t="s">
        <v>739</v>
      </c>
      <c r="O2183" s="91" t="s">
        <v>1607</v>
      </c>
      <c r="P2183" s="91" t="s">
        <v>1590</v>
      </c>
      <c r="Q2183" s="91" t="s">
        <v>1433</v>
      </c>
      <c r="R2183" s="91" t="s">
        <v>1659</v>
      </c>
      <c r="S2183" s="91" t="s">
        <v>6787</v>
      </c>
      <c r="T2183" s="91" t="s">
        <v>1593</v>
      </c>
    </row>
    <row r="2184" ht="14.25" customHeight="1">
      <c r="A2184" s="91" t="s">
        <v>6788</v>
      </c>
      <c r="B2184" s="91" t="s">
        <v>6789</v>
      </c>
      <c r="D2184" s="91" t="s">
        <v>1319</v>
      </c>
      <c r="E2184" s="91" t="s">
        <v>1587</v>
      </c>
      <c r="F2184" s="91">
        <v>2030.0</v>
      </c>
      <c r="J2184" s="91" t="s">
        <v>739</v>
      </c>
      <c r="L2184" s="91" t="s">
        <v>41</v>
      </c>
      <c r="M2184" s="91" t="s">
        <v>739</v>
      </c>
      <c r="N2184" s="91" t="s">
        <v>1685</v>
      </c>
      <c r="O2184" s="91" t="s">
        <v>1602</v>
      </c>
      <c r="P2184" s="91" t="s">
        <v>1603</v>
      </c>
      <c r="Q2184" s="91" t="s">
        <v>1761</v>
      </c>
      <c r="R2184" s="91" t="s">
        <v>1608</v>
      </c>
      <c r="S2184" s="91" t="s">
        <v>6790</v>
      </c>
      <c r="T2184" s="91" t="s">
        <v>1593</v>
      </c>
    </row>
    <row r="2185" ht="14.25" customHeight="1">
      <c r="A2185" s="91" t="s">
        <v>6791</v>
      </c>
      <c r="D2185" s="91" t="s">
        <v>1319</v>
      </c>
      <c r="E2185" s="91" t="s">
        <v>1587</v>
      </c>
      <c r="F2185" s="91">
        <v>2030.0</v>
      </c>
      <c r="J2185" s="91" t="s">
        <v>739</v>
      </c>
      <c r="L2185" s="91" t="s">
        <v>1588</v>
      </c>
      <c r="M2185" s="91" t="s">
        <v>739</v>
      </c>
      <c r="O2185" s="91" t="s">
        <v>1632</v>
      </c>
      <c r="P2185" s="91" t="s">
        <v>1628</v>
      </c>
      <c r="Q2185" s="91" t="s">
        <v>1429</v>
      </c>
      <c r="R2185" s="91" t="s">
        <v>1633</v>
      </c>
      <c r="S2185" s="91" t="s">
        <v>6792</v>
      </c>
      <c r="T2185" s="91" t="s">
        <v>1593</v>
      </c>
    </row>
    <row r="2186" ht="14.25" customHeight="1">
      <c r="A2186" s="91" t="s">
        <v>6793</v>
      </c>
      <c r="C2186" s="91" t="s">
        <v>6794</v>
      </c>
      <c r="D2186" s="91" t="s">
        <v>1319</v>
      </c>
      <c r="E2186" s="91" t="s">
        <v>1587</v>
      </c>
      <c r="F2186" s="91" t="s">
        <v>6795</v>
      </c>
      <c r="G2186" s="91" t="s">
        <v>1319</v>
      </c>
      <c r="H2186" s="91" t="s">
        <v>1587</v>
      </c>
      <c r="I2186" s="91">
        <v>2045.0</v>
      </c>
      <c r="J2186" s="91" t="s">
        <v>1320</v>
      </c>
      <c r="K2186" s="91">
        <v>2045.0</v>
      </c>
      <c r="L2186" s="91" t="s">
        <v>41</v>
      </c>
      <c r="M2186" s="91" t="s">
        <v>1320</v>
      </c>
      <c r="N2186" s="91" t="s">
        <v>2170</v>
      </c>
      <c r="O2186" s="91" t="s">
        <v>2509</v>
      </c>
      <c r="P2186" s="91" t="s">
        <v>1590</v>
      </c>
      <c r="Q2186" s="91" t="s">
        <v>1439</v>
      </c>
      <c r="R2186" s="91" t="s">
        <v>1653</v>
      </c>
      <c r="S2186" s="91" t="s">
        <v>6796</v>
      </c>
      <c r="T2186" s="91" t="s">
        <v>1593</v>
      </c>
      <c r="U2186" s="91" t="s">
        <v>1709</v>
      </c>
    </row>
    <row r="2187" ht="14.25" customHeight="1">
      <c r="A2187" s="91" t="s">
        <v>6797</v>
      </c>
      <c r="D2187" s="91" t="s">
        <v>1319</v>
      </c>
      <c r="E2187" s="91" t="s">
        <v>1587</v>
      </c>
      <c r="F2187" s="91">
        <v>2030.0</v>
      </c>
      <c r="J2187" s="91" t="s">
        <v>739</v>
      </c>
      <c r="L2187" s="91" t="s">
        <v>1588</v>
      </c>
      <c r="M2187" s="91" t="s">
        <v>739</v>
      </c>
      <c r="O2187" s="91" t="s">
        <v>1607</v>
      </c>
      <c r="P2187" s="91" t="s">
        <v>1590</v>
      </c>
      <c r="Q2187" s="91" t="s">
        <v>1761</v>
      </c>
      <c r="R2187" s="91" t="s">
        <v>1663</v>
      </c>
      <c r="S2187" s="91" t="s">
        <v>6798</v>
      </c>
      <c r="T2187" s="91" t="s">
        <v>1593</v>
      </c>
    </row>
    <row r="2188" ht="14.25" customHeight="1">
      <c r="A2188" s="91" t="s">
        <v>6799</v>
      </c>
      <c r="D2188" s="91" t="s">
        <v>1324</v>
      </c>
      <c r="J2188" s="91" t="s">
        <v>739</v>
      </c>
      <c r="L2188" s="91" t="s">
        <v>41</v>
      </c>
      <c r="M2188" s="91" t="s">
        <v>739</v>
      </c>
      <c r="O2188" s="91" t="s">
        <v>1831</v>
      </c>
      <c r="P2188" s="91" t="s">
        <v>1590</v>
      </c>
      <c r="Q2188" s="91" t="s">
        <v>1431</v>
      </c>
      <c r="R2188" s="91" t="s">
        <v>1720</v>
      </c>
    </row>
    <row r="2189" ht="14.25" customHeight="1">
      <c r="A2189" s="91" t="s">
        <v>6800</v>
      </c>
      <c r="D2189" s="91" t="s">
        <v>1319</v>
      </c>
      <c r="E2189" s="91" t="s">
        <v>1587</v>
      </c>
      <c r="F2189" s="91">
        <v>2030.0</v>
      </c>
      <c r="J2189" s="91" t="s">
        <v>739</v>
      </c>
      <c r="L2189" s="91" t="s">
        <v>1588</v>
      </c>
      <c r="M2189" s="91" t="s">
        <v>739</v>
      </c>
      <c r="O2189" s="91" t="s">
        <v>1711</v>
      </c>
      <c r="P2189" s="91" t="s">
        <v>1590</v>
      </c>
      <c r="Q2189" s="91" t="s">
        <v>1462</v>
      </c>
      <c r="R2189" s="91" t="s">
        <v>1659</v>
      </c>
      <c r="S2189" s="91" t="s">
        <v>6801</v>
      </c>
      <c r="T2189" s="91" t="s">
        <v>1593</v>
      </c>
    </row>
    <row r="2190" ht="14.25" customHeight="1">
      <c r="A2190" s="91" t="s">
        <v>6802</v>
      </c>
      <c r="D2190" s="91" t="s">
        <v>1319</v>
      </c>
      <c r="E2190" s="91" t="s">
        <v>1587</v>
      </c>
      <c r="F2190" s="91">
        <v>2030.0</v>
      </c>
      <c r="G2190" s="91" t="s">
        <v>1319</v>
      </c>
      <c r="H2190" s="91" t="s">
        <v>1587</v>
      </c>
      <c r="I2190" s="91">
        <v>2050.0</v>
      </c>
      <c r="J2190" s="91" t="s">
        <v>1320</v>
      </c>
      <c r="K2190" s="91">
        <v>2050.0</v>
      </c>
      <c r="L2190" s="91" t="s">
        <v>1588</v>
      </c>
      <c r="M2190" s="91" t="s">
        <v>1320</v>
      </c>
      <c r="O2190" s="91" t="s">
        <v>1607</v>
      </c>
      <c r="P2190" s="91" t="s">
        <v>1590</v>
      </c>
      <c r="Q2190" s="91" t="s">
        <v>1434</v>
      </c>
      <c r="R2190" s="91" t="s">
        <v>1669</v>
      </c>
      <c r="S2190" s="91" t="s">
        <v>6803</v>
      </c>
      <c r="T2190" s="91" t="s">
        <v>1593</v>
      </c>
    </row>
    <row r="2191" ht="14.25" customHeight="1">
      <c r="A2191" s="91" t="s">
        <v>6804</v>
      </c>
      <c r="D2191" s="91" t="s">
        <v>1343</v>
      </c>
      <c r="J2191" s="91" t="s">
        <v>739</v>
      </c>
      <c r="L2191" s="91" t="s">
        <v>41</v>
      </c>
      <c r="M2191" s="91" t="s">
        <v>739</v>
      </c>
      <c r="O2191" s="91" t="s">
        <v>2257</v>
      </c>
      <c r="P2191" s="91" t="s">
        <v>1628</v>
      </c>
      <c r="Q2191" s="91" t="s">
        <v>1426</v>
      </c>
      <c r="R2191" s="91" t="s">
        <v>1881</v>
      </c>
      <c r="U2191" s="91" t="s">
        <v>1749</v>
      </c>
    </row>
    <row r="2192" ht="14.25" customHeight="1">
      <c r="A2192" s="91" t="s">
        <v>6805</v>
      </c>
      <c r="D2192" s="91" t="s">
        <v>1319</v>
      </c>
      <c r="E2192" s="91" t="s">
        <v>1587</v>
      </c>
      <c r="F2192" s="91">
        <v>2030.0</v>
      </c>
      <c r="G2192" s="91" t="s">
        <v>1319</v>
      </c>
      <c r="H2192" s="91" t="s">
        <v>1587</v>
      </c>
      <c r="I2192" s="91">
        <v>2050.0</v>
      </c>
      <c r="J2192" s="91" t="s">
        <v>1320</v>
      </c>
      <c r="K2192" s="91">
        <v>2050.0</v>
      </c>
      <c r="L2192" s="91" t="s">
        <v>1588</v>
      </c>
      <c r="M2192" s="91" t="s">
        <v>739</v>
      </c>
      <c r="O2192" s="91" t="s">
        <v>1725</v>
      </c>
      <c r="P2192" s="91" t="s">
        <v>1628</v>
      </c>
      <c r="Q2192" s="91" t="s">
        <v>1462</v>
      </c>
      <c r="R2192" s="91" t="s">
        <v>1604</v>
      </c>
      <c r="S2192" s="91" t="s">
        <v>6806</v>
      </c>
      <c r="T2192" s="91" t="s">
        <v>1593</v>
      </c>
    </row>
    <row r="2193" ht="14.25" customHeight="1">
      <c r="A2193" s="91" t="s">
        <v>6807</v>
      </c>
      <c r="D2193" s="91" t="s">
        <v>1319</v>
      </c>
      <c r="E2193" s="91" t="s">
        <v>1587</v>
      </c>
      <c r="F2193" s="91">
        <v>2030.0</v>
      </c>
      <c r="J2193" s="91" t="s">
        <v>739</v>
      </c>
      <c r="L2193" s="91" t="s">
        <v>1588</v>
      </c>
      <c r="M2193" s="91" t="s">
        <v>739</v>
      </c>
      <c r="O2193" s="91" t="s">
        <v>1748</v>
      </c>
      <c r="P2193" s="91" t="s">
        <v>1590</v>
      </c>
      <c r="Q2193" s="91" t="s">
        <v>1472</v>
      </c>
      <c r="R2193" s="91" t="s">
        <v>1624</v>
      </c>
      <c r="S2193" s="91" t="s">
        <v>6808</v>
      </c>
      <c r="T2193" s="91" t="s">
        <v>1593</v>
      </c>
    </row>
    <row r="2194" ht="14.25" customHeight="1">
      <c r="A2194" s="91" t="s">
        <v>6809</v>
      </c>
      <c r="B2194" s="91" t="s">
        <v>509</v>
      </c>
      <c r="C2194" s="91" t="s">
        <v>6810</v>
      </c>
      <c r="D2194" s="91" t="s">
        <v>1319</v>
      </c>
      <c r="E2194" s="91" t="s">
        <v>1587</v>
      </c>
      <c r="F2194" s="91" t="s">
        <v>1646</v>
      </c>
      <c r="J2194" s="91" t="s">
        <v>739</v>
      </c>
      <c r="L2194" s="91" t="s">
        <v>41</v>
      </c>
      <c r="M2194" s="91" t="s">
        <v>739</v>
      </c>
      <c r="N2194" s="91" t="s">
        <v>1763</v>
      </c>
      <c r="O2194" s="91" t="s">
        <v>1589</v>
      </c>
      <c r="P2194" s="91" t="s">
        <v>1590</v>
      </c>
      <c r="Q2194" s="91" t="s">
        <v>1431</v>
      </c>
      <c r="R2194" s="91" t="s">
        <v>1707</v>
      </c>
      <c r="S2194" s="91" t="s">
        <v>6811</v>
      </c>
      <c r="T2194" s="91" t="s">
        <v>1593</v>
      </c>
    </row>
    <row r="2195" ht="14.25" customHeight="1">
      <c r="A2195" s="91" t="s">
        <v>6812</v>
      </c>
      <c r="D2195" s="91" t="s">
        <v>1324</v>
      </c>
      <c r="J2195" s="91" t="s">
        <v>739</v>
      </c>
      <c r="L2195" s="91" t="s">
        <v>41</v>
      </c>
      <c r="M2195" s="91" t="s">
        <v>739</v>
      </c>
      <c r="O2195" s="91" t="s">
        <v>1711</v>
      </c>
      <c r="P2195" s="91" t="s">
        <v>1590</v>
      </c>
      <c r="Q2195" s="91" t="s">
        <v>1433</v>
      </c>
      <c r="R2195" s="91" t="s">
        <v>1653</v>
      </c>
    </row>
    <row r="2196" ht="14.25" customHeight="1">
      <c r="A2196" s="91" t="s">
        <v>6813</v>
      </c>
      <c r="C2196" s="91" t="s">
        <v>6814</v>
      </c>
      <c r="D2196" s="91" t="s">
        <v>1319</v>
      </c>
      <c r="E2196" s="91" t="s">
        <v>1587</v>
      </c>
      <c r="F2196" s="91">
        <v>2030.0</v>
      </c>
      <c r="J2196" s="91" t="s">
        <v>739</v>
      </c>
      <c r="L2196" s="91" t="s">
        <v>1588</v>
      </c>
      <c r="M2196" s="91" t="s">
        <v>739</v>
      </c>
      <c r="O2196" s="91" t="s">
        <v>1589</v>
      </c>
      <c r="P2196" s="91" t="s">
        <v>1590</v>
      </c>
      <c r="Q2196" s="91" t="s">
        <v>1466</v>
      </c>
      <c r="R2196" s="91" t="s">
        <v>1715</v>
      </c>
      <c r="S2196" s="91" t="s">
        <v>6815</v>
      </c>
      <c r="T2196" s="91" t="s">
        <v>1593</v>
      </c>
    </row>
    <row r="2197" ht="14.25" customHeight="1">
      <c r="A2197" s="91" t="s">
        <v>6816</v>
      </c>
      <c r="C2197" s="91" t="s">
        <v>6817</v>
      </c>
      <c r="D2197" s="91" t="s">
        <v>1324</v>
      </c>
      <c r="J2197" s="91" t="s">
        <v>739</v>
      </c>
      <c r="L2197" s="91" t="s">
        <v>41</v>
      </c>
      <c r="M2197" s="91" t="s">
        <v>739</v>
      </c>
      <c r="O2197" s="91" t="s">
        <v>1589</v>
      </c>
      <c r="P2197" s="91" t="s">
        <v>1590</v>
      </c>
      <c r="Q2197" s="91" t="s">
        <v>1452</v>
      </c>
      <c r="R2197" s="91" t="s">
        <v>1648</v>
      </c>
    </row>
    <row r="2198" ht="14.25" customHeight="1">
      <c r="A2198" s="91" t="s">
        <v>6818</v>
      </c>
      <c r="D2198" s="91" t="s">
        <v>1324</v>
      </c>
      <c r="J2198" s="91" t="s">
        <v>1320</v>
      </c>
      <c r="L2198" s="91" t="s">
        <v>41</v>
      </c>
      <c r="M2198" s="91" t="s">
        <v>1320</v>
      </c>
      <c r="N2198" s="91" t="s">
        <v>1842</v>
      </c>
      <c r="O2198" s="91" t="s">
        <v>1846</v>
      </c>
      <c r="P2198" s="91" t="s">
        <v>1590</v>
      </c>
      <c r="Q2198" s="91" t="s">
        <v>1467</v>
      </c>
      <c r="R2198" s="91" t="s">
        <v>1842</v>
      </c>
    </row>
    <row r="2199" ht="14.25" customHeight="1">
      <c r="A2199" s="91" t="s">
        <v>6819</v>
      </c>
      <c r="D2199" s="91" t="s">
        <v>1324</v>
      </c>
      <c r="J2199" s="91" t="s">
        <v>739</v>
      </c>
      <c r="L2199" s="91" t="s">
        <v>41</v>
      </c>
      <c r="M2199" s="91" t="s">
        <v>739</v>
      </c>
      <c r="O2199" s="91" t="s">
        <v>1725</v>
      </c>
      <c r="P2199" s="91" t="s">
        <v>1628</v>
      </c>
      <c r="Q2199" s="91" t="s">
        <v>1431</v>
      </c>
      <c r="R2199" s="91" t="s">
        <v>1591</v>
      </c>
    </row>
    <row r="2200" ht="14.25" customHeight="1">
      <c r="A2200" s="91" t="s">
        <v>6820</v>
      </c>
      <c r="D2200" s="91" t="s">
        <v>1319</v>
      </c>
      <c r="E2200" s="91" t="s">
        <v>1587</v>
      </c>
      <c r="F2200" s="91">
        <v>2030.0</v>
      </c>
      <c r="J2200" s="91" t="s">
        <v>739</v>
      </c>
      <c r="L2200" s="91" t="s">
        <v>1588</v>
      </c>
      <c r="M2200" s="91" t="s">
        <v>739</v>
      </c>
      <c r="O2200" s="91" t="s">
        <v>1725</v>
      </c>
      <c r="P2200" s="91" t="s">
        <v>1628</v>
      </c>
      <c r="Q2200" s="91" t="s">
        <v>1432</v>
      </c>
      <c r="R2200" s="91" t="s">
        <v>1707</v>
      </c>
      <c r="S2200" s="91" t="s">
        <v>6821</v>
      </c>
      <c r="T2200" s="91" t="s">
        <v>1593</v>
      </c>
    </row>
    <row r="2201" ht="14.25" customHeight="1">
      <c r="A2201" s="91" t="s">
        <v>6822</v>
      </c>
      <c r="B2201" s="91" t="s">
        <v>6823</v>
      </c>
      <c r="C2201" s="91" t="s">
        <v>6824</v>
      </c>
      <c r="D2201" s="91" t="s">
        <v>1319</v>
      </c>
      <c r="E2201" s="91" t="s">
        <v>1587</v>
      </c>
      <c r="F2201" s="91">
        <v>2030.0</v>
      </c>
      <c r="J2201" s="91" t="s">
        <v>1320</v>
      </c>
      <c r="L2201" s="91" t="s">
        <v>41</v>
      </c>
      <c r="M2201" s="91" t="s">
        <v>1320</v>
      </c>
      <c r="N2201" s="91" t="s">
        <v>1847</v>
      </c>
      <c r="O2201" s="91" t="s">
        <v>1711</v>
      </c>
      <c r="P2201" s="91" t="s">
        <v>1590</v>
      </c>
      <c r="Q2201" s="91" t="s">
        <v>1433</v>
      </c>
      <c r="R2201" s="91" t="s">
        <v>1687</v>
      </c>
      <c r="S2201" s="91" t="s">
        <v>6825</v>
      </c>
      <c r="T2201" s="91" t="s">
        <v>1593</v>
      </c>
    </row>
    <row r="2202" ht="14.25" customHeight="1">
      <c r="A2202" s="91" t="s">
        <v>6826</v>
      </c>
      <c r="D2202" s="91" t="s">
        <v>1319</v>
      </c>
      <c r="E2202" s="91" t="s">
        <v>1587</v>
      </c>
      <c r="F2202" s="91">
        <v>2030.0</v>
      </c>
      <c r="J2202" s="91" t="s">
        <v>739</v>
      </c>
      <c r="L2202" s="91" t="s">
        <v>1588</v>
      </c>
      <c r="M2202" s="91" t="s">
        <v>739</v>
      </c>
      <c r="O2202" s="91" t="s">
        <v>1607</v>
      </c>
      <c r="P2202" s="91" t="s">
        <v>1590</v>
      </c>
      <c r="Q2202" s="91" t="s">
        <v>1472</v>
      </c>
      <c r="R2202" s="91" t="s">
        <v>1707</v>
      </c>
      <c r="S2202" s="91" t="s">
        <v>6827</v>
      </c>
      <c r="T2202" s="91" t="s">
        <v>1593</v>
      </c>
    </row>
    <row r="2203" ht="14.25" customHeight="1">
      <c r="A2203" s="91" t="s">
        <v>6828</v>
      </c>
      <c r="C2203" s="91" t="s">
        <v>6829</v>
      </c>
      <c r="D2203" s="91" t="s">
        <v>1319</v>
      </c>
      <c r="E2203" s="91" t="s">
        <v>1587</v>
      </c>
      <c r="F2203" s="91" t="s">
        <v>1646</v>
      </c>
      <c r="J2203" s="91" t="s">
        <v>739</v>
      </c>
      <c r="L2203" s="91" t="s">
        <v>41</v>
      </c>
      <c r="M2203" s="91" t="s">
        <v>739</v>
      </c>
      <c r="O2203" s="91" t="s">
        <v>1725</v>
      </c>
      <c r="P2203" s="91" t="s">
        <v>1628</v>
      </c>
      <c r="Q2203" s="91" t="s">
        <v>1448</v>
      </c>
      <c r="R2203" s="91" t="s">
        <v>1663</v>
      </c>
      <c r="S2203" s="91" t="s">
        <v>6830</v>
      </c>
      <c r="T2203" s="91" t="s">
        <v>1593</v>
      </c>
    </row>
    <row r="2204" ht="14.25" customHeight="1">
      <c r="A2204" s="91" t="s">
        <v>6831</v>
      </c>
      <c r="D2204" s="91" t="s">
        <v>1319</v>
      </c>
      <c r="E2204" s="91" t="s">
        <v>1587</v>
      </c>
      <c r="F2204" s="91">
        <v>2030.0</v>
      </c>
      <c r="J2204" s="91" t="s">
        <v>739</v>
      </c>
      <c r="L2204" s="91" t="s">
        <v>1588</v>
      </c>
      <c r="M2204" s="91" t="s">
        <v>739</v>
      </c>
      <c r="O2204" s="91" t="s">
        <v>1725</v>
      </c>
      <c r="P2204" s="91" t="s">
        <v>1628</v>
      </c>
      <c r="Q2204" s="91" t="s">
        <v>1439</v>
      </c>
      <c r="R2204" s="91" t="s">
        <v>1614</v>
      </c>
      <c r="S2204" s="91" t="s">
        <v>6832</v>
      </c>
      <c r="T2204" s="91" t="s">
        <v>1593</v>
      </c>
    </row>
    <row r="2205" ht="14.25" customHeight="1">
      <c r="A2205" s="91" t="s">
        <v>6833</v>
      </c>
      <c r="D2205" s="91" t="s">
        <v>1319</v>
      </c>
      <c r="E2205" s="91" t="s">
        <v>1587</v>
      </c>
      <c r="F2205" s="91">
        <v>2030.0</v>
      </c>
      <c r="J2205" s="91" t="s">
        <v>739</v>
      </c>
      <c r="L2205" s="91" t="s">
        <v>1588</v>
      </c>
      <c r="M2205" s="91" t="s">
        <v>739</v>
      </c>
      <c r="O2205" s="91" t="s">
        <v>1725</v>
      </c>
      <c r="P2205" s="91" t="s">
        <v>1628</v>
      </c>
      <c r="Q2205" s="91" t="s">
        <v>1440</v>
      </c>
      <c r="R2205" s="91" t="s">
        <v>1798</v>
      </c>
      <c r="S2205" s="91" t="s">
        <v>6834</v>
      </c>
      <c r="T2205" s="91" t="s">
        <v>1593</v>
      </c>
    </row>
    <row r="2206" ht="14.25" customHeight="1">
      <c r="A2206" s="91" t="s">
        <v>6835</v>
      </c>
      <c r="C2206" s="91" t="s">
        <v>6836</v>
      </c>
      <c r="D2206" s="91" t="s">
        <v>1319</v>
      </c>
      <c r="E2206" s="91" t="s">
        <v>1587</v>
      </c>
      <c r="F2206" s="91">
        <v>2025.0</v>
      </c>
      <c r="J2206" s="91" t="s">
        <v>739</v>
      </c>
      <c r="L2206" s="91" t="s">
        <v>41</v>
      </c>
      <c r="M2206" s="91" t="s">
        <v>739</v>
      </c>
      <c r="O2206" s="91" t="s">
        <v>1602</v>
      </c>
      <c r="P2206" s="91" t="s">
        <v>1603</v>
      </c>
      <c r="Q2206" s="91" t="s">
        <v>1469</v>
      </c>
      <c r="R2206" s="91" t="s">
        <v>2855</v>
      </c>
      <c r="S2206" s="91" t="s">
        <v>6837</v>
      </c>
      <c r="T2206" s="91" t="s">
        <v>1593</v>
      </c>
    </row>
    <row r="2207" ht="14.25" customHeight="1">
      <c r="A2207" s="91" t="s">
        <v>6838</v>
      </c>
      <c r="D2207" s="91" t="s">
        <v>1319</v>
      </c>
      <c r="E2207" s="91" t="s">
        <v>1587</v>
      </c>
      <c r="F2207" s="91">
        <v>2030.0</v>
      </c>
      <c r="J2207" s="91" t="s">
        <v>739</v>
      </c>
      <c r="L2207" s="91" t="s">
        <v>1588</v>
      </c>
      <c r="M2207" s="91" t="s">
        <v>739</v>
      </c>
      <c r="O2207" s="91" t="s">
        <v>1748</v>
      </c>
      <c r="P2207" s="91" t="s">
        <v>1590</v>
      </c>
      <c r="Q2207" s="91" t="s">
        <v>1459</v>
      </c>
      <c r="R2207" s="91" t="s">
        <v>1715</v>
      </c>
      <c r="S2207" s="91" t="s">
        <v>6839</v>
      </c>
      <c r="T2207" s="91" t="s">
        <v>1593</v>
      </c>
    </row>
    <row r="2208" ht="14.25" customHeight="1">
      <c r="A2208" s="91" t="s">
        <v>6840</v>
      </c>
      <c r="C2208" s="91" t="s">
        <v>6841</v>
      </c>
      <c r="D2208" s="91" t="s">
        <v>1319</v>
      </c>
      <c r="E2208" s="91" t="s">
        <v>1587</v>
      </c>
      <c r="F2208" s="91">
        <v>2030.0</v>
      </c>
      <c r="J2208" s="91" t="s">
        <v>739</v>
      </c>
      <c r="L2208" s="91" t="s">
        <v>41</v>
      </c>
      <c r="M2208" s="91" t="s">
        <v>739</v>
      </c>
      <c r="N2208" s="91" t="s">
        <v>2016</v>
      </c>
      <c r="O2208" s="91" t="s">
        <v>1681</v>
      </c>
      <c r="P2208" s="91" t="s">
        <v>1590</v>
      </c>
      <c r="Q2208" s="91" t="s">
        <v>1438</v>
      </c>
      <c r="R2208" s="91" t="s">
        <v>2016</v>
      </c>
      <c r="S2208" s="91" t="s">
        <v>6842</v>
      </c>
      <c r="T2208" s="91" t="s">
        <v>1593</v>
      </c>
    </row>
    <row r="2209" ht="14.25" customHeight="1">
      <c r="A2209" s="91" t="s">
        <v>6843</v>
      </c>
      <c r="B2209" s="91" t="s">
        <v>6844</v>
      </c>
      <c r="C2209" s="91" t="s">
        <v>6845</v>
      </c>
      <c r="D2209" s="91" t="s">
        <v>1319</v>
      </c>
      <c r="E2209" s="91" t="s">
        <v>1587</v>
      </c>
      <c r="F2209" s="91" t="s">
        <v>1646</v>
      </c>
      <c r="J2209" s="91" t="s">
        <v>739</v>
      </c>
      <c r="L2209" s="91" t="s">
        <v>41</v>
      </c>
      <c r="M2209" s="91" t="s">
        <v>739</v>
      </c>
      <c r="O2209" s="91" t="s">
        <v>1725</v>
      </c>
      <c r="P2209" s="91" t="s">
        <v>1628</v>
      </c>
      <c r="Q2209" s="91" t="s">
        <v>1761</v>
      </c>
      <c r="R2209" s="91" t="s">
        <v>1591</v>
      </c>
      <c r="S2209" s="91" t="s">
        <v>6846</v>
      </c>
      <c r="T2209" s="91" t="s">
        <v>1593</v>
      </c>
    </row>
    <row r="2210" ht="14.25" customHeight="1">
      <c r="A2210" s="91" t="s">
        <v>6847</v>
      </c>
      <c r="D2210" s="91" t="s">
        <v>1324</v>
      </c>
      <c r="J2210" s="91" t="s">
        <v>1320</v>
      </c>
      <c r="L2210" s="91" t="s">
        <v>41</v>
      </c>
      <c r="M2210" s="91" t="s">
        <v>1320</v>
      </c>
      <c r="N2210" s="91" t="s">
        <v>1637</v>
      </c>
      <c r="O2210" s="91" t="s">
        <v>1607</v>
      </c>
      <c r="P2210" s="91" t="s">
        <v>1590</v>
      </c>
      <c r="Q2210" s="91" t="s">
        <v>1761</v>
      </c>
      <c r="R2210" s="91" t="s">
        <v>1637</v>
      </c>
    </row>
    <row r="2211" ht="14.25" customHeight="1">
      <c r="A2211" s="91" t="s">
        <v>6848</v>
      </c>
      <c r="D2211" s="91" t="s">
        <v>1319</v>
      </c>
      <c r="E2211" s="91" t="s">
        <v>1587</v>
      </c>
      <c r="F2211" s="91">
        <v>2030.0</v>
      </c>
      <c r="J2211" s="91" t="s">
        <v>739</v>
      </c>
      <c r="L2211" s="91" t="s">
        <v>1588</v>
      </c>
      <c r="M2211" s="91" t="s">
        <v>739</v>
      </c>
      <c r="O2211" s="91" t="s">
        <v>1725</v>
      </c>
      <c r="P2211" s="91" t="s">
        <v>1628</v>
      </c>
      <c r="Q2211" s="91" t="s">
        <v>1439</v>
      </c>
      <c r="R2211" s="91" t="s">
        <v>1591</v>
      </c>
      <c r="S2211" s="91" t="s">
        <v>6849</v>
      </c>
      <c r="T2211" s="91" t="s">
        <v>1593</v>
      </c>
    </row>
    <row r="2212" ht="14.25" customHeight="1">
      <c r="A2212" s="91" t="s">
        <v>6850</v>
      </c>
      <c r="D2212" s="91" t="s">
        <v>1319</v>
      </c>
      <c r="E2212" s="91" t="s">
        <v>1587</v>
      </c>
      <c r="F2212" s="91">
        <v>2030.0</v>
      </c>
      <c r="J2212" s="91" t="s">
        <v>739</v>
      </c>
      <c r="L2212" s="91" t="s">
        <v>1588</v>
      </c>
      <c r="M2212" s="91" t="s">
        <v>739</v>
      </c>
      <c r="O2212" s="91" t="s">
        <v>1725</v>
      </c>
      <c r="P2212" s="91" t="s">
        <v>1628</v>
      </c>
      <c r="Q2212" s="91" t="s">
        <v>1431</v>
      </c>
      <c r="R2212" s="91" t="s">
        <v>1923</v>
      </c>
      <c r="S2212" s="91" t="s">
        <v>6851</v>
      </c>
      <c r="T2212" s="91" t="s">
        <v>1593</v>
      </c>
    </row>
    <row r="2213" ht="14.25" customHeight="1">
      <c r="A2213" s="91" t="s">
        <v>6852</v>
      </c>
      <c r="B2213" s="91" t="s">
        <v>6853</v>
      </c>
      <c r="D2213" s="91" t="s">
        <v>1319</v>
      </c>
      <c r="E2213" s="91" t="s">
        <v>1587</v>
      </c>
      <c r="F2213" s="91" t="s">
        <v>1646</v>
      </c>
      <c r="J2213" s="91" t="s">
        <v>1320</v>
      </c>
      <c r="L2213" s="91" t="s">
        <v>41</v>
      </c>
      <c r="M2213" s="91" t="s">
        <v>1320</v>
      </c>
      <c r="N2213" s="91" t="s">
        <v>1598</v>
      </c>
      <c r="O2213" s="91" t="s">
        <v>1725</v>
      </c>
      <c r="P2213" s="91" t="s">
        <v>1628</v>
      </c>
      <c r="Q2213" s="91" t="s">
        <v>1466</v>
      </c>
      <c r="R2213" s="91" t="s">
        <v>1699</v>
      </c>
      <c r="S2213" s="91" t="s">
        <v>6854</v>
      </c>
      <c r="T2213" s="91" t="s">
        <v>1593</v>
      </c>
    </row>
    <row r="2214" ht="14.25" customHeight="1">
      <c r="A2214" s="91" t="s">
        <v>6855</v>
      </c>
      <c r="D2214" s="91" t="s">
        <v>1319</v>
      </c>
      <c r="E2214" s="91" t="s">
        <v>1587</v>
      </c>
      <c r="F2214" s="91">
        <v>2030.0</v>
      </c>
      <c r="G2214" s="91" t="s">
        <v>1319</v>
      </c>
      <c r="H2214" s="91" t="s">
        <v>1587</v>
      </c>
      <c r="I2214" s="91">
        <v>2050.0</v>
      </c>
      <c r="J2214" s="91" t="s">
        <v>1320</v>
      </c>
      <c r="K2214" s="91">
        <v>2050.0</v>
      </c>
      <c r="L2214" s="91" t="s">
        <v>1588</v>
      </c>
      <c r="M2214" s="91" t="s">
        <v>739</v>
      </c>
      <c r="O2214" s="91" t="s">
        <v>1711</v>
      </c>
      <c r="P2214" s="91" t="s">
        <v>1590</v>
      </c>
      <c r="Q2214" s="91" t="s">
        <v>1462</v>
      </c>
      <c r="R2214" s="91" t="s">
        <v>1653</v>
      </c>
      <c r="S2214" s="91" t="s">
        <v>6856</v>
      </c>
      <c r="T2214" s="91" t="s">
        <v>1593</v>
      </c>
    </row>
    <row r="2215" ht="14.25" customHeight="1">
      <c r="A2215" s="91" t="s">
        <v>6857</v>
      </c>
      <c r="C2215" s="91" t="s">
        <v>6858</v>
      </c>
      <c r="D2215" s="91" t="s">
        <v>1324</v>
      </c>
      <c r="J2215" s="91" t="s">
        <v>739</v>
      </c>
      <c r="L2215" s="91" t="s">
        <v>41</v>
      </c>
      <c r="M2215" s="91" t="s">
        <v>739</v>
      </c>
      <c r="O2215" s="91" t="s">
        <v>1815</v>
      </c>
      <c r="P2215" s="91" t="s">
        <v>1628</v>
      </c>
      <c r="Q2215" s="91" t="s">
        <v>1469</v>
      </c>
      <c r="R2215" s="91" t="s">
        <v>1699</v>
      </c>
    </row>
    <row r="2216" ht="14.25" customHeight="1">
      <c r="A2216" s="91" t="s">
        <v>6859</v>
      </c>
      <c r="D2216" s="91" t="s">
        <v>1319</v>
      </c>
      <c r="E2216" s="91" t="s">
        <v>1587</v>
      </c>
      <c r="F2216" s="91">
        <v>2030.0</v>
      </c>
      <c r="J2216" s="91" t="s">
        <v>739</v>
      </c>
      <c r="L2216" s="91" t="s">
        <v>1588</v>
      </c>
      <c r="M2216" s="91" t="s">
        <v>739</v>
      </c>
      <c r="O2216" s="91" t="s">
        <v>1725</v>
      </c>
      <c r="P2216" s="91" t="s">
        <v>1628</v>
      </c>
      <c r="Q2216" s="91" t="s">
        <v>1431</v>
      </c>
      <c r="R2216" s="91" t="s">
        <v>1604</v>
      </c>
      <c r="S2216" s="91" t="s">
        <v>6860</v>
      </c>
      <c r="T2216" s="91" t="s">
        <v>1593</v>
      </c>
    </row>
    <row r="2217" ht="14.25" customHeight="1">
      <c r="A2217" s="91" t="s">
        <v>6861</v>
      </c>
      <c r="C2217" s="91" t="s">
        <v>6862</v>
      </c>
      <c r="D2217" s="91" t="s">
        <v>1319</v>
      </c>
      <c r="E2217" s="91" t="s">
        <v>1587</v>
      </c>
      <c r="F2217" s="91">
        <v>2030.0</v>
      </c>
      <c r="J2217" s="91" t="s">
        <v>739</v>
      </c>
      <c r="L2217" s="91" t="s">
        <v>1588</v>
      </c>
      <c r="M2217" s="91" t="s">
        <v>739</v>
      </c>
      <c r="O2217" s="91" t="s">
        <v>1607</v>
      </c>
      <c r="P2217" s="91" t="s">
        <v>1590</v>
      </c>
      <c r="Q2217" s="91" t="s">
        <v>1439</v>
      </c>
      <c r="R2217" s="91" t="s">
        <v>1715</v>
      </c>
      <c r="S2217" s="91" t="s">
        <v>6863</v>
      </c>
      <c r="T2217" s="91" t="s">
        <v>1593</v>
      </c>
    </row>
    <row r="2218" ht="14.25" customHeight="1">
      <c r="A2218" s="91" t="s">
        <v>6864</v>
      </c>
      <c r="B2218" s="91" t="s">
        <v>6865</v>
      </c>
      <c r="C2218" s="91" t="s">
        <v>6866</v>
      </c>
      <c r="D2218" s="91" t="s">
        <v>1324</v>
      </c>
      <c r="J2218" s="91" t="s">
        <v>1320</v>
      </c>
      <c r="L2218" s="91" t="s">
        <v>41</v>
      </c>
      <c r="M2218" s="91" t="s">
        <v>739</v>
      </c>
      <c r="O2218" s="91" t="s">
        <v>1748</v>
      </c>
      <c r="P2218" s="91" t="s">
        <v>1590</v>
      </c>
      <c r="Q2218" s="91" t="s">
        <v>1472</v>
      </c>
      <c r="R2218" s="91" t="s">
        <v>1604</v>
      </c>
    </row>
    <row r="2219" ht="14.25" customHeight="1">
      <c r="A2219" s="91" t="s">
        <v>6867</v>
      </c>
      <c r="B2219" s="91" t="s">
        <v>6868</v>
      </c>
      <c r="C2219" s="91" t="s">
        <v>6869</v>
      </c>
      <c r="D2219" s="91" t="s">
        <v>1324</v>
      </c>
      <c r="J2219" s="91" t="s">
        <v>739</v>
      </c>
      <c r="L2219" s="91" t="s">
        <v>41</v>
      </c>
      <c r="M2219" s="91" t="s">
        <v>739</v>
      </c>
      <c r="O2219" s="91" t="s">
        <v>1662</v>
      </c>
      <c r="P2219" s="91" t="s">
        <v>1590</v>
      </c>
      <c r="Q2219" s="91" t="s">
        <v>1462</v>
      </c>
      <c r="R2219" s="91" t="s">
        <v>1659</v>
      </c>
    </row>
    <row r="2220" ht="14.25" customHeight="1">
      <c r="A2220" s="91" t="s">
        <v>6870</v>
      </c>
      <c r="D2220" s="91" t="s">
        <v>1324</v>
      </c>
      <c r="J2220" s="91" t="s">
        <v>739</v>
      </c>
      <c r="L2220" s="91" t="s">
        <v>41</v>
      </c>
      <c r="M2220" s="91" t="s">
        <v>739</v>
      </c>
      <c r="O2220" s="91" t="s">
        <v>6871</v>
      </c>
      <c r="P2220" s="91" t="s">
        <v>1736</v>
      </c>
      <c r="Q2220" s="91" t="s">
        <v>1469</v>
      </c>
      <c r="R2220" s="91" t="s">
        <v>1591</v>
      </c>
    </row>
    <row r="2221" ht="14.25" customHeight="1">
      <c r="A2221" s="91" t="s">
        <v>6872</v>
      </c>
      <c r="D2221" s="91" t="s">
        <v>1324</v>
      </c>
      <c r="J2221" s="91" t="s">
        <v>1320</v>
      </c>
      <c r="L2221" s="91" t="s">
        <v>41</v>
      </c>
      <c r="M2221" s="91" t="s">
        <v>739</v>
      </c>
      <c r="O2221" s="91" t="s">
        <v>1802</v>
      </c>
      <c r="P2221" s="91" t="s">
        <v>1590</v>
      </c>
      <c r="Q2221" s="91" t="s">
        <v>1440</v>
      </c>
    </row>
    <row r="2222" ht="14.25" customHeight="1">
      <c r="A2222" s="91" t="s">
        <v>6873</v>
      </c>
      <c r="D2222" s="91" t="s">
        <v>1319</v>
      </c>
      <c r="E2222" s="91" t="s">
        <v>1587</v>
      </c>
      <c r="F2222" s="91">
        <v>2030.0</v>
      </c>
      <c r="J2222" s="91" t="s">
        <v>739</v>
      </c>
      <c r="L2222" s="91" t="s">
        <v>1588</v>
      </c>
      <c r="M2222" s="91" t="s">
        <v>739</v>
      </c>
      <c r="O2222" s="91" t="s">
        <v>1748</v>
      </c>
      <c r="P2222" s="91" t="s">
        <v>1590</v>
      </c>
      <c r="Q2222" s="91" t="s">
        <v>1436</v>
      </c>
      <c r="R2222" s="91" t="s">
        <v>1653</v>
      </c>
      <c r="S2222" s="91" t="s">
        <v>6874</v>
      </c>
      <c r="T2222" s="91" t="s">
        <v>1593</v>
      </c>
    </row>
    <row r="2223" ht="14.25" customHeight="1">
      <c r="A2223" s="91" t="s">
        <v>6875</v>
      </c>
      <c r="C2223" s="91" t="s">
        <v>6876</v>
      </c>
      <c r="D2223" s="91" t="s">
        <v>1324</v>
      </c>
      <c r="J2223" s="91" t="s">
        <v>1320</v>
      </c>
      <c r="L2223" s="91" t="s">
        <v>41</v>
      </c>
      <c r="M2223" s="91" t="s">
        <v>1320</v>
      </c>
      <c r="N2223" s="91" t="s">
        <v>1715</v>
      </c>
      <c r="O2223" s="91" t="s">
        <v>1632</v>
      </c>
      <c r="P2223" s="91" t="s">
        <v>1628</v>
      </c>
      <c r="Q2223" s="91" t="s">
        <v>1433</v>
      </c>
      <c r="R2223" s="91" t="s">
        <v>1715</v>
      </c>
    </row>
    <row r="2224" ht="14.25" customHeight="1">
      <c r="A2224" s="91" t="s">
        <v>6877</v>
      </c>
      <c r="B2224" s="91" t="s">
        <v>6878</v>
      </c>
      <c r="C2224" s="91" t="s">
        <v>6879</v>
      </c>
      <c r="D2224" s="91" t="s">
        <v>1324</v>
      </c>
      <c r="J2224" s="91" t="s">
        <v>1320</v>
      </c>
      <c r="L2224" s="91" t="s">
        <v>41</v>
      </c>
      <c r="M2224" s="91" t="s">
        <v>739</v>
      </c>
      <c r="O2224" s="91" t="s">
        <v>4693</v>
      </c>
      <c r="P2224" s="91" t="s">
        <v>1628</v>
      </c>
      <c r="Q2224" s="91" t="s">
        <v>1438</v>
      </c>
      <c r="R2224" s="91" t="s">
        <v>1687</v>
      </c>
    </row>
    <row r="2225" ht="14.25" customHeight="1">
      <c r="A2225" s="91" t="s">
        <v>6880</v>
      </c>
      <c r="C2225" s="91" t="s">
        <v>6881</v>
      </c>
      <c r="D2225" s="91" t="s">
        <v>1319</v>
      </c>
      <c r="E2225" s="91" t="s">
        <v>1587</v>
      </c>
      <c r="F2225" s="91" t="s">
        <v>3995</v>
      </c>
      <c r="J2225" s="91" t="s">
        <v>739</v>
      </c>
      <c r="L2225" s="91" t="s">
        <v>41</v>
      </c>
      <c r="M2225" s="91" t="s">
        <v>1320</v>
      </c>
      <c r="N2225" s="91" t="s">
        <v>1785</v>
      </c>
      <c r="O2225" s="91" t="s">
        <v>1607</v>
      </c>
      <c r="P2225" s="91" t="s">
        <v>1590</v>
      </c>
      <c r="Q2225" s="91" t="s">
        <v>1438</v>
      </c>
      <c r="R2225" s="91" t="s">
        <v>1641</v>
      </c>
      <c r="S2225" s="91" t="s">
        <v>6882</v>
      </c>
      <c r="T2225" s="91" t="s">
        <v>1593</v>
      </c>
    </row>
    <row r="2226" ht="14.25" customHeight="1">
      <c r="A2226" s="91" t="s">
        <v>6883</v>
      </c>
      <c r="C2226" s="91" t="s">
        <v>6884</v>
      </c>
      <c r="D2226" s="91" t="s">
        <v>1343</v>
      </c>
      <c r="J2226" s="91" t="s">
        <v>739</v>
      </c>
      <c r="L2226" s="91" t="s">
        <v>41</v>
      </c>
      <c r="M2226" s="91" t="s">
        <v>739</v>
      </c>
      <c r="O2226" s="91" t="s">
        <v>1681</v>
      </c>
      <c r="P2226" s="91" t="s">
        <v>1590</v>
      </c>
      <c r="Q2226" s="91" t="s">
        <v>1438</v>
      </c>
      <c r="R2226" s="91" t="s">
        <v>1731</v>
      </c>
    </row>
    <row r="2227" ht="14.25" customHeight="1">
      <c r="A2227" s="91" t="s">
        <v>6885</v>
      </c>
      <c r="B2227" s="91" t="s">
        <v>6886</v>
      </c>
      <c r="D2227" s="91" t="s">
        <v>1324</v>
      </c>
      <c r="J2227" s="91" t="s">
        <v>1320</v>
      </c>
      <c r="L2227" s="91" t="s">
        <v>41</v>
      </c>
      <c r="M2227" s="91" t="s">
        <v>1320</v>
      </c>
      <c r="N2227" s="91" t="s">
        <v>2016</v>
      </c>
      <c r="O2227" s="91" t="s">
        <v>1934</v>
      </c>
      <c r="P2227" s="91" t="s">
        <v>1736</v>
      </c>
      <c r="Q2227" s="91" t="s">
        <v>1454</v>
      </c>
      <c r="R2227" s="91" t="s">
        <v>2016</v>
      </c>
    </row>
    <row r="2228" ht="14.25" customHeight="1">
      <c r="A2228" s="91" t="s">
        <v>6887</v>
      </c>
      <c r="C2228" s="91" t="s">
        <v>6888</v>
      </c>
      <c r="D2228" s="91" t="s">
        <v>1319</v>
      </c>
      <c r="E2228" s="91" t="s">
        <v>1587</v>
      </c>
      <c r="F2228" s="91">
        <v>2030.0</v>
      </c>
      <c r="J2228" s="91" t="s">
        <v>739</v>
      </c>
      <c r="L2228" s="91" t="s">
        <v>41</v>
      </c>
      <c r="M2228" s="91" t="s">
        <v>739</v>
      </c>
      <c r="O2228" s="91" t="s">
        <v>1711</v>
      </c>
      <c r="P2228" s="91" t="s">
        <v>1590</v>
      </c>
      <c r="Q2228" s="91" t="s">
        <v>1460</v>
      </c>
      <c r="R2228" s="91" t="s">
        <v>1842</v>
      </c>
      <c r="S2228" s="91" t="s">
        <v>6889</v>
      </c>
      <c r="T2228" s="91" t="s">
        <v>1593</v>
      </c>
    </row>
    <row r="2229" ht="14.25" customHeight="1">
      <c r="A2229" s="91" t="s">
        <v>1149</v>
      </c>
      <c r="B2229" s="91" t="s">
        <v>6890</v>
      </c>
      <c r="C2229" s="91" t="s">
        <v>6891</v>
      </c>
      <c r="D2229" s="91" t="s">
        <v>1319</v>
      </c>
      <c r="E2229" s="91" t="s">
        <v>1587</v>
      </c>
      <c r="F2229" s="91">
        <v>2030.0</v>
      </c>
      <c r="G2229" s="91" t="s">
        <v>1319</v>
      </c>
      <c r="H2229" s="91" t="s">
        <v>1587</v>
      </c>
      <c r="I2229" s="91">
        <v>2050.0</v>
      </c>
      <c r="J2229" s="91" t="s">
        <v>1320</v>
      </c>
      <c r="K2229" s="91">
        <v>2050.0</v>
      </c>
      <c r="L2229" s="91" t="s">
        <v>41</v>
      </c>
      <c r="M2229" s="91" t="s">
        <v>1320</v>
      </c>
      <c r="N2229" s="91" t="s">
        <v>2347</v>
      </c>
      <c r="O2229" s="91" t="s">
        <v>1748</v>
      </c>
      <c r="P2229" s="91" t="s">
        <v>1590</v>
      </c>
      <c r="Q2229" s="91" t="s">
        <v>1435</v>
      </c>
      <c r="R2229" s="91" t="s">
        <v>1591</v>
      </c>
      <c r="S2229" s="91" t="s">
        <v>1362</v>
      </c>
      <c r="T2229" s="91" t="s">
        <v>1593</v>
      </c>
    </row>
    <row r="2230" ht="14.25" customHeight="1">
      <c r="A2230" s="91" t="s">
        <v>6892</v>
      </c>
      <c r="D2230" s="91" t="s">
        <v>1319</v>
      </c>
      <c r="E2230" s="91" t="s">
        <v>1587</v>
      </c>
      <c r="F2230" s="91">
        <v>2030.0</v>
      </c>
      <c r="J2230" s="91" t="s">
        <v>739</v>
      </c>
      <c r="L2230" s="91" t="s">
        <v>41</v>
      </c>
      <c r="M2230" s="91" t="s">
        <v>739</v>
      </c>
      <c r="O2230" s="91" t="s">
        <v>1748</v>
      </c>
      <c r="P2230" s="91" t="s">
        <v>1590</v>
      </c>
      <c r="Q2230" s="91" t="s">
        <v>1435</v>
      </c>
      <c r="R2230" s="91" t="s">
        <v>1798</v>
      </c>
      <c r="S2230" s="91" t="s">
        <v>1363</v>
      </c>
      <c r="T2230" s="91" t="s">
        <v>1593</v>
      </c>
    </row>
    <row r="2231" ht="14.25" customHeight="1">
      <c r="A2231" s="91" t="s">
        <v>6893</v>
      </c>
      <c r="D2231" s="91" t="s">
        <v>1319</v>
      </c>
      <c r="E2231" s="91" t="s">
        <v>1587</v>
      </c>
      <c r="F2231" s="91">
        <v>2030.0</v>
      </c>
      <c r="J2231" s="91" t="s">
        <v>739</v>
      </c>
      <c r="L2231" s="91" t="s">
        <v>1588</v>
      </c>
      <c r="M2231" s="91" t="s">
        <v>739</v>
      </c>
      <c r="O2231" s="91" t="s">
        <v>1632</v>
      </c>
      <c r="P2231" s="91" t="s">
        <v>1628</v>
      </c>
      <c r="Q2231" s="91" t="s">
        <v>1472</v>
      </c>
      <c r="R2231" s="91" t="s">
        <v>1591</v>
      </c>
      <c r="S2231" s="91" t="s">
        <v>6894</v>
      </c>
      <c r="T2231" s="91" t="s">
        <v>1593</v>
      </c>
    </row>
    <row r="2232" ht="14.25" customHeight="1">
      <c r="A2232" s="91" t="s">
        <v>6895</v>
      </c>
      <c r="B2232" s="91" t="s">
        <v>6896</v>
      </c>
      <c r="C2232" s="91" t="s">
        <v>6897</v>
      </c>
      <c r="D2232" s="91" t="s">
        <v>1319</v>
      </c>
      <c r="E2232" s="91" t="s">
        <v>1587</v>
      </c>
      <c r="F2232" s="91" t="s">
        <v>2165</v>
      </c>
      <c r="J2232" s="91" t="s">
        <v>739</v>
      </c>
      <c r="L2232" s="91" t="s">
        <v>41</v>
      </c>
      <c r="M2232" s="91" t="s">
        <v>739</v>
      </c>
      <c r="O2232" s="91" t="s">
        <v>1748</v>
      </c>
      <c r="P2232" s="91" t="s">
        <v>1590</v>
      </c>
      <c r="Q2232" s="91" t="s">
        <v>1448</v>
      </c>
      <c r="R2232" s="91" t="s">
        <v>1641</v>
      </c>
      <c r="S2232" s="91" t="s">
        <v>1364</v>
      </c>
      <c r="T2232" s="91" t="s">
        <v>1593</v>
      </c>
    </row>
    <row r="2233" ht="14.25" customHeight="1">
      <c r="A2233" s="91" t="s">
        <v>6898</v>
      </c>
      <c r="C2233" s="91" t="s">
        <v>6899</v>
      </c>
      <c r="D2233" s="91" t="s">
        <v>1319</v>
      </c>
      <c r="E2233" s="91" t="s">
        <v>1587</v>
      </c>
      <c r="F2233" s="91">
        <v>2030.0</v>
      </c>
      <c r="J2233" s="91" t="s">
        <v>739</v>
      </c>
      <c r="L2233" s="91" t="s">
        <v>1588</v>
      </c>
      <c r="M2233" s="91" t="s">
        <v>739</v>
      </c>
      <c r="O2233" s="91" t="s">
        <v>1589</v>
      </c>
      <c r="P2233" s="91" t="s">
        <v>1590</v>
      </c>
      <c r="Q2233" s="91" t="s">
        <v>1434</v>
      </c>
      <c r="R2233" s="91" t="s">
        <v>1639</v>
      </c>
      <c r="S2233" s="91" t="s">
        <v>6900</v>
      </c>
      <c r="T2233" s="91" t="s">
        <v>1593</v>
      </c>
    </row>
    <row r="2234" ht="14.25" customHeight="1">
      <c r="A2234" s="91" t="s">
        <v>6901</v>
      </c>
      <c r="B2234" s="91" t="s">
        <v>6902</v>
      </c>
      <c r="C2234" s="91" t="s">
        <v>6903</v>
      </c>
      <c r="D2234" s="91" t="s">
        <v>1324</v>
      </c>
      <c r="J2234" s="91" t="s">
        <v>739</v>
      </c>
      <c r="L2234" s="91" t="s">
        <v>41</v>
      </c>
      <c r="M2234" s="91" t="s">
        <v>739</v>
      </c>
      <c r="O2234" s="91" t="s">
        <v>2046</v>
      </c>
      <c r="P2234" s="91" t="s">
        <v>1603</v>
      </c>
      <c r="Q2234" s="91" t="s">
        <v>1447</v>
      </c>
      <c r="R2234" s="91" t="s">
        <v>1641</v>
      </c>
    </row>
    <row r="2235" ht="14.25" customHeight="1">
      <c r="A2235" s="91" t="s">
        <v>6904</v>
      </c>
      <c r="D2235" s="91" t="s">
        <v>1343</v>
      </c>
      <c r="J2235" s="91" t="s">
        <v>1320</v>
      </c>
      <c r="L2235" s="91" t="s">
        <v>41</v>
      </c>
      <c r="M2235" s="91" t="s">
        <v>1320</v>
      </c>
      <c r="N2235" s="91" t="s">
        <v>1639</v>
      </c>
      <c r="O2235" s="91" t="s">
        <v>1607</v>
      </c>
      <c r="P2235" s="91" t="s">
        <v>1590</v>
      </c>
      <c r="Q2235" s="91" t="s">
        <v>1457</v>
      </c>
      <c r="R2235" s="91" t="s">
        <v>1639</v>
      </c>
    </row>
    <row r="2236" ht="14.25" customHeight="1">
      <c r="A2236" s="91" t="s">
        <v>6905</v>
      </c>
      <c r="B2236" s="91" t="s">
        <v>6906</v>
      </c>
      <c r="D2236" s="91" t="s">
        <v>1324</v>
      </c>
      <c r="J2236" s="91" t="s">
        <v>739</v>
      </c>
      <c r="L2236" s="91" t="s">
        <v>41</v>
      </c>
      <c r="M2236" s="91" t="s">
        <v>739</v>
      </c>
      <c r="O2236" s="91" t="s">
        <v>1607</v>
      </c>
      <c r="P2236" s="91" t="s">
        <v>1590</v>
      </c>
      <c r="Q2236" s="91" t="s">
        <v>1432</v>
      </c>
      <c r="R2236" s="91" t="s">
        <v>1669</v>
      </c>
    </row>
    <row r="2237" ht="14.25" customHeight="1">
      <c r="A2237" s="91" t="s">
        <v>6907</v>
      </c>
      <c r="D2237" s="91" t="s">
        <v>1319</v>
      </c>
      <c r="E2237" s="91" t="s">
        <v>1587</v>
      </c>
      <c r="F2237" s="91">
        <v>2030.0</v>
      </c>
      <c r="J2237" s="91" t="s">
        <v>739</v>
      </c>
      <c r="L2237" s="91" t="s">
        <v>1588</v>
      </c>
      <c r="M2237" s="91" t="s">
        <v>739</v>
      </c>
      <c r="O2237" s="91" t="s">
        <v>1638</v>
      </c>
      <c r="P2237" s="91" t="s">
        <v>1590</v>
      </c>
      <c r="Q2237" s="91" t="s">
        <v>1460</v>
      </c>
      <c r="R2237" s="91" t="s">
        <v>1611</v>
      </c>
      <c r="S2237" s="91" t="s">
        <v>6908</v>
      </c>
      <c r="T2237" s="91" t="s">
        <v>1593</v>
      </c>
    </row>
    <row r="2238" ht="14.25" customHeight="1">
      <c r="A2238" s="91" t="s">
        <v>6909</v>
      </c>
      <c r="D2238" s="91" t="s">
        <v>1319</v>
      </c>
      <c r="E2238" s="91" t="s">
        <v>1587</v>
      </c>
      <c r="F2238" s="91">
        <v>2030.0</v>
      </c>
      <c r="G2238" s="91" t="s">
        <v>1319</v>
      </c>
      <c r="H2238" s="91" t="s">
        <v>1587</v>
      </c>
      <c r="I2238" s="91">
        <v>2050.0</v>
      </c>
      <c r="J2238" s="91" t="s">
        <v>1320</v>
      </c>
      <c r="K2238" s="91">
        <v>2050.0</v>
      </c>
      <c r="L2238" s="91" t="s">
        <v>1588</v>
      </c>
      <c r="M2238" s="91" t="s">
        <v>739</v>
      </c>
      <c r="O2238" s="91" t="s">
        <v>1684</v>
      </c>
      <c r="P2238" s="91" t="s">
        <v>1590</v>
      </c>
      <c r="Q2238" s="91" t="s">
        <v>1438</v>
      </c>
      <c r="R2238" s="91" t="s">
        <v>1659</v>
      </c>
      <c r="S2238" s="91" t="s">
        <v>6910</v>
      </c>
      <c r="T2238" s="91" t="s">
        <v>1593</v>
      </c>
    </row>
    <row r="2239" ht="14.25" customHeight="1">
      <c r="A2239" s="91" t="s">
        <v>6911</v>
      </c>
      <c r="D2239" s="91" t="s">
        <v>1319</v>
      </c>
      <c r="E2239" s="91" t="s">
        <v>1587</v>
      </c>
      <c r="F2239" s="91">
        <v>2030.0</v>
      </c>
      <c r="J2239" s="91" t="s">
        <v>739</v>
      </c>
      <c r="L2239" s="91" t="s">
        <v>1588</v>
      </c>
      <c r="M2239" s="91" t="s">
        <v>739</v>
      </c>
      <c r="O2239" s="91" t="s">
        <v>1934</v>
      </c>
      <c r="P2239" s="91" t="s">
        <v>1736</v>
      </c>
      <c r="Q2239" s="91" t="s">
        <v>1454</v>
      </c>
      <c r="R2239" s="91" t="s">
        <v>1659</v>
      </c>
      <c r="S2239" s="91" t="s">
        <v>6912</v>
      </c>
      <c r="T2239" s="91" t="s">
        <v>1593</v>
      </c>
    </row>
    <row r="2240" ht="14.25" customHeight="1">
      <c r="A2240" s="91" t="s">
        <v>6913</v>
      </c>
      <c r="B2240" s="91" t="s">
        <v>6914</v>
      </c>
      <c r="C2240" s="91" t="s">
        <v>6915</v>
      </c>
      <c r="D2240" s="91" t="s">
        <v>1319</v>
      </c>
      <c r="E2240" s="91" t="s">
        <v>1587</v>
      </c>
      <c r="F2240" s="91">
        <v>2030.0</v>
      </c>
      <c r="J2240" s="91" t="s">
        <v>1320</v>
      </c>
      <c r="L2240" s="91" t="s">
        <v>41</v>
      </c>
      <c r="M2240" s="91" t="s">
        <v>1320</v>
      </c>
      <c r="N2240" s="91" t="s">
        <v>1792</v>
      </c>
      <c r="O2240" s="91" t="s">
        <v>1602</v>
      </c>
      <c r="P2240" s="91" t="s">
        <v>1603</v>
      </c>
      <c r="Q2240" s="91" t="s">
        <v>1469</v>
      </c>
      <c r="R2240" s="91" t="s">
        <v>1639</v>
      </c>
      <c r="S2240" s="91" t="s">
        <v>6916</v>
      </c>
      <c r="T2240" s="91" t="s">
        <v>1593</v>
      </c>
    </row>
    <row r="2241" ht="14.25" customHeight="1">
      <c r="A2241" s="91" t="s">
        <v>6917</v>
      </c>
      <c r="B2241" s="91" t="s">
        <v>6918</v>
      </c>
      <c r="C2241" s="91" t="s">
        <v>6919</v>
      </c>
      <c r="D2241" s="91" t="s">
        <v>1319</v>
      </c>
      <c r="E2241" s="91" t="s">
        <v>1595</v>
      </c>
      <c r="F2241" s="91">
        <v>2030.0</v>
      </c>
      <c r="J2241" s="91" t="s">
        <v>739</v>
      </c>
      <c r="L2241" s="91" t="s">
        <v>41</v>
      </c>
      <c r="M2241" s="91" t="s">
        <v>739</v>
      </c>
      <c r="O2241" s="91" t="s">
        <v>1638</v>
      </c>
      <c r="P2241" s="91" t="s">
        <v>1590</v>
      </c>
      <c r="Q2241" s="91" t="s">
        <v>1438</v>
      </c>
      <c r="R2241" s="91" t="s">
        <v>1842</v>
      </c>
      <c r="S2241" s="91" t="s">
        <v>6920</v>
      </c>
      <c r="T2241" s="91" t="s">
        <v>1600</v>
      </c>
    </row>
    <row r="2242" ht="14.25" customHeight="1">
      <c r="A2242" s="91" t="s">
        <v>6921</v>
      </c>
      <c r="B2242" s="91" t="s">
        <v>6922</v>
      </c>
      <c r="C2242" s="91" t="s">
        <v>6923</v>
      </c>
      <c r="D2242" s="91" t="s">
        <v>1319</v>
      </c>
      <c r="E2242" s="91" t="s">
        <v>1587</v>
      </c>
      <c r="F2242" s="91">
        <v>2030.0</v>
      </c>
      <c r="J2242" s="91" t="s">
        <v>739</v>
      </c>
      <c r="L2242" s="91" t="s">
        <v>41</v>
      </c>
      <c r="M2242" s="91" t="s">
        <v>739</v>
      </c>
      <c r="O2242" s="91" t="s">
        <v>1711</v>
      </c>
      <c r="P2242" s="91" t="s">
        <v>1590</v>
      </c>
      <c r="Q2242" s="91" t="s">
        <v>1472</v>
      </c>
      <c r="R2242" s="91" t="s">
        <v>1687</v>
      </c>
      <c r="S2242" s="91" t="s">
        <v>6924</v>
      </c>
      <c r="T2242" s="91" t="s">
        <v>1593</v>
      </c>
    </row>
    <row r="2243" ht="14.25" customHeight="1">
      <c r="A2243" s="91" t="s">
        <v>6925</v>
      </c>
      <c r="B2243" s="91" t="s">
        <v>6926</v>
      </c>
      <c r="C2243" s="91" t="s">
        <v>6927</v>
      </c>
      <c r="D2243" s="91" t="s">
        <v>1319</v>
      </c>
      <c r="E2243" s="91" t="s">
        <v>1587</v>
      </c>
      <c r="F2243" s="91">
        <v>2030.0</v>
      </c>
      <c r="G2243" s="91" t="s">
        <v>1319</v>
      </c>
      <c r="H2243" s="91" t="s">
        <v>1587</v>
      </c>
      <c r="I2243" s="91">
        <v>2040.0</v>
      </c>
      <c r="J2243" s="91" t="s">
        <v>1320</v>
      </c>
      <c r="K2243" s="91">
        <v>2040.0</v>
      </c>
      <c r="L2243" s="91" t="s">
        <v>41</v>
      </c>
      <c r="M2243" s="91" t="s">
        <v>1320</v>
      </c>
      <c r="N2243" s="91" t="s">
        <v>2090</v>
      </c>
      <c r="O2243" s="91" t="s">
        <v>1684</v>
      </c>
      <c r="P2243" s="91" t="s">
        <v>1590</v>
      </c>
      <c r="Q2243" s="91" t="s">
        <v>1467</v>
      </c>
      <c r="R2243" s="91" t="s">
        <v>1641</v>
      </c>
      <c r="S2243" s="91" t="s">
        <v>6928</v>
      </c>
      <c r="T2243" s="91" t="s">
        <v>1593</v>
      </c>
    </row>
    <row r="2244" ht="14.25" customHeight="1">
      <c r="A2244" s="91" t="s">
        <v>6929</v>
      </c>
      <c r="D2244" s="91" t="s">
        <v>1319</v>
      </c>
      <c r="E2244" s="91" t="s">
        <v>1587</v>
      </c>
      <c r="F2244" s="91">
        <v>2030.0</v>
      </c>
      <c r="J2244" s="91" t="s">
        <v>739</v>
      </c>
      <c r="L2244" s="91" t="s">
        <v>1588</v>
      </c>
      <c r="M2244" s="91" t="s">
        <v>739</v>
      </c>
      <c r="O2244" s="91" t="s">
        <v>1632</v>
      </c>
      <c r="P2244" s="91" t="s">
        <v>1628</v>
      </c>
      <c r="Q2244" s="91" t="s">
        <v>1472</v>
      </c>
      <c r="R2244" s="91" t="s">
        <v>1687</v>
      </c>
      <c r="S2244" s="91" t="s">
        <v>6930</v>
      </c>
      <c r="T2244" s="91" t="s">
        <v>1593</v>
      </c>
    </row>
    <row r="2245" ht="14.25" customHeight="1">
      <c r="A2245" s="91" t="s">
        <v>6931</v>
      </c>
      <c r="D2245" s="91" t="s">
        <v>1319</v>
      </c>
      <c r="E2245" s="91" t="s">
        <v>1587</v>
      </c>
      <c r="F2245" s="91">
        <v>2030.0</v>
      </c>
      <c r="G2245" s="91" t="s">
        <v>1319</v>
      </c>
      <c r="H2245" s="91" t="s">
        <v>1587</v>
      </c>
      <c r="I2245" s="91">
        <v>2035.0</v>
      </c>
      <c r="J2245" s="91" t="s">
        <v>1320</v>
      </c>
      <c r="K2245" s="91">
        <v>2035.0</v>
      </c>
      <c r="L2245" s="91" t="s">
        <v>1588</v>
      </c>
      <c r="M2245" s="91" t="s">
        <v>739</v>
      </c>
      <c r="O2245" s="91" t="s">
        <v>1607</v>
      </c>
      <c r="P2245" s="91" t="s">
        <v>1590</v>
      </c>
      <c r="Q2245" s="91" t="s">
        <v>1436</v>
      </c>
      <c r="R2245" s="91" t="s">
        <v>1663</v>
      </c>
      <c r="S2245" s="91" t="s">
        <v>6932</v>
      </c>
      <c r="T2245" s="91" t="s">
        <v>1593</v>
      </c>
    </row>
    <row r="2246" ht="14.25" customHeight="1">
      <c r="A2246" s="91" t="s">
        <v>6933</v>
      </c>
      <c r="D2246" s="91" t="s">
        <v>1319</v>
      </c>
      <c r="E2246" s="91" t="s">
        <v>1587</v>
      </c>
      <c r="F2246" s="91">
        <v>2030.0</v>
      </c>
      <c r="J2246" s="91" t="s">
        <v>739</v>
      </c>
      <c r="L2246" s="91" t="s">
        <v>1588</v>
      </c>
      <c r="M2246" s="91" t="s">
        <v>739</v>
      </c>
      <c r="O2246" s="91" t="s">
        <v>1711</v>
      </c>
      <c r="P2246" s="91" t="s">
        <v>1590</v>
      </c>
      <c r="Q2246" s="91" t="s">
        <v>1442</v>
      </c>
      <c r="R2246" s="91" t="s">
        <v>1608</v>
      </c>
      <c r="S2246" s="91" t="s">
        <v>6934</v>
      </c>
      <c r="T2246" s="91" t="s">
        <v>1593</v>
      </c>
    </row>
    <row r="2247" ht="14.25" customHeight="1">
      <c r="A2247" s="91" t="s">
        <v>6935</v>
      </c>
      <c r="D2247" s="91" t="s">
        <v>1324</v>
      </c>
      <c r="J2247" s="91" t="s">
        <v>739</v>
      </c>
      <c r="L2247" s="91" t="s">
        <v>41</v>
      </c>
      <c r="M2247" s="91" t="s">
        <v>739</v>
      </c>
      <c r="O2247" s="91" t="s">
        <v>1662</v>
      </c>
      <c r="P2247" s="91" t="s">
        <v>1590</v>
      </c>
      <c r="Q2247" s="91" t="s">
        <v>1450</v>
      </c>
      <c r="R2247" s="91" t="s">
        <v>1624</v>
      </c>
    </row>
    <row r="2248" ht="14.25" customHeight="1">
      <c r="A2248" s="91" t="s">
        <v>6936</v>
      </c>
      <c r="C2248" s="91" t="s">
        <v>6937</v>
      </c>
      <c r="D2248" s="91" t="s">
        <v>1319</v>
      </c>
      <c r="E2248" s="91" t="s">
        <v>1587</v>
      </c>
      <c r="J2248" s="91" t="s">
        <v>739</v>
      </c>
      <c r="L2248" s="91" t="s">
        <v>41</v>
      </c>
      <c r="M2248" s="91" t="s">
        <v>739</v>
      </c>
      <c r="O2248" s="91" t="s">
        <v>1607</v>
      </c>
      <c r="P2248" s="91" t="s">
        <v>1590</v>
      </c>
      <c r="Q2248" s="91" t="s">
        <v>1441</v>
      </c>
      <c r="R2248" s="91" t="s">
        <v>1639</v>
      </c>
      <c r="S2248" s="91" t="s">
        <v>6938</v>
      </c>
      <c r="T2248" s="91" t="s">
        <v>1593</v>
      </c>
    </row>
    <row r="2249" ht="14.25" customHeight="1">
      <c r="A2249" s="91" t="s">
        <v>6939</v>
      </c>
      <c r="C2249" s="91" t="s">
        <v>6940</v>
      </c>
      <c r="D2249" s="91" t="s">
        <v>1319</v>
      </c>
      <c r="E2249" s="91" t="s">
        <v>1587</v>
      </c>
      <c r="F2249" s="91">
        <v>2030.0</v>
      </c>
      <c r="J2249" s="91" t="s">
        <v>739</v>
      </c>
      <c r="L2249" s="91" t="s">
        <v>41</v>
      </c>
      <c r="M2249" s="91" t="s">
        <v>739</v>
      </c>
      <c r="N2249" s="91" t="s">
        <v>1923</v>
      </c>
      <c r="O2249" s="91" t="s">
        <v>1589</v>
      </c>
      <c r="P2249" s="91" t="s">
        <v>1590</v>
      </c>
      <c r="Q2249" s="91" t="s">
        <v>1439</v>
      </c>
      <c r="R2249" s="91" t="s">
        <v>1659</v>
      </c>
      <c r="S2249" s="91" t="s">
        <v>6941</v>
      </c>
      <c r="T2249" s="91" t="s">
        <v>1593</v>
      </c>
    </row>
    <row r="2250" ht="14.25" customHeight="1">
      <c r="A2250" s="91" t="s">
        <v>6942</v>
      </c>
      <c r="D2250" s="91" t="s">
        <v>1324</v>
      </c>
      <c r="J2250" s="91" t="s">
        <v>739</v>
      </c>
      <c r="L2250" s="91" t="s">
        <v>41</v>
      </c>
      <c r="M2250" s="91" t="s">
        <v>739</v>
      </c>
      <c r="O2250" s="91" t="s">
        <v>1692</v>
      </c>
      <c r="P2250" s="91" t="s">
        <v>1590</v>
      </c>
      <c r="Q2250" s="91" t="s">
        <v>1433</v>
      </c>
      <c r="R2250" s="91" t="s">
        <v>1608</v>
      </c>
    </row>
    <row r="2251" ht="14.25" customHeight="1">
      <c r="A2251" s="91" t="s">
        <v>6943</v>
      </c>
      <c r="D2251" s="91" t="s">
        <v>1319</v>
      </c>
      <c r="E2251" s="91" t="s">
        <v>1587</v>
      </c>
      <c r="F2251" s="91">
        <v>2030.0</v>
      </c>
      <c r="J2251" s="91" t="s">
        <v>739</v>
      </c>
      <c r="L2251" s="91" t="s">
        <v>1588</v>
      </c>
      <c r="M2251" s="91" t="s">
        <v>739</v>
      </c>
      <c r="O2251" s="91" t="s">
        <v>1846</v>
      </c>
      <c r="P2251" s="91" t="s">
        <v>1590</v>
      </c>
      <c r="Q2251" s="91" t="s">
        <v>1436</v>
      </c>
      <c r="R2251" s="91" t="s">
        <v>1669</v>
      </c>
      <c r="S2251" s="91" t="s">
        <v>6944</v>
      </c>
      <c r="T2251" s="91" t="s">
        <v>1593</v>
      </c>
    </row>
    <row r="2252" ht="14.25" customHeight="1">
      <c r="A2252" s="91" t="s">
        <v>6945</v>
      </c>
      <c r="D2252" s="91" t="s">
        <v>1319</v>
      </c>
      <c r="E2252" s="91" t="s">
        <v>1587</v>
      </c>
      <c r="F2252" s="91">
        <v>2030.0</v>
      </c>
      <c r="J2252" s="91" t="s">
        <v>739</v>
      </c>
      <c r="L2252" s="91" t="s">
        <v>1588</v>
      </c>
      <c r="M2252" s="91" t="s">
        <v>739</v>
      </c>
      <c r="O2252" s="91" t="s">
        <v>1607</v>
      </c>
      <c r="P2252" s="91" t="s">
        <v>1590</v>
      </c>
      <c r="Q2252" s="91" t="s">
        <v>1433</v>
      </c>
      <c r="R2252" s="91" t="s">
        <v>1659</v>
      </c>
      <c r="S2252" s="91" t="s">
        <v>6946</v>
      </c>
      <c r="T2252" s="91" t="s">
        <v>1593</v>
      </c>
    </row>
    <row r="2253" ht="14.25" customHeight="1">
      <c r="A2253" s="91" t="s">
        <v>6947</v>
      </c>
      <c r="C2253" s="91" t="s">
        <v>6948</v>
      </c>
      <c r="D2253" s="91" t="s">
        <v>1319</v>
      </c>
      <c r="E2253" s="91" t="s">
        <v>1587</v>
      </c>
      <c r="F2253" s="91">
        <v>2030.0</v>
      </c>
      <c r="G2253" s="91" t="s">
        <v>1319</v>
      </c>
      <c r="H2253" s="91" t="s">
        <v>1587</v>
      </c>
      <c r="I2253" s="91">
        <v>2050.0</v>
      </c>
      <c r="J2253" s="91" t="s">
        <v>1320</v>
      </c>
      <c r="K2253" s="91">
        <v>2050.0</v>
      </c>
      <c r="L2253" s="91" t="s">
        <v>41</v>
      </c>
      <c r="M2253" s="91" t="s">
        <v>1320</v>
      </c>
      <c r="N2253" s="91" t="s">
        <v>1637</v>
      </c>
      <c r="O2253" s="91" t="s">
        <v>2046</v>
      </c>
      <c r="P2253" s="91" t="s">
        <v>1603</v>
      </c>
      <c r="Q2253" s="91" t="s">
        <v>1433</v>
      </c>
      <c r="R2253" s="91" t="s">
        <v>1633</v>
      </c>
      <c r="S2253" s="91" t="s">
        <v>6949</v>
      </c>
      <c r="T2253" s="91" t="s">
        <v>1593</v>
      </c>
    </row>
    <row r="2254" ht="14.25" customHeight="1">
      <c r="A2254" s="91" t="s">
        <v>6950</v>
      </c>
      <c r="B2254" s="91" t="s">
        <v>6951</v>
      </c>
      <c r="C2254" s="91" t="s">
        <v>6952</v>
      </c>
      <c r="D2254" s="91" t="s">
        <v>1324</v>
      </c>
      <c r="J2254" s="91" t="s">
        <v>1320</v>
      </c>
      <c r="L2254" s="91" t="s">
        <v>41</v>
      </c>
      <c r="M2254" s="91" t="s">
        <v>1320</v>
      </c>
      <c r="N2254" s="91" t="s">
        <v>1923</v>
      </c>
      <c r="O2254" s="91" t="s">
        <v>1802</v>
      </c>
      <c r="P2254" s="91" t="s">
        <v>1590</v>
      </c>
      <c r="Q2254" s="91" t="s">
        <v>1466</v>
      </c>
      <c r="R2254" s="91" t="s">
        <v>1923</v>
      </c>
    </row>
    <row r="2255" ht="14.25" customHeight="1">
      <c r="A2255" s="91" t="s">
        <v>6953</v>
      </c>
      <c r="D2255" s="91" t="s">
        <v>1324</v>
      </c>
      <c r="J2255" s="91" t="s">
        <v>739</v>
      </c>
      <c r="L2255" s="91" t="s">
        <v>41</v>
      </c>
      <c r="M2255" s="91" t="s">
        <v>739</v>
      </c>
      <c r="O2255" s="91" t="s">
        <v>1596</v>
      </c>
      <c r="P2255" s="91" t="s">
        <v>1597</v>
      </c>
      <c r="Q2255" s="91" t="s">
        <v>1431</v>
      </c>
      <c r="R2255" s="91" t="s">
        <v>1614</v>
      </c>
    </row>
    <row r="2256" ht="14.25" customHeight="1">
      <c r="A2256" s="91" t="s">
        <v>6954</v>
      </c>
      <c r="B2256" s="91" t="s">
        <v>6955</v>
      </c>
      <c r="C2256" s="91" t="s">
        <v>6956</v>
      </c>
      <c r="D2256" s="91" t="s">
        <v>1319</v>
      </c>
      <c r="E2256" s="91" t="s">
        <v>1587</v>
      </c>
      <c r="F2256" s="91">
        <v>2030.0</v>
      </c>
      <c r="G2256" s="91" t="s">
        <v>1319</v>
      </c>
      <c r="H2256" s="91" t="s">
        <v>1587</v>
      </c>
      <c r="I2256" s="91">
        <v>2050.0</v>
      </c>
      <c r="J2256" s="91" t="s">
        <v>1320</v>
      </c>
      <c r="K2256" s="91">
        <v>2050.0</v>
      </c>
      <c r="L2256" s="91" t="s">
        <v>41</v>
      </c>
      <c r="M2256" s="91" t="s">
        <v>1320</v>
      </c>
      <c r="N2256" s="91" t="s">
        <v>2306</v>
      </c>
      <c r="O2256" s="91" t="s">
        <v>1677</v>
      </c>
      <c r="P2256" s="91" t="s">
        <v>1590</v>
      </c>
      <c r="Q2256" s="91" t="s">
        <v>1436</v>
      </c>
      <c r="R2256" s="91" t="s">
        <v>2090</v>
      </c>
      <c r="S2256" s="91" t="s">
        <v>6957</v>
      </c>
      <c r="T2256" s="91" t="s">
        <v>1593</v>
      </c>
    </row>
    <row r="2257" ht="14.25" customHeight="1">
      <c r="A2257" s="91" t="s">
        <v>6958</v>
      </c>
      <c r="B2257" s="91" t="s">
        <v>6959</v>
      </c>
      <c r="C2257" s="91" t="s">
        <v>6960</v>
      </c>
      <c r="D2257" s="91" t="s">
        <v>1324</v>
      </c>
      <c r="J2257" s="91" t="s">
        <v>739</v>
      </c>
      <c r="L2257" s="91" t="s">
        <v>41</v>
      </c>
      <c r="M2257" s="91" t="s">
        <v>739</v>
      </c>
      <c r="N2257" s="91" t="s">
        <v>1611</v>
      </c>
      <c r="O2257" s="91" t="s">
        <v>1596</v>
      </c>
      <c r="P2257" s="91" t="s">
        <v>1597</v>
      </c>
      <c r="Q2257" s="91" t="s">
        <v>1439</v>
      </c>
      <c r="R2257" s="91" t="s">
        <v>1612</v>
      </c>
    </row>
    <row r="2258" ht="14.25" customHeight="1">
      <c r="A2258" s="91" t="s">
        <v>6961</v>
      </c>
      <c r="B2258" s="91" t="s">
        <v>6962</v>
      </c>
      <c r="C2258" s="91" t="s">
        <v>6963</v>
      </c>
      <c r="D2258" s="91" t="s">
        <v>1319</v>
      </c>
      <c r="E2258" s="91" t="s">
        <v>1587</v>
      </c>
      <c r="F2258" s="91">
        <v>2030.0</v>
      </c>
      <c r="J2258" s="91" t="s">
        <v>739</v>
      </c>
      <c r="L2258" s="91" t="s">
        <v>41</v>
      </c>
      <c r="M2258" s="91" t="s">
        <v>739</v>
      </c>
      <c r="O2258" s="91" t="s">
        <v>1748</v>
      </c>
      <c r="P2258" s="91" t="s">
        <v>1590</v>
      </c>
      <c r="Q2258" s="91" t="s">
        <v>1467</v>
      </c>
      <c r="R2258" s="91" t="s">
        <v>1669</v>
      </c>
      <c r="S2258" s="91" t="s">
        <v>6964</v>
      </c>
      <c r="T2258" s="91" t="s">
        <v>1593</v>
      </c>
    </row>
    <row r="2259" ht="14.25" customHeight="1">
      <c r="A2259" s="91" t="s">
        <v>6965</v>
      </c>
      <c r="D2259" s="91" t="s">
        <v>1324</v>
      </c>
      <c r="J2259" s="91" t="s">
        <v>1320</v>
      </c>
      <c r="L2259" s="91" t="s">
        <v>41</v>
      </c>
      <c r="M2259" s="91" t="s">
        <v>739</v>
      </c>
      <c r="O2259" s="91" t="s">
        <v>1589</v>
      </c>
      <c r="P2259" s="91" t="s">
        <v>1590</v>
      </c>
      <c r="Q2259" s="91" t="s">
        <v>1433</v>
      </c>
      <c r="R2259" s="91" t="s">
        <v>1624</v>
      </c>
    </row>
    <row r="2260" ht="14.25" customHeight="1">
      <c r="A2260" s="91" t="s">
        <v>6966</v>
      </c>
      <c r="D2260" s="91" t="s">
        <v>1319</v>
      </c>
      <c r="E2260" s="91" t="s">
        <v>1587</v>
      </c>
      <c r="J2260" s="91" t="s">
        <v>739</v>
      </c>
      <c r="L2260" s="91" t="s">
        <v>1588</v>
      </c>
      <c r="M2260" s="91" t="s">
        <v>739</v>
      </c>
      <c r="O2260" s="91" t="s">
        <v>1589</v>
      </c>
      <c r="P2260" s="91" t="s">
        <v>1590</v>
      </c>
      <c r="Q2260" s="91" t="s">
        <v>1457</v>
      </c>
      <c r="R2260" s="91" t="s">
        <v>1842</v>
      </c>
      <c r="S2260" s="91" t="s">
        <v>6967</v>
      </c>
      <c r="T2260" s="91" t="s">
        <v>1634</v>
      </c>
    </row>
    <row r="2261" ht="14.25" customHeight="1">
      <c r="A2261" s="91" t="s">
        <v>6968</v>
      </c>
      <c r="D2261" s="91" t="s">
        <v>1319</v>
      </c>
      <c r="E2261" s="91" t="s">
        <v>1587</v>
      </c>
      <c r="F2261" s="91">
        <v>2030.0</v>
      </c>
      <c r="J2261" s="91" t="s">
        <v>739</v>
      </c>
      <c r="L2261" s="91" t="s">
        <v>1588</v>
      </c>
      <c r="M2261" s="91" t="s">
        <v>739</v>
      </c>
      <c r="O2261" s="91" t="s">
        <v>1831</v>
      </c>
      <c r="P2261" s="91" t="s">
        <v>1590</v>
      </c>
      <c r="Q2261" s="91" t="s">
        <v>1436</v>
      </c>
      <c r="R2261" s="91" t="s">
        <v>1707</v>
      </c>
      <c r="S2261" s="91" t="s">
        <v>6969</v>
      </c>
      <c r="T2261" s="91" t="s">
        <v>1593</v>
      </c>
    </row>
    <row r="2262" ht="14.25" customHeight="1">
      <c r="A2262" s="91" t="s">
        <v>6970</v>
      </c>
      <c r="C2262" s="91" t="s">
        <v>6971</v>
      </c>
      <c r="D2262" s="91" t="s">
        <v>1324</v>
      </c>
      <c r="J2262" s="91" t="s">
        <v>739</v>
      </c>
      <c r="L2262" s="91" t="s">
        <v>41</v>
      </c>
      <c r="M2262" s="91" t="s">
        <v>739</v>
      </c>
      <c r="O2262" s="91" t="s">
        <v>1666</v>
      </c>
      <c r="P2262" s="91" t="s">
        <v>1590</v>
      </c>
      <c r="Q2262" s="91" t="s">
        <v>1436</v>
      </c>
      <c r="R2262" s="91" t="s">
        <v>1604</v>
      </c>
    </row>
    <row r="2263" ht="14.25" customHeight="1">
      <c r="A2263" s="91" t="s">
        <v>6972</v>
      </c>
      <c r="D2263" s="91" t="s">
        <v>1319</v>
      </c>
      <c r="E2263" s="91" t="s">
        <v>1587</v>
      </c>
      <c r="F2263" s="91">
        <v>2030.0</v>
      </c>
      <c r="J2263" s="91" t="s">
        <v>739</v>
      </c>
      <c r="L2263" s="91" t="s">
        <v>1588</v>
      </c>
      <c r="M2263" s="91" t="s">
        <v>739</v>
      </c>
      <c r="O2263" s="91" t="s">
        <v>1602</v>
      </c>
      <c r="P2263" s="91" t="s">
        <v>1603</v>
      </c>
      <c r="Q2263" s="91" t="s">
        <v>1457</v>
      </c>
      <c r="R2263" s="91" t="s">
        <v>1808</v>
      </c>
      <c r="S2263" s="91" t="s">
        <v>6973</v>
      </c>
      <c r="T2263" s="91" t="s">
        <v>1593</v>
      </c>
    </row>
    <row r="2264" ht="14.25" customHeight="1">
      <c r="A2264" s="91" t="s">
        <v>6974</v>
      </c>
      <c r="B2264" s="91" t="s">
        <v>6975</v>
      </c>
      <c r="C2264" s="91" t="s">
        <v>6976</v>
      </c>
      <c r="D2264" s="91" t="s">
        <v>1324</v>
      </c>
      <c r="J2264" s="91" t="s">
        <v>739</v>
      </c>
      <c r="L2264" s="91" t="s">
        <v>41</v>
      </c>
      <c r="M2264" s="91" t="s">
        <v>739</v>
      </c>
      <c r="O2264" s="91" t="s">
        <v>1922</v>
      </c>
      <c r="P2264" s="91" t="s">
        <v>1736</v>
      </c>
      <c r="Q2264" s="91" t="s">
        <v>1440</v>
      </c>
      <c r="R2264" s="91" t="s">
        <v>1663</v>
      </c>
    </row>
    <row r="2265" ht="14.25" customHeight="1">
      <c r="A2265" s="91" t="s">
        <v>6977</v>
      </c>
      <c r="D2265" s="91" t="s">
        <v>1343</v>
      </c>
      <c r="J2265" s="91" t="s">
        <v>1320</v>
      </c>
      <c r="L2265" s="91" t="s">
        <v>41</v>
      </c>
      <c r="M2265" s="91" t="s">
        <v>1320</v>
      </c>
      <c r="N2265" s="91" t="s">
        <v>2090</v>
      </c>
      <c r="O2265" s="91" t="s">
        <v>6978</v>
      </c>
      <c r="P2265" s="91" t="s">
        <v>1736</v>
      </c>
      <c r="Q2265" s="91" t="s">
        <v>1440</v>
      </c>
      <c r="R2265" s="91" t="s">
        <v>2090</v>
      </c>
    </row>
    <row r="2266" ht="14.25" customHeight="1">
      <c r="A2266" s="91" t="s">
        <v>745</v>
      </c>
      <c r="B2266" s="91" t="s">
        <v>6979</v>
      </c>
      <c r="C2266" s="91" t="s">
        <v>6980</v>
      </c>
      <c r="D2266" s="91" t="s">
        <v>1319</v>
      </c>
      <c r="E2266" s="91" t="s">
        <v>1587</v>
      </c>
      <c r="F2266" s="91" t="s">
        <v>1646</v>
      </c>
      <c r="J2266" s="91" t="s">
        <v>739</v>
      </c>
      <c r="L2266" s="91" t="s">
        <v>41</v>
      </c>
      <c r="M2266" s="91" t="s">
        <v>739</v>
      </c>
      <c r="N2266" s="91" t="s">
        <v>1923</v>
      </c>
      <c r="O2266" s="91" t="s">
        <v>1748</v>
      </c>
      <c r="P2266" s="91" t="s">
        <v>1590</v>
      </c>
      <c r="Q2266" s="91" t="s">
        <v>1462</v>
      </c>
      <c r="R2266" s="91" t="s">
        <v>1591</v>
      </c>
      <c r="S2266" s="91" t="s">
        <v>1365</v>
      </c>
      <c r="T2266" s="91" t="s">
        <v>1593</v>
      </c>
    </row>
    <row r="2267" ht="14.25" customHeight="1">
      <c r="A2267" s="91" t="s">
        <v>6981</v>
      </c>
      <c r="D2267" s="91" t="s">
        <v>1324</v>
      </c>
      <c r="J2267" s="91" t="s">
        <v>739</v>
      </c>
      <c r="L2267" s="91" t="s">
        <v>41</v>
      </c>
      <c r="M2267" s="91" t="s">
        <v>739</v>
      </c>
      <c r="O2267" s="91" t="s">
        <v>1602</v>
      </c>
      <c r="P2267" s="91" t="s">
        <v>1603</v>
      </c>
      <c r="Q2267" s="91" t="s">
        <v>1433</v>
      </c>
      <c r="R2267" s="91" t="s">
        <v>1612</v>
      </c>
    </row>
    <row r="2268" ht="14.25" customHeight="1">
      <c r="A2268" s="91" t="s">
        <v>6982</v>
      </c>
      <c r="D2268" s="91" t="s">
        <v>1319</v>
      </c>
      <c r="E2268" s="91" t="s">
        <v>1587</v>
      </c>
      <c r="F2268" s="91">
        <v>2030.0</v>
      </c>
      <c r="J2268" s="91" t="s">
        <v>739</v>
      </c>
      <c r="L2268" s="91" t="s">
        <v>1588</v>
      </c>
      <c r="M2268" s="91" t="s">
        <v>739</v>
      </c>
      <c r="O2268" s="91" t="s">
        <v>1607</v>
      </c>
      <c r="P2268" s="91" t="s">
        <v>1590</v>
      </c>
      <c r="Q2268" s="91" t="s">
        <v>1457</v>
      </c>
      <c r="R2268" s="91" t="s">
        <v>1798</v>
      </c>
      <c r="S2268" s="91" t="s">
        <v>6983</v>
      </c>
      <c r="T2268" s="91" t="s">
        <v>1593</v>
      </c>
    </row>
    <row r="2269" ht="14.25" customHeight="1">
      <c r="A2269" s="91" t="s">
        <v>6984</v>
      </c>
      <c r="B2269" s="91" t="s">
        <v>6985</v>
      </c>
      <c r="C2269" s="91" t="s">
        <v>6986</v>
      </c>
      <c r="D2269" s="91" t="s">
        <v>1319</v>
      </c>
      <c r="E2269" s="91" t="s">
        <v>1587</v>
      </c>
      <c r="F2269" s="91" t="s">
        <v>1646</v>
      </c>
      <c r="G2269" s="91" t="s">
        <v>1319</v>
      </c>
      <c r="H2269" s="91" t="s">
        <v>1587</v>
      </c>
      <c r="I2269" s="91" t="s">
        <v>1336</v>
      </c>
      <c r="J2269" s="91" t="s">
        <v>1320</v>
      </c>
      <c r="K2269" s="91" t="s">
        <v>1336</v>
      </c>
      <c r="L2269" s="91" t="s">
        <v>41</v>
      </c>
      <c r="M2269" s="91" t="s">
        <v>1320</v>
      </c>
      <c r="N2269" s="91" t="s">
        <v>1763</v>
      </c>
      <c r="O2269" s="91" t="s">
        <v>1602</v>
      </c>
      <c r="P2269" s="91" t="s">
        <v>1603</v>
      </c>
      <c r="Q2269" s="91" t="s">
        <v>1439</v>
      </c>
      <c r="R2269" s="91" t="s">
        <v>1633</v>
      </c>
      <c r="S2269" s="91" t="s">
        <v>6987</v>
      </c>
      <c r="T2269" s="91" t="s">
        <v>1593</v>
      </c>
    </row>
    <row r="2270" ht="14.25" customHeight="1">
      <c r="A2270" s="91" t="s">
        <v>6988</v>
      </c>
      <c r="D2270" s="91" t="s">
        <v>1319</v>
      </c>
      <c r="E2270" s="91" t="s">
        <v>1587</v>
      </c>
      <c r="F2270" s="91">
        <v>2030.0</v>
      </c>
      <c r="J2270" s="91" t="s">
        <v>739</v>
      </c>
      <c r="L2270" s="91" t="s">
        <v>1588</v>
      </c>
      <c r="M2270" s="91" t="s">
        <v>739</v>
      </c>
      <c r="O2270" s="91" t="s">
        <v>1632</v>
      </c>
      <c r="P2270" s="91" t="s">
        <v>1628</v>
      </c>
      <c r="Q2270" s="91" t="s">
        <v>1462</v>
      </c>
      <c r="R2270" s="91" t="s">
        <v>1659</v>
      </c>
      <c r="S2270" s="91" t="s">
        <v>6989</v>
      </c>
      <c r="T2270" s="91" t="s">
        <v>1593</v>
      </c>
    </row>
    <row r="2271" ht="14.25" customHeight="1">
      <c r="A2271" s="91" t="s">
        <v>6990</v>
      </c>
      <c r="D2271" s="91" t="s">
        <v>1319</v>
      </c>
      <c r="E2271" s="91" t="s">
        <v>1587</v>
      </c>
      <c r="F2271" s="91">
        <v>2030.0</v>
      </c>
      <c r="J2271" s="91" t="s">
        <v>739</v>
      </c>
      <c r="L2271" s="91" t="s">
        <v>1588</v>
      </c>
      <c r="M2271" s="91" t="s">
        <v>739</v>
      </c>
      <c r="O2271" s="91" t="s">
        <v>6978</v>
      </c>
      <c r="P2271" s="91" t="s">
        <v>1736</v>
      </c>
      <c r="Q2271" s="91" t="s">
        <v>1431</v>
      </c>
      <c r="R2271" s="91" t="s">
        <v>1641</v>
      </c>
      <c r="S2271" s="91" t="s">
        <v>6991</v>
      </c>
    </row>
    <row r="2272" ht="14.25" customHeight="1">
      <c r="A2272" s="91" t="s">
        <v>6992</v>
      </c>
      <c r="B2272" s="91" t="s">
        <v>6993</v>
      </c>
      <c r="D2272" s="91" t="s">
        <v>1319</v>
      </c>
      <c r="E2272" s="91" t="s">
        <v>1587</v>
      </c>
      <c r="F2272" s="91">
        <v>2030.0</v>
      </c>
      <c r="J2272" s="91" t="s">
        <v>739</v>
      </c>
      <c r="L2272" s="91" t="s">
        <v>1588</v>
      </c>
      <c r="M2272" s="91" t="s">
        <v>739</v>
      </c>
      <c r="O2272" s="91" t="s">
        <v>3235</v>
      </c>
      <c r="P2272" s="91" t="s">
        <v>1597</v>
      </c>
      <c r="Q2272" s="91" t="s">
        <v>1459</v>
      </c>
      <c r="R2272" s="91" t="s">
        <v>1611</v>
      </c>
      <c r="S2272" s="91" t="s">
        <v>6994</v>
      </c>
      <c r="T2272" s="91" t="s">
        <v>1593</v>
      </c>
    </row>
    <row r="2273" ht="14.25" customHeight="1">
      <c r="A2273" s="91" t="s">
        <v>6995</v>
      </c>
      <c r="B2273" s="91" t="s">
        <v>6996</v>
      </c>
      <c r="D2273" s="91" t="s">
        <v>1324</v>
      </c>
      <c r="J2273" s="91" t="s">
        <v>1320</v>
      </c>
      <c r="L2273" s="91" t="s">
        <v>41</v>
      </c>
      <c r="M2273" s="91" t="s">
        <v>739</v>
      </c>
      <c r="O2273" s="91" t="s">
        <v>1739</v>
      </c>
      <c r="P2273" s="91" t="s">
        <v>1628</v>
      </c>
      <c r="Q2273" s="91" t="s">
        <v>1464</v>
      </c>
      <c r="R2273" s="91" t="s">
        <v>1659</v>
      </c>
    </row>
    <row r="2274" ht="14.25" customHeight="1">
      <c r="A2274" s="91" t="s">
        <v>6997</v>
      </c>
      <c r="C2274" s="91" t="s">
        <v>6998</v>
      </c>
      <c r="D2274" s="91" t="s">
        <v>1324</v>
      </c>
      <c r="J2274" s="91" t="s">
        <v>1320</v>
      </c>
      <c r="L2274" s="91" t="s">
        <v>1647</v>
      </c>
      <c r="M2274" s="91" t="s">
        <v>739</v>
      </c>
      <c r="O2274" s="91" t="s">
        <v>1739</v>
      </c>
      <c r="P2274" s="91" t="s">
        <v>1628</v>
      </c>
      <c r="Q2274" s="91" t="s">
        <v>1430</v>
      </c>
      <c r="R2274" s="91" t="s">
        <v>1608</v>
      </c>
    </row>
    <row r="2275" ht="14.25" customHeight="1">
      <c r="A2275" s="91" t="s">
        <v>6999</v>
      </c>
      <c r="D2275" s="91" t="s">
        <v>1324</v>
      </c>
      <c r="J2275" s="91" t="s">
        <v>1320</v>
      </c>
      <c r="L2275" s="91" t="s">
        <v>41</v>
      </c>
      <c r="M2275" s="91" t="s">
        <v>739</v>
      </c>
      <c r="O2275" s="91" t="s">
        <v>1739</v>
      </c>
      <c r="P2275" s="91" t="s">
        <v>1628</v>
      </c>
      <c r="Q2275" s="91" t="s">
        <v>1459</v>
      </c>
      <c r="R2275" s="91" t="s">
        <v>1707</v>
      </c>
    </row>
    <row r="2276" ht="14.25" customHeight="1">
      <c r="A2276" s="91" t="s">
        <v>7000</v>
      </c>
      <c r="B2276" s="91" t="s">
        <v>7001</v>
      </c>
      <c r="C2276" s="91" t="s">
        <v>7002</v>
      </c>
      <c r="D2276" s="91" t="s">
        <v>1319</v>
      </c>
      <c r="E2276" s="91" t="s">
        <v>1587</v>
      </c>
      <c r="F2276" s="91">
        <v>2030.0</v>
      </c>
      <c r="J2276" s="91" t="s">
        <v>739</v>
      </c>
      <c r="L2276" s="91" t="s">
        <v>41</v>
      </c>
      <c r="M2276" s="91" t="s">
        <v>739</v>
      </c>
      <c r="O2276" s="91" t="s">
        <v>1739</v>
      </c>
      <c r="P2276" s="91" t="s">
        <v>1628</v>
      </c>
      <c r="Q2276" s="91" t="s">
        <v>1467</v>
      </c>
      <c r="R2276" s="91" t="s">
        <v>1604</v>
      </c>
      <c r="S2276" s="91" t="s">
        <v>7003</v>
      </c>
      <c r="T2276" s="91" t="s">
        <v>1593</v>
      </c>
    </row>
    <row r="2277" ht="14.25" customHeight="1">
      <c r="A2277" s="91" t="s">
        <v>7004</v>
      </c>
      <c r="D2277" s="91" t="s">
        <v>1319</v>
      </c>
      <c r="E2277" s="91" t="s">
        <v>1587</v>
      </c>
      <c r="F2277" s="91">
        <v>2030.0</v>
      </c>
      <c r="J2277" s="91" t="s">
        <v>739</v>
      </c>
      <c r="L2277" s="91" t="s">
        <v>1647</v>
      </c>
      <c r="M2277" s="91" t="s">
        <v>739</v>
      </c>
      <c r="O2277" s="91" t="s">
        <v>1607</v>
      </c>
      <c r="P2277" s="91" t="s">
        <v>1590</v>
      </c>
      <c r="Q2277" s="91" t="s">
        <v>1430</v>
      </c>
      <c r="R2277" s="91" t="s">
        <v>1624</v>
      </c>
      <c r="S2277" s="91" t="s">
        <v>7005</v>
      </c>
      <c r="T2277" s="91" t="s">
        <v>1593</v>
      </c>
    </row>
    <row r="2278" ht="14.25" customHeight="1">
      <c r="A2278" s="91" t="s">
        <v>7006</v>
      </c>
      <c r="B2278" s="91" t="s">
        <v>7007</v>
      </c>
      <c r="C2278" s="91" t="s">
        <v>7008</v>
      </c>
      <c r="D2278" s="91" t="s">
        <v>1319</v>
      </c>
      <c r="E2278" s="91" t="s">
        <v>1587</v>
      </c>
      <c r="F2278" s="91">
        <v>2027.0</v>
      </c>
      <c r="J2278" s="91" t="s">
        <v>1320</v>
      </c>
      <c r="L2278" s="91" t="s">
        <v>41</v>
      </c>
      <c r="M2278" s="91" t="s">
        <v>1320</v>
      </c>
      <c r="N2278" s="91" t="s">
        <v>1747</v>
      </c>
      <c r="O2278" s="91" t="s">
        <v>1802</v>
      </c>
      <c r="P2278" s="91" t="s">
        <v>1590</v>
      </c>
      <c r="Q2278" s="91" t="s">
        <v>1440</v>
      </c>
      <c r="R2278" s="91" t="s">
        <v>1678</v>
      </c>
      <c r="S2278" s="91" t="s">
        <v>7009</v>
      </c>
      <c r="T2278" s="91" t="s">
        <v>1593</v>
      </c>
    </row>
    <row r="2279" ht="14.25" customHeight="1">
      <c r="A2279" s="91" t="s">
        <v>7010</v>
      </c>
      <c r="D2279" s="91" t="s">
        <v>1319</v>
      </c>
      <c r="E2279" s="91" t="s">
        <v>1587</v>
      </c>
      <c r="F2279" s="91">
        <v>2030.0</v>
      </c>
      <c r="G2279" s="91" t="s">
        <v>1319</v>
      </c>
      <c r="H2279" s="91" t="s">
        <v>1587</v>
      </c>
      <c r="I2279" s="91">
        <v>2040.0</v>
      </c>
      <c r="J2279" s="91" t="s">
        <v>1320</v>
      </c>
      <c r="K2279" s="91">
        <v>2040.0</v>
      </c>
      <c r="L2279" s="91" t="s">
        <v>1588</v>
      </c>
      <c r="M2279" s="91" t="s">
        <v>739</v>
      </c>
      <c r="N2279" s="91" t="s">
        <v>2016</v>
      </c>
      <c r="O2279" s="91" t="s">
        <v>1607</v>
      </c>
      <c r="P2279" s="91" t="s">
        <v>1590</v>
      </c>
      <c r="Q2279" s="91" t="s">
        <v>1457</v>
      </c>
      <c r="R2279" s="91" t="s">
        <v>1608</v>
      </c>
      <c r="S2279" s="91" t="s">
        <v>7011</v>
      </c>
      <c r="T2279" s="91" t="s">
        <v>1593</v>
      </c>
    </row>
    <row r="2280" ht="14.25" customHeight="1">
      <c r="A2280" s="91" t="s">
        <v>7012</v>
      </c>
      <c r="B2280" s="91" t="s">
        <v>7013</v>
      </c>
      <c r="C2280" s="91" t="s">
        <v>7014</v>
      </c>
      <c r="D2280" s="91" t="s">
        <v>1319</v>
      </c>
      <c r="E2280" s="91" t="s">
        <v>1587</v>
      </c>
      <c r="F2280" s="91">
        <v>2030.0</v>
      </c>
      <c r="J2280" s="91" t="s">
        <v>1320</v>
      </c>
      <c r="L2280" s="91" t="s">
        <v>41</v>
      </c>
      <c r="M2280" s="91" t="s">
        <v>1320</v>
      </c>
      <c r="N2280" s="91" t="s">
        <v>1715</v>
      </c>
      <c r="O2280" s="91" t="s">
        <v>2046</v>
      </c>
      <c r="P2280" s="91" t="s">
        <v>1603</v>
      </c>
      <c r="Q2280" s="91" t="s">
        <v>1441</v>
      </c>
      <c r="R2280" s="91" t="s">
        <v>1608</v>
      </c>
      <c r="S2280" s="91" t="s">
        <v>7015</v>
      </c>
      <c r="T2280" s="91" t="s">
        <v>1593</v>
      </c>
    </row>
    <row r="2281" ht="14.25" customHeight="1">
      <c r="A2281" s="91" t="s">
        <v>7016</v>
      </c>
      <c r="B2281" s="91" t="s">
        <v>7017</v>
      </c>
      <c r="C2281" s="91" t="s">
        <v>7018</v>
      </c>
      <c r="D2281" s="91" t="s">
        <v>1319</v>
      </c>
      <c r="E2281" s="91" t="s">
        <v>1587</v>
      </c>
      <c r="F2281" s="91">
        <v>2032.0</v>
      </c>
      <c r="J2281" s="91" t="s">
        <v>739</v>
      </c>
      <c r="L2281" s="91" t="s">
        <v>41</v>
      </c>
      <c r="M2281" s="91" t="s">
        <v>1320</v>
      </c>
      <c r="N2281" s="91" t="s">
        <v>1639</v>
      </c>
      <c r="O2281" s="91" t="s">
        <v>1602</v>
      </c>
      <c r="P2281" s="91" t="s">
        <v>1603</v>
      </c>
      <c r="Q2281" s="91" t="s">
        <v>1459</v>
      </c>
      <c r="R2281" s="91" t="s">
        <v>1669</v>
      </c>
      <c r="S2281" s="91" t="s">
        <v>7019</v>
      </c>
      <c r="T2281" s="91" t="s">
        <v>1593</v>
      </c>
    </row>
    <row r="2282" ht="14.25" customHeight="1">
      <c r="A2282" s="91" t="s">
        <v>7020</v>
      </c>
      <c r="D2282" s="91" t="s">
        <v>1319</v>
      </c>
      <c r="E2282" s="91" t="s">
        <v>1587</v>
      </c>
      <c r="F2282" s="91">
        <v>2030.0</v>
      </c>
      <c r="G2282" s="91" t="s">
        <v>1319</v>
      </c>
      <c r="H2282" s="91" t="s">
        <v>1587</v>
      </c>
      <c r="I2282" s="91">
        <v>2045.0</v>
      </c>
      <c r="J2282" s="91" t="s">
        <v>1320</v>
      </c>
      <c r="K2282" s="91">
        <v>2045.0</v>
      </c>
      <c r="L2282" s="91" t="s">
        <v>1588</v>
      </c>
      <c r="M2282" s="91" t="s">
        <v>739</v>
      </c>
      <c r="O2282" s="91" t="s">
        <v>1607</v>
      </c>
      <c r="P2282" s="91" t="s">
        <v>1590</v>
      </c>
      <c r="Q2282" s="91" t="s">
        <v>1448</v>
      </c>
      <c r="R2282" s="91" t="s">
        <v>1653</v>
      </c>
      <c r="S2282" s="91" t="s">
        <v>7021</v>
      </c>
      <c r="T2282" s="91" t="s">
        <v>1593</v>
      </c>
    </row>
    <row r="2283" ht="14.25" customHeight="1">
      <c r="A2283" s="91" t="s">
        <v>7022</v>
      </c>
      <c r="B2283" s="91" t="s">
        <v>7023</v>
      </c>
      <c r="D2283" s="91" t="s">
        <v>1324</v>
      </c>
      <c r="J2283" s="91" t="s">
        <v>1320</v>
      </c>
      <c r="L2283" s="91" t="s">
        <v>41</v>
      </c>
      <c r="M2283" s="91" t="s">
        <v>739</v>
      </c>
      <c r="O2283" s="91" t="s">
        <v>1802</v>
      </c>
      <c r="P2283" s="91" t="s">
        <v>1590</v>
      </c>
      <c r="Q2283" s="91" t="s">
        <v>1432</v>
      </c>
      <c r="R2283" s="91" t="s">
        <v>1591</v>
      </c>
    </row>
    <row r="2284" ht="14.25" customHeight="1">
      <c r="A2284" s="91" t="s">
        <v>7024</v>
      </c>
      <c r="D2284" s="91" t="s">
        <v>1324</v>
      </c>
      <c r="J2284" s="91" t="s">
        <v>1320</v>
      </c>
      <c r="L2284" s="91" t="s">
        <v>41</v>
      </c>
      <c r="M2284" s="91" t="s">
        <v>739</v>
      </c>
      <c r="O2284" s="91" t="s">
        <v>1846</v>
      </c>
      <c r="P2284" s="91" t="s">
        <v>1590</v>
      </c>
      <c r="Q2284" s="91" t="s">
        <v>1442</v>
      </c>
      <c r="R2284" s="91" t="s">
        <v>1687</v>
      </c>
    </row>
    <row r="2285" ht="14.25" customHeight="1">
      <c r="A2285" s="91" t="s">
        <v>7025</v>
      </c>
      <c r="D2285" s="91" t="s">
        <v>1343</v>
      </c>
      <c r="J2285" s="91" t="s">
        <v>739</v>
      </c>
      <c r="L2285" s="91" t="s">
        <v>41</v>
      </c>
      <c r="M2285" s="91" t="s">
        <v>739</v>
      </c>
      <c r="O2285" s="91" t="s">
        <v>1607</v>
      </c>
      <c r="P2285" s="91" t="s">
        <v>1590</v>
      </c>
      <c r="Q2285" s="91" t="s">
        <v>1433</v>
      </c>
      <c r="R2285" s="91" t="s">
        <v>1637</v>
      </c>
    </row>
    <row r="2286" ht="14.25" customHeight="1">
      <c r="A2286" s="91" t="s">
        <v>7026</v>
      </c>
      <c r="B2286" s="91" t="s">
        <v>7027</v>
      </c>
      <c r="D2286" s="91" t="s">
        <v>1324</v>
      </c>
      <c r="J2286" s="91" t="s">
        <v>739</v>
      </c>
      <c r="L2286" s="91" t="s">
        <v>41</v>
      </c>
      <c r="M2286" s="91" t="s">
        <v>1320</v>
      </c>
      <c r="N2286" s="91" t="s">
        <v>2306</v>
      </c>
      <c r="O2286" s="91" t="s">
        <v>2934</v>
      </c>
      <c r="P2286" s="91" t="s">
        <v>1590</v>
      </c>
      <c r="Q2286" s="91" t="s">
        <v>1438</v>
      </c>
      <c r="R2286" s="91" t="s">
        <v>2306</v>
      </c>
      <c r="U2286" s="91" t="s">
        <v>1749</v>
      </c>
    </row>
    <row r="2287" ht="14.25" customHeight="1">
      <c r="A2287" s="91" t="s">
        <v>7028</v>
      </c>
      <c r="D2287" s="91" t="s">
        <v>1319</v>
      </c>
      <c r="E2287" s="91" t="s">
        <v>1587</v>
      </c>
      <c r="F2287" s="91">
        <v>2030.0</v>
      </c>
      <c r="J2287" s="91" t="s">
        <v>739</v>
      </c>
      <c r="L2287" s="91" t="s">
        <v>1588</v>
      </c>
      <c r="M2287" s="91" t="s">
        <v>739</v>
      </c>
      <c r="O2287" s="91" t="s">
        <v>1632</v>
      </c>
      <c r="P2287" s="91" t="s">
        <v>1628</v>
      </c>
      <c r="Q2287" s="91" t="s">
        <v>1457</v>
      </c>
      <c r="R2287" s="91" t="s">
        <v>1608</v>
      </c>
      <c r="S2287" s="91" t="s">
        <v>7029</v>
      </c>
      <c r="T2287" s="91" t="s">
        <v>1593</v>
      </c>
    </row>
    <row r="2288" ht="14.25" customHeight="1">
      <c r="A2288" s="91" t="s">
        <v>7030</v>
      </c>
      <c r="D2288" s="91" t="s">
        <v>1324</v>
      </c>
      <c r="J2288" s="91" t="s">
        <v>739</v>
      </c>
      <c r="L2288" s="91" t="s">
        <v>41</v>
      </c>
      <c r="M2288" s="91" t="s">
        <v>739</v>
      </c>
      <c r="O2288" s="91" t="s">
        <v>7031</v>
      </c>
      <c r="P2288" s="91" t="s">
        <v>1590</v>
      </c>
      <c r="Q2288" s="91" t="s">
        <v>1761</v>
      </c>
      <c r="R2288" s="91" t="s">
        <v>1659</v>
      </c>
    </row>
    <row r="2289" ht="14.25" customHeight="1">
      <c r="A2289" s="91" t="s">
        <v>7032</v>
      </c>
      <c r="D2289" s="91" t="s">
        <v>1319</v>
      </c>
      <c r="E2289" s="91" t="s">
        <v>1587</v>
      </c>
      <c r="F2289" s="91">
        <v>2030.0</v>
      </c>
      <c r="J2289" s="91" t="s">
        <v>739</v>
      </c>
      <c r="L2289" s="91" t="s">
        <v>1588</v>
      </c>
      <c r="M2289" s="91" t="s">
        <v>739</v>
      </c>
      <c r="O2289" s="91" t="s">
        <v>1725</v>
      </c>
      <c r="P2289" s="91" t="s">
        <v>1628</v>
      </c>
      <c r="Q2289" s="91" t="s">
        <v>1433</v>
      </c>
      <c r="R2289" s="91" t="s">
        <v>1608</v>
      </c>
      <c r="S2289" s="91" t="s">
        <v>7033</v>
      </c>
      <c r="T2289" s="91" t="s">
        <v>1593</v>
      </c>
    </row>
    <row r="2290" ht="14.25" customHeight="1">
      <c r="A2290" s="91" t="s">
        <v>7034</v>
      </c>
      <c r="B2290" s="91" t="s">
        <v>7035</v>
      </c>
      <c r="C2290" s="91" t="s">
        <v>7036</v>
      </c>
      <c r="D2290" s="91" t="s">
        <v>1319</v>
      </c>
      <c r="E2290" s="91" t="s">
        <v>1587</v>
      </c>
      <c r="F2290" s="91">
        <v>2030.0</v>
      </c>
      <c r="J2290" s="91" t="s">
        <v>739</v>
      </c>
      <c r="L2290" s="91" t="s">
        <v>41</v>
      </c>
      <c r="M2290" s="91" t="s">
        <v>739</v>
      </c>
      <c r="O2290" s="91" t="s">
        <v>1694</v>
      </c>
      <c r="P2290" s="91" t="s">
        <v>1590</v>
      </c>
      <c r="Q2290" s="91" t="s">
        <v>1428</v>
      </c>
      <c r="R2290" s="91" t="s">
        <v>2368</v>
      </c>
      <c r="S2290" s="91" t="s">
        <v>7037</v>
      </c>
      <c r="T2290" s="91" t="s">
        <v>1593</v>
      </c>
    </row>
    <row r="2291" ht="14.25" customHeight="1">
      <c r="A2291" s="91" t="s">
        <v>7038</v>
      </c>
      <c r="B2291" s="91" t="s">
        <v>7039</v>
      </c>
      <c r="C2291" s="91" t="s">
        <v>7040</v>
      </c>
      <c r="D2291" s="91" t="s">
        <v>1319</v>
      </c>
      <c r="E2291" s="91" t="s">
        <v>1587</v>
      </c>
      <c r="F2291" s="91">
        <v>2035.0</v>
      </c>
      <c r="J2291" s="91" t="s">
        <v>739</v>
      </c>
      <c r="L2291" s="91" t="s">
        <v>41</v>
      </c>
      <c r="M2291" s="91" t="s">
        <v>739</v>
      </c>
      <c r="O2291" s="91" t="s">
        <v>1846</v>
      </c>
      <c r="P2291" s="91" t="s">
        <v>1590</v>
      </c>
      <c r="Q2291" s="91" t="s">
        <v>1438</v>
      </c>
      <c r="R2291" s="91" t="s">
        <v>1641</v>
      </c>
      <c r="S2291" s="91" t="s">
        <v>7041</v>
      </c>
      <c r="T2291" s="91" t="s">
        <v>1593</v>
      </c>
    </row>
    <row r="2292" ht="14.25" customHeight="1">
      <c r="A2292" s="91" t="s">
        <v>7042</v>
      </c>
      <c r="D2292" s="91" t="s">
        <v>1319</v>
      </c>
      <c r="E2292" s="91" t="s">
        <v>1587</v>
      </c>
      <c r="F2292" s="91">
        <v>2030.0</v>
      </c>
      <c r="G2292" s="91" t="s">
        <v>1319</v>
      </c>
      <c r="H2292" s="91" t="s">
        <v>1587</v>
      </c>
      <c r="I2292" s="91">
        <v>2040.0</v>
      </c>
      <c r="J2292" s="91" t="s">
        <v>1320</v>
      </c>
      <c r="K2292" s="91">
        <v>2040.0</v>
      </c>
      <c r="L2292" s="91" t="s">
        <v>1588</v>
      </c>
      <c r="M2292" s="91" t="s">
        <v>739</v>
      </c>
      <c r="O2292" s="91" t="s">
        <v>1846</v>
      </c>
      <c r="P2292" s="91" t="s">
        <v>1590</v>
      </c>
      <c r="Q2292" s="91" t="s">
        <v>1438</v>
      </c>
      <c r="R2292" s="91" t="s">
        <v>1687</v>
      </c>
      <c r="S2292" s="91" t="s">
        <v>7043</v>
      </c>
      <c r="T2292" s="91" t="s">
        <v>1593</v>
      </c>
    </row>
    <row r="2293" ht="14.25" customHeight="1">
      <c r="A2293" s="91" t="s">
        <v>7044</v>
      </c>
      <c r="D2293" s="91" t="s">
        <v>1319</v>
      </c>
      <c r="E2293" s="91" t="s">
        <v>1587</v>
      </c>
      <c r="F2293" s="91">
        <v>2030.0</v>
      </c>
      <c r="J2293" s="91" t="s">
        <v>739</v>
      </c>
      <c r="L2293" s="91" t="s">
        <v>1588</v>
      </c>
      <c r="M2293" s="91" t="s">
        <v>739</v>
      </c>
      <c r="O2293" s="91" t="s">
        <v>1638</v>
      </c>
      <c r="P2293" s="91" t="s">
        <v>1590</v>
      </c>
      <c r="Q2293" s="91" t="s">
        <v>1457</v>
      </c>
      <c r="R2293" s="91" t="s">
        <v>1706</v>
      </c>
      <c r="S2293" s="91" t="s">
        <v>7045</v>
      </c>
      <c r="T2293" s="91" t="s">
        <v>1593</v>
      </c>
    </row>
    <row r="2294" ht="14.25" customHeight="1">
      <c r="A2294" s="91" t="s">
        <v>7046</v>
      </c>
      <c r="D2294" s="91" t="s">
        <v>1319</v>
      </c>
      <c r="E2294" s="91" t="s">
        <v>1587</v>
      </c>
      <c r="F2294" s="91">
        <v>2030.0</v>
      </c>
      <c r="J2294" s="91" t="s">
        <v>739</v>
      </c>
      <c r="L2294" s="91" t="s">
        <v>1588</v>
      </c>
      <c r="M2294" s="91" t="s">
        <v>739</v>
      </c>
      <c r="O2294" s="91" t="s">
        <v>1607</v>
      </c>
      <c r="P2294" s="91" t="s">
        <v>1590</v>
      </c>
      <c r="Q2294" s="91" t="s">
        <v>1429</v>
      </c>
      <c r="R2294" s="91" t="s">
        <v>1707</v>
      </c>
      <c r="S2294" s="91" t="s">
        <v>7047</v>
      </c>
      <c r="T2294" s="91" t="s">
        <v>1593</v>
      </c>
    </row>
    <row r="2295" ht="14.25" customHeight="1">
      <c r="A2295" s="91" t="s">
        <v>7048</v>
      </c>
      <c r="B2295" s="91" t="s">
        <v>7049</v>
      </c>
      <c r="C2295" s="91" t="s">
        <v>7050</v>
      </c>
      <c r="D2295" s="91" t="s">
        <v>1324</v>
      </c>
      <c r="J2295" s="91" t="s">
        <v>1320</v>
      </c>
      <c r="L2295" s="91" t="s">
        <v>41</v>
      </c>
      <c r="M2295" s="91" t="s">
        <v>1320</v>
      </c>
      <c r="N2295" s="91" t="s">
        <v>1598</v>
      </c>
      <c r="O2295" s="91" t="s">
        <v>1607</v>
      </c>
      <c r="P2295" s="91" t="s">
        <v>1590</v>
      </c>
      <c r="Q2295" s="91" t="s">
        <v>1462</v>
      </c>
      <c r="R2295" s="91" t="s">
        <v>1598</v>
      </c>
    </row>
    <row r="2296" ht="14.25" customHeight="1">
      <c r="A2296" s="91" t="s">
        <v>7051</v>
      </c>
      <c r="D2296" s="91" t="s">
        <v>1324</v>
      </c>
      <c r="J2296" s="91" t="s">
        <v>1320</v>
      </c>
      <c r="L2296" s="91" t="s">
        <v>41</v>
      </c>
      <c r="M2296" s="91" t="s">
        <v>1320</v>
      </c>
      <c r="N2296" s="91" t="s">
        <v>1641</v>
      </c>
      <c r="O2296" s="91" t="s">
        <v>1802</v>
      </c>
      <c r="P2296" s="91" t="s">
        <v>1590</v>
      </c>
      <c r="Q2296" s="91" t="s">
        <v>1439</v>
      </c>
      <c r="R2296" s="91" t="s">
        <v>1641</v>
      </c>
    </row>
    <row r="2297" ht="14.25" customHeight="1">
      <c r="A2297" s="91" t="s">
        <v>7052</v>
      </c>
      <c r="D2297" s="91" t="s">
        <v>1319</v>
      </c>
      <c r="E2297" s="91" t="s">
        <v>1587</v>
      </c>
      <c r="F2297" s="91">
        <v>2030.0</v>
      </c>
      <c r="J2297" s="91" t="s">
        <v>739</v>
      </c>
      <c r="L2297" s="91" t="s">
        <v>1588</v>
      </c>
      <c r="M2297" s="91" t="s">
        <v>739</v>
      </c>
      <c r="O2297" s="91" t="s">
        <v>1725</v>
      </c>
      <c r="P2297" s="91" t="s">
        <v>1628</v>
      </c>
      <c r="Q2297" s="91" t="s">
        <v>1464</v>
      </c>
      <c r="R2297" s="91" t="s">
        <v>1611</v>
      </c>
      <c r="S2297" s="91" t="s">
        <v>7053</v>
      </c>
      <c r="T2297" s="91" t="s">
        <v>1593</v>
      </c>
    </row>
    <row r="2298" ht="14.25" customHeight="1">
      <c r="A2298" s="91" t="s">
        <v>7054</v>
      </c>
      <c r="D2298" s="91" t="s">
        <v>1319</v>
      </c>
      <c r="E2298" s="91" t="s">
        <v>1595</v>
      </c>
      <c r="F2298" s="91">
        <v>2030.0</v>
      </c>
      <c r="J2298" s="91" t="s">
        <v>739</v>
      </c>
      <c r="L2298" s="91" t="s">
        <v>1588</v>
      </c>
      <c r="M2298" s="91" t="s">
        <v>739</v>
      </c>
      <c r="O2298" s="91" t="s">
        <v>2509</v>
      </c>
      <c r="P2298" s="91" t="s">
        <v>1590</v>
      </c>
      <c r="Q2298" s="91" t="s">
        <v>1438</v>
      </c>
      <c r="R2298" s="91" t="s">
        <v>1598</v>
      </c>
      <c r="S2298" s="91" t="s">
        <v>7055</v>
      </c>
      <c r="T2298" s="91" t="s">
        <v>1600</v>
      </c>
    </row>
    <row r="2299" ht="14.25" customHeight="1">
      <c r="A2299" s="91" t="s">
        <v>7056</v>
      </c>
      <c r="B2299" s="91" t="s">
        <v>7057</v>
      </c>
      <c r="C2299" s="91" t="s">
        <v>7058</v>
      </c>
      <c r="D2299" s="91" t="s">
        <v>1319</v>
      </c>
      <c r="E2299" s="91" t="s">
        <v>1587</v>
      </c>
      <c r="F2299" s="91">
        <v>2030.0</v>
      </c>
      <c r="G2299" s="91" t="s">
        <v>1319</v>
      </c>
      <c r="H2299" s="91" t="s">
        <v>1587</v>
      </c>
      <c r="I2299" s="91">
        <v>2040.0</v>
      </c>
      <c r="J2299" s="91" t="s">
        <v>1320</v>
      </c>
      <c r="K2299" s="91">
        <v>2040.0</v>
      </c>
      <c r="L2299" s="91" t="s">
        <v>41</v>
      </c>
      <c r="M2299" s="91" t="s">
        <v>1320</v>
      </c>
      <c r="N2299" s="91" t="s">
        <v>1888</v>
      </c>
      <c r="O2299" s="91" t="s">
        <v>1694</v>
      </c>
      <c r="P2299" s="91" t="s">
        <v>1590</v>
      </c>
      <c r="Q2299" s="91" t="s">
        <v>1438</v>
      </c>
      <c r="R2299" s="91" t="s">
        <v>1617</v>
      </c>
      <c r="S2299" s="91" t="s">
        <v>7059</v>
      </c>
      <c r="T2299" s="91" t="s">
        <v>1593</v>
      </c>
    </row>
    <row r="2300" ht="14.25" customHeight="1">
      <c r="A2300" s="91" t="s">
        <v>7060</v>
      </c>
      <c r="D2300" s="91" t="s">
        <v>1319</v>
      </c>
      <c r="E2300" s="91" t="s">
        <v>1587</v>
      </c>
      <c r="F2300" s="91">
        <v>2030.0</v>
      </c>
      <c r="J2300" s="91" t="s">
        <v>739</v>
      </c>
      <c r="L2300" s="91" t="s">
        <v>1588</v>
      </c>
      <c r="M2300" s="91" t="s">
        <v>739</v>
      </c>
      <c r="O2300" s="91" t="s">
        <v>1891</v>
      </c>
      <c r="P2300" s="91" t="s">
        <v>1623</v>
      </c>
      <c r="Q2300" s="91" t="s">
        <v>1457</v>
      </c>
      <c r="R2300" s="91" t="s">
        <v>1678</v>
      </c>
      <c r="S2300" s="91" t="s">
        <v>7061</v>
      </c>
      <c r="T2300" s="91" t="s">
        <v>1593</v>
      </c>
    </row>
    <row r="2301" ht="14.25" customHeight="1">
      <c r="A2301" s="91" t="s">
        <v>7062</v>
      </c>
      <c r="B2301" s="91" t="s">
        <v>7063</v>
      </c>
      <c r="D2301" s="91" t="s">
        <v>1324</v>
      </c>
      <c r="J2301" s="91" t="s">
        <v>739</v>
      </c>
      <c r="L2301" s="91" t="s">
        <v>41</v>
      </c>
      <c r="M2301" s="91" t="s">
        <v>739</v>
      </c>
      <c r="O2301" s="91" t="s">
        <v>1681</v>
      </c>
      <c r="P2301" s="91" t="s">
        <v>1590</v>
      </c>
      <c r="Q2301" s="91" t="s">
        <v>1438</v>
      </c>
      <c r="R2301" s="91" t="s">
        <v>1685</v>
      </c>
    </row>
    <row r="2302" ht="14.25" customHeight="1">
      <c r="A2302" s="91" t="s">
        <v>7064</v>
      </c>
      <c r="D2302" s="91" t="s">
        <v>1319</v>
      </c>
      <c r="E2302" s="91" t="s">
        <v>1587</v>
      </c>
      <c r="F2302" s="91">
        <v>2030.0</v>
      </c>
      <c r="J2302" s="91" t="s">
        <v>739</v>
      </c>
      <c r="L2302" s="91" t="s">
        <v>1588</v>
      </c>
      <c r="M2302" s="91" t="s">
        <v>739</v>
      </c>
      <c r="O2302" s="91" t="s">
        <v>1607</v>
      </c>
      <c r="P2302" s="91" t="s">
        <v>1590</v>
      </c>
      <c r="Q2302" s="91" t="s">
        <v>1457</v>
      </c>
      <c r="R2302" s="91" t="s">
        <v>1966</v>
      </c>
      <c r="S2302" s="91" t="s">
        <v>7065</v>
      </c>
      <c r="T2302" s="91" t="s">
        <v>1593</v>
      </c>
    </row>
    <row r="2303" ht="14.25" customHeight="1">
      <c r="A2303" s="91" t="s">
        <v>7066</v>
      </c>
      <c r="D2303" s="91" t="s">
        <v>1319</v>
      </c>
      <c r="E2303" s="91" t="s">
        <v>1587</v>
      </c>
      <c r="J2303" s="91" t="s">
        <v>739</v>
      </c>
      <c r="L2303" s="91" t="s">
        <v>1588</v>
      </c>
      <c r="M2303" s="91" t="s">
        <v>739</v>
      </c>
      <c r="O2303" s="91" t="s">
        <v>1725</v>
      </c>
      <c r="P2303" s="91" t="s">
        <v>1628</v>
      </c>
      <c r="Q2303" s="91" t="s">
        <v>1457</v>
      </c>
      <c r="R2303" s="91" t="s">
        <v>1763</v>
      </c>
      <c r="S2303" s="91" t="s">
        <v>7067</v>
      </c>
      <c r="T2303" s="91" t="s">
        <v>1593</v>
      </c>
    </row>
    <row r="2304" ht="14.25" customHeight="1">
      <c r="A2304" s="91" t="s">
        <v>7068</v>
      </c>
      <c r="B2304" s="91" t="s">
        <v>7069</v>
      </c>
      <c r="D2304" s="91" t="s">
        <v>1319</v>
      </c>
      <c r="E2304" s="91" t="s">
        <v>1587</v>
      </c>
      <c r="F2304" s="91">
        <v>2030.0</v>
      </c>
      <c r="J2304" s="91" t="s">
        <v>739</v>
      </c>
      <c r="L2304" s="91" t="s">
        <v>1588</v>
      </c>
      <c r="M2304" s="91" t="s">
        <v>739</v>
      </c>
      <c r="O2304" s="91" t="s">
        <v>1602</v>
      </c>
      <c r="P2304" s="91" t="s">
        <v>1603</v>
      </c>
      <c r="Q2304" s="91" t="s">
        <v>1439</v>
      </c>
      <c r="R2304" s="91" t="s">
        <v>1604</v>
      </c>
      <c r="S2304" s="91" t="s">
        <v>7070</v>
      </c>
      <c r="T2304" s="91" t="s">
        <v>1593</v>
      </c>
    </row>
    <row r="2305" ht="14.25" customHeight="1">
      <c r="A2305" s="91" t="s">
        <v>7071</v>
      </c>
      <c r="D2305" s="91" t="s">
        <v>1324</v>
      </c>
      <c r="J2305" s="91" t="s">
        <v>739</v>
      </c>
      <c r="L2305" s="91" t="s">
        <v>41</v>
      </c>
      <c r="M2305" s="91" t="s">
        <v>739</v>
      </c>
      <c r="O2305" s="91" t="s">
        <v>1725</v>
      </c>
      <c r="P2305" s="91" t="s">
        <v>1628</v>
      </c>
      <c r="Q2305" s="91" t="s">
        <v>1439</v>
      </c>
      <c r="R2305" s="91" t="s">
        <v>1687</v>
      </c>
    </row>
    <row r="2306" ht="14.25" customHeight="1">
      <c r="A2306" s="91" t="s">
        <v>7072</v>
      </c>
      <c r="C2306" s="91" t="s">
        <v>7073</v>
      </c>
      <c r="D2306" s="91" t="s">
        <v>1319</v>
      </c>
      <c r="E2306" s="91" t="s">
        <v>1587</v>
      </c>
      <c r="F2306" s="91">
        <v>2030.0</v>
      </c>
      <c r="J2306" s="91" t="s">
        <v>739</v>
      </c>
      <c r="L2306" s="91" t="s">
        <v>1588</v>
      </c>
      <c r="M2306" s="91" t="s">
        <v>739</v>
      </c>
      <c r="O2306" s="91" t="s">
        <v>1684</v>
      </c>
      <c r="P2306" s="91" t="s">
        <v>1590</v>
      </c>
      <c r="Q2306" s="91" t="s">
        <v>1462</v>
      </c>
      <c r="R2306" s="91" t="s">
        <v>1847</v>
      </c>
      <c r="S2306" s="91" t="s">
        <v>7074</v>
      </c>
      <c r="T2306" s="91" t="s">
        <v>1593</v>
      </c>
    </row>
    <row r="2307" ht="14.25" customHeight="1">
      <c r="A2307" s="91" t="s">
        <v>7075</v>
      </c>
      <c r="D2307" s="91" t="s">
        <v>1319</v>
      </c>
      <c r="E2307" s="91" t="s">
        <v>1587</v>
      </c>
      <c r="F2307" s="91">
        <v>2030.0</v>
      </c>
      <c r="G2307" s="91" t="s">
        <v>1319</v>
      </c>
      <c r="H2307" s="91" t="s">
        <v>1587</v>
      </c>
      <c r="I2307" s="91">
        <v>2050.0</v>
      </c>
      <c r="J2307" s="91" t="s">
        <v>1320</v>
      </c>
      <c r="K2307" s="91">
        <v>2050.0</v>
      </c>
      <c r="L2307" s="91" t="s">
        <v>1588</v>
      </c>
      <c r="M2307" s="91" t="s">
        <v>1320</v>
      </c>
      <c r="N2307" s="91" t="s">
        <v>1669</v>
      </c>
      <c r="O2307" s="91" t="s">
        <v>1711</v>
      </c>
      <c r="P2307" s="91" t="s">
        <v>1590</v>
      </c>
      <c r="Q2307" s="91" t="s">
        <v>1433</v>
      </c>
      <c r="R2307" s="91" t="s">
        <v>1669</v>
      </c>
      <c r="S2307" s="91" t="s">
        <v>7076</v>
      </c>
      <c r="T2307" s="91" t="s">
        <v>1593</v>
      </c>
    </row>
    <row r="2308" ht="14.25" customHeight="1">
      <c r="A2308" s="91" t="s">
        <v>7077</v>
      </c>
      <c r="B2308" s="91" t="s">
        <v>7078</v>
      </c>
      <c r="C2308" s="91" t="s">
        <v>7079</v>
      </c>
      <c r="D2308" s="91" t="s">
        <v>1324</v>
      </c>
      <c r="J2308" s="91" t="s">
        <v>739</v>
      </c>
      <c r="L2308" s="91" t="s">
        <v>41</v>
      </c>
      <c r="M2308" s="91" t="s">
        <v>739</v>
      </c>
      <c r="O2308" s="91" t="s">
        <v>1684</v>
      </c>
      <c r="P2308" s="91" t="s">
        <v>1590</v>
      </c>
      <c r="Q2308" s="91" t="s">
        <v>1433</v>
      </c>
      <c r="R2308" s="91" t="s">
        <v>1591</v>
      </c>
    </row>
    <row r="2309" ht="14.25" customHeight="1">
      <c r="A2309" s="91" t="s">
        <v>7080</v>
      </c>
      <c r="D2309" s="91" t="s">
        <v>1319</v>
      </c>
      <c r="E2309" s="91" t="s">
        <v>1587</v>
      </c>
      <c r="F2309" s="91">
        <v>2030.0</v>
      </c>
      <c r="J2309" s="91" t="s">
        <v>739</v>
      </c>
      <c r="L2309" s="91" t="s">
        <v>1588</v>
      </c>
      <c r="M2309" s="91" t="s">
        <v>739</v>
      </c>
      <c r="O2309" s="91" t="s">
        <v>1725</v>
      </c>
      <c r="P2309" s="91" t="s">
        <v>1628</v>
      </c>
      <c r="Q2309" s="91" t="s">
        <v>1433</v>
      </c>
      <c r="R2309" s="91" t="s">
        <v>1663</v>
      </c>
      <c r="S2309" s="91" t="s">
        <v>7081</v>
      </c>
      <c r="T2309" s="91" t="s">
        <v>1593</v>
      </c>
    </row>
    <row r="2310" ht="14.25" customHeight="1">
      <c r="A2310" s="91" t="s">
        <v>7082</v>
      </c>
      <c r="D2310" s="91" t="s">
        <v>1319</v>
      </c>
      <c r="E2310" s="91" t="s">
        <v>1587</v>
      </c>
      <c r="F2310" s="91">
        <v>2030.0</v>
      </c>
      <c r="J2310" s="91" t="s">
        <v>739</v>
      </c>
      <c r="L2310" s="91" t="s">
        <v>1588</v>
      </c>
      <c r="M2310" s="91" t="s">
        <v>739</v>
      </c>
      <c r="O2310" s="91" t="s">
        <v>3003</v>
      </c>
      <c r="P2310" s="91" t="s">
        <v>1590</v>
      </c>
      <c r="Q2310" s="91" t="s">
        <v>1438</v>
      </c>
      <c r="R2310" s="91" t="s">
        <v>1591</v>
      </c>
      <c r="S2310" s="91" t="s">
        <v>7083</v>
      </c>
      <c r="T2310" s="91" t="s">
        <v>1593</v>
      </c>
    </row>
    <row r="2311" ht="14.25" customHeight="1">
      <c r="A2311" s="91" t="s">
        <v>7084</v>
      </c>
      <c r="D2311" s="91" t="s">
        <v>1324</v>
      </c>
      <c r="J2311" s="91" t="s">
        <v>1320</v>
      </c>
      <c r="L2311" s="91" t="s">
        <v>41</v>
      </c>
      <c r="M2311" s="91" t="s">
        <v>739</v>
      </c>
      <c r="O2311" s="91" t="s">
        <v>1694</v>
      </c>
      <c r="P2311" s="91" t="s">
        <v>1590</v>
      </c>
      <c r="Q2311" s="91" t="s">
        <v>1433</v>
      </c>
      <c r="R2311" s="91" t="s">
        <v>1653</v>
      </c>
    </row>
    <row r="2312" ht="14.25" customHeight="1">
      <c r="A2312" s="91" t="s">
        <v>7085</v>
      </c>
      <c r="D2312" s="91" t="s">
        <v>1319</v>
      </c>
      <c r="E2312" s="91" t="s">
        <v>1587</v>
      </c>
      <c r="F2312" s="91">
        <v>2030.0</v>
      </c>
      <c r="J2312" s="91" t="s">
        <v>739</v>
      </c>
      <c r="L2312" s="91" t="s">
        <v>1588</v>
      </c>
      <c r="M2312" s="91" t="s">
        <v>739</v>
      </c>
      <c r="O2312" s="91" t="s">
        <v>1748</v>
      </c>
      <c r="P2312" s="91" t="s">
        <v>1590</v>
      </c>
      <c r="Q2312" s="91" t="s">
        <v>1439</v>
      </c>
      <c r="R2312" s="91" t="s">
        <v>1641</v>
      </c>
      <c r="S2312" s="91" t="s">
        <v>7086</v>
      </c>
      <c r="T2312" s="91" t="s">
        <v>1593</v>
      </c>
    </row>
    <row r="2313" ht="14.25" customHeight="1">
      <c r="A2313" s="91" t="s">
        <v>7087</v>
      </c>
      <c r="C2313" s="91" t="s">
        <v>7088</v>
      </c>
      <c r="D2313" s="91" t="s">
        <v>1324</v>
      </c>
      <c r="J2313" s="91" t="s">
        <v>1320</v>
      </c>
      <c r="L2313" s="91" t="s">
        <v>41</v>
      </c>
      <c r="M2313" s="91" t="s">
        <v>739</v>
      </c>
      <c r="O2313" s="91" t="s">
        <v>1721</v>
      </c>
      <c r="P2313" s="91" t="s">
        <v>1590</v>
      </c>
      <c r="Q2313" s="91" t="s">
        <v>1439</v>
      </c>
      <c r="R2313" s="91" t="s">
        <v>1659</v>
      </c>
    </row>
    <row r="2314" ht="14.25" customHeight="1">
      <c r="A2314" s="91" t="s">
        <v>7089</v>
      </c>
      <c r="D2314" s="91" t="s">
        <v>1324</v>
      </c>
      <c r="J2314" s="91" t="s">
        <v>1320</v>
      </c>
      <c r="L2314" s="91" t="s">
        <v>41</v>
      </c>
      <c r="M2314" s="91" t="s">
        <v>1320</v>
      </c>
      <c r="N2314" s="91" t="s">
        <v>1966</v>
      </c>
      <c r="O2314" s="91" t="s">
        <v>1846</v>
      </c>
      <c r="P2314" s="91" t="s">
        <v>1590</v>
      </c>
      <c r="Q2314" s="91" t="s">
        <v>1436</v>
      </c>
      <c r="R2314" s="91" t="s">
        <v>1966</v>
      </c>
    </row>
    <row r="2315" ht="14.25" customHeight="1">
      <c r="A2315" s="91" t="s">
        <v>7090</v>
      </c>
      <c r="B2315" s="91" t="s">
        <v>7091</v>
      </c>
      <c r="C2315" s="91" t="s">
        <v>7092</v>
      </c>
      <c r="D2315" s="91" t="s">
        <v>1319</v>
      </c>
      <c r="E2315" s="91" t="s">
        <v>1595</v>
      </c>
      <c r="F2315" s="91">
        <v>2030.0</v>
      </c>
      <c r="J2315" s="91" t="s">
        <v>1320</v>
      </c>
      <c r="L2315" s="91" t="s">
        <v>41</v>
      </c>
      <c r="M2315" s="91" t="s">
        <v>1320</v>
      </c>
      <c r="N2315" s="91" t="s">
        <v>1706</v>
      </c>
      <c r="O2315" s="91" t="s">
        <v>1711</v>
      </c>
      <c r="P2315" s="91" t="s">
        <v>1590</v>
      </c>
      <c r="Q2315" s="91" t="s">
        <v>1438</v>
      </c>
      <c r="R2315" s="91" t="s">
        <v>1641</v>
      </c>
      <c r="S2315" s="91" t="s">
        <v>7093</v>
      </c>
      <c r="T2315" s="91" t="s">
        <v>1600</v>
      </c>
    </row>
    <row r="2316" ht="14.25" customHeight="1">
      <c r="A2316" s="91" t="s">
        <v>7094</v>
      </c>
      <c r="C2316" s="91" t="s">
        <v>7095</v>
      </c>
      <c r="D2316" s="91" t="s">
        <v>1324</v>
      </c>
      <c r="J2316" s="91" t="s">
        <v>739</v>
      </c>
      <c r="L2316" s="91" t="s">
        <v>41</v>
      </c>
      <c r="M2316" s="91" t="s">
        <v>739</v>
      </c>
      <c r="O2316" s="91" t="s">
        <v>1694</v>
      </c>
      <c r="P2316" s="91" t="s">
        <v>1590</v>
      </c>
      <c r="Q2316" s="91" t="s">
        <v>1462</v>
      </c>
      <c r="R2316" s="91" t="s">
        <v>1707</v>
      </c>
    </row>
    <row r="2317" ht="14.25" customHeight="1">
      <c r="A2317" s="91" t="s">
        <v>7096</v>
      </c>
      <c r="D2317" s="91" t="s">
        <v>1319</v>
      </c>
      <c r="E2317" s="91" t="s">
        <v>1587</v>
      </c>
      <c r="F2317" s="91">
        <v>2030.0</v>
      </c>
      <c r="J2317" s="91" t="s">
        <v>739</v>
      </c>
      <c r="L2317" s="91" t="s">
        <v>1588</v>
      </c>
      <c r="M2317" s="91" t="s">
        <v>739</v>
      </c>
      <c r="O2317" s="91" t="s">
        <v>1638</v>
      </c>
      <c r="P2317" s="91" t="s">
        <v>1590</v>
      </c>
      <c r="Q2317" s="91" t="s">
        <v>1462</v>
      </c>
      <c r="R2317" s="91" t="s">
        <v>1687</v>
      </c>
      <c r="S2317" s="91" t="s">
        <v>7097</v>
      </c>
      <c r="T2317" s="91" t="s">
        <v>1593</v>
      </c>
    </row>
    <row r="2318" ht="14.25" customHeight="1">
      <c r="A2318" s="91" t="s">
        <v>7098</v>
      </c>
      <c r="B2318" s="91" t="s">
        <v>7099</v>
      </c>
      <c r="D2318" s="91" t="s">
        <v>1324</v>
      </c>
      <c r="J2318" s="91" t="s">
        <v>1320</v>
      </c>
      <c r="L2318" s="91" t="s">
        <v>41</v>
      </c>
      <c r="M2318" s="91" t="s">
        <v>739</v>
      </c>
      <c r="O2318" s="91" t="s">
        <v>3399</v>
      </c>
      <c r="P2318" s="91" t="s">
        <v>1597</v>
      </c>
      <c r="Q2318" s="91" t="s">
        <v>1460</v>
      </c>
      <c r="R2318" s="91" t="s">
        <v>1653</v>
      </c>
    </row>
    <row r="2319" ht="14.25" customHeight="1">
      <c r="A2319" s="91" t="s">
        <v>7100</v>
      </c>
      <c r="D2319" s="91" t="s">
        <v>1324</v>
      </c>
      <c r="J2319" s="91" t="s">
        <v>739</v>
      </c>
      <c r="L2319" s="91" t="s">
        <v>41</v>
      </c>
      <c r="M2319" s="91" t="s">
        <v>739</v>
      </c>
      <c r="O2319" s="91" t="s">
        <v>1858</v>
      </c>
      <c r="P2319" s="91" t="s">
        <v>1628</v>
      </c>
      <c r="Q2319" s="91" t="s">
        <v>1466</v>
      </c>
      <c r="R2319" s="91" t="s">
        <v>1653</v>
      </c>
    </row>
    <row r="2320" ht="14.25" customHeight="1">
      <c r="A2320" s="91" t="s">
        <v>7101</v>
      </c>
      <c r="C2320" s="91" t="s">
        <v>7102</v>
      </c>
      <c r="D2320" s="91" t="s">
        <v>1319</v>
      </c>
      <c r="E2320" s="91" t="s">
        <v>1587</v>
      </c>
      <c r="F2320" s="91" t="s">
        <v>2165</v>
      </c>
      <c r="G2320" s="91" t="s">
        <v>1319</v>
      </c>
      <c r="H2320" s="91" t="s">
        <v>1587</v>
      </c>
      <c r="I2320" s="91" t="s">
        <v>7103</v>
      </c>
      <c r="J2320" s="91" t="s">
        <v>1320</v>
      </c>
      <c r="K2320" s="91" t="s">
        <v>7103</v>
      </c>
      <c r="L2320" s="91" t="s">
        <v>41</v>
      </c>
      <c r="M2320" s="91" t="s">
        <v>1320</v>
      </c>
      <c r="N2320" s="91" t="s">
        <v>2090</v>
      </c>
      <c r="O2320" s="91" t="s">
        <v>1846</v>
      </c>
      <c r="P2320" s="91" t="s">
        <v>1590</v>
      </c>
      <c r="Q2320" s="91" t="s">
        <v>1439</v>
      </c>
      <c r="R2320" s="91" t="s">
        <v>1591</v>
      </c>
      <c r="S2320" s="91" t="s">
        <v>7104</v>
      </c>
      <c r="T2320" s="91" t="s">
        <v>1593</v>
      </c>
    </row>
    <row r="2321" ht="14.25" customHeight="1">
      <c r="A2321" s="91" t="s">
        <v>7105</v>
      </c>
      <c r="B2321" s="91" t="s">
        <v>7106</v>
      </c>
      <c r="C2321" s="91" t="s">
        <v>7107</v>
      </c>
      <c r="D2321" s="91" t="s">
        <v>1324</v>
      </c>
      <c r="J2321" s="91" t="s">
        <v>1320</v>
      </c>
      <c r="L2321" s="91" t="s">
        <v>41</v>
      </c>
      <c r="M2321" s="91" t="s">
        <v>1320</v>
      </c>
      <c r="N2321" s="91" t="s">
        <v>1678</v>
      </c>
      <c r="O2321" s="91" t="s">
        <v>1607</v>
      </c>
      <c r="P2321" s="91" t="s">
        <v>1590</v>
      </c>
      <c r="Q2321" s="91" t="s">
        <v>1464</v>
      </c>
      <c r="R2321" s="91" t="s">
        <v>1678</v>
      </c>
    </row>
    <row r="2322" ht="14.25" customHeight="1">
      <c r="A2322" s="91" t="s">
        <v>7108</v>
      </c>
      <c r="D2322" s="91" t="s">
        <v>1319</v>
      </c>
      <c r="E2322" s="91" t="s">
        <v>1587</v>
      </c>
      <c r="F2322" s="91">
        <v>2030.0</v>
      </c>
      <c r="J2322" s="91" t="s">
        <v>739</v>
      </c>
      <c r="L2322" s="91" t="s">
        <v>41</v>
      </c>
      <c r="M2322" s="91" t="s">
        <v>739</v>
      </c>
      <c r="O2322" s="91" t="s">
        <v>1589</v>
      </c>
      <c r="P2322" s="91" t="s">
        <v>1590</v>
      </c>
      <c r="Q2322" s="91" t="s">
        <v>1436</v>
      </c>
      <c r="R2322" s="91" t="s">
        <v>1653</v>
      </c>
      <c r="S2322" s="91" t="s">
        <v>7109</v>
      </c>
      <c r="T2322" s="91" t="s">
        <v>1593</v>
      </c>
    </row>
    <row r="2323" ht="14.25" customHeight="1">
      <c r="A2323" s="91" t="s">
        <v>7110</v>
      </c>
      <c r="C2323" s="91" t="s">
        <v>7111</v>
      </c>
      <c r="D2323" s="91" t="s">
        <v>1324</v>
      </c>
      <c r="J2323" s="91" t="s">
        <v>1320</v>
      </c>
      <c r="L2323" s="91" t="s">
        <v>41</v>
      </c>
      <c r="M2323" s="91" t="s">
        <v>1320</v>
      </c>
      <c r="N2323" s="91" t="s">
        <v>1715</v>
      </c>
      <c r="O2323" s="91" t="s">
        <v>2116</v>
      </c>
      <c r="P2323" s="91" t="s">
        <v>1736</v>
      </c>
      <c r="Q2323" s="91" t="s">
        <v>1436</v>
      </c>
      <c r="R2323" s="91" t="s">
        <v>1715</v>
      </c>
    </row>
    <row r="2324" ht="14.25" customHeight="1">
      <c r="A2324" s="91" t="s">
        <v>7112</v>
      </c>
      <c r="D2324" s="91" t="s">
        <v>1319</v>
      </c>
      <c r="E2324" s="91" t="s">
        <v>1587</v>
      </c>
      <c r="F2324" s="91">
        <v>2030.0</v>
      </c>
      <c r="J2324" s="91" t="s">
        <v>739</v>
      </c>
      <c r="L2324" s="91" t="s">
        <v>1588</v>
      </c>
      <c r="M2324" s="91" t="s">
        <v>739</v>
      </c>
      <c r="O2324" s="91" t="s">
        <v>1607</v>
      </c>
      <c r="P2324" s="91" t="s">
        <v>1590</v>
      </c>
      <c r="Q2324" s="91" t="s">
        <v>1457</v>
      </c>
      <c r="R2324" s="91" t="s">
        <v>1659</v>
      </c>
      <c r="S2324" s="91" t="s">
        <v>7113</v>
      </c>
      <c r="T2324" s="91" t="s">
        <v>1593</v>
      </c>
    </row>
    <row r="2325" ht="14.25" customHeight="1">
      <c r="A2325" s="91" t="s">
        <v>7114</v>
      </c>
      <c r="D2325" s="91" t="s">
        <v>1324</v>
      </c>
      <c r="J2325" s="91" t="s">
        <v>1320</v>
      </c>
      <c r="L2325" s="91" t="s">
        <v>41</v>
      </c>
      <c r="M2325" s="91" t="s">
        <v>739</v>
      </c>
      <c r="O2325" s="91" t="s">
        <v>1748</v>
      </c>
      <c r="P2325" s="91" t="s">
        <v>1590</v>
      </c>
      <c r="Q2325" s="91" t="s">
        <v>1761</v>
      </c>
      <c r="R2325" s="91" t="s">
        <v>1707</v>
      </c>
    </row>
    <row r="2326" ht="14.25" customHeight="1">
      <c r="A2326" s="91" t="s">
        <v>7115</v>
      </c>
      <c r="D2326" s="91" t="s">
        <v>1324</v>
      </c>
      <c r="J2326" s="91" t="s">
        <v>1320</v>
      </c>
      <c r="L2326" s="91" t="s">
        <v>41</v>
      </c>
      <c r="M2326" s="91" t="s">
        <v>1320</v>
      </c>
      <c r="N2326" s="91" t="s">
        <v>1641</v>
      </c>
      <c r="O2326" s="91" t="s">
        <v>2774</v>
      </c>
      <c r="P2326" s="91" t="s">
        <v>1628</v>
      </c>
      <c r="Q2326" s="91" t="s">
        <v>1462</v>
      </c>
      <c r="R2326" s="91" t="s">
        <v>1641</v>
      </c>
    </row>
    <row r="2327" ht="14.25" customHeight="1">
      <c r="A2327" s="91" t="s">
        <v>7116</v>
      </c>
      <c r="D2327" s="91" t="s">
        <v>1324</v>
      </c>
      <c r="J2327" s="91" t="s">
        <v>1320</v>
      </c>
      <c r="L2327" s="91" t="s">
        <v>41</v>
      </c>
      <c r="M2327" s="91" t="s">
        <v>1320</v>
      </c>
      <c r="N2327" s="91" t="s">
        <v>1863</v>
      </c>
      <c r="O2327" s="91" t="s">
        <v>1796</v>
      </c>
      <c r="P2327" s="91" t="s">
        <v>1628</v>
      </c>
      <c r="Q2327" s="91" t="s">
        <v>1439</v>
      </c>
      <c r="R2327" s="91" t="s">
        <v>1863</v>
      </c>
    </row>
    <row r="2328" ht="14.25" customHeight="1">
      <c r="A2328" s="91" t="s">
        <v>7117</v>
      </c>
      <c r="D2328" s="91" t="s">
        <v>1324</v>
      </c>
      <c r="J2328" s="91" t="s">
        <v>739</v>
      </c>
      <c r="L2328" s="91" t="s">
        <v>41</v>
      </c>
      <c r="M2328" s="91" t="s">
        <v>739</v>
      </c>
      <c r="O2328" s="91" t="s">
        <v>1607</v>
      </c>
      <c r="P2328" s="91" t="s">
        <v>1590</v>
      </c>
      <c r="Q2328" s="91" t="s">
        <v>1457</v>
      </c>
      <c r="R2328" s="91" t="s">
        <v>1591</v>
      </c>
    </row>
    <row r="2329" ht="14.25" customHeight="1">
      <c r="A2329" s="91" t="s">
        <v>7118</v>
      </c>
      <c r="D2329" s="91" t="s">
        <v>1324</v>
      </c>
      <c r="J2329" s="91" t="s">
        <v>1320</v>
      </c>
      <c r="L2329" s="91" t="s">
        <v>41</v>
      </c>
      <c r="M2329" s="91" t="s">
        <v>739</v>
      </c>
      <c r="O2329" s="91" t="s">
        <v>1602</v>
      </c>
      <c r="P2329" s="91" t="s">
        <v>1603</v>
      </c>
      <c r="Q2329" s="91" t="s">
        <v>1472</v>
      </c>
    </row>
    <row r="2330" ht="14.25" customHeight="1">
      <c r="A2330" s="91" t="s">
        <v>7119</v>
      </c>
      <c r="C2330" s="91" t="s">
        <v>7120</v>
      </c>
      <c r="D2330" s="91" t="s">
        <v>1324</v>
      </c>
      <c r="J2330" s="91" t="s">
        <v>1320</v>
      </c>
      <c r="L2330" s="91" t="s">
        <v>41</v>
      </c>
      <c r="M2330" s="91" t="s">
        <v>1320</v>
      </c>
      <c r="N2330" s="91" t="s">
        <v>1842</v>
      </c>
      <c r="O2330" s="91" t="s">
        <v>1602</v>
      </c>
      <c r="P2330" s="91" t="s">
        <v>1603</v>
      </c>
      <c r="Q2330" s="91" t="s">
        <v>1432</v>
      </c>
      <c r="R2330" s="91" t="s">
        <v>1842</v>
      </c>
    </row>
    <row r="2331" ht="14.25" customHeight="1">
      <c r="A2331" s="91" t="s">
        <v>7121</v>
      </c>
      <c r="D2331" s="91" t="s">
        <v>1319</v>
      </c>
      <c r="E2331" s="91" t="s">
        <v>1587</v>
      </c>
      <c r="F2331" s="91" t="s">
        <v>7122</v>
      </c>
      <c r="J2331" s="91" t="s">
        <v>739</v>
      </c>
      <c r="L2331" s="91" t="s">
        <v>41</v>
      </c>
      <c r="M2331" s="91" t="s">
        <v>1320</v>
      </c>
      <c r="N2331" s="91" t="s">
        <v>2170</v>
      </c>
      <c r="O2331" s="91" t="s">
        <v>2509</v>
      </c>
      <c r="P2331" s="91" t="s">
        <v>1590</v>
      </c>
      <c r="Q2331" s="91" t="s">
        <v>1475</v>
      </c>
      <c r="R2331" s="91" t="s">
        <v>1617</v>
      </c>
      <c r="S2331" s="91" t="s">
        <v>7123</v>
      </c>
      <c r="T2331" s="91" t="s">
        <v>1593</v>
      </c>
      <c r="U2331" s="91" t="s">
        <v>1709</v>
      </c>
    </row>
    <row r="2332" ht="14.25" customHeight="1">
      <c r="A2332" s="91" t="s">
        <v>7124</v>
      </c>
      <c r="B2332" s="91" t="s">
        <v>7125</v>
      </c>
      <c r="C2332" s="91" t="s">
        <v>7126</v>
      </c>
      <c r="D2332" s="91" t="s">
        <v>1319</v>
      </c>
      <c r="E2332" s="91" t="s">
        <v>1587</v>
      </c>
      <c r="F2332" s="91">
        <v>2030.0</v>
      </c>
      <c r="J2332" s="91" t="s">
        <v>739</v>
      </c>
      <c r="L2332" s="91" t="s">
        <v>41</v>
      </c>
      <c r="M2332" s="91" t="s">
        <v>739</v>
      </c>
      <c r="N2332" s="91" t="s">
        <v>1685</v>
      </c>
      <c r="O2332" s="91" t="s">
        <v>1602</v>
      </c>
      <c r="P2332" s="91" t="s">
        <v>1603</v>
      </c>
      <c r="Q2332" s="91" t="s">
        <v>1462</v>
      </c>
      <c r="R2332" s="91" t="s">
        <v>1614</v>
      </c>
      <c r="S2332" s="91" t="s">
        <v>7127</v>
      </c>
      <c r="T2332" s="91" t="s">
        <v>1593</v>
      </c>
    </row>
    <row r="2333" ht="14.25" customHeight="1">
      <c r="A2333" s="91" t="s">
        <v>7128</v>
      </c>
      <c r="D2333" s="91" t="s">
        <v>1324</v>
      </c>
      <c r="J2333" s="91" t="s">
        <v>739</v>
      </c>
      <c r="L2333" s="91" t="s">
        <v>41</v>
      </c>
      <c r="M2333" s="91" t="s">
        <v>739</v>
      </c>
      <c r="O2333" s="91" t="s">
        <v>1602</v>
      </c>
      <c r="P2333" s="91" t="s">
        <v>1603</v>
      </c>
      <c r="Q2333" s="91" t="s">
        <v>1449</v>
      </c>
      <c r="R2333" s="91" t="s">
        <v>1591</v>
      </c>
    </row>
    <row r="2334" ht="14.25" customHeight="1">
      <c r="A2334" s="91" t="s">
        <v>7129</v>
      </c>
      <c r="D2334" s="91" t="s">
        <v>1324</v>
      </c>
      <c r="J2334" s="91" t="s">
        <v>739</v>
      </c>
      <c r="L2334" s="91" t="s">
        <v>41</v>
      </c>
      <c r="M2334" s="91" t="s">
        <v>739</v>
      </c>
      <c r="O2334" s="91" t="s">
        <v>1748</v>
      </c>
      <c r="P2334" s="91" t="s">
        <v>1590</v>
      </c>
      <c r="Q2334" s="91" t="s">
        <v>1462</v>
      </c>
      <c r="R2334" s="91" t="s">
        <v>1604</v>
      </c>
    </row>
    <row r="2335" ht="14.25" customHeight="1">
      <c r="A2335" s="91" t="s">
        <v>7130</v>
      </c>
      <c r="B2335" s="91" t="s">
        <v>7131</v>
      </c>
      <c r="C2335" s="91" t="s">
        <v>7132</v>
      </c>
      <c r="D2335" s="91" t="s">
        <v>1324</v>
      </c>
      <c r="J2335" s="91" t="s">
        <v>739</v>
      </c>
      <c r="L2335" s="91" t="s">
        <v>41</v>
      </c>
      <c r="M2335" s="91" t="s">
        <v>739</v>
      </c>
      <c r="O2335" s="91" t="s">
        <v>1602</v>
      </c>
      <c r="P2335" s="91" t="s">
        <v>1603</v>
      </c>
      <c r="Q2335" s="91" t="s">
        <v>1457</v>
      </c>
      <c r="R2335" s="91" t="s">
        <v>1659</v>
      </c>
    </row>
    <row r="2336" ht="14.25" customHeight="1">
      <c r="A2336" s="91" t="s">
        <v>7133</v>
      </c>
      <c r="B2336" s="91" t="s">
        <v>7134</v>
      </c>
      <c r="C2336" s="91" t="s">
        <v>7135</v>
      </c>
      <c r="D2336" s="91" t="s">
        <v>1319</v>
      </c>
      <c r="E2336" s="91" t="s">
        <v>1587</v>
      </c>
      <c r="F2336" s="91">
        <v>2030.0</v>
      </c>
      <c r="J2336" s="91" t="s">
        <v>739</v>
      </c>
      <c r="L2336" s="91" t="s">
        <v>41</v>
      </c>
      <c r="M2336" s="91" t="s">
        <v>1320</v>
      </c>
      <c r="N2336" s="91" t="s">
        <v>2090</v>
      </c>
      <c r="O2336" s="91" t="s">
        <v>1748</v>
      </c>
      <c r="P2336" s="91" t="s">
        <v>1590</v>
      </c>
      <c r="Q2336" s="91" t="s">
        <v>1439</v>
      </c>
      <c r="R2336" s="91" t="s">
        <v>2090</v>
      </c>
      <c r="S2336" s="91" t="s">
        <v>1366</v>
      </c>
      <c r="T2336" s="91" t="s">
        <v>1593</v>
      </c>
    </row>
    <row r="2337" ht="14.25" customHeight="1">
      <c r="A2337" s="91" t="s">
        <v>7136</v>
      </c>
      <c r="D2337" s="91" t="s">
        <v>1324</v>
      </c>
      <c r="J2337" s="91" t="s">
        <v>739</v>
      </c>
      <c r="L2337" s="91" t="s">
        <v>41</v>
      </c>
      <c r="M2337" s="91" t="s">
        <v>739</v>
      </c>
      <c r="O2337" s="91" t="s">
        <v>1632</v>
      </c>
      <c r="P2337" s="91" t="s">
        <v>1628</v>
      </c>
      <c r="Q2337" s="91" t="s">
        <v>1436</v>
      </c>
      <c r="R2337" s="91" t="s">
        <v>1863</v>
      </c>
    </row>
    <row r="2338" ht="14.25" customHeight="1">
      <c r="A2338" s="91" t="s">
        <v>7137</v>
      </c>
      <c r="D2338" s="91" t="s">
        <v>1324</v>
      </c>
      <c r="J2338" s="91" t="s">
        <v>739</v>
      </c>
      <c r="L2338" s="91" t="s">
        <v>41</v>
      </c>
      <c r="M2338" s="91" t="s">
        <v>739</v>
      </c>
      <c r="O2338" s="91" t="s">
        <v>1725</v>
      </c>
      <c r="P2338" s="91" t="s">
        <v>1628</v>
      </c>
      <c r="Q2338" s="91" t="s">
        <v>1761</v>
      </c>
      <c r="R2338" s="91" t="s">
        <v>1591</v>
      </c>
    </row>
    <row r="2339" ht="14.25" customHeight="1">
      <c r="A2339" s="91" t="s">
        <v>7138</v>
      </c>
      <c r="D2339" s="91" t="s">
        <v>1319</v>
      </c>
      <c r="E2339" s="91" t="s">
        <v>1587</v>
      </c>
      <c r="F2339" s="91">
        <v>2030.0</v>
      </c>
      <c r="J2339" s="91" t="s">
        <v>739</v>
      </c>
      <c r="L2339" s="91" t="s">
        <v>1588</v>
      </c>
      <c r="M2339" s="91" t="s">
        <v>739</v>
      </c>
      <c r="O2339" s="91" t="s">
        <v>1725</v>
      </c>
      <c r="P2339" s="91" t="s">
        <v>1628</v>
      </c>
      <c r="Q2339" s="91" t="s">
        <v>1432</v>
      </c>
      <c r="R2339" s="91" t="s">
        <v>1614</v>
      </c>
      <c r="S2339" s="91" t="s">
        <v>7139</v>
      </c>
      <c r="T2339" s="91" t="s">
        <v>1593</v>
      </c>
    </row>
    <row r="2340" ht="14.25" customHeight="1">
      <c r="A2340" s="91" t="s">
        <v>7140</v>
      </c>
      <c r="C2340" s="91" t="s">
        <v>7141</v>
      </c>
      <c r="D2340" s="91" t="s">
        <v>1319</v>
      </c>
      <c r="E2340" s="91" t="s">
        <v>1587</v>
      </c>
      <c r="F2340" s="91" t="s">
        <v>1646</v>
      </c>
      <c r="G2340" s="91" t="s">
        <v>1319</v>
      </c>
      <c r="H2340" s="91" t="s">
        <v>1587</v>
      </c>
      <c r="I2340" s="91" t="s">
        <v>1698</v>
      </c>
      <c r="J2340" s="91" t="s">
        <v>1320</v>
      </c>
      <c r="K2340" s="91" t="s">
        <v>1698</v>
      </c>
      <c r="L2340" s="91" t="s">
        <v>41</v>
      </c>
      <c r="M2340" s="91" t="s">
        <v>739</v>
      </c>
      <c r="O2340" s="91" t="s">
        <v>1662</v>
      </c>
      <c r="P2340" s="91" t="s">
        <v>1590</v>
      </c>
      <c r="Q2340" s="91" t="s">
        <v>1459</v>
      </c>
      <c r="R2340" s="91" t="s">
        <v>1687</v>
      </c>
      <c r="S2340" s="91" t="s">
        <v>7142</v>
      </c>
      <c r="T2340" s="91" t="s">
        <v>1593</v>
      </c>
    </row>
    <row r="2341" ht="14.25" customHeight="1">
      <c r="A2341" s="91" t="s">
        <v>7143</v>
      </c>
      <c r="D2341" s="91" t="s">
        <v>1324</v>
      </c>
      <c r="J2341" s="91" t="s">
        <v>739</v>
      </c>
      <c r="L2341" s="91" t="s">
        <v>41</v>
      </c>
      <c r="M2341" s="91" t="s">
        <v>739</v>
      </c>
      <c r="O2341" s="91" t="s">
        <v>1846</v>
      </c>
      <c r="P2341" s="91" t="s">
        <v>1590</v>
      </c>
      <c r="Q2341" s="91" t="s">
        <v>1761</v>
      </c>
      <c r="R2341" s="91" t="s">
        <v>1687</v>
      </c>
    </row>
    <row r="2342" ht="14.25" customHeight="1">
      <c r="A2342" s="91" t="s">
        <v>7144</v>
      </c>
      <c r="D2342" s="91" t="s">
        <v>1324</v>
      </c>
      <c r="J2342" s="91" t="s">
        <v>739</v>
      </c>
      <c r="L2342" s="91" t="s">
        <v>41</v>
      </c>
      <c r="M2342" s="91" t="s">
        <v>739</v>
      </c>
      <c r="O2342" s="91" t="s">
        <v>1770</v>
      </c>
      <c r="P2342" s="91" t="s">
        <v>1590</v>
      </c>
      <c r="Q2342" s="91" t="s">
        <v>1438</v>
      </c>
      <c r="R2342" s="91" t="s">
        <v>1648</v>
      </c>
    </row>
    <row r="2343" ht="14.25" customHeight="1">
      <c r="A2343" s="91" t="s">
        <v>7145</v>
      </c>
      <c r="B2343" s="91" t="s">
        <v>7146</v>
      </c>
      <c r="C2343" s="91" t="s">
        <v>7147</v>
      </c>
      <c r="D2343" s="91" t="s">
        <v>1319</v>
      </c>
      <c r="E2343" s="91" t="s">
        <v>1587</v>
      </c>
      <c r="F2343" s="91">
        <v>2030.0</v>
      </c>
      <c r="J2343" s="91" t="s">
        <v>739</v>
      </c>
      <c r="L2343" s="91" t="s">
        <v>1647</v>
      </c>
      <c r="M2343" s="91" t="s">
        <v>739</v>
      </c>
      <c r="O2343" s="91" t="s">
        <v>1748</v>
      </c>
      <c r="P2343" s="91" t="s">
        <v>1590</v>
      </c>
      <c r="Q2343" s="91" t="s">
        <v>1430</v>
      </c>
      <c r="R2343" s="91" t="s">
        <v>1639</v>
      </c>
      <c r="S2343" s="91" t="s">
        <v>1367</v>
      </c>
      <c r="T2343" s="91" t="s">
        <v>1593</v>
      </c>
    </row>
    <row r="2344" ht="14.25" customHeight="1">
      <c r="A2344" s="91" t="s">
        <v>7148</v>
      </c>
      <c r="D2344" s="91" t="s">
        <v>1324</v>
      </c>
      <c r="J2344" s="91" t="s">
        <v>739</v>
      </c>
      <c r="L2344" s="91" t="s">
        <v>41</v>
      </c>
      <c r="M2344" s="91" t="s">
        <v>739</v>
      </c>
      <c r="O2344" s="91" t="s">
        <v>1711</v>
      </c>
      <c r="P2344" s="91" t="s">
        <v>1590</v>
      </c>
      <c r="Q2344" s="91" t="s">
        <v>1433</v>
      </c>
      <c r="R2344" s="91" t="s">
        <v>1798</v>
      </c>
      <c r="T2344" s="91" t="s">
        <v>1634</v>
      </c>
    </row>
    <row r="2345" ht="14.25" customHeight="1">
      <c r="A2345" s="91" t="s">
        <v>7149</v>
      </c>
      <c r="D2345" s="91" t="s">
        <v>1324</v>
      </c>
      <c r="J2345" s="91" t="s">
        <v>1320</v>
      </c>
      <c r="L2345" s="91" t="s">
        <v>41</v>
      </c>
      <c r="M2345" s="91" t="s">
        <v>1320</v>
      </c>
      <c r="N2345" s="91" t="s">
        <v>1923</v>
      </c>
      <c r="O2345" s="91" t="s">
        <v>1607</v>
      </c>
      <c r="P2345" s="91" t="s">
        <v>1590</v>
      </c>
      <c r="Q2345" s="91" t="s">
        <v>1433</v>
      </c>
      <c r="R2345" s="91" t="s">
        <v>1923</v>
      </c>
    </row>
    <row r="2346" ht="14.25" customHeight="1">
      <c r="A2346" s="91" t="s">
        <v>7150</v>
      </c>
      <c r="D2346" s="91" t="s">
        <v>1319</v>
      </c>
      <c r="E2346" s="91" t="s">
        <v>1587</v>
      </c>
      <c r="F2346" s="91">
        <v>2032.0</v>
      </c>
      <c r="J2346" s="91" t="s">
        <v>739</v>
      </c>
      <c r="L2346" s="91" t="s">
        <v>41</v>
      </c>
      <c r="M2346" s="91" t="s">
        <v>739</v>
      </c>
      <c r="O2346" s="91" t="s">
        <v>1602</v>
      </c>
      <c r="P2346" s="91" t="s">
        <v>1603</v>
      </c>
      <c r="Q2346" s="91" t="s">
        <v>1464</v>
      </c>
      <c r="R2346" s="91" t="s">
        <v>1687</v>
      </c>
      <c r="S2346" s="91" t="s">
        <v>7151</v>
      </c>
      <c r="T2346" s="91" t="s">
        <v>1593</v>
      </c>
    </row>
    <row r="2347" ht="14.25" customHeight="1">
      <c r="A2347" s="91" t="s">
        <v>7152</v>
      </c>
      <c r="C2347" s="91" t="s">
        <v>7153</v>
      </c>
      <c r="D2347" s="91" t="s">
        <v>1324</v>
      </c>
      <c r="J2347" s="91" t="s">
        <v>1320</v>
      </c>
      <c r="L2347" s="91" t="s">
        <v>41</v>
      </c>
      <c r="M2347" s="91" t="s">
        <v>1320</v>
      </c>
      <c r="N2347" s="91" t="s">
        <v>1669</v>
      </c>
      <c r="O2347" s="91" t="s">
        <v>1607</v>
      </c>
      <c r="P2347" s="91" t="s">
        <v>1590</v>
      </c>
      <c r="Q2347" s="91" t="s">
        <v>1465</v>
      </c>
      <c r="R2347" s="91" t="s">
        <v>1669</v>
      </c>
    </row>
    <row r="2348" ht="14.25" customHeight="1">
      <c r="A2348" s="91" t="s">
        <v>7154</v>
      </c>
      <c r="B2348" s="91" t="s">
        <v>7155</v>
      </c>
      <c r="C2348" s="91" t="s">
        <v>7156</v>
      </c>
      <c r="D2348" s="91" t="s">
        <v>1319</v>
      </c>
      <c r="E2348" s="91" t="s">
        <v>1587</v>
      </c>
      <c r="F2348" s="91" t="s">
        <v>1676</v>
      </c>
      <c r="J2348" s="91" t="s">
        <v>1320</v>
      </c>
      <c r="L2348" s="91" t="s">
        <v>41</v>
      </c>
      <c r="M2348" s="91" t="s">
        <v>739</v>
      </c>
      <c r="O2348" s="91" t="s">
        <v>1602</v>
      </c>
      <c r="P2348" s="91" t="s">
        <v>1603</v>
      </c>
      <c r="Q2348" s="91" t="s">
        <v>1459</v>
      </c>
      <c r="R2348" s="91" t="s">
        <v>1792</v>
      </c>
      <c r="S2348" s="91" t="s">
        <v>7157</v>
      </c>
      <c r="T2348" s="91" t="s">
        <v>1593</v>
      </c>
    </row>
    <row r="2349" ht="14.25" customHeight="1">
      <c r="A2349" s="91" t="s">
        <v>7158</v>
      </c>
      <c r="D2349" s="91" t="s">
        <v>1319</v>
      </c>
      <c r="E2349" s="91" t="s">
        <v>1587</v>
      </c>
      <c r="F2349" s="91">
        <v>2030.0</v>
      </c>
      <c r="G2349" s="91" t="s">
        <v>1319</v>
      </c>
      <c r="H2349" s="91" t="s">
        <v>1587</v>
      </c>
      <c r="I2349" s="91">
        <v>2050.0</v>
      </c>
      <c r="J2349" s="91" t="s">
        <v>1320</v>
      </c>
      <c r="K2349" s="91">
        <v>2050.0</v>
      </c>
      <c r="L2349" s="91" t="s">
        <v>1588</v>
      </c>
      <c r="M2349" s="91" t="s">
        <v>739</v>
      </c>
      <c r="O2349" s="91" t="s">
        <v>1607</v>
      </c>
      <c r="P2349" s="91" t="s">
        <v>1590</v>
      </c>
      <c r="Q2349" s="91" t="s">
        <v>1469</v>
      </c>
      <c r="R2349" s="91" t="s">
        <v>1614</v>
      </c>
      <c r="S2349" s="91" t="s">
        <v>7159</v>
      </c>
      <c r="T2349" s="91" t="s">
        <v>1593</v>
      </c>
    </row>
    <row r="2350" ht="14.25" customHeight="1">
      <c r="A2350" s="91" t="s">
        <v>7160</v>
      </c>
      <c r="C2350" s="91" t="s">
        <v>7161</v>
      </c>
      <c r="D2350" s="91" t="s">
        <v>1319</v>
      </c>
      <c r="E2350" s="91" t="s">
        <v>1587</v>
      </c>
      <c r="F2350" s="91">
        <v>2030.0</v>
      </c>
      <c r="J2350" s="91" t="s">
        <v>739</v>
      </c>
      <c r="L2350" s="91" t="s">
        <v>1588</v>
      </c>
      <c r="M2350" s="91" t="s">
        <v>1320</v>
      </c>
      <c r="N2350" s="91" t="s">
        <v>2347</v>
      </c>
      <c r="O2350" s="91" t="s">
        <v>1831</v>
      </c>
      <c r="P2350" s="91" t="s">
        <v>1590</v>
      </c>
      <c r="Q2350" s="91" t="s">
        <v>1466</v>
      </c>
      <c r="R2350" s="91" t="s">
        <v>1847</v>
      </c>
      <c r="S2350" s="91" t="s">
        <v>7162</v>
      </c>
      <c r="T2350" s="91" t="s">
        <v>1593</v>
      </c>
    </row>
    <row r="2351" ht="14.25" customHeight="1">
      <c r="A2351" s="91" t="s">
        <v>7163</v>
      </c>
      <c r="D2351" s="91" t="s">
        <v>1324</v>
      </c>
      <c r="J2351" s="91" t="s">
        <v>739</v>
      </c>
      <c r="L2351" s="91" t="s">
        <v>41</v>
      </c>
      <c r="M2351" s="91" t="s">
        <v>739</v>
      </c>
      <c r="O2351" s="91" t="s">
        <v>3361</v>
      </c>
      <c r="P2351" s="91" t="s">
        <v>1736</v>
      </c>
      <c r="Q2351" s="91" t="s">
        <v>1445</v>
      </c>
      <c r="R2351" s="91" t="s">
        <v>1648</v>
      </c>
    </row>
    <row r="2352" ht="14.25" customHeight="1">
      <c r="A2352" s="91" t="s">
        <v>7164</v>
      </c>
      <c r="D2352" s="91" t="s">
        <v>1324</v>
      </c>
      <c r="J2352" s="91" t="s">
        <v>739</v>
      </c>
      <c r="L2352" s="91" t="s">
        <v>41</v>
      </c>
      <c r="M2352" s="91" t="s">
        <v>739</v>
      </c>
      <c r="O2352" s="91" t="s">
        <v>1607</v>
      </c>
      <c r="P2352" s="91" t="s">
        <v>1590</v>
      </c>
      <c r="Q2352" s="91" t="s">
        <v>1430</v>
      </c>
      <c r="R2352" s="91" t="s">
        <v>1604</v>
      </c>
    </row>
    <row r="2353" ht="14.25" customHeight="1">
      <c r="A2353" s="91" t="s">
        <v>7165</v>
      </c>
      <c r="D2353" s="91" t="s">
        <v>1319</v>
      </c>
      <c r="E2353" s="91" t="s">
        <v>1587</v>
      </c>
      <c r="F2353" s="91">
        <v>2030.0</v>
      </c>
      <c r="G2353" s="91" t="s">
        <v>1319</v>
      </c>
      <c r="H2353" s="91" t="s">
        <v>1587</v>
      </c>
      <c r="I2353" s="91">
        <v>2040.0</v>
      </c>
      <c r="J2353" s="91" t="s">
        <v>1320</v>
      </c>
      <c r="K2353" s="91">
        <v>2040.0</v>
      </c>
      <c r="L2353" s="91" t="s">
        <v>1588</v>
      </c>
      <c r="M2353" s="91" t="s">
        <v>1320</v>
      </c>
      <c r="N2353" s="91" t="s">
        <v>3898</v>
      </c>
      <c r="O2353" s="91" t="s">
        <v>3235</v>
      </c>
      <c r="P2353" s="91" t="s">
        <v>1597</v>
      </c>
      <c r="Q2353" s="91" t="s">
        <v>1459</v>
      </c>
      <c r="R2353" s="91" t="s">
        <v>1633</v>
      </c>
      <c r="S2353" s="91" t="s">
        <v>7166</v>
      </c>
      <c r="T2353" s="91" t="s">
        <v>1593</v>
      </c>
    </row>
    <row r="2354" ht="14.25" customHeight="1">
      <c r="A2354" s="91" t="s">
        <v>7167</v>
      </c>
      <c r="B2354" s="91" t="s">
        <v>7168</v>
      </c>
      <c r="C2354" s="91" t="s">
        <v>7169</v>
      </c>
      <c r="D2354" s="91" t="s">
        <v>1319</v>
      </c>
      <c r="E2354" s="91" t="s">
        <v>1595</v>
      </c>
      <c r="F2354" s="91">
        <v>2030.0</v>
      </c>
      <c r="J2354" s="91" t="s">
        <v>739</v>
      </c>
      <c r="L2354" s="91" t="s">
        <v>41</v>
      </c>
      <c r="M2354" s="91" t="s">
        <v>739</v>
      </c>
      <c r="O2354" s="91" t="s">
        <v>1602</v>
      </c>
      <c r="P2354" s="91" t="s">
        <v>1603</v>
      </c>
      <c r="Q2354" s="91" t="s">
        <v>1459</v>
      </c>
      <c r="R2354" s="91" t="s">
        <v>1641</v>
      </c>
      <c r="S2354" s="91" t="s">
        <v>7170</v>
      </c>
      <c r="T2354" s="91" t="s">
        <v>1600</v>
      </c>
    </row>
    <row r="2355" ht="14.25" customHeight="1">
      <c r="A2355" s="91" t="s">
        <v>7171</v>
      </c>
      <c r="B2355" s="91" t="s">
        <v>7172</v>
      </c>
      <c r="C2355" s="91" t="s">
        <v>7173</v>
      </c>
      <c r="D2355" s="91" t="s">
        <v>1319</v>
      </c>
      <c r="E2355" s="91" t="s">
        <v>1595</v>
      </c>
      <c r="F2355" s="91" t="s">
        <v>7174</v>
      </c>
      <c r="J2355" s="91" t="s">
        <v>739</v>
      </c>
      <c r="L2355" s="91" t="s">
        <v>41</v>
      </c>
      <c r="M2355" s="91" t="s">
        <v>739</v>
      </c>
      <c r="O2355" s="91" t="s">
        <v>1711</v>
      </c>
      <c r="P2355" s="91" t="s">
        <v>1590</v>
      </c>
      <c r="Q2355" s="91" t="s">
        <v>1454</v>
      </c>
      <c r="R2355" s="91" t="s">
        <v>1785</v>
      </c>
      <c r="S2355" s="91" t="s">
        <v>7175</v>
      </c>
      <c r="T2355" s="91" t="s">
        <v>1600</v>
      </c>
    </row>
    <row r="2356" ht="14.25" customHeight="1">
      <c r="A2356" s="91" t="s">
        <v>7176</v>
      </c>
      <c r="D2356" s="91" t="s">
        <v>1319</v>
      </c>
      <c r="E2356" s="91" t="s">
        <v>1595</v>
      </c>
      <c r="F2356" s="91">
        <v>2030.0</v>
      </c>
      <c r="J2356" s="91" t="s">
        <v>739</v>
      </c>
      <c r="L2356" s="91" t="s">
        <v>1588</v>
      </c>
      <c r="M2356" s="91" t="s">
        <v>739</v>
      </c>
      <c r="O2356" s="91" t="s">
        <v>1725</v>
      </c>
      <c r="P2356" s="91" t="s">
        <v>1628</v>
      </c>
      <c r="Q2356" s="91" t="s">
        <v>1462</v>
      </c>
      <c r="R2356" s="91" t="s">
        <v>1637</v>
      </c>
      <c r="S2356" s="91" t="s">
        <v>7177</v>
      </c>
      <c r="T2356" s="91" t="s">
        <v>1600</v>
      </c>
    </row>
    <row r="2357" ht="14.25" customHeight="1">
      <c r="A2357" s="91" t="s">
        <v>7178</v>
      </c>
      <c r="B2357" s="91" t="s">
        <v>7179</v>
      </c>
      <c r="C2357" s="91" t="s">
        <v>7180</v>
      </c>
      <c r="D2357" s="91" t="s">
        <v>1319</v>
      </c>
      <c r="E2357" s="91" t="s">
        <v>1587</v>
      </c>
      <c r="F2357" s="91">
        <v>2027.0</v>
      </c>
      <c r="G2357" s="91" t="s">
        <v>1319</v>
      </c>
      <c r="H2357" s="91" t="s">
        <v>1587</v>
      </c>
      <c r="I2357" s="91">
        <v>2040.0</v>
      </c>
      <c r="J2357" s="91" t="s">
        <v>1320</v>
      </c>
      <c r="K2357" s="91">
        <v>2040.0</v>
      </c>
      <c r="L2357" s="91" t="s">
        <v>41</v>
      </c>
      <c r="M2357" s="91" t="s">
        <v>1320</v>
      </c>
      <c r="N2357" s="91" t="s">
        <v>1923</v>
      </c>
      <c r="O2357" s="91" t="s">
        <v>1694</v>
      </c>
      <c r="P2357" s="91" t="s">
        <v>1590</v>
      </c>
      <c r="Q2357" s="91" t="s">
        <v>1438</v>
      </c>
      <c r="R2357" s="91" t="s">
        <v>1608</v>
      </c>
      <c r="S2357" s="91" t="s">
        <v>7181</v>
      </c>
      <c r="T2357" s="91" t="s">
        <v>1593</v>
      </c>
    </row>
    <row r="2358" ht="14.25" customHeight="1">
      <c r="A2358" s="91" t="s">
        <v>7182</v>
      </c>
      <c r="D2358" s="91" t="s">
        <v>1319</v>
      </c>
      <c r="E2358" s="91" t="s">
        <v>1587</v>
      </c>
      <c r="F2358" s="91">
        <v>2030.0</v>
      </c>
      <c r="J2358" s="91" t="s">
        <v>1320</v>
      </c>
      <c r="L2358" s="91" t="s">
        <v>1588</v>
      </c>
      <c r="M2358" s="91" t="s">
        <v>739</v>
      </c>
      <c r="O2358" s="91" t="s">
        <v>1589</v>
      </c>
      <c r="P2358" s="91" t="s">
        <v>1590</v>
      </c>
      <c r="Q2358" s="91" t="s">
        <v>1439</v>
      </c>
      <c r="R2358" s="91" t="s">
        <v>1923</v>
      </c>
      <c r="S2358" s="91" t="s">
        <v>7183</v>
      </c>
      <c r="T2358" s="91" t="s">
        <v>1593</v>
      </c>
    </row>
    <row r="2359" ht="14.25" customHeight="1">
      <c r="A2359" s="91" t="s">
        <v>7184</v>
      </c>
      <c r="B2359" s="91">
        <v>1.23456789123E11</v>
      </c>
      <c r="C2359" s="91">
        <v>1.1234555E7</v>
      </c>
      <c r="D2359" s="91" t="s">
        <v>1343</v>
      </c>
      <c r="J2359" s="91" t="s">
        <v>1320</v>
      </c>
      <c r="L2359" s="91" t="s">
        <v>41</v>
      </c>
      <c r="M2359" s="91" t="s">
        <v>1320</v>
      </c>
      <c r="N2359" s="91" t="s">
        <v>2090</v>
      </c>
      <c r="O2359" s="91" t="s">
        <v>3070</v>
      </c>
      <c r="P2359" s="91" t="s">
        <v>1628</v>
      </c>
      <c r="Q2359" s="91" t="s">
        <v>1469</v>
      </c>
      <c r="R2359" s="91" t="s">
        <v>2090</v>
      </c>
    </row>
    <row r="2360" ht="14.25" customHeight="1">
      <c r="A2360" s="91" t="s">
        <v>7185</v>
      </c>
      <c r="D2360" s="91" t="s">
        <v>1319</v>
      </c>
      <c r="E2360" s="91" t="s">
        <v>1587</v>
      </c>
      <c r="F2360" s="91">
        <v>2030.0</v>
      </c>
      <c r="J2360" s="91" t="s">
        <v>739</v>
      </c>
      <c r="L2360" s="91" t="s">
        <v>41</v>
      </c>
      <c r="M2360" s="91" t="s">
        <v>739</v>
      </c>
      <c r="N2360" s="91" t="s">
        <v>1685</v>
      </c>
      <c r="O2360" s="91" t="s">
        <v>1607</v>
      </c>
      <c r="P2360" s="91" t="s">
        <v>1590</v>
      </c>
      <c r="Q2360" s="91" t="s">
        <v>1475</v>
      </c>
      <c r="R2360" s="91" t="s">
        <v>1653</v>
      </c>
      <c r="S2360" s="91" t="s">
        <v>7186</v>
      </c>
      <c r="T2360" s="91" t="s">
        <v>1593</v>
      </c>
    </row>
    <row r="2361" ht="14.25" customHeight="1">
      <c r="A2361" s="91" t="s">
        <v>1413</v>
      </c>
      <c r="B2361" s="91" t="s">
        <v>7187</v>
      </c>
      <c r="C2361" s="91" t="s">
        <v>7188</v>
      </c>
      <c r="D2361" s="91" t="s">
        <v>1319</v>
      </c>
      <c r="E2361" s="91" t="s">
        <v>1587</v>
      </c>
      <c r="F2361" s="91" t="s">
        <v>1646</v>
      </c>
      <c r="G2361" s="91" t="s">
        <v>1319</v>
      </c>
      <c r="H2361" s="91" t="s">
        <v>1587</v>
      </c>
      <c r="I2361" s="91" t="s">
        <v>1377</v>
      </c>
      <c r="J2361" s="91" t="s">
        <v>1320</v>
      </c>
      <c r="K2361" s="91" t="s">
        <v>1377</v>
      </c>
      <c r="L2361" s="91" t="s">
        <v>41</v>
      </c>
      <c r="M2361" s="91" t="s">
        <v>1320</v>
      </c>
      <c r="N2361" s="91" t="s">
        <v>2347</v>
      </c>
      <c r="O2361" s="91" t="s">
        <v>1748</v>
      </c>
      <c r="P2361" s="91" t="s">
        <v>1590</v>
      </c>
      <c r="Q2361" s="91" t="s">
        <v>1466</v>
      </c>
      <c r="R2361" s="91" t="s">
        <v>1591</v>
      </c>
      <c r="S2361" s="91" t="s">
        <v>1414</v>
      </c>
      <c r="T2361" s="91" t="s">
        <v>1593</v>
      </c>
    </row>
    <row r="2362" ht="14.25" customHeight="1">
      <c r="A2362" s="91" t="s">
        <v>7189</v>
      </c>
      <c r="D2362" s="91" t="s">
        <v>1343</v>
      </c>
      <c r="J2362" s="91" t="s">
        <v>1320</v>
      </c>
      <c r="L2362" s="91" t="s">
        <v>41</v>
      </c>
      <c r="M2362" s="91" t="s">
        <v>1320</v>
      </c>
      <c r="N2362" s="91" t="s">
        <v>1785</v>
      </c>
      <c r="O2362" s="91" t="s">
        <v>1607</v>
      </c>
      <c r="P2362" s="91" t="s">
        <v>1590</v>
      </c>
      <c r="Q2362" s="91" t="s">
        <v>1433</v>
      </c>
      <c r="R2362" s="91" t="s">
        <v>1785</v>
      </c>
    </row>
    <row r="2363" ht="14.25" customHeight="1">
      <c r="A2363" s="91" t="s">
        <v>7190</v>
      </c>
      <c r="D2363" s="91" t="s">
        <v>1319</v>
      </c>
      <c r="E2363" s="91" t="s">
        <v>1587</v>
      </c>
      <c r="F2363" s="91" t="s">
        <v>3088</v>
      </c>
      <c r="G2363" s="91" t="s">
        <v>1319</v>
      </c>
      <c r="H2363" s="91" t="s">
        <v>1587</v>
      </c>
      <c r="I2363" s="91" t="s">
        <v>1377</v>
      </c>
      <c r="J2363" s="91" t="s">
        <v>1320</v>
      </c>
      <c r="K2363" s="91" t="s">
        <v>1377</v>
      </c>
      <c r="L2363" s="91" t="s">
        <v>41</v>
      </c>
      <c r="M2363" s="91" t="s">
        <v>1320</v>
      </c>
      <c r="N2363" s="91" t="s">
        <v>1847</v>
      </c>
      <c r="O2363" s="91" t="s">
        <v>1607</v>
      </c>
      <c r="P2363" s="91" t="s">
        <v>1590</v>
      </c>
      <c r="Q2363" s="91" t="s">
        <v>1457</v>
      </c>
      <c r="R2363" s="91" t="s">
        <v>1707</v>
      </c>
      <c r="S2363" s="91" t="s">
        <v>7191</v>
      </c>
      <c r="T2363" s="91" t="s">
        <v>1593</v>
      </c>
    </row>
    <row r="2364" ht="14.25" customHeight="1">
      <c r="A2364" s="91" t="s">
        <v>7192</v>
      </c>
      <c r="B2364" s="91" t="s">
        <v>7193</v>
      </c>
      <c r="C2364" s="91" t="s">
        <v>7194</v>
      </c>
      <c r="D2364" s="91" t="s">
        <v>1319</v>
      </c>
      <c r="E2364" s="91" t="s">
        <v>1587</v>
      </c>
      <c r="F2364" s="91" t="s">
        <v>7195</v>
      </c>
      <c r="G2364" s="91" t="s">
        <v>1319</v>
      </c>
      <c r="H2364" s="91" t="s">
        <v>1587</v>
      </c>
      <c r="I2364" s="91">
        <v>2050.0</v>
      </c>
      <c r="J2364" s="91" t="s">
        <v>1320</v>
      </c>
      <c r="K2364" s="91">
        <v>2050.0</v>
      </c>
      <c r="L2364" s="91" t="s">
        <v>41</v>
      </c>
      <c r="M2364" s="91" t="s">
        <v>1320</v>
      </c>
      <c r="N2364" s="91" t="s">
        <v>2016</v>
      </c>
      <c r="O2364" s="91" t="s">
        <v>1694</v>
      </c>
      <c r="P2364" s="91" t="s">
        <v>1590</v>
      </c>
      <c r="Q2364" s="91" t="s">
        <v>1469</v>
      </c>
      <c r="R2364" s="91" t="s">
        <v>1633</v>
      </c>
      <c r="S2364" s="91" t="s">
        <v>7196</v>
      </c>
      <c r="T2364" s="91" t="s">
        <v>1593</v>
      </c>
    </row>
    <row r="2365" ht="14.25" customHeight="1">
      <c r="A2365" s="91" t="s">
        <v>7197</v>
      </c>
      <c r="D2365" s="91" t="s">
        <v>1324</v>
      </c>
      <c r="J2365" s="91" t="s">
        <v>1320</v>
      </c>
      <c r="L2365" s="91" t="s">
        <v>41</v>
      </c>
      <c r="M2365" s="91" t="s">
        <v>1320</v>
      </c>
      <c r="N2365" s="91" t="s">
        <v>1617</v>
      </c>
      <c r="O2365" s="91" t="s">
        <v>1802</v>
      </c>
      <c r="P2365" s="91" t="s">
        <v>1590</v>
      </c>
      <c r="Q2365" s="91" t="s">
        <v>1443</v>
      </c>
      <c r="R2365" s="91" t="s">
        <v>1617</v>
      </c>
      <c r="T2365" s="91" t="s">
        <v>1634</v>
      </c>
    </row>
    <row r="2366" ht="14.25" customHeight="1">
      <c r="A2366" s="91" t="s">
        <v>7198</v>
      </c>
      <c r="D2366" s="91" t="s">
        <v>1319</v>
      </c>
      <c r="E2366" s="91" t="s">
        <v>1587</v>
      </c>
      <c r="F2366" s="91">
        <v>2030.0</v>
      </c>
      <c r="J2366" s="91" t="s">
        <v>739</v>
      </c>
      <c r="L2366" s="91" t="s">
        <v>1588</v>
      </c>
      <c r="M2366" s="91" t="s">
        <v>739</v>
      </c>
      <c r="O2366" s="91" t="s">
        <v>1725</v>
      </c>
      <c r="P2366" s="91" t="s">
        <v>1628</v>
      </c>
      <c r="Q2366" s="91" t="s">
        <v>1457</v>
      </c>
      <c r="R2366" s="91" t="s">
        <v>1685</v>
      </c>
      <c r="S2366" s="91" t="s">
        <v>7199</v>
      </c>
      <c r="T2366" s="91" t="s">
        <v>1593</v>
      </c>
    </row>
    <row r="2367" ht="14.25" customHeight="1">
      <c r="A2367" s="91" t="s">
        <v>7200</v>
      </c>
      <c r="D2367" s="91" t="s">
        <v>1319</v>
      </c>
      <c r="E2367" s="91" t="s">
        <v>1587</v>
      </c>
      <c r="F2367" s="91">
        <v>2030.0</v>
      </c>
      <c r="J2367" s="91" t="s">
        <v>739</v>
      </c>
      <c r="L2367" s="91" t="s">
        <v>1588</v>
      </c>
      <c r="M2367" s="91" t="s">
        <v>739</v>
      </c>
      <c r="O2367" s="91" t="s">
        <v>1846</v>
      </c>
      <c r="P2367" s="91" t="s">
        <v>1590</v>
      </c>
      <c r="Q2367" s="91" t="s">
        <v>1457</v>
      </c>
      <c r="R2367" s="91" t="s">
        <v>1611</v>
      </c>
      <c r="S2367" s="91" t="s">
        <v>7201</v>
      </c>
      <c r="T2367" s="91" t="s">
        <v>1593</v>
      </c>
    </row>
    <row r="2368" ht="14.25" customHeight="1">
      <c r="A2368" s="91" t="s">
        <v>7202</v>
      </c>
      <c r="D2368" s="91" t="s">
        <v>1324</v>
      </c>
      <c r="J2368" s="91" t="s">
        <v>1320</v>
      </c>
      <c r="L2368" s="91" t="s">
        <v>41</v>
      </c>
      <c r="M2368" s="91" t="s">
        <v>739</v>
      </c>
      <c r="O2368" s="91" t="s">
        <v>1607</v>
      </c>
      <c r="P2368" s="91" t="s">
        <v>1590</v>
      </c>
      <c r="Q2368" s="91" t="s">
        <v>1433</v>
      </c>
      <c r="R2368" s="91" t="s">
        <v>1798</v>
      </c>
    </row>
    <row r="2369" ht="14.25" customHeight="1">
      <c r="A2369" s="91" t="s">
        <v>7203</v>
      </c>
      <c r="C2369" s="91" t="s">
        <v>7204</v>
      </c>
      <c r="D2369" s="91" t="s">
        <v>1319</v>
      </c>
      <c r="E2369" s="91" t="s">
        <v>1587</v>
      </c>
      <c r="F2369" s="91">
        <v>2030.0</v>
      </c>
      <c r="J2369" s="91" t="s">
        <v>739</v>
      </c>
      <c r="L2369" s="91" t="s">
        <v>1588</v>
      </c>
      <c r="M2369" s="91" t="s">
        <v>739</v>
      </c>
      <c r="O2369" s="91" t="s">
        <v>1662</v>
      </c>
      <c r="P2369" s="91" t="s">
        <v>1590</v>
      </c>
      <c r="Q2369" s="91" t="s">
        <v>1444</v>
      </c>
      <c r="R2369" s="91" t="s">
        <v>1706</v>
      </c>
      <c r="S2369" s="91" t="s">
        <v>7205</v>
      </c>
      <c r="T2369" s="91" t="s">
        <v>1593</v>
      </c>
    </row>
    <row r="2370" ht="14.25" customHeight="1">
      <c r="A2370" s="91" t="s">
        <v>7206</v>
      </c>
      <c r="C2370" s="91" t="s">
        <v>7207</v>
      </c>
      <c r="D2370" s="91" t="s">
        <v>1324</v>
      </c>
      <c r="J2370" s="91" t="s">
        <v>1320</v>
      </c>
      <c r="L2370" s="91" t="s">
        <v>41</v>
      </c>
      <c r="M2370" s="91" t="s">
        <v>739</v>
      </c>
      <c r="O2370" s="91" t="s">
        <v>1684</v>
      </c>
      <c r="P2370" s="91" t="s">
        <v>1590</v>
      </c>
      <c r="Q2370" s="91" t="s">
        <v>1474</v>
      </c>
      <c r="R2370" s="91" t="s">
        <v>1591</v>
      </c>
    </row>
    <row r="2371" ht="14.25" customHeight="1">
      <c r="A2371" s="91" t="s">
        <v>7208</v>
      </c>
      <c r="D2371" s="91" t="s">
        <v>1343</v>
      </c>
      <c r="J2371" s="91" t="s">
        <v>1320</v>
      </c>
      <c r="L2371" s="91" t="s">
        <v>41</v>
      </c>
      <c r="M2371" s="91" t="s">
        <v>1320</v>
      </c>
      <c r="N2371" s="91" t="s">
        <v>2090</v>
      </c>
      <c r="O2371" s="91" t="s">
        <v>1934</v>
      </c>
      <c r="P2371" s="91" t="s">
        <v>1736</v>
      </c>
      <c r="Q2371" s="91" t="s">
        <v>1435</v>
      </c>
      <c r="R2371" s="91" t="s">
        <v>2090</v>
      </c>
    </row>
    <row r="2372" ht="14.25" customHeight="1">
      <c r="A2372" s="91" t="s">
        <v>7209</v>
      </c>
      <c r="B2372" s="91" t="s">
        <v>7210</v>
      </c>
      <c r="D2372" s="91" t="s">
        <v>1319</v>
      </c>
      <c r="E2372" s="91" t="s">
        <v>1587</v>
      </c>
      <c r="F2372" s="91">
        <v>2030.0</v>
      </c>
      <c r="J2372" s="91" t="s">
        <v>739</v>
      </c>
      <c r="L2372" s="91" t="s">
        <v>41</v>
      </c>
      <c r="M2372" s="91" t="s">
        <v>739</v>
      </c>
      <c r="O2372" s="91" t="s">
        <v>1725</v>
      </c>
      <c r="P2372" s="91" t="s">
        <v>1628</v>
      </c>
      <c r="Q2372" s="91" t="s">
        <v>1439</v>
      </c>
      <c r="R2372" s="91" t="s">
        <v>1608</v>
      </c>
      <c r="S2372" s="91" t="s">
        <v>7211</v>
      </c>
      <c r="T2372" s="91" t="s">
        <v>1593</v>
      </c>
    </row>
    <row r="2373" ht="14.25" customHeight="1">
      <c r="A2373" s="91" t="s">
        <v>7212</v>
      </c>
      <c r="D2373" s="91" t="s">
        <v>1319</v>
      </c>
      <c r="E2373" s="91" t="s">
        <v>1587</v>
      </c>
      <c r="F2373" s="91">
        <v>2030.0</v>
      </c>
      <c r="J2373" s="91" t="s">
        <v>739</v>
      </c>
      <c r="L2373" s="91" t="s">
        <v>1588</v>
      </c>
      <c r="M2373" s="91" t="s">
        <v>739</v>
      </c>
      <c r="O2373" s="91" t="s">
        <v>1632</v>
      </c>
      <c r="P2373" s="91" t="s">
        <v>1628</v>
      </c>
      <c r="Q2373" s="91" t="s">
        <v>1761</v>
      </c>
      <c r="R2373" s="91" t="s">
        <v>1687</v>
      </c>
      <c r="S2373" s="91" t="s">
        <v>7213</v>
      </c>
      <c r="T2373" s="91" t="s">
        <v>1593</v>
      </c>
    </row>
    <row r="2374" ht="14.25" customHeight="1">
      <c r="A2374" s="91" t="s">
        <v>7214</v>
      </c>
      <c r="D2374" s="91" t="s">
        <v>1324</v>
      </c>
      <c r="J2374" s="91" t="s">
        <v>739</v>
      </c>
      <c r="L2374" s="91" t="s">
        <v>41</v>
      </c>
      <c r="M2374" s="91" t="s">
        <v>739</v>
      </c>
      <c r="O2374" s="91" t="s">
        <v>1748</v>
      </c>
      <c r="P2374" s="91" t="s">
        <v>1590</v>
      </c>
      <c r="Q2374" s="91" t="s">
        <v>1451</v>
      </c>
      <c r="R2374" s="91" t="s">
        <v>1715</v>
      </c>
    </row>
    <row r="2375" ht="14.25" customHeight="1">
      <c r="A2375" s="91" t="s">
        <v>7215</v>
      </c>
      <c r="C2375" s="91" t="s">
        <v>7216</v>
      </c>
      <c r="D2375" s="91" t="s">
        <v>1324</v>
      </c>
      <c r="J2375" s="91" t="s">
        <v>1320</v>
      </c>
      <c r="L2375" s="91" t="s">
        <v>41</v>
      </c>
      <c r="M2375" s="91" t="s">
        <v>739</v>
      </c>
      <c r="O2375" s="91" t="s">
        <v>1846</v>
      </c>
      <c r="P2375" s="91" t="s">
        <v>1590</v>
      </c>
      <c r="Q2375" s="91" t="s">
        <v>1462</v>
      </c>
      <c r="R2375" s="91" t="s">
        <v>1663</v>
      </c>
    </row>
    <row r="2376" ht="14.25" customHeight="1">
      <c r="A2376" s="91" t="s">
        <v>7217</v>
      </c>
      <c r="D2376" s="91" t="s">
        <v>1324</v>
      </c>
      <c r="J2376" s="91" t="s">
        <v>1320</v>
      </c>
      <c r="L2376" s="91" t="s">
        <v>41</v>
      </c>
      <c r="M2376" s="91" t="s">
        <v>739</v>
      </c>
      <c r="O2376" s="91" t="s">
        <v>2026</v>
      </c>
      <c r="P2376" s="91" t="s">
        <v>1590</v>
      </c>
      <c r="Q2376" s="91" t="s">
        <v>1464</v>
      </c>
      <c r="R2376" s="91" t="s">
        <v>1653</v>
      </c>
    </row>
    <row r="2377" ht="14.25" customHeight="1">
      <c r="A2377" s="91" t="s">
        <v>7218</v>
      </c>
      <c r="D2377" s="91" t="s">
        <v>1319</v>
      </c>
      <c r="E2377" s="91" t="s">
        <v>1587</v>
      </c>
      <c r="F2377" s="91">
        <v>2030.0</v>
      </c>
      <c r="G2377" s="91" t="s">
        <v>1319</v>
      </c>
      <c r="H2377" s="91" t="s">
        <v>1587</v>
      </c>
      <c r="I2377" s="91">
        <v>2050.0</v>
      </c>
      <c r="J2377" s="91" t="s">
        <v>1320</v>
      </c>
      <c r="K2377" s="91">
        <v>2050.0</v>
      </c>
      <c r="L2377" s="91" t="s">
        <v>41</v>
      </c>
      <c r="M2377" s="91" t="s">
        <v>1320</v>
      </c>
      <c r="N2377" s="91" t="s">
        <v>1808</v>
      </c>
      <c r="O2377" s="91" t="s">
        <v>1607</v>
      </c>
      <c r="P2377" s="91" t="s">
        <v>1590</v>
      </c>
      <c r="Q2377" s="91" t="s">
        <v>1439</v>
      </c>
      <c r="R2377" s="91" t="s">
        <v>1707</v>
      </c>
      <c r="S2377" s="91" t="s">
        <v>7219</v>
      </c>
      <c r="T2377" s="91" t="s">
        <v>1593</v>
      </c>
    </row>
    <row r="2378" ht="14.25" customHeight="1">
      <c r="A2378" s="91" t="s">
        <v>7220</v>
      </c>
      <c r="C2378" s="91" t="s">
        <v>7221</v>
      </c>
      <c r="D2378" s="91" t="s">
        <v>1319</v>
      </c>
      <c r="E2378" s="91" t="s">
        <v>1587</v>
      </c>
      <c r="F2378" s="91">
        <v>2030.0</v>
      </c>
      <c r="J2378" s="91" t="s">
        <v>1320</v>
      </c>
      <c r="L2378" s="91" t="s">
        <v>41</v>
      </c>
      <c r="M2378" s="91" t="s">
        <v>1320</v>
      </c>
      <c r="N2378" s="91" t="s">
        <v>1715</v>
      </c>
      <c r="O2378" s="91" t="s">
        <v>1602</v>
      </c>
      <c r="P2378" s="91" t="s">
        <v>1603</v>
      </c>
      <c r="Q2378" s="91" t="s">
        <v>1439</v>
      </c>
      <c r="R2378" s="91" t="s">
        <v>1653</v>
      </c>
      <c r="S2378" s="91" t="s">
        <v>7222</v>
      </c>
      <c r="T2378" s="91" t="s">
        <v>1593</v>
      </c>
    </row>
    <row r="2379" ht="14.25" customHeight="1">
      <c r="A2379" s="91" t="s">
        <v>7223</v>
      </c>
      <c r="B2379" s="91" t="s">
        <v>7224</v>
      </c>
      <c r="C2379" s="91" t="s">
        <v>7225</v>
      </c>
      <c r="D2379" s="91" t="s">
        <v>1324</v>
      </c>
      <c r="J2379" s="91" t="s">
        <v>739</v>
      </c>
      <c r="L2379" s="91" t="s">
        <v>41</v>
      </c>
      <c r="M2379" s="91" t="s">
        <v>739</v>
      </c>
      <c r="O2379" s="91" t="s">
        <v>1602</v>
      </c>
      <c r="P2379" s="91" t="s">
        <v>1603</v>
      </c>
      <c r="Q2379" s="91" t="s">
        <v>1459</v>
      </c>
      <c r="R2379" s="91" t="s">
        <v>1663</v>
      </c>
    </row>
    <row r="2380" ht="14.25" customHeight="1">
      <c r="A2380" s="91" t="s">
        <v>7226</v>
      </c>
      <c r="B2380" s="91" t="s">
        <v>7227</v>
      </c>
      <c r="C2380" s="91" t="s">
        <v>7228</v>
      </c>
      <c r="D2380" s="91" t="s">
        <v>1324</v>
      </c>
      <c r="J2380" s="91" t="s">
        <v>739</v>
      </c>
      <c r="L2380" s="91" t="s">
        <v>41</v>
      </c>
      <c r="M2380" s="91" t="s">
        <v>739</v>
      </c>
      <c r="O2380" s="91" t="s">
        <v>1711</v>
      </c>
      <c r="P2380" s="91" t="s">
        <v>1590</v>
      </c>
      <c r="Q2380" s="91" t="s">
        <v>1448</v>
      </c>
      <c r="R2380" s="91" t="s">
        <v>1641</v>
      </c>
    </row>
    <row r="2381" ht="14.25" customHeight="1">
      <c r="A2381" s="91" t="s">
        <v>7229</v>
      </c>
      <c r="C2381" s="91" t="s">
        <v>7230</v>
      </c>
      <c r="D2381" s="91" t="s">
        <v>1319</v>
      </c>
      <c r="E2381" s="91" t="s">
        <v>1587</v>
      </c>
      <c r="F2381" s="91">
        <v>2030.0</v>
      </c>
      <c r="J2381" s="91" t="s">
        <v>739</v>
      </c>
      <c r="L2381" s="91" t="s">
        <v>1588</v>
      </c>
      <c r="M2381" s="91" t="s">
        <v>739</v>
      </c>
      <c r="O2381" s="91" t="s">
        <v>1748</v>
      </c>
      <c r="P2381" s="91" t="s">
        <v>1590</v>
      </c>
      <c r="Q2381" s="91" t="s">
        <v>1446</v>
      </c>
      <c r="R2381" s="91" t="s">
        <v>1792</v>
      </c>
      <c r="S2381" s="91" t="s">
        <v>7231</v>
      </c>
      <c r="T2381" s="91" t="s">
        <v>1593</v>
      </c>
    </row>
    <row r="2382" ht="14.25" customHeight="1">
      <c r="A2382" s="91" t="s">
        <v>7232</v>
      </c>
      <c r="B2382" s="91" t="s">
        <v>7233</v>
      </c>
      <c r="C2382" s="91" t="s">
        <v>7234</v>
      </c>
      <c r="D2382" s="91" t="s">
        <v>1319</v>
      </c>
      <c r="E2382" s="91" t="s">
        <v>1595</v>
      </c>
      <c r="F2382" s="91">
        <v>2030.0</v>
      </c>
      <c r="J2382" s="91" t="s">
        <v>1320</v>
      </c>
      <c r="L2382" s="91" t="s">
        <v>41</v>
      </c>
      <c r="M2382" s="91" t="s">
        <v>1320</v>
      </c>
      <c r="N2382" s="91" t="s">
        <v>1785</v>
      </c>
      <c r="O2382" s="91" t="s">
        <v>1748</v>
      </c>
      <c r="P2382" s="91" t="s">
        <v>1590</v>
      </c>
      <c r="Q2382" s="91" t="s">
        <v>1435</v>
      </c>
      <c r="R2382" s="91" t="s">
        <v>1685</v>
      </c>
      <c r="S2382" s="91" t="s">
        <v>1368</v>
      </c>
      <c r="T2382" s="91" t="s">
        <v>1600</v>
      </c>
    </row>
    <row r="2383" ht="14.25" customHeight="1">
      <c r="A2383" s="91" t="s">
        <v>7235</v>
      </c>
      <c r="D2383" s="91" t="s">
        <v>1319</v>
      </c>
      <c r="E2383" s="91" t="s">
        <v>1587</v>
      </c>
      <c r="F2383" s="91">
        <v>2030.0</v>
      </c>
      <c r="J2383" s="91" t="s">
        <v>739</v>
      </c>
      <c r="L2383" s="91" t="s">
        <v>1588</v>
      </c>
      <c r="M2383" s="91" t="s">
        <v>739</v>
      </c>
      <c r="O2383" s="91" t="s">
        <v>1721</v>
      </c>
      <c r="P2383" s="91" t="s">
        <v>1590</v>
      </c>
      <c r="Q2383" s="91" t="s">
        <v>1442</v>
      </c>
      <c r="R2383" s="91" t="s">
        <v>1707</v>
      </c>
      <c r="S2383" s="91" t="s">
        <v>7236</v>
      </c>
      <c r="T2383" s="91" t="s">
        <v>1593</v>
      </c>
    </row>
    <row r="2384" ht="14.25" customHeight="1">
      <c r="A2384" s="91" t="s">
        <v>7237</v>
      </c>
      <c r="C2384" s="91" t="s">
        <v>7238</v>
      </c>
      <c r="D2384" s="91" t="s">
        <v>1319</v>
      </c>
      <c r="E2384" s="91" t="s">
        <v>1587</v>
      </c>
      <c r="F2384" s="91">
        <v>2030.0</v>
      </c>
      <c r="J2384" s="91" t="s">
        <v>739</v>
      </c>
      <c r="L2384" s="91" t="s">
        <v>1588</v>
      </c>
      <c r="M2384" s="91" t="s">
        <v>739</v>
      </c>
      <c r="O2384" s="91" t="s">
        <v>1638</v>
      </c>
      <c r="P2384" s="91" t="s">
        <v>1590</v>
      </c>
      <c r="Q2384" s="91" t="s">
        <v>1439</v>
      </c>
      <c r="R2384" s="91" t="s">
        <v>2368</v>
      </c>
      <c r="S2384" s="91" t="s">
        <v>7239</v>
      </c>
      <c r="T2384" s="91" t="s">
        <v>1593</v>
      </c>
    </row>
    <row r="2385" ht="14.25" customHeight="1">
      <c r="A2385" s="91" t="s">
        <v>7240</v>
      </c>
      <c r="D2385" s="91" t="s">
        <v>1319</v>
      </c>
      <c r="E2385" s="91" t="s">
        <v>1587</v>
      </c>
      <c r="F2385" s="91">
        <v>2030.0</v>
      </c>
      <c r="J2385" s="91" t="s">
        <v>739</v>
      </c>
      <c r="L2385" s="91" t="s">
        <v>1588</v>
      </c>
      <c r="M2385" s="91" t="s">
        <v>739</v>
      </c>
      <c r="O2385" s="91" t="s">
        <v>1846</v>
      </c>
      <c r="P2385" s="91" t="s">
        <v>1590</v>
      </c>
      <c r="Q2385" s="91" t="s">
        <v>1440</v>
      </c>
      <c r="R2385" s="91" t="s">
        <v>1707</v>
      </c>
      <c r="S2385" s="91" t="s">
        <v>7241</v>
      </c>
      <c r="T2385" s="91" t="s">
        <v>1593</v>
      </c>
    </row>
    <row r="2386" ht="14.25" customHeight="1">
      <c r="A2386" s="91" t="s">
        <v>7242</v>
      </c>
      <c r="D2386" s="91" t="s">
        <v>1324</v>
      </c>
      <c r="J2386" s="91" t="s">
        <v>1320</v>
      </c>
      <c r="L2386" s="91" t="s">
        <v>41</v>
      </c>
      <c r="M2386" s="91" t="s">
        <v>739</v>
      </c>
      <c r="O2386" s="91" t="s">
        <v>1632</v>
      </c>
      <c r="P2386" s="91" t="s">
        <v>1628</v>
      </c>
      <c r="Q2386" s="91" t="s">
        <v>1432</v>
      </c>
      <c r="R2386" s="91" t="s">
        <v>1720</v>
      </c>
    </row>
    <row r="2387" ht="14.25" customHeight="1">
      <c r="A2387" s="91" t="s">
        <v>7243</v>
      </c>
      <c r="B2387" s="91" t="s">
        <v>7244</v>
      </c>
      <c r="C2387" s="91" t="s">
        <v>7245</v>
      </c>
      <c r="D2387" s="91" t="s">
        <v>1324</v>
      </c>
      <c r="J2387" s="91" t="s">
        <v>1320</v>
      </c>
      <c r="L2387" s="91" t="s">
        <v>41</v>
      </c>
      <c r="M2387" s="91" t="s">
        <v>739</v>
      </c>
      <c r="O2387" s="91" t="s">
        <v>1638</v>
      </c>
      <c r="P2387" s="91" t="s">
        <v>1590</v>
      </c>
      <c r="Q2387" s="91" t="s">
        <v>1431</v>
      </c>
      <c r="R2387" s="91" t="s">
        <v>1614</v>
      </c>
    </row>
    <row r="2388" ht="14.25" customHeight="1">
      <c r="A2388" s="91" t="s">
        <v>7246</v>
      </c>
      <c r="C2388" s="91" t="s">
        <v>7247</v>
      </c>
      <c r="D2388" s="91" t="s">
        <v>1324</v>
      </c>
      <c r="J2388" s="91" t="s">
        <v>1320</v>
      </c>
      <c r="L2388" s="91" t="s">
        <v>1647</v>
      </c>
      <c r="M2388" s="91" t="s">
        <v>1320</v>
      </c>
      <c r="N2388" s="91" t="s">
        <v>1669</v>
      </c>
      <c r="O2388" s="91" t="s">
        <v>1638</v>
      </c>
      <c r="P2388" s="91" t="s">
        <v>1590</v>
      </c>
      <c r="Q2388" s="91" t="s">
        <v>1430</v>
      </c>
      <c r="R2388" s="91" t="s">
        <v>1669</v>
      </c>
    </row>
    <row r="2389" ht="14.25" customHeight="1">
      <c r="A2389" s="91" t="s">
        <v>7248</v>
      </c>
      <c r="D2389" s="91" t="s">
        <v>1324</v>
      </c>
      <c r="J2389" s="91" t="s">
        <v>1320</v>
      </c>
      <c r="L2389" s="91" t="s">
        <v>41</v>
      </c>
      <c r="M2389" s="91" t="s">
        <v>739</v>
      </c>
      <c r="O2389" s="91" t="s">
        <v>1607</v>
      </c>
      <c r="P2389" s="91" t="s">
        <v>1590</v>
      </c>
      <c r="Q2389" s="91" t="s">
        <v>1472</v>
      </c>
      <c r="R2389" s="91" t="s">
        <v>1611</v>
      </c>
    </row>
    <row r="2390" ht="14.25" customHeight="1">
      <c r="A2390" s="91" t="s">
        <v>7249</v>
      </c>
      <c r="D2390" s="91" t="s">
        <v>1319</v>
      </c>
      <c r="E2390" s="91" t="s">
        <v>1587</v>
      </c>
      <c r="F2390" s="91">
        <v>2030.0</v>
      </c>
      <c r="J2390" s="91" t="s">
        <v>739</v>
      </c>
      <c r="L2390" s="91" t="s">
        <v>1588</v>
      </c>
      <c r="M2390" s="91" t="s">
        <v>739</v>
      </c>
      <c r="O2390" s="91" t="s">
        <v>1638</v>
      </c>
      <c r="P2390" s="91" t="s">
        <v>1590</v>
      </c>
      <c r="Q2390" s="91" t="s">
        <v>1472</v>
      </c>
      <c r="R2390" s="91" t="s">
        <v>1792</v>
      </c>
      <c r="S2390" s="91" t="s">
        <v>7250</v>
      </c>
      <c r="T2390" s="91" t="s">
        <v>1593</v>
      </c>
    </row>
    <row r="2391" ht="14.25" customHeight="1">
      <c r="A2391" s="91" t="s">
        <v>7251</v>
      </c>
      <c r="D2391" s="91" t="s">
        <v>1319</v>
      </c>
      <c r="E2391" s="91" t="s">
        <v>1587</v>
      </c>
      <c r="F2391" s="91">
        <v>2030.0</v>
      </c>
      <c r="J2391" s="91" t="s">
        <v>739</v>
      </c>
      <c r="L2391" s="91" t="s">
        <v>1588</v>
      </c>
      <c r="M2391" s="91" t="s">
        <v>739</v>
      </c>
      <c r="O2391" s="91" t="s">
        <v>1748</v>
      </c>
      <c r="P2391" s="91" t="s">
        <v>1590</v>
      </c>
      <c r="Q2391" s="91" t="s">
        <v>1469</v>
      </c>
      <c r="R2391" s="91" t="s">
        <v>1611</v>
      </c>
      <c r="S2391" s="91" t="s">
        <v>7252</v>
      </c>
      <c r="T2391" s="91" t="s">
        <v>1593</v>
      </c>
    </row>
    <row r="2392" ht="14.25" customHeight="1">
      <c r="A2392" s="91" t="s">
        <v>7253</v>
      </c>
      <c r="B2392" s="91" t="s">
        <v>7254</v>
      </c>
      <c r="C2392" s="91" t="s">
        <v>7255</v>
      </c>
      <c r="D2392" s="91" t="s">
        <v>1319</v>
      </c>
      <c r="E2392" s="91" t="s">
        <v>1587</v>
      </c>
      <c r="F2392" s="91">
        <v>2030.0</v>
      </c>
      <c r="G2392" s="91" t="s">
        <v>1319</v>
      </c>
      <c r="H2392" s="91" t="s">
        <v>1587</v>
      </c>
      <c r="I2392" s="91">
        <v>2040.0</v>
      </c>
      <c r="J2392" s="91" t="s">
        <v>1320</v>
      </c>
      <c r="K2392" s="91">
        <v>2040.0</v>
      </c>
      <c r="L2392" s="91" t="s">
        <v>41</v>
      </c>
      <c r="M2392" s="91" t="s">
        <v>1320</v>
      </c>
      <c r="N2392" s="91" t="s">
        <v>1847</v>
      </c>
      <c r="O2392" s="91" t="s">
        <v>1602</v>
      </c>
      <c r="P2392" s="91" t="s">
        <v>1603</v>
      </c>
      <c r="Q2392" s="91" t="s">
        <v>1460</v>
      </c>
      <c r="R2392" s="91" t="s">
        <v>1699</v>
      </c>
      <c r="S2392" s="91" t="s">
        <v>7256</v>
      </c>
      <c r="T2392" s="91" t="s">
        <v>1593</v>
      </c>
    </row>
    <row r="2393" ht="14.25" customHeight="1">
      <c r="A2393" s="91" t="s">
        <v>7257</v>
      </c>
      <c r="D2393" s="91" t="s">
        <v>1319</v>
      </c>
      <c r="E2393" s="91" t="s">
        <v>1587</v>
      </c>
      <c r="F2393" s="91">
        <v>2030.0</v>
      </c>
      <c r="J2393" s="91" t="s">
        <v>739</v>
      </c>
      <c r="L2393" s="91" t="s">
        <v>1588</v>
      </c>
      <c r="M2393" s="91" t="s">
        <v>739</v>
      </c>
      <c r="O2393" s="91" t="s">
        <v>1711</v>
      </c>
      <c r="P2393" s="91" t="s">
        <v>1590</v>
      </c>
      <c r="Q2393" s="91" t="s">
        <v>1462</v>
      </c>
      <c r="R2393" s="91" t="s">
        <v>1624</v>
      </c>
      <c r="S2393" s="91" t="s">
        <v>7258</v>
      </c>
      <c r="T2393" s="91" t="s">
        <v>1593</v>
      </c>
    </row>
    <row r="2394" ht="14.25" customHeight="1">
      <c r="A2394" s="91" t="s">
        <v>7259</v>
      </c>
      <c r="B2394" s="91" t="s">
        <v>7260</v>
      </c>
      <c r="C2394" s="91" t="s">
        <v>7261</v>
      </c>
      <c r="D2394" s="91" t="s">
        <v>1319</v>
      </c>
      <c r="E2394" s="91" t="s">
        <v>1587</v>
      </c>
      <c r="F2394" s="91">
        <v>2030.0</v>
      </c>
      <c r="J2394" s="91" t="s">
        <v>739</v>
      </c>
      <c r="L2394" s="91" t="s">
        <v>1588</v>
      </c>
      <c r="M2394" s="91" t="s">
        <v>1320</v>
      </c>
      <c r="N2394" s="91" t="s">
        <v>1763</v>
      </c>
      <c r="O2394" s="91" t="s">
        <v>1607</v>
      </c>
      <c r="P2394" s="91" t="s">
        <v>1590</v>
      </c>
      <c r="Q2394" s="91" t="s">
        <v>1467</v>
      </c>
      <c r="R2394" s="91" t="s">
        <v>1763</v>
      </c>
      <c r="S2394" s="91" t="s">
        <v>7262</v>
      </c>
      <c r="T2394" s="91" t="s">
        <v>1593</v>
      </c>
    </row>
    <row r="2395" ht="14.25" customHeight="1">
      <c r="A2395" s="91" t="s">
        <v>7263</v>
      </c>
      <c r="D2395" s="91" t="s">
        <v>1319</v>
      </c>
      <c r="E2395" s="91" t="s">
        <v>1587</v>
      </c>
      <c r="F2395" s="91">
        <v>2030.0</v>
      </c>
      <c r="J2395" s="91" t="s">
        <v>739</v>
      </c>
      <c r="L2395" s="91" t="s">
        <v>1588</v>
      </c>
      <c r="M2395" s="91" t="s">
        <v>739</v>
      </c>
      <c r="O2395" s="91" t="s">
        <v>1607</v>
      </c>
      <c r="P2395" s="91" t="s">
        <v>1590</v>
      </c>
      <c r="Q2395" s="91" t="s">
        <v>1457</v>
      </c>
      <c r="R2395" s="91" t="s">
        <v>3048</v>
      </c>
      <c r="S2395" s="91" t="s">
        <v>7264</v>
      </c>
      <c r="T2395" s="91" t="s">
        <v>1593</v>
      </c>
    </row>
    <row r="2396" ht="14.25" customHeight="1">
      <c r="A2396" s="91" t="s">
        <v>7265</v>
      </c>
      <c r="B2396" s="91" t="s">
        <v>7266</v>
      </c>
      <c r="C2396" s="91" t="s">
        <v>7267</v>
      </c>
      <c r="D2396" s="91" t="s">
        <v>1319</v>
      </c>
      <c r="E2396" s="91" t="s">
        <v>1587</v>
      </c>
      <c r="F2396" s="91">
        <v>2030.0</v>
      </c>
      <c r="J2396" s="91" t="s">
        <v>739</v>
      </c>
      <c r="L2396" s="91" t="s">
        <v>1647</v>
      </c>
      <c r="M2396" s="91" t="s">
        <v>739</v>
      </c>
      <c r="O2396" s="91" t="s">
        <v>1711</v>
      </c>
      <c r="P2396" s="91" t="s">
        <v>1590</v>
      </c>
      <c r="Q2396" s="91" t="s">
        <v>1430</v>
      </c>
      <c r="R2396" s="91" t="s">
        <v>1598</v>
      </c>
      <c r="S2396" s="91" t="s">
        <v>7268</v>
      </c>
      <c r="T2396" s="91" t="s">
        <v>1593</v>
      </c>
    </row>
    <row r="2397" ht="14.25" customHeight="1">
      <c r="A2397" s="91" t="s">
        <v>7269</v>
      </c>
      <c r="D2397" s="91" t="s">
        <v>1324</v>
      </c>
      <c r="J2397" s="91" t="s">
        <v>739</v>
      </c>
      <c r="L2397" s="91" t="s">
        <v>41</v>
      </c>
      <c r="M2397" s="91" t="s">
        <v>739</v>
      </c>
      <c r="O2397" s="91" t="s">
        <v>1711</v>
      </c>
      <c r="P2397" s="91" t="s">
        <v>1590</v>
      </c>
      <c r="Q2397" s="91" t="s">
        <v>1440</v>
      </c>
      <c r="R2397" s="91" t="s">
        <v>1591</v>
      </c>
    </row>
    <row r="2398" ht="14.25" customHeight="1">
      <c r="A2398" s="91" t="s">
        <v>7270</v>
      </c>
      <c r="C2398" s="91" t="s">
        <v>7271</v>
      </c>
      <c r="D2398" s="91" t="s">
        <v>1319</v>
      </c>
      <c r="E2398" s="91" t="s">
        <v>1595</v>
      </c>
      <c r="F2398" s="91">
        <v>2030.0</v>
      </c>
      <c r="J2398" s="91" t="s">
        <v>739</v>
      </c>
      <c r="L2398" s="91" t="s">
        <v>1588</v>
      </c>
      <c r="M2398" s="91" t="s">
        <v>739</v>
      </c>
      <c r="O2398" s="91" t="s">
        <v>2299</v>
      </c>
      <c r="P2398" s="91" t="s">
        <v>1628</v>
      </c>
      <c r="Q2398" s="91" t="s">
        <v>1457</v>
      </c>
      <c r="R2398" s="91" t="s">
        <v>1900</v>
      </c>
      <c r="S2398" s="91" t="s">
        <v>7272</v>
      </c>
      <c r="T2398" s="91" t="s">
        <v>1600</v>
      </c>
    </row>
    <row r="2399" ht="14.25" customHeight="1">
      <c r="A2399" s="91" t="s">
        <v>7273</v>
      </c>
      <c r="D2399" s="91" t="s">
        <v>1324</v>
      </c>
      <c r="J2399" s="91" t="s">
        <v>739</v>
      </c>
      <c r="L2399" s="91" t="s">
        <v>41</v>
      </c>
      <c r="M2399" s="91" t="s">
        <v>739</v>
      </c>
      <c r="O2399" s="91" t="s">
        <v>1711</v>
      </c>
      <c r="P2399" s="91" t="s">
        <v>1590</v>
      </c>
      <c r="Q2399" s="91" t="s">
        <v>1457</v>
      </c>
      <c r="R2399" s="91" t="s">
        <v>1614</v>
      </c>
    </row>
    <row r="2400" ht="14.25" customHeight="1">
      <c r="A2400" s="91" t="s">
        <v>7274</v>
      </c>
      <c r="D2400" s="91" t="s">
        <v>1319</v>
      </c>
      <c r="E2400" s="91" t="s">
        <v>1587</v>
      </c>
      <c r="F2400" s="91">
        <v>2030.0</v>
      </c>
      <c r="J2400" s="91" t="s">
        <v>739</v>
      </c>
      <c r="L2400" s="91" t="s">
        <v>1588</v>
      </c>
      <c r="M2400" s="91" t="s">
        <v>739</v>
      </c>
      <c r="O2400" s="91" t="s">
        <v>1607</v>
      </c>
      <c r="P2400" s="91" t="s">
        <v>1590</v>
      </c>
      <c r="Q2400" s="91" t="s">
        <v>1436</v>
      </c>
      <c r="R2400" s="91" t="s">
        <v>1641</v>
      </c>
      <c r="S2400" s="91" t="s">
        <v>7275</v>
      </c>
    </row>
    <row r="2401" ht="14.25" customHeight="1">
      <c r="A2401" s="91" t="s">
        <v>7276</v>
      </c>
      <c r="C2401" s="91" t="s">
        <v>7277</v>
      </c>
      <c r="D2401" s="91" t="s">
        <v>1324</v>
      </c>
      <c r="J2401" s="91" t="s">
        <v>1320</v>
      </c>
      <c r="L2401" s="91" t="s">
        <v>41</v>
      </c>
      <c r="M2401" s="91" t="s">
        <v>739</v>
      </c>
      <c r="O2401" s="91" t="s">
        <v>1662</v>
      </c>
      <c r="P2401" s="91" t="s">
        <v>1590</v>
      </c>
      <c r="Q2401" s="91" t="s">
        <v>1436</v>
      </c>
      <c r="R2401" s="91" t="s">
        <v>1663</v>
      </c>
    </row>
    <row r="2402" ht="14.25" customHeight="1">
      <c r="A2402" s="91" t="s">
        <v>7278</v>
      </c>
      <c r="D2402" s="91" t="s">
        <v>1319</v>
      </c>
      <c r="E2402" s="91" t="s">
        <v>1587</v>
      </c>
      <c r="F2402" s="91">
        <v>2030.0</v>
      </c>
      <c r="J2402" s="91" t="s">
        <v>739</v>
      </c>
      <c r="L2402" s="91" t="s">
        <v>1588</v>
      </c>
      <c r="M2402" s="91" t="s">
        <v>739</v>
      </c>
      <c r="O2402" s="91" t="s">
        <v>1607</v>
      </c>
      <c r="P2402" s="91" t="s">
        <v>1590</v>
      </c>
      <c r="Q2402" s="91" t="s">
        <v>1457</v>
      </c>
      <c r="R2402" s="91" t="s">
        <v>1798</v>
      </c>
      <c r="S2402" s="91" t="s">
        <v>7279</v>
      </c>
      <c r="T2402" s="91" t="s">
        <v>1593</v>
      </c>
    </row>
    <row r="2403" ht="14.25" customHeight="1">
      <c r="A2403" s="91" t="s">
        <v>7280</v>
      </c>
      <c r="B2403" s="91" t="s">
        <v>7281</v>
      </c>
      <c r="C2403" s="91" t="s">
        <v>7282</v>
      </c>
      <c r="D2403" s="91" t="s">
        <v>1319</v>
      </c>
      <c r="E2403" s="91" t="s">
        <v>1587</v>
      </c>
      <c r="F2403" s="91">
        <v>2030.0</v>
      </c>
      <c r="J2403" s="91" t="s">
        <v>739</v>
      </c>
      <c r="L2403" s="91" t="s">
        <v>41</v>
      </c>
      <c r="M2403" s="91" t="s">
        <v>739</v>
      </c>
      <c r="N2403" s="91" t="s">
        <v>1808</v>
      </c>
      <c r="O2403" s="91" t="s">
        <v>1666</v>
      </c>
      <c r="P2403" s="91" t="s">
        <v>1590</v>
      </c>
      <c r="Q2403" s="91" t="s">
        <v>1441</v>
      </c>
      <c r="R2403" s="91" t="s">
        <v>1798</v>
      </c>
      <c r="S2403" s="91" t="s">
        <v>7283</v>
      </c>
      <c r="T2403" s="91" t="s">
        <v>1593</v>
      </c>
    </row>
    <row r="2404" ht="14.25" customHeight="1">
      <c r="A2404" s="91" t="s">
        <v>7284</v>
      </c>
      <c r="C2404" s="91" t="s">
        <v>7285</v>
      </c>
      <c r="D2404" s="91" t="s">
        <v>1319</v>
      </c>
      <c r="E2404" s="91" t="s">
        <v>1587</v>
      </c>
      <c r="F2404" s="91" t="s">
        <v>2604</v>
      </c>
      <c r="G2404" s="91" t="s">
        <v>1319</v>
      </c>
      <c r="H2404" s="91" t="s">
        <v>1587</v>
      </c>
      <c r="I2404" s="91">
        <v>2050.0</v>
      </c>
      <c r="J2404" s="91" t="s">
        <v>1320</v>
      </c>
      <c r="K2404" s="91">
        <v>2050.0</v>
      </c>
      <c r="L2404" s="91" t="s">
        <v>41</v>
      </c>
      <c r="M2404" s="91" t="s">
        <v>1320</v>
      </c>
      <c r="N2404" s="91" t="s">
        <v>2016</v>
      </c>
      <c r="O2404" s="91" t="s">
        <v>1638</v>
      </c>
      <c r="P2404" s="91" t="s">
        <v>1590</v>
      </c>
      <c r="Q2404" s="91" t="s">
        <v>1430</v>
      </c>
      <c r="R2404" s="91" t="s">
        <v>1653</v>
      </c>
      <c r="S2404" s="91" t="s">
        <v>7286</v>
      </c>
      <c r="T2404" s="91" t="s">
        <v>1593</v>
      </c>
      <c r="U2404" s="91" t="s">
        <v>2905</v>
      </c>
    </row>
    <row r="2405" ht="14.25" customHeight="1">
      <c r="A2405" s="91" t="s">
        <v>7287</v>
      </c>
      <c r="C2405" s="91" t="s">
        <v>7288</v>
      </c>
      <c r="D2405" s="91" t="s">
        <v>1319</v>
      </c>
      <c r="E2405" s="91" t="s">
        <v>1587</v>
      </c>
      <c r="F2405" s="91">
        <v>2030.0</v>
      </c>
      <c r="J2405" s="91" t="s">
        <v>1320</v>
      </c>
      <c r="L2405" s="91" t="s">
        <v>41</v>
      </c>
      <c r="M2405" s="91" t="s">
        <v>1320</v>
      </c>
      <c r="N2405" s="91" t="s">
        <v>1966</v>
      </c>
      <c r="O2405" s="91" t="s">
        <v>1662</v>
      </c>
      <c r="P2405" s="91" t="s">
        <v>1590</v>
      </c>
      <c r="Q2405" s="91" t="s">
        <v>1467</v>
      </c>
      <c r="R2405" s="91" t="s">
        <v>1653</v>
      </c>
      <c r="S2405" s="91" t="s">
        <v>7289</v>
      </c>
      <c r="T2405" s="91" t="s">
        <v>1593</v>
      </c>
    </row>
    <row r="2406" ht="14.25" customHeight="1">
      <c r="A2406" s="91" t="s">
        <v>7290</v>
      </c>
      <c r="B2406" s="91" t="s">
        <v>7291</v>
      </c>
      <c r="C2406" s="91" t="s">
        <v>7292</v>
      </c>
      <c r="D2406" s="91" t="s">
        <v>1324</v>
      </c>
      <c r="J2406" s="91" t="s">
        <v>739</v>
      </c>
      <c r="L2406" s="91" t="s">
        <v>41</v>
      </c>
      <c r="M2406" s="91" t="s">
        <v>739</v>
      </c>
      <c r="O2406" s="91" t="s">
        <v>1898</v>
      </c>
      <c r="P2406" s="91" t="s">
        <v>1590</v>
      </c>
      <c r="Q2406" s="91" t="s">
        <v>1457</v>
      </c>
      <c r="R2406" s="91" t="s">
        <v>1707</v>
      </c>
    </row>
    <row r="2407" ht="14.25" customHeight="1">
      <c r="A2407" s="91" t="s">
        <v>7293</v>
      </c>
      <c r="D2407" s="91" t="s">
        <v>1324</v>
      </c>
      <c r="J2407" s="91" t="s">
        <v>1320</v>
      </c>
      <c r="L2407" s="91" t="s">
        <v>41</v>
      </c>
      <c r="M2407" s="91" t="s">
        <v>739</v>
      </c>
      <c r="O2407" s="91" t="s">
        <v>5580</v>
      </c>
      <c r="P2407" s="91" t="s">
        <v>1736</v>
      </c>
      <c r="Q2407" s="91" t="s">
        <v>1443</v>
      </c>
      <c r="R2407" s="91" t="s">
        <v>1707</v>
      </c>
    </row>
    <row r="2408" ht="14.25" customHeight="1">
      <c r="A2408" s="91" t="s">
        <v>7294</v>
      </c>
      <c r="D2408" s="91" t="s">
        <v>1319</v>
      </c>
      <c r="E2408" s="91" t="s">
        <v>1587</v>
      </c>
      <c r="F2408" s="91">
        <v>2030.0</v>
      </c>
      <c r="J2408" s="91" t="s">
        <v>739</v>
      </c>
      <c r="L2408" s="91" t="s">
        <v>1588</v>
      </c>
      <c r="M2408" s="91" t="s">
        <v>739</v>
      </c>
      <c r="O2408" s="91" t="s">
        <v>7295</v>
      </c>
      <c r="P2408" s="91" t="s">
        <v>1590</v>
      </c>
      <c r="Q2408" s="91" t="s">
        <v>1447</v>
      </c>
      <c r="R2408" s="91" t="s">
        <v>1653</v>
      </c>
      <c r="S2408" s="91" t="s">
        <v>7296</v>
      </c>
      <c r="T2408" s="91" t="s">
        <v>1593</v>
      </c>
    </row>
    <row r="2409" ht="14.25" customHeight="1">
      <c r="A2409" s="91" t="s">
        <v>7297</v>
      </c>
      <c r="B2409" s="91" t="s">
        <v>7298</v>
      </c>
      <c r="C2409" s="91" t="s">
        <v>7299</v>
      </c>
      <c r="D2409" s="91" t="s">
        <v>1319</v>
      </c>
      <c r="E2409" s="91" t="s">
        <v>1587</v>
      </c>
      <c r="F2409" s="91">
        <v>2030.0</v>
      </c>
      <c r="J2409" s="91" t="s">
        <v>1320</v>
      </c>
      <c r="L2409" s="91" t="s">
        <v>41</v>
      </c>
      <c r="M2409" s="91" t="s">
        <v>1320</v>
      </c>
      <c r="N2409" s="91" t="s">
        <v>2090</v>
      </c>
      <c r="O2409" s="91" t="s">
        <v>1662</v>
      </c>
      <c r="P2409" s="91" t="s">
        <v>1590</v>
      </c>
      <c r="Q2409" s="91" t="s">
        <v>1464</v>
      </c>
      <c r="R2409" s="91" t="s">
        <v>1617</v>
      </c>
      <c r="S2409" s="91" t="s">
        <v>7300</v>
      </c>
      <c r="T2409" s="91" t="s">
        <v>1593</v>
      </c>
    </row>
    <row r="2410" ht="14.25" customHeight="1">
      <c r="A2410" s="91" t="s">
        <v>7301</v>
      </c>
      <c r="B2410" s="91" t="s">
        <v>7302</v>
      </c>
      <c r="C2410" s="91" t="s">
        <v>7303</v>
      </c>
      <c r="D2410" s="91" t="s">
        <v>1319</v>
      </c>
      <c r="E2410" s="91" t="s">
        <v>1587</v>
      </c>
      <c r="F2410" s="91">
        <v>2030.0</v>
      </c>
      <c r="J2410" s="91" t="s">
        <v>739</v>
      </c>
      <c r="L2410" s="91" t="s">
        <v>41</v>
      </c>
      <c r="M2410" s="91" t="s">
        <v>1320</v>
      </c>
      <c r="N2410" s="91" t="s">
        <v>1851</v>
      </c>
      <c r="O2410" s="91" t="s">
        <v>1711</v>
      </c>
      <c r="P2410" s="91" t="s">
        <v>1590</v>
      </c>
      <c r="Q2410" s="91" t="s">
        <v>1447</v>
      </c>
      <c r="R2410" s="91" t="s">
        <v>2016</v>
      </c>
      <c r="S2410" s="91" t="s">
        <v>7304</v>
      </c>
      <c r="T2410" s="91" t="s">
        <v>1593</v>
      </c>
    </row>
    <row r="2411" ht="14.25" customHeight="1">
      <c r="A2411" s="91" t="s">
        <v>7305</v>
      </c>
      <c r="D2411" s="91" t="s">
        <v>1319</v>
      </c>
      <c r="E2411" s="91" t="s">
        <v>1587</v>
      </c>
      <c r="F2411" s="91">
        <v>2030.0</v>
      </c>
      <c r="J2411" s="91" t="s">
        <v>739</v>
      </c>
      <c r="L2411" s="91" t="s">
        <v>1588</v>
      </c>
      <c r="M2411" s="91" t="s">
        <v>739</v>
      </c>
      <c r="O2411" s="91" t="s">
        <v>1638</v>
      </c>
      <c r="P2411" s="91" t="s">
        <v>1590</v>
      </c>
      <c r="Q2411" s="91" t="s">
        <v>1433</v>
      </c>
      <c r="R2411" s="91" t="s">
        <v>1720</v>
      </c>
      <c r="S2411" s="91" t="s">
        <v>7306</v>
      </c>
      <c r="T2411" s="91" t="s">
        <v>1593</v>
      </c>
    </row>
    <row r="2412" ht="14.25" customHeight="1">
      <c r="A2412" s="91" t="s">
        <v>7307</v>
      </c>
      <c r="C2412" s="91" t="s">
        <v>7308</v>
      </c>
      <c r="D2412" s="91" t="s">
        <v>1324</v>
      </c>
      <c r="J2412" s="91" t="s">
        <v>1320</v>
      </c>
      <c r="L2412" s="91" t="s">
        <v>41</v>
      </c>
      <c r="M2412" s="91" t="s">
        <v>1320</v>
      </c>
      <c r="N2412" s="91" t="s">
        <v>2241</v>
      </c>
      <c r="O2412" s="91" t="s">
        <v>1607</v>
      </c>
      <c r="P2412" s="91" t="s">
        <v>1590</v>
      </c>
      <c r="Q2412" s="91" t="s">
        <v>1463</v>
      </c>
      <c r="R2412" s="91" t="s">
        <v>3048</v>
      </c>
    </row>
    <row r="2413" ht="14.25" customHeight="1">
      <c r="A2413" s="91" t="s">
        <v>7309</v>
      </c>
      <c r="C2413" s="91" t="s">
        <v>7310</v>
      </c>
      <c r="D2413" s="91" t="s">
        <v>1324</v>
      </c>
      <c r="J2413" s="91" t="s">
        <v>1320</v>
      </c>
      <c r="L2413" s="91" t="s">
        <v>41</v>
      </c>
      <c r="M2413" s="91" t="s">
        <v>1320</v>
      </c>
      <c r="N2413" s="91" t="s">
        <v>1612</v>
      </c>
      <c r="O2413" s="91" t="s">
        <v>1677</v>
      </c>
      <c r="P2413" s="91" t="s">
        <v>1590</v>
      </c>
      <c r="Q2413" s="91" t="s">
        <v>1460</v>
      </c>
      <c r="R2413" s="91" t="s">
        <v>1612</v>
      </c>
    </row>
    <row r="2414" ht="14.25" customHeight="1">
      <c r="A2414" s="91" t="s">
        <v>7311</v>
      </c>
      <c r="D2414" s="91" t="s">
        <v>1324</v>
      </c>
      <c r="J2414" s="91" t="s">
        <v>1320</v>
      </c>
      <c r="L2414" s="91" t="s">
        <v>41</v>
      </c>
      <c r="M2414" s="91" t="s">
        <v>739</v>
      </c>
      <c r="O2414" s="91" t="s">
        <v>1638</v>
      </c>
      <c r="P2414" s="91" t="s">
        <v>1590</v>
      </c>
      <c r="Q2414" s="91" t="s">
        <v>1446</v>
      </c>
      <c r="R2414" s="91" t="s">
        <v>1663</v>
      </c>
    </row>
    <row r="2415" ht="14.25" customHeight="1">
      <c r="A2415" s="91" t="s">
        <v>7312</v>
      </c>
      <c r="C2415" s="91" t="s">
        <v>7313</v>
      </c>
      <c r="D2415" s="91" t="s">
        <v>1343</v>
      </c>
      <c r="J2415" s="91" t="s">
        <v>1320</v>
      </c>
      <c r="L2415" s="91" t="s">
        <v>41</v>
      </c>
      <c r="M2415" s="91" t="s">
        <v>1320</v>
      </c>
      <c r="N2415" s="91" t="s">
        <v>1637</v>
      </c>
      <c r="O2415" s="91" t="s">
        <v>1607</v>
      </c>
      <c r="P2415" s="91" t="s">
        <v>1590</v>
      </c>
      <c r="Q2415" s="91" t="s">
        <v>1446</v>
      </c>
      <c r="R2415" s="91" t="s">
        <v>1637</v>
      </c>
    </row>
    <row r="2416" ht="14.25" customHeight="1">
      <c r="A2416" s="91" t="s">
        <v>7314</v>
      </c>
      <c r="D2416" s="91" t="s">
        <v>1343</v>
      </c>
      <c r="J2416" s="91" t="s">
        <v>1320</v>
      </c>
      <c r="L2416" s="91" t="s">
        <v>41</v>
      </c>
      <c r="M2416" s="91" t="s">
        <v>1320</v>
      </c>
      <c r="N2416" s="91" t="s">
        <v>1637</v>
      </c>
      <c r="O2416" s="91" t="s">
        <v>1607</v>
      </c>
      <c r="P2416" s="91" t="s">
        <v>1590</v>
      </c>
      <c r="Q2416" s="91" t="s">
        <v>1433</v>
      </c>
      <c r="R2416" s="91" t="s">
        <v>1637</v>
      </c>
    </row>
    <row r="2417" ht="14.25" customHeight="1">
      <c r="A2417" s="91" t="s">
        <v>7315</v>
      </c>
      <c r="B2417" s="91" t="s">
        <v>7316</v>
      </c>
      <c r="C2417" s="91" t="s">
        <v>7317</v>
      </c>
      <c r="D2417" s="91" t="s">
        <v>1324</v>
      </c>
      <c r="J2417" s="91" t="s">
        <v>739</v>
      </c>
      <c r="L2417" s="91" t="s">
        <v>41</v>
      </c>
      <c r="M2417" s="91" t="s">
        <v>739</v>
      </c>
      <c r="O2417" s="91" t="s">
        <v>1711</v>
      </c>
      <c r="P2417" s="91" t="s">
        <v>1590</v>
      </c>
      <c r="Q2417" s="91" t="s">
        <v>1467</v>
      </c>
      <c r="R2417" s="91" t="s">
        <v>1591</v>
      </c>
    </row>
    <row r="2418" ht="14.25" customHeight="1">
      <c r="A2418" s="91" t="s">
        <v>7318</v>
      </c>
      <c r="D2418" s="91" t="s">
        <v>1324</v>
      </c>
      <c r="J2418" s="91" t="s">
        <v>739</v>
      </c>
      <c r="L2418" s="91" t="s">
        <v>41</v>
      </c>
      <c r="M2418" s="91" t="s">
        <v>1320</v>
      </c>
      <c r="N2418" s="91" t="s">
        <v>1637</v>
      </c>
      <c r="O2418" s="91" t="s">
        <v>1607</v>
      </c>
      <c r="P2418" s="91" t="s">
        <v>1590</v>
      </c>
      <c r="Q2418" s="91" t="s">
        <v>1426</v>
      </c>
      <c r="R2418" s="91" t="s">
        <v>1637</v>
      </c>
    </row>
    <row r="2419" ht="14.25" customHeight="1">
      <c r="A2419" s="91" t="s">
        <v>7319</v>
      </c>
      <c r="D2419" s="91" t="s">
        <v>1319</v>
      </c>
      <c r="E2419" s="91" t="s">
        <v>1587</v>
      </c>
      <c r="F2419" s="91">
        <v>2030.0</v>
      </c>
      <c r="J2419" s="91" t="s">
        <v>739</v>
      </c>
      <c r="L2419" s="91" t="s">
        <v>1588</v>
      </c>
      <c r="M2419" s="91" t="s">
        <v>739</v>
      </c>
      <c r="O2419" s="91" t="s">
        <v>1846</v>
      </c>
      <c r="P2419" s="91" t="s">
        <v>1590</v>
      </c>
      <c r="Q2419" s="91" t="s">
        <v>1447</v>
      </c>
      <c r="R2419" s="91" t="s">
        <v>2016</v>
      </c>
      <c r="S2419" s="91" t="s">
        <v>7320</v>
      </c>
      <c r="T2419" s="91" t="s">
        <v>1593</v>
      </c>
    </row>
    <row r="2420" ht="14.25" customHeight="1">
      <c r="A2420" s="91" t="s">
        <v>7321</v>
      </c>
      <c r="D2420" s="91" t="s">
        <v>1319</v>
      </c>
      <c r="E2420" s="91" t="s">
        <v>1587</v>
      </c>
      <c r="F2420" s="91">
        <v>2027.0</v>
      </c>
      <c r="J2420" s="91" t="s">
        <v>1320</v>
      </c>
      <c r="L2420" s="91" t="s">
        <v>1647</v>
      </c>
      <c r="M2420" s="91" t="s">
        <v>1320</v>
      </c>
      <c r="N2420" s="91" t="s">
        <v>1678</v>
      </c>
      <c r="O2420" s="91" t="s">
        <v>1677</v>
      </c>
      <c r="P2420" s="91" t="s">
        <v>1590</v>
      </c>
      <c r="Q2420" s="91" t="s">
        <v>1430</v>
      </c>
      <c r="R2420" s="91" t="s">
        <v>1808</v>
      </c>
      <c r="S2420" s="91" t="s">
        <v>7322</v>
      </c>
      <c r="T2420" s="91" t="s">
        <v>1593</v>
      </c>
      <c r="U2420" s="91" t="s">
        <v>4005</v>
      </c>
    </row>
    <row r="2421" ht="14.25" customHeight="1">
      <c r="A2421" s="91" t="s">
        <v>7323</v>
      </c>
      <c r="B2421" s="91" t="s">
        <v>7324</v>
      </c>
      <c r="C2421" s="91" t="s">
        <v>7325</v>
      </c>
      <c r="D2421" s="91" t="s">
        <v>1324</v>
      </c>
      <c r="J2421" s="91" t="s">
        <v>1320</v>
      </c>
      <c r="L2421" s="91" t="s">
        <v>41</v>
      </c>
      <c r="M2421" s="91" t="s">
        <v>1320</v>
      </c>
      <c r="N2421" s="91" t="s">
        <v>1715</v>
      </c>
      <c r="O2421" s="91" t="s">
        <v>1858</v>
      </c>
      <c r="P2421" s="91" t="s">
        <v>1628</v>
      </c>
      <c r="Q2421" s="91" t="s">
        <v>1427</v>
      </c>
      <c r="R2421" s="91" t="s">
        <v>1715</v>
      </c>
    </row>
    <row r="2422" ht="14.25" customHeight="1">
      <c r="A2422" s="91" t="s">
        <v>7326</v>
      </c>
      <c r="D2422" s="91" t="s">
        <v>1319</v>
      </c>
      <c r="E2422" s="91" t="s">
        <v>1587</v>
      </c>
      <c r="F2422" s="91">
        <v>2030.0</v>
      </c>
      <c r="J2422" s="91" t="s">
        <v>739</v>
      </c>
      <c r="L2422" s="91" t="s">
        <v>1588</v>
      </c>
      <c r="M2422" s="91" t="s">
        <v>739</v>
      </c>
      <c r="O2422" s="91" t="s">
        <v>1602</v>
      </c>
      <c r="P2422" s="91" t="s">
        <v>1603</v>
      </c>
      <c r="Q2422" s="91" t="s">
        <v>1435</v>
      </c>
      <c r="R2422" s="91" t="s">
        <v>1798</v>
      </c>
      <c r="S2422" s="91" t="s">
        <v>7327</v>
      </c>
      <c r="T2422" s="91" t="s">
        <v>1593</v>
      </c>
    </row>
    <row r="2423" ht="14.25" customHeight="1">
      <c r="A2423" s="91" t="s">
        <v>7328</v>
      </c>
      <c r="D2423" s="91" t="s">
        <v>1319</v>
      </c>
      <c r="E2423" s="91" t="s">
        <v>1587</v>
      </c>
      <c r="F2423" s="91">
        <v>2030.0</v>
      </c>
      <c r="J2423" s="91" t="s">
        <v>739</v>
      </c>
      <c r="L2423" s="91" t="s">
        <v>1588</v>
      </c>
      <c r="M2423" s="91" t="s">
        <v>739</v>
      </c>
      <c r="O2423" s="91" t="s">
        <v>1632</v>
      </c>
      <c r="P2423" s="91" t="s">
        <v>1628</v>
      </c>
      <c r="Q2423" s="91" t="s">
        <v>1433</v>
      </c>
      <c r="R2423" s="91" t="s">
        <v>1659</v>
      </c>
      <c r="S2423" s="91" t="s">
        <v>7329</v>
      </c>
      <c r="T2423" s="91" t="s">
        <v>1593</v>
      </c>
    </row>
    <row r="2424" ht="14.25" customHeight="1">
      <c r="A2424" s="91" t="s">
        <v>7330</v>
      </c>
      <c r="D2424" s="91" t="s">
        <v>1324</v>
      </c>
      <c r="J2424" s="91" t="s">
        <v>1320</v>
      </c>
      <c r="L2424" s="91" t="s">
        <v>41</v>
      </c>
      <c r="M2424" s="91" t="s">
        <v>739</v>
      </c>
      <c r="O2424" s="91" t="s">
        <v>1662</v>
      </c>
      <c r="P2424" s="91" t="s">
        <v>1590</v>
      </c>
      <c r="Q2424" s="91" t="s">
        <v>1439</v>
      </c>
      <c r="R2424" s="91" t="s">
        <v>1659</v>
      </c>
    </row>
    <row r="2425" ht="14.25" customHeight="1">
      <c r="A2425" s="91" t="s">
        <v>7331</v>
      </c>
      <c r="D2425" s="91" t="s">
        <v>1319</v>
      </c>
      <c r="E2425" s="91" t="s">
        <v>1587</v>
      </c>
      <c r="F2425" s="91">
        <v>2030.0</v>
      </c>
      <c r="G2425" s="91" t="s">
        <v>1319</v>
      </c>
      <c r="H2425" s="91" t="s">
        <v>1587</v>
      </c>
      <c r="I2425" s="91">
        <v>2050.0</v>
      </c>
      <c r="J2425" s="91" t="s">
        <v>1320</v>
      </c>
      <c r="K2425" s="91">
        <v>2050.0</v>
      </c>
      <c r="L2425" s="91" t="s">
        <v>41</v>
      </c>
      <c r="M2425" s="91" t="s">
        <v>739</v>
      </c>
      <c r="O2425" s="91" t="s">
        <v>1607</v>
      </c>
      <c r="P2425" s="91" t="s">
        <v>1590</v>
      </c>
      <c r="Q2425" s="91" t="s">
        <v>1426</v>
      </c>
      <c r="R2425" s="91" t="s">
        <v>1608</v>
      </c>
      <c r="S2425" s="91" t="s">
        <v>7332</v>
      </c>
      <c r="T2425" s="91" t="s">
        <v>1593</v>
      </c>
    </row>
    <row r="2426" ht="14.25" customHeight="1">
      <c r="A2426" s="91" t="s">
        <v>7333</v>
      </c>
      <c r="D2426" s="91" t="s">
        <v>1319</v>
      </c>
      <c r="E2426" s="91" t="s">
        <v>1587</v>
      </c>
      <c r="F2426" s="91">
        <v>2030.0</v>
      </c>
      <c r="H2426" s="91" t="s">
        <v>1587</v>
      </c>
      <c r="I2426" s="91">
        <v>2050.0</v>
      </c>
      <c r="J2426" s="91" t="s">
        <v>1320</v>
      </c>
      <c r="K2426" s="91">
        <v>2050.0</v>
      </c>
      <c r="L2426" s="91" t="s">
        <v>1588</v>
      </c>
      <c r="M2426" s="91" t="s">
        <v>739</v>
      </c>
      <c r="O2426" s="91" t="s">
        <v>1748</v>
      </c>
      <c r="P2426" s="91" t="s">
        <v>1590</v>
      </c>
      <c r="Q2426" s="91" t="s">
        <v>1462</v>
      </c>
      <c r="R2426" s="91" t="s">
        <v>1614</v>
      </c>
      <c r="S2426" s="91" t="s">
        <v>7334</v>
      </c>
      <c r="T2426" s="91" t="s">
        <v>1593</v>
      </c>
    </row>
    <row r="2427" ht="14.25" customHeight="1">
      <c r="A2427" s="91" t="s">
        <v>7335</v>
      </c>
      <c r="D2427" s="91" t="s">
        <v>1324</v>
      </c>
      <c r="J2427" s="91" t="s">
        <v>739</v>
      </c>
      <c r="L2427" s="91" t="s">
        <v>41</v>
      </c>
      <c r="M2427" s="91" t="s">
        <v>739</v>
      </c>
      <c r="O2427" s="91" t="s">
        <v>2046</v>
      </c>
      <c r="P2427" s="91" t="s">
        <v>1603</v>
      </c>
      <c r="Q2427" s="91" t="s">
        <v>1761</v>
      </c>
      <c r="R2427" s="91" t="s">
        <v>1687</v>
      </c>
    </row>
    <row r="2428" ht="14.25" customHeight="1">
      <c r="A2428" s="91" t="s">
        <v>7336</v>
      </c>
      <c r="D2428" s="91" t="s">
        <v>1324</v>
      </c>
      <c r="J2428" s="91" t="s">
        <v>1320</v>
      </c>
      <c r="L2428" s="91" t="s">
        <v>41</v>
      </c>
      <c r="M2428" s="91" t="s">
        <v>1320</v>
      </c>
      <c r="N2428" s="91" t="s">
        <v>1669</v>
      </c>
      <c r="O2428" s="91" t="s">
        <v>1607</v>
      </c>
      <c r="P2428" s="91" t="s">
        <v>1590</v>
      </c>
      <c r="Q2428" s="91" t="s">
        <v>1432</v>
      </c>
      <c r="R2428" s="91" t="s">
        <v>1669</v>
      </c>
    </row>
    <row r="2429" ht="14.25" customHeight="1">
      <c r="A2429" s="91" t="s">
        <v>7337</v>
      </c>
      <c r="B2429" s="91" t="s">
        <v>7338</v>
      </c>
      <c r="C2429" s="91" t="s">
        <v>7339</v>
      </c>
      <c r="D2429" s="91" t="s">
        <v>1324</v>
      </c>
      <c r="J2429" s="91" t="s">
        <v>1320</v>
      </c>
      <c r="L2429" s="91" t="s">
        <v>41</v>
      </c>
      <c r="M2429" s="91" t="s">
        <v>739</v>
      </c>
      <c r="O2429" s="91" t="s">
        <v>1858</v>
      </c>
      <c r="P2429" s="91" t="s">
        <v>1628</v>
      </c>
      <c r="Q2429" s="91" t="s">
        <v>1474</v>
      </c>
      <c r="R2429" s="91" t="s">
        <v>1659</v>
      </c>
    </row>
    <row r="2430" ht="14.25" customHeight="1">
      <c r="A2430" s="91" t="s">
        <v>7340</v>
      </c>
      <c r="D2430" s="91" t="s">
        <v>1343</v>
      </c>
      <c r="J2430" s="91" t="s">
        <v>1320</v>
      </c>
      <c r="L2430" s="91" t="s">
        <v>41</v>
      </c>
      <c r="M2430" s="91" t="s">
        <v>1320</v>
      </c>
      <c r="N2430" s="91" t="s">
        <v>2170</v>
      </c>
      <c r="O2430" s="91" t="s">
        <v>2509</v>
      </c>
      <c r="P2430" s="91" t="s">
        <v>1590</v>
      </c>
      <c r="Q2430" s="91" t="s">
        <v>1462</v>
      </c>
      <c r="R2430" s="91" t="s">
        <v>2170</v>
      </c>
      <c r="U2430" s="91" t="s">
        <v>1709</v>
      </c>
    </row>
    <row r="2431" ht="14.25" customHeight="1">
      <c r="A2431" s="91" t="s">
        <v>7341</v>
      </c>
      <c r="C2431" s="91" t="s">
        <v>7342</v>
      </c>
      <c r="D2431" s="91" t="s">
        <v>1319</v>
      </c>
      <c r="E2431" s="91" t="s">
        <v>1587</v>
      </c>
      <c r="F2431" s="91">
        <v>2030.0</v>
      </c>
      <c r="G2431" s="91" t="s">
        <v>1319</v>
      </c>
      <c r="H2431" s="91" t="s">
        <v>1587</v>
      </c>
      <c r="I2431" s="91">
        <v>2050.0</v>
      </c>
      <c r="J2431" s="91" t="s">
        <v>1320</v>
      </c>
      <c r="K2431" s="91">
        <v>2050.0</v>
      </c>
      <c r="L2431" s="91" t="s">
        <v>1588</v>
      </c>
      <c r="M2431" s="91" t="s">
        <v>1320</v>
      </c>
      <c r="N2431" s="91" t="s">
        <v>1637</v>
      </c>
      <c r="O2431" s="91" t="s">
        <v>1602</v>
      </c>
      <c r="P2431" s="91" t="s">
        <v>1603</v>
      </c>
      <c r="Q2431" s="91" t="s">
        <v>1469</v>
      </c>
      <c r="R2431" s="91" t="s">
        <v>1707</v>
      </c>
      <c r="S2431" s="91" t="s">
        <v>7343</v>
      </c>
      <c r="T2431" s="91" t="s">
        <v>1593</v>
      </c>
    </row>
    <row r="2432" ht="14.25" customHeight="1">
      <c r="A2432" s="91" t="s">
        <v>7344</v>
      </c>
      <c r="D2432" s="91" t="s">
        <v>1324</v>
      </c>
      <c r="J2432" s="91" t="s">
        <v>739</v>
      </c>
      <c r="L2432" s="91" t="s">
        <v>41</v>
      </c>
      <c r="M2432" s="91" t="s">
        <v>739</v>
      </c>
      <c r="O2432" s="91" t="s">
        <v>1602</v>
      </c>
      <c r="P2432" s="91" t="s">
        <v>1603</v>
      </c>
      <c r="Q2432" s="91" t="s">
        <v>1761</v>
      </c>
      <c r="R2432" s="91" t="s">
        <v>1591</v>
      </c>
    </row>
    <row r="2433" ht="14.25" customHeight="1">
      <c r="A2433" s="91" t="s">
        <v>7345</v>
      </c>
      <c r="C2433" s="91" t="s">
        <v>7346</v>
      </c>
      <c r="D2433" s="91" t="s">
        <v>1319</v>
      </c>
      <c r="E2433" s="91" t="s">
        <v>1587</v>
      </c>
      <c r="F2433" s="91" t="s">
        <v>1646</v>
      </c>
      <c r="J2433" s="91" t="s">
        <v>739</v>
      </c>
      <c r="L2433" s="91" t="s">
        <v>41</v>
      </c>
      <c r="M2433" s="91" t="s">
        <v>1320</v>
      </c>
      <c r="N2433" s="91" t="s">
        <v>1900</v>
      </c>
      <c r="O2433" s="91" t="s">
        <v>1607</v>
      </c>
      <c r="P2433" s="91" t="s">
        <v>1590</v>
      </c>
      <c r="Q2433" s="91" t="s">
        <v>1457</v>
      </c>
      <c r="R2433" s="91" t="s">
        <v>1614</v>
      </c>
      <c r="S2433" s="91" t="s">
        <v>7347</v>
      </c>
      <c r="T2433" s="91" t="s">
        <v>1593</v>
      </c>
    </row>
    <row r="2434" ht="14.25" customHeight="1">
      <c r="A2434" s="91" t="s">
        <v>7348</v>
      </c>
      <c r="D2434" s="91" t="s">
        <v>1324</v>
      </c>
      <c r="J2434" s="91" t="s">
        <v>1320</v>
      </c>
      <c r="L2434" s="91" t="s">
        <v>41</v>
      </c>
      <c r="M2434" s="91" t="s">
        <v>739</v>
      </c>
      <c r="O2434" s="91" t="s">
        <v>1602</v>
      </c>
      <c r="P2434" s="91" t="s">
        <v>1603</v>
      </c>
      <c r="Q2434" s="91" t="s">
        <v>1457</v>
      </c>
      <c r="R2434" s="91" t="s">
        <v>1604</v>
      </c>
    </row>
    <row r="2435" ht="14.25" customHeight="1">
      <c r="A2435" s="91" t="s">
        <v>7349</v>
      </c>
      <c r="D2435" s="91" t="s">
        <v>1324</v>
      </c>
      <c r="J2435" s="91" t="s">
        <v>739</v>
      </c>
      <c r="L2435" s="91" t="s">
        <v>41</v>
      </c>
      <c r="M2435" s="91" t="s">
        <v>739</v>
      </c>
      <c r="N2435" s="91" t="s">
        <v>1611</v>
      </c>
      <c r="O2435" s="91" t="s">
        <v>1602</v>
      </c>
      <c r="P2435" s="91" t="s">
        <v>1603</v>
      </c>
      <c r="Q2435" s="91" t="s">
        <v>1438</v>
      </c>
      <c r="R2435" s="91" t="s">
        <v>1612</v>
      </c>
    </row>
    <row r="2436" ht="14.25" customHeight="1">
      <c r="A2436" s="91" t="s">
        <v>7350</v>
      </c>
      <c r="D2436" s="91" t="s">
        <v>1324</v>
      </c>
      <c r="J2436" s="91" t="s">
        <v>739</v>
      </c>
      <c r="L2436" s="91" t="s">
        <v>41</v>
      </c>
      <c r="M2436" s="91" t="s">
        <v>739</v>
      </c>
      <c r="O2436" s="91" t="s">
        <v>2509</v>
      </c>
      <c r="P2436" s="91" t="s">
        <v>1590</v>
      </c>
      <c r="Q2436" s="91" t="s">
        <v>1432</v>
      </c>
      <c r="R2436" s="91" t="s">
        <v>1591</v>
      </c>
    </row>
    <row r="2437" ht="14.25" customHeight="1">
      <c r="A2437" s="91" t="s">
        <v>7351</v>
      </c>
      <c r="D2437" s="91" t="s">
        <v>1324</v>
      </c>
      <c r="J2437" s="91" t="s">
        <v>1320</v>
      </c>
      <c r="L2437" s="91" t="s">
        <v>41</v>
      </c>
      <c r="M2437" s="91" t="s">
        <v>1320</v>
      </c>
      <c r="N2437" s="91" t="s">
        <v>1611</v>
      </c>
      <c r="O2437" s="91" t="s">
        <v>1796</v>
      </c>
      <c r="P2437" s="91" t="s">
        <v>1628</v>
      </c>
      <c r="Q2437" s="91" t="s">
        <v>1469</v>
      </c>
      <c r="R2437" s="91" t="s">
        <v>1611</v>
      </c>
    </row>
    <row r="2438" ht="14.25" customHeight="1">
      <c r="A2438" s="91" t="s">
        <v>7352</v>
      </c>
      <c r="D2438" s="91" t="s">
        <v>1319</v>
      </c>
      <c r="E2438" s="91" t="s">
        <v>1587</v>
      </c>
      <c r="F2438" s="91">
        <v>2030.0</v>
      </c>
      <c r="G2438" s="91" t="s">
        <v>1319</v>
      </c>
      <c r="H2438" s="91" t="s">
        <v>1587</v>
      </c>
      <c r="I2438" s="91">
        <v>2050.0</v>
      </c>
      <c r="J2438" s="91" t="s">
        <v>1320</v>
      </c>
      <c r="K2438" s="91">
        <v>2050.0</v>
      </c>
      <c r="L2438" s="91" t="s">
        <v>41</v>
      </c>
      <c r="M2438" s="91" t="s">
        <v>1320</v>
      </c>
      <c r="N2438" s="91" t="s">
        <v>1611</v>
      </c>
      <c r="O2438" s="91" t="s">
        <v>2182</v>
      </c>
      <c r="P2438" s="91" t="s">
        <v>1628</v>
      </c>
      <c r="Q2438" s="91" t="s">
        <v>1469</v>
      </c>
      <c r="R2438" s="91" t="s">
        <v>1614</v>
      </c>
      <c r="S2438" s="91" t="s">
        <v>7353</v>
      </c>
      <c r="T2438" s="91" t="s">
        <v>1593</v>
      </c>
    </row>
    <row r="2439" ht="14.25" customHeight="1">
      <c r="A2439" s="91" t="s">
        <v>7354</v>
      </c>
      <c r="D2439" s="91" t="s">
        <v>1319</v>
      </c>
      <c r="E2439" s="91" t="s">
        <v>1587</v>
      </c>
      <c r="F2439" s="91">
        <v>2030.0</v>
      </c>
      <c r="G2439" s="91" t="s">
        <v>1319</v>
      </c>
      <c r="H2439" s="91" t="s">
        <v>1587</v>
      </c>
      <c r="I2439" s="91">
        <v>2050.0</v>
      </c>
      <c r="J2439" s="91" t="s">
        <v>1320</v>
      </c>
      <c r="K2439" s="91">
        <v>2050.0</v>
      </c>
      <c r="L2439" s="91" t="s">
        <v>41</v>
      </c>
      <c r="M2439" s="91" t="s">
        <v>1320</v>
      </c>
      <c r="N2439" s="91" t="s">
        <v>1611</v>
      </c>
      <c r="O2439" s="91" t="s">
        <v>1796</v>
      </c>
      <c r="P2439" s="91" t="s">
        <v>1628</v>
      </c>
      <c r="Q2439" s="91" t="s">
        <v>1469</v>
      </c>
      <c r="R2439" s="91" t="s">
        <v>1648</v>
      </c>
      <c r="S2439" s="91" t="s">
        <v>7355</v>
      </c>
      <c r="T2439" s="91" t="s">
        <v>1593</v>
      </c>
    </row>
    <row r="2440" ht="14.25" customHeight="1">
      <c r="A2440" s="91" t="s">
        <v>7356</v>
      </c>
      <c r="C2440" s="91" t="s">
        <v>7357</v>
      </c>
      <c r="D2440" s="91" t="s">
        <v>1324</v>
      </c>
      <c r="J2440" s="91" t="s">
        <v>1320</v>
      </c>
      <c r="L2440" s="91" t="s">
        <v>41</v>
      </c>
      <c r="M2440" s="91" t="s">
        <v>1320</v>
      </c>
      <c r="N2440" s="91" t="s">
        <v>1685</v>
      </c>
      <c r="O2440" s="91" t="s">
        <v>1677</v>
      </c>
      <c r="P2440" s="91" t="s">
        <v>1590</v>
      </c>
      <c r="Q2440" s="91" t="s">
        <v>1438</v>
      </c>
      <c r="R2440" s="91" t="s">
        <v>1685</v>
      </c>
    </row>
    <row r="2441" ht="14.25" customHeight="1">
      <c r="A2441" s="91" t="s">
        <v>7358</v>
      </c>
      <c r="D2441" s="91" t="s">
        <v>1324</v>
      </c>
      <c r="J2441" s="91" t="s">
        <v>1320</v>
      </c>
      <c r="L2441" s="91" t="s">
        <v>41</v>
      </c>
      <c r="M2441" s="91" t="s">
        <v>739</v>
      </c>
      <c r="O2441" s="91" t="s">
        <v>1802</v>
      </c>
      <c r="P2441" s="91" t="s">
        <v>1590</v>
      </c>
      <c r="Q2441" s="91" t="s">
        <v>1436</v>
      </c>
      <c r="R2441" s="91" t="s">
        <v>1663</v>
      </c>
    </row>
    <row r="2442" ht="14.25" customHeight="1">
      <c r="A2442" s="91" t="s">
        <v>7359</v>
      </c>
      <c r="B2442" s="91" t="s">
        <v>7360</v>
      </c>
      <c r="C2442" s="91" t="s">
        <v>7361</v>
      </c>
      <c r="D2442" s="91" t="s">
        <v>1319</v>
      </c>
      <c r="E2442" s="91" t="s">
        <v>1595</v>
      </c>
      <c r="F2442" s="91" t="s">
        <v>5948</v>
      </c>
      <c r="J2442" s="91" t="s">
        <v>739</v>
      </c>
      <c r="L2442" s="91" t="s">
        <v>41</v>
      </c>
      <c r="M2442" s="91" t="s">
        <v>739</v>
      </c>
      <c r="O2442" s="91" t="s">
        <v>1721</v>
      </c>
      <c r="P2442" s="91" t="s">
        <v>1590</v>
      </c>
      <c r="Q2442" s="91" t="s">
        <v>1438</v>
      </c>
      <c r="R2442" s="91" t="s">
        <v>2368</v>
      </c>
      <c r="S2442" s="91" t="s">
        <v>7362</v>
      </c>
      <c r="T2442" s="91" t="s">
        <v>1600</v>
      </c>
    </row>
    <row r="2443" ht="14.25" customHeight="1">
      <c r="A2443" s="91" t="s">
        <v>7363</v>
      </c>
      <c r="B2443" s="91" t="s">
        <v>7364</v>
      </c>
      <c r="C2443" s="91" t="s">
        <v>7365</v>
      </c>
      <c r="D2443" s="91" t="s">
        <v>1319</v>
      </c>
      <c r="E2443" s="91" t="s">
        <v>1587</v>
      </c>
      <c r="F2443" s="91">
        <v>2030.0</v>
      </c>
      <c r="J2443" s="91" t="s">
        <v>739</v>
      </c>
      <c r="L2443" s="91" t="s">
        <v>41</v>
      </c>
      <c r="M2443" s="91" t="s">
        <v>739</v>
      </c>
      <c r="O2443" s="91" t="s">
        <v>1694</v>
      </c>
      <c r="P2443" s="91" t="s">
        <v>1590</v>
      </c>
      <c r="Q2443" s="91" t="s">
        <v>1439</v>
      </c>
      <c r="R2443" s="91" t="s">
        <v>1648</v>
      </c>
      <c r="S2443" s="91" t="s">
        <v>7366</v>
      </c>
      <c r="T2443" s="91" t="s">
        <v>1593</v>
      </c>
    </row>
    <row r="2444" ht="14.25" customHeight="1">
      <c r="A2444" s="91" t="s">
        <v>7367</v>
      </c>
      <c r="D2444" s="91" t="s">
        <v>1319</v>
      </c>
      <c r="E2444" s="91" t="s">
        <v>1587</v>
      </c>
      <c r="F2444" s="91">
        <v>2030.0</v>
      </c>
      <c r="J2444" s="91" t="s">
        <v>739</v>
      </c>
      <c r="L2444" s="91" t="s">
        <v>1588</v>
      </c>
      <c r="M2444" s="91" t="s">
        <v>739</v>
      </c>
      <c r="O2444" s="91" t="s">
        <v>1846</v>
      </c>
      <c r="P2444" s="91" t="s">
        <v>1590</v>
      </c>
      <c r="Q2444" s="91" t="s">
        <v>1457</v>
      </c>
      <c r="R2444" s="91" t="s">
        <v>1608</v>
      </c>
      <c r="S2444" s="91" t="s">
        <v>7368</v>
      </c>
      <c r="T2444" s="91" t="s">
        <v>1593</v>
      </c>
    </row>
    <row r="2445" ht="14.25" customHeight="1">
      <c r="A2445" s="91" t="s">
        <v>7369</v>
      </c>
      <c r="B2445" s="91" t="s">
        <v>7370</v>
      </c>
      <c r="C2445" s="91" t="s">
        <v>7371</v>
      </c>
      <c r="D2445" s="91" t="s">
        <v>1319</v>
      </c>
      <c r="E2445" s="91" t="s">
        <v>1595</v>
      </c>
      <c r="F2445" s="91">
        <v>2030.0</v>
      </c>
      <c r="J2445" s="91" t="s">
        <v>739</v>
      </c>
      <c r="L2445" s="91" t="s">
        <v>41</v>
      </c>
      <c r="M2445" s="91" t="s">
        <v>739</v>
      </c>
      <c r="O2445" s="91" t="s">
        <v>1846</v>
      </c>
      <c r="P2445" s="91" t="s">
        <v>1590</v>
      </c>
      <c r="Q2445" s="91" t="s">
        <v>1432</v>
      </c>
      <c r="R2445" s="91" t="s">
        <v>1608</v>
      </c>
      <c r="S2445" s="91" t="s">
        <v>7372</v>
      </c>
      <c r="T2445" s="91" t="s">
        <v>1600</v>
      </c>
    </row>
    <row r="2446" ht="14.25" customHeight="1">
      <c r="A2446" s="91" t="s">
        <v>7373</v>
      </c>
      <c r="D2446" s="91" t="s">
        <v>1343</v>
      </c>
      <c r="J2446" s="91" t="s">
        <v>739</v>
      </c>
      <c r="L2446" s="91" t="s">
        <v>41</v>
      </c>
      <c r="M2446" s="91" t="s">
        <v>739</v>
      </c>
      <c r="O2446" s="91" t="s">
        <v>1602</v>
      </c>
      <c r="P2446" s="91" t="s">
        <v>1603</v>
      </c>
      <c r="Q2446" s="91" t="s">
        <v>1439</v>
      </c>
      <c r="R2446" s="91" t="s">
        <v>2090</v>
      </c>
    </row>
    <row r="2447" ht="14.25" customHeight="1">
      <c r="A2447" s="91" t="s">
        <v>7374</v>
      </c>
      <c r="B2447" s="91" t="s">
        <v>7375</v>
      </c>
      <c r="C2447" s="91" t="s">
        <v>7376</v>
      </c>
      <c r="D2447" s="91" t="s">
        <v>1319</v>
      </c>
      <c r="E2447" s="91" t="s">
        <v>1587</v>
      </c>
      <c r="F2447" s="91">
        <v>2032.0</v>
      </c>
      <c r="J2447" s="91" t="s">
        <v>1320</v>
      </c>
      <c r="L2447" s="91" t="s">
        <v>41</v>
      </c>
      <c r="M2447" s="91" t="s">
        <v>1320</v>
      </c>
      <c r="N2447" s="91" t="s">
        <v>2241</v>
      </c>
      <c r="O2447" s="91" t="s">
        <v>1846</v>
      </c>
      <c r="P2447" s="91" t="s">
        <v>1590</v>
      </c>
      <c r="Q2447" s="91" t="s">
        <v>1761</v>
      </c>
      <c r="R2447" s="91" t="s">
        <v>1653</v>
      </c>
      <c r="S2447" s="91" t="s">
        <v>7377</v>
      </c>
      <c r="T2447" s="91" t="s">
        <v>1593</v>
      </c>
    </row>
    <row r="2448" ht="14.25" customHeight="1">
      <c r="A2448" s="91" t="s">
        <v>7378</v>
      </c>
      <c r="B2448" s="91" t="s">
        <v>7379</v>
      </c>
      <c r="C2448" s="91" t="s">
        <v>7380</v>
      </c>
      <c r="D2448" s="91" t="s">
        <v>1324</v>
      </c>
      <c r="J2448" s="91" t="s">
        <v>739</v>
      </c>
      <c r="L2448" s="91" t="s">
        <v>41</v>
      </c>
      <c r="M2448" s="91" t="s">
        <v>739</v>
      </c>
      <c r="O2448" s="91" t="s">
        <v>1638</v>
      </c>
      <c r="P2448" s="91" t="s">
        <v>1590</v>
      </c>
      <c r="Q2448" s="91" t="s">
        <v>1466</v>
      </c>
      <c r="R2448" s="91" t="s">
        <v>1591</v>
      </c>
    </row>
    <row r="2449" ht="14.25" customHeight="1">
      <c r="A2449" s="91" t="s">
        <v>7381</v>
      </c>
      <c r="D2449" s="91" t="s">
        <v>1319</v>
      </c>
      <c r="E2449" s="91" t="s">
        <v>1587</v>
      </c>
      <c r="F2449" s="91">
        <v>2030.0</v>
      </c>
      <c r="J2449" s="91" t="s">
        <v>739</v>
      </c>
      <c r="L2449" s="91" t="s">
        <v>41</v>
      </c>
      <c r="M2449" s="91" t="s">
        <v>739</v>
      </c>
      <c r="O2449" s="91" t="s">
        <v>1846</v>
      </c>
      <c r="P2449" s="91" t="s">
        <v>1590</v>
      </c>
      <c r="Q2449" s="91" t="s">
        <v>1438</v>
      </c>
      <c r="R2449" s="91" t="s">
        <v>1685</v>
      </c>
      <c r="S2449" s="91" t="s">
        <v>7382</v>
      </c>
      <c r="T2449" s="91" t="s">
        <v>1593</v>
      </c>
    </row>
    <row r="2450" ht="14.25" customHeight="1">
      <c r="A2450" s="91" t="s">
        <v>7383</v>
      </c>
      <c r="B2450" s="91" t="s">
        <v>7384</v>
      </c>
      <c r="D2450" s="91" t="s">
        <v>1319</v>
      </c>
      <c r="E2450" s="91" t="s">
        <v>1587</v>
      </c>
      <c r="F2450" s="91">
        <v>2030.0</v>
      </c>
      <c r="J2450" s="91" t="s">
        <v>739</v>
      </c>
      <c r="L2450" s="91" t="s">
        <v>1588</v>
      </c>
      <c r="M2450" s="91" t="s">
        <v>739</v>
      </c>
      <c r="O2450" s="91" t="s">
        <v>1748</v>
      </c>
      <c r="P2450" s="91" t="s">
        <v>1590</v>
      </c>
      <c r="Q2450" s="91" t="s">
        <v>1457</v>
      </c>
      <c r="R2450" s="91" t="s">
        <v>1798</v>
      </c>
      <c r="S2450" s="91" t="s">
        <v>7385</v>
      </c>
      <c r="T2450" s="91" t="s">
        <v>1593</v>
      </c>
    </row>
    <row r="2451" ht="14.25" customHeight="1">
      <c r="A2451" s="91" t="s">
        <v>7386</v>
      </c>
      <c r="D2451" s="91" t="s">
        <v>1324</v>
      </c>
      <c r="J2451" s="91" t="s">
        <v>1320</v>
      </c>
      <c r="L2451" s="91" t="s">
        <v>41</v>
      </c>
      <c r="M2451" s="91" t="s">
        <v>739</v>
      </c>
      <c r="O2451" s="91" t="s">
        <v>1602</v>
      </c>
      <c r="P2451" s="91" t="s">
        <v>1603</v>
      </c>
      <c r="Q2451" s="91" t="s">
        <v>1462</v>
      </c>
      <c r="R2451" s="91" t="s">
        <v>1699</v>
      </c>
    </row>
    <row r="2452" ht="14.25" customHeight="1">
      <c r="A2452" s="91" t="s">
        <v>7387</v>
      </c>
      <c r="D2452" s="91" t="s">
        <v>1324</v>
      </c>
      <c r="J2452" s="91" t="s">
        <v>1320</v>
      </c>
      <c r="L2452" s="91" t="s">
        <v>41</v>
      </c>
      <c r="M2452" s="91" t="s">
        <v>739</v>
      </c>
      <c r="O2452" s="91" t="s">
        <v>1846</v>
      </c>
      <c r="P2452" s="91" t="s">
        <v>1590</v>
      </c>
      <c r="Q2452" s="91" t="s">
        <v>1761</v>
      </c>
      <c r="R2452" s="91" t="s">
        <v>1604</v>
      </c>
    </row>
    <row r="2453" ht="14.25" customHeight="1">
      <c r="A2453" s="91" t="s">
        <v>7388</v>
      </c>
      <c r="D2453" s="91" t="s">
        <v>1319</v>
      </c>
      <c r="E2453" s="91" t="s">
        <v>1587</v>
      </c>
      <c r="F2453" s="91">
        <v>2030.0</v>
      </c>
      <c r="J2453" s="91" t="s">
        <v>739</v>
      </c>
      <c r="L2453" s="91" t="s">
        <v>1588</v>
      </c>
      <c r="M2453" s="91" t="s">
        <v>739</v>
      </c>
      <c r="O2453" s="91" t="s">
        <v>1602</v>
      </c>
      <c r="P2453" s="91" t="s">
        <v>1603</v>
      </c>
      <c r="Q2453" s="91" t="s">
        <v>1435</v>
      </c>
      <c r="R2453" s="91" t="s">
        <v>1614</v>
      </c>
      <c r="S2453" s="91" t="s">
        <v>7389</v>
      </c>
      <c r="T2453" s="91" t="s">
        <v>1593</v>
      </c>
    </row>
    <row r="2454" ht="14.25" customHeight="1">
      <c r="A2454" s="91" t="s">
        <v>7390</v>
      </c>
      <c r="D2454" s="91" t="s">
        <v>1324</v>
      </c>
      <c r="J2454" s="91" t="s">
        <v>1320</v>
      </c>
      <c r="L2454" s="91" t="s">
        <v>41</v>
      </c>
      <c r="M2454" s="91" t="s">
        <v>739</v>
      </c>
      <c r="O2454" s="91" t="s">
        <v>1607</v>
      </c>
      <c r="P2454" s="91" t="s">
        <v>1590</v>
      </c>
      <c r="Q2454" s="91" t="s">
        <v>1472</v>
      </c>
      <c r="R2454" s="91" t="s">
        <v>1720</v>
      </c>
    </row>
    <row r="2455" ht="14.25" customHeight="1">
      <c r="A2455" s="91" t="s">
        <v>7391</v>
      </c>
      <c r="D2455" s="91" t="s">
        <v>1324</v>
      </c>
      <c r="J2455" s="91" t="s">
        <v>739</v>
      </c>
      <c r="L2455" s="91" t="s">
        <v>41</v>
      </c>
      <c r="M2455" s="91" t="s">
        <v>739</v>
      </c>
      <c r="O2455" s="91" t="s">
        <v>1711</v>
      </c>
      <c r="P2455" s="91" t="s">
        <v>1590</v>
      </c>
      <c r="Q2455" s="91" t="s">
        <v>1761</v>
      </c>
      <c r="R2455" s="91" t="s">
        <v>1653</v>
      </c>
    </row>
    <row r="2456" ht="14.25" customHeight="1">
      <c r="A2456" s="91" t="s">
        <v>7392</v>
      </c>
      <c r="D2456" s="91" t="s">
        <v>1324</v>
      </c>
      <c r="J2456" s="91" t="s">
        <v>1320</v>
      </c>
      <c r="L2456" s="91" t="s">
        <v>41</v>
      </c>
      <c r="M2456" s="91" t="s">
        <v>739</v>
      </c>
      <c r="O2456" s="91" t="s">
        <v>1711</v>
      </c>
      <c r="P2456" s="91" t="s">
        <v>1590</v>
      </c>
      <c r="Q2456" s="91" t="s">
        <v>1462</v>
      </c>
      <c r="R2456" s="91" t="s">
        <v>1591</v>
      </c>
    </row>
    <row r="2457" ht="14.25" customHeight="1">
      <c r="A2457" s="91" t="s">
        <v>7393</v>
      </c>
      <c r="D2457" s="91" t="s">
        <v>1319</v>
      </c>
      <c r="E2457" s="91" t="s">
        <v>1587</v>
      </c>
      <c r="F2457" s="91">
        <v>2030.0</v>
      </c>
      <c r="J2457" s="91" t="s">
        <v>739</v>
      </c>
      <c r="L2457" s="91" t="s">
        <v>1588</v>
      </c>
      <c r="M2457" s="91" t="s">
        <v>739</v>
      </c>
      <c r="O2457" s="91" t="s">
        <v>1607</v>
      </c>
      <c r="P2457" s="91" t="s">
        <v>1590</v>
      </c>
      <c r="Q2457" s="91" t="s">
        <v>1457</v>
      </c>
      <c r="R2457" s="91" t="s">
        <v>1617</v>
      </c>
      <c r="S2457" s="91" t="s">
        <v>7394</v>
      </c>
      <c r="T2457" s="91" t="s">
        <v>1593</v>
      </c>
    </row>
    <row r="2458" ht="14.25" customHeight="1">
      <c r="A2458" s="91" t="s">
        <v>7395</v>
      </c>
      <c r="D2458" s="91" t="s">
        <v>1319</v>
      </c>
      <c r="E2458" s="91" t="s">
        <v>1587</v>
      </c>
      <c r="F2458" s="91">
        <v>2030.0</v>
      </c>
      <c r="J2458" s="91" t="s">
        <v>739</v>
      </c>
      <c r="L2458" s="91" t="s">
        <v>1588</v>
      </c>
      <c r="M2458" s="91" t="s">
        <v>739</v>
      </c>
      <c r="O2458" s="91" t="s">
        <v>1711</v>
      </c>
      <c r="P2458" s="91" t="s">
        <v>1590</v>
      </c>
      <c r="Q2458" s="91" t="s">
        <v>1430</v>
      </c>
      <c r="R2458" s="91" t="s">
        <v>1653</v>
      </c>
      <c r="S2458" s="91" t="s">
        <v>7396</v>
      </c>
      <c r="T2458" s="91" t="s">
        <v>1593</v>
      </c>
    </row>
    <row r="2459" ht="14.25" customHeight="1">
      <c r="A2459" s="91" t="s">
        <v>7397</v>
      </c>
      <c r="B2459" s="91" t="s">
        <v>7398</v>
      </c>
      <c r="C2459" s="91" t="s">
        <v>7399</v>
      </c>
      <c r="D2459" s="91" t="s">
        <v>1319</v>
      </c>
      <c r="E2459" s="91" t="s">
        <v>1587</v>
      </c>
      <c r="F2459" s="91">
        <v>2030.0</v>
      </c>
      <c r="J2459" s="91" t="s">
        <v>1320</v>
      </c>
      <c r="L2459" s="91" t="s">
        <v>41</v>
      </c>
      <c r="M2459" s="91" t="s">
        <v>1320</v>
      </c>
      <c r="N2459" s="91" t="s">
        <v>1966</v>
      </c>
      <c r="O2459" s="91" t="s">
        <v>1602</v>
      </c>
      <c r="P2459" s="91" t="s">
        <v>1603</v>
      </c>
      <c r="Q2459" s="91" t="s">
        <v>1462</v>
      </c>
      <c r="R2459" s="91" t="s">
        <v>1707</v>
      </c>
      <c r="S2459" s="91" t="s">
        <v>7400</v>
      </c>
      <c r="T2459" s="91" t="s">
        <v>1593</v>
      </c>
    </row>
    <row r="2460" ht="14.25" customHeight="1">
      <c r="A2460" s="91" t="s">
        <v>7401</v>
      </c>
      <c r="D2460" s="91" t="s">
        <v>1324</v>
      </c>
      <c r="J2460" s="91" t="s">
        <v>1320</v>
      </c>
      <c r="L2460" s="91" t="s">
        <v>41</v>
      </c>
      <c r="M2460" s="91" t="s">
        <v>739</v>
      </c>
      <c r="O2460" s="91" t="s">
        <v>1711</v>
      </c>
      <c r="P2460" s="91" t="s">
        <v>1590</v>
      </c>
      <c r="Q2460" s="91" t="s">
        <v>1466</v>
      </c>
      <c r="R2460" s="91" t="s">
        <v>1614</v>
      </c>
    </row>
    <row r="2461" ht="14.25" customHeight="1">
      <c r="A2461" s="91" t="s">
        <v>7402</v>
      </c>
      <c r="D2461" s="91" t="s">
        <v>1319</v>
      </c>
      <c r="E2461" s="91" t="s">
        <v>1587</v>
      </c>
      <c r="F2461" s="91">
        <v>2030.0</v>
      </c>
      <c r="G2461" s="91" t="s">
        <v>1319</v>
      </c>
      <c r="H2461" s="91" t="s">
        <v>1587</v>
      </c>
      <c r="I2461" s="91">
        <v>2050.0</v>
      </c>
      <c r="J2461" s="91" t="s">
        <v>1320</v>
      </c>
      <c r="K2461" s="91">
        <v>2050.0</v>
      </c>
      <c r="L2461" s="91" t="s">
        <v>41</v>
      </c>
      <c r="M2461" s="91" t="s">
        <v>1320</v>
      </c>
      <c r="N2461" s="91" t="s">
        <v>1842</v>
      </c>
      <c r="O2461" s="91" t="s">
        <v>1711</v>
      </c>
      <c r="P2461" s="91" t="s">
        <v>1590</v>
      </c>
      <c r="Q2461" s="91" t="s">
        <v>1761</v>
      </c>
      <c r="R2461" s="91" t="s">
        <v>1624</v>
      </c>
      <c r="S2461" s="91" t="s">
        <v>7403</v>
      </c>
      <c r="T2461" s="91" t="s">
        <v>1593</v>
      </c>
    </row>
    <row r="2462" ht="14.25" customHeight="1">
      <c r="A2462" s="91" t="s">
        <v>7404</v>
      </c>
      <c r="B2462" s="91" t="s">
        <v>7405</v>
      </c>
      <c r="C2462" s="91" t="s">
        <v>7406</v>
      </c>
      <c r="D2462" s="91" t="s">
        <v>1324</v>
      </c>
      <c r="J2462" s="91" t="s">
        <v>739</v>
      </c>
      <c r="L2462" s="91" t="s">
        <v>41</v>
      </c>
      <c r="M2462" s="91" t="s">
        <v>739</v>
      </c>
      <c r="O2462" s="91" t="s">
        <v>1602</v>
      </c>
      <c r="P2462" s="91" t="s">
        <v>1603</v>
      </c>
      <c r="Q2462" s="91" t="s">
        <v>1451</v>
      </c>
      <c r="R2462" s="91" t="s">
        <v>1687</v>
      </c>
    </row>
    <row r="2463" ht="14.25" customHeight="1">
      <c r="A2463" s="91" t="s">
        <v>7407</v>
      </c>
      <c r="B2463" s="91" t="s">
        <v>7408</v>
      </c>
      <c r="C2463" s="91" t="s">
        <v>7409</v>
      </c>
      <c r="D2463" s="91" t="s">
        <v>1319</v>
      </c>
      <c r="E2463" s="91" t="s">
        <v>1587</v>
      </c>
      <c r="F2463" s="91">
        <v>2030.0</v>
      </c>
      <c r="J2463" s="91" t="s">
        <v>739</v>
      </c>
      <c r="L2463" s="91" t="s">
        <v>41</v>
      </c>
      <c r="M2463" s="91" t="s">
        <v>739</v>
      </c>
      <c r="O2463" s="91" t="s">
        <v>1681</v>
      </c>
      <c r="P2463" s="91" t="s">
        <v>1590</v>
      </c>
      <c r="Q2463" s="91" t="s">
        <v>1465</v>
      </c>
      <c r="R2463" s="91" t="s">
        <v>1863</v>
      </c>
      <c r="S2463" s="91" t="s">
        <v>7410</v>
      </c>
      <c r="T2463" s="91" t="s">
        <v>1593</v>
      </c>
    </row>
    <row r="2464" ht="14.25" customHeight="1">
      <c r="A2464" s="91" t="s">
        <v>7411</v>
      </c>
      <c r="D2464" s="91" t="s">
        <v>1324</v>
      </c>
      <c r="J2464" s="91" t="s">
        <v>1320</v>
      </c>
      <c r="L2464" s="91" t="s">
        <v>41</v>
      </c>
      <c r="M2464" s="91" t="s">
        <v>1320</v>
      </c>
      <c r="N2464" s="91" t="s">
        <v>1685</v>
      </c>
      <c r="O2464" s="91" t="s">
        <v>1711</v>
      </c>
      <c r="P2464" s="91" t="s">
        <v>1590</v>
      </c>
      <c r="Q2464" s="91" t="s">
        <v>1462</v>
      </c>
      <c r="R2464" s="91" t="s">
        <v>1685</v>
      </c>
    </row>
    <row r="2465" ht="14.25" customHeight="1">
      <c r="A2465" s="91" t="s">
        <v>7412</v>
      </c>
      <c r="D2465" s="91" t="s">
        <v>1324</v>
      </c>
      <c r="J2465" s="91" t="s">
        <v>739</v>
      </c>
      <c r="L2465" s="91" t="s">
        <v>1647</v>
      </c>
      <c r="M2465" s="91" t="s">
        <v>739</v>
      </c>
      <c r="O2465" s="91" t="s">
        <v>1607</v>
      </c>
      <c r="P2465" s="91" t="s">
        <v>1590</v>
      </c>
      <c r="Q2465" s="91" t="s">
        <v>1430</v>
      </c>
      <c r="R2465" s="91" t="s">
        <v>1604</v>
      </c>
    </row>
    <row r="2466" ht="14.25" customHeight="1">
      <c r="A2466" s="91" t="s">
        <v>7413</v>
      </c>
      <c r="D2466" s="91" t="s">
        <v>1319</v>
      </c>
      <c r="E2466" s="91" t="s">
        <v>1587</v>
      </c>
      <c r="F2466" s="91">
        <v>2030.0</v>
      </c>
      <c r="J2466" s="91" t="s">
        <v>739</v>
      </c>
      <c r="L2466" s="91" t="s">
        <v>1588</v>
      </c>
      <c r="M2466" s="91" t="s">
        <v>739</v>
      </c>
      <c r="O2466" s="91" t="s">
        <v>1831</v>
      </c>
      <c r="P2466" s="91" t="s">
        <v>1590</v>
      </c>
      <c r="Q2466" s="91" t="s">
        <v>1462</v>
      </c>
      <c r="R2466" s="91" t="s">
        <v>1608</v>
      </c>
      <c r="S2466" s="91" t="s">
        <v>7414</v>
      </c>
      <c r="T2466" s="91" t="s">
        <v>1593</v>
      </c>
    </row>
    <row r="2467" ht="14.25" customHeight="1">
      <c r="A2467" s="91" t="s">
        <v>7415</v>
      </c>
      <c r="D2467" s="91" t="s">
        <v>1324</v>
      </c>
      <c r="J2467" s="91" t="s">
        <v>739</v>
      </c>
      <c r="L2467" s="91" t="s">
        <v>41</v>
      </c>
      <c r="M2467" s="91" t="s">
        <v>739</v>
      </c>
      <c r="O2467" s="91" t="s">
        <v>1711</v>
      </c>
      <c r="P2467" s="91" t="s">
        <v>1590</v>
      </c>
      <c r="Q2467" s="91" t="s">
        <v>1457</v>
      </c>
      <c r="R2467" s="91" t="s">
        <v>1614</v>
      </c>
    </row>
    <row r="2468" ht="14.25" customHeight="1">
      <c r="A2468" s="91" t="s">
        <v>7416</v>
      </c>
      <c r="D2468" s="91" t="s">
        <v>1343</v>
      </c>
      <c r="J2468" s="91" t="s">
        <v>739</v>
      </c>
      <c r="L2468" s="91" t="s">
        <v>41</v>
      </c>
      <c r="M2468" s="91" t="s">
        <v>739</v>
      </c>
      <c r="O2468" s="91" t="s">
        <v>1796</v>
      </c>
      <c r="P2468" s="91" t="s">
        <v>1628</v>
      </c>
      <c r="Q2468" s="91" t="s">
        <v>1439</v>
      </c>
      <c r="R2468" s="91" t="s">
        <v>3048</v>
      </c>
    </row>
    <row r="2469" ht="14.25" customHeight="1">
      <c r="A2469" s="91" t="s">
        <v>7417</v>
      </c>
      <c r="D2469" s="91" t="s">
        <v>1319</v>
      </c>
      <c r="E2469" s="91" t="s">
        <v>1587</v>
      </c>
      <c r="F2469" s="91">
        <v>2030.0</v>
      </c>
      <c r="J2469" s="91" t="s">
        <v>739</v>
      </c>
      <c r="L2469" s="91" t="s">
        <v>1588</v>
      </c>
      <c r="M2469" s="91" t="s">
        <v>739</v>
      </c>
      <c r="O2469" s="91" t="s">
        <v>3235</v>
      </c>
      <c r="P2469" s="91" t="s">
        <v>1597</v>
      </c>
      <c r="Q2469" s="91" t="s">
        <v>1432</v>
      </c>
      <c r="R2469" s="91" t="s">
        <v>1653</v>
      </c>
      <c r="S2469" s="91" t="s">
        <v>7418</v>
      </c>
      <c r="T2469" s="91" t="s">
        <v>1593</v>
      </c>
    </row>
    <row r="2470" ht="14.25" customHeight="1">
      <c r="A2470" s="91" t="s">
        <v>7419</v>
      </c>
      <c r="C2470" s="91" t="s">
        <v>7420</v>
      </c>
      <c r="D2470" s="91" t="s">
        <v>1343</v>
      </c>
      <c r="J2470" s="91" t="s">
        <v>739</v>
      </c>
      <c r="L2470" s="91" t="s">
        <v>41</v>
      </c>
      <c r="M2470" s="91" t="s">
        <v>739</v>
      </c>
      <c r="O2470" s="91" t="s">
        <v>1846</v>
      </c>
      <c r="P2470" s="91" t="s">
        <v>1590</v>
      </c>
      <c r="Q2470" s="91" t="s">
        <v>1433</v>
      </c>
      <c r="R2470" s="91" t="s">
        <v>1847</v>
      </c>
    </row>
    <row r="2471" ht="14.25" customHeight="1">
      <c r="A2471" s="91" t="s">
        <v>7421</v>
      </c>
      <c r="D2471" s="91" t="s">
        <v>1319</v>
      </c>
      <c r="E2471" s="91" t="s">
        <v>1587</v>
      </c>
      <c r="F2471" s="91">
        <v>2025.0</v>
      </c>
      <c r="J2471" s="91" t="s">
        <v>1320</v>
      </c>
      <c r="L2471" s="91" t="s">
        <v>41</v>
      </c>
      <c r="M2471" s="91" t="s">
        <v>1320</v>
      </c>
      <c r="N2471" s="91" t="s">
        <v>2241</v>
      </c>
      <c r="O2471" s="91" t="s">
        <v>1607</v>
      </c>
      <c r="P2471" s="91" t="s">
        <v>1590</v>
      </c>
      <c r="Q2471" s="91" t="s">
        <v>1457</v>
      </c>
      <c r="R2471" s="91" t="s">
        <v>1785</v>
      </c>
      <c r="S2471" s="91" t="s">
        <v>7422</v>
      </c>
      <c r="T2471" s="91" t="s">
        <v>1593</v>
      </c>
    </row>
    <row r="2472" ht="14.25" customHeight="1">
      <c r="A2472" s="91" t="s">
        <v>7423</v>
      </c>
      <c r="B2472" s="91" t="s">
        <v>7424</v>
      </c>
      <c r="D2472" s="91" t="s">
        <v>1319</v>
      </c>
      <c r="E2472" s="91" t="s">
        <v>1587</v>
      </c>
      <c r="F2472" s="91">
        <v>2030.0</v>
      </c>
      <c r="J2472" s="91" t="s">
        <v>739</v>
      </c>
      <c r="L2472" s="91" t="s">
        <v>41</v>
      </c>
      <c r="M2472" s="91" t="s">
        <v>739</v>
      </c>
      <c r="O2472" s="91" t="s">
        <v>1725</v>
      </c>
      <c r="P2472" s="91" t="s">
        <v>1628</v>
      </c>
      <c r="Q2472" s="91" t="s">
        <v>1457</v>
      </c>
      <c r="R2472" s="91" t="s">
        <v>1653</v>
      </c>
      <c r="S2472" s="91" t="s">
        <v>7425</v>
      </c>
      <c r="T2472" s="91" t="s">
        <v>1593</v>
      </c>
    </row>
    <row r="2473" ht="14.25" customHeight="1">
      <c r="A2473" s="91" t="s">
        <v>7426</v>
      </c>
      <c r="D2473" s="91" t="s">
        <v>1324</v>
      </c>
      <c r="J2473" s="91" t="s">
        <v>1320</v>
      </c>
      <c r="L2473" s="91" t="s">
        <v>41</v>
      </c>
      <c r="M2473" s="91" t="s">
        <v>739</v>
      </c>
      <c r="O2473" s="91" t="s">
        <v>1607</v>
      </c>
      <c r="P2473" s="91" t="s">
        <v>1590</v>
      </c>
      <c r="Q2473" s="91" t="s">
        <v>1442</v>
      </c>
      <c r="R2473" s="91" t="s">
        <v>1591</v>
      </c>
    </row>
    <row r="2474" ht="14.25" customHeight="1">
      <c r="A2474" s="91" t="s">
        <v>7427</v>
      </c>
      <c r="D2474" s="91" t="s">
        <v>1324</v>
      </c>
      <c r="J2474" s="91" t="s">
        <v>1320</v>
      </c>
      <c r="L2474" s="91" t="s">
        <v>41</v>
      </c>
      <c r="M2474" s="91" t="s">
        <v>739</v>
      </c>
      <c r="O2474" s="91" t="s">
        <v>1607</v>
      </c>
      <c r="P2474" s="91" t="s">
        <v>1590</v>
      </c>
      <c r="Q2474" s="91" t="s">
        <v>1440</v>
      </c>
      <c r="R2474" s="91" t="s">
        <v>1591</v>
      </c>
    </row>
    <row r="2475" ht="14.25" customHeight="1">
      <c r="A2475" s="91" t="s">
        <v>7428</v>
      </c>
      <c r="B2475" s="91" t="s">
        <v>7429</v>
      </c>
      <c r="C2475" s="91" t="s">
        <v>7430</v>
      </c>
      <c r="D2475" s="91" t="s">
        <v>1324</v>
      </c>
      <c r="J2475" s="91" t="s">
        <v>1320</v>
      </c>
      <c r="L2475" s="91" t="s">
        <v>41</v>
      </c>
      <c r="M2475" s="91" t="s">
        <v>1320</v>
      </c>
      <c r="N2475" s="91" t="s">
        <v>1611</v>
      </c>
      <c r="O2475" s="91" t="s">
        <v>1802</v>
      </c>
      <c r="P2475" s="91" t="s">
        <v>1590</v>
      </c>
      <c r="Q2475" s="91" t="s">
        <v>1761</v>
      </c>
      <c r="R2475" s="91" t="s">
        <v>1611</v>
      </c>
    </row>
    <row r="2476" ht="14.25" customHeight="1">
      <c r="A2476" s="91" t="s">
        <v>7431</v>
      </c>
      <c r="D2476" s="91" t="s">
        <v>1319</v>
      </c>
      <c r="E2476" s="91" t="s">
        <v>1587</v>
      </c>
      <c r="F2476" s="91">
        <v>2030.0</v>
      </c>
      <c r="J2476" s="91" t="s">
        <v>739</v>
      </c>
      <c r="L2476" s="91" t="s">
        <v>1588</v>
      </c>
      <c r="M2476" s="91" t="s">
        <v>739</v>
      </c>
      <c r="O2476" s="91" t="s">
        <v>1589</v>
      </c>
      <c r="P2476" s="91" t="s">
        <v>1590</v>
      </c>
      <c r="Q2476" s="91" t="s">
        <v>1431</v>
      </c>
      <c r="R2476" s="91" t="s">
        <v>1608</v>
      </c>
      <c r="S2476" s="91" t="s">
        <v>7432</v>
      </c>
      <c r="T2476" s="91" t="s">
        <v>1593</v>
      </c>
    </row>
    <row r="2477" ht="14.25" customHeight="1">
      <c r="A2477" s="91" t="s">
        <v>7433</v>
      </c>
      <c r="D2477" s="91" t="s">
        <v>1319</v>
      </c>
      <c r="E2477" s="91" t="s">
        <v>1587</v>
      </c>
      <c r="J2477" s="91" t="s">
        <v>739</v>
      </c>
      <c r="L2477" s="91" t="s">
        <v>1588</v>
      </c>
      <c r="M2477" s="91" t="s">
        <v>739</v>
      </c>
      <c r="O2477" s="91" t="s">
        <v>1725</v>
      </c>
      <c r="P2477" s="91" t="s">
        <v>1628</v>
      </c>
      <c r="Q2477" s="91" t="s">
        <v>1457</v>
      </c>
      <c r="R2477" s="91" t="s">
        <v>1842</v>
      </c>
      <c r="S2477" s="91" t="s">
        <v>7434</v>
      </c>
      <c r="T2477" s="91" t="s">
        <v>1593</v>
      </c>
    </row>
    <row r="2478" ht="14.25" customHeight="1">
      <c r="A2478" s="91" t="s">
        <v>7435</v>
      </c>
      <c r="D2478" s="91" t="s">
        <v>1319</v>
      </c>
      <c r="E2478" s="91" t="s">
        <v>1587</v>
      </c>
      <c r="F2478" s="91">
        <v>2030.0</v>
      </c>
      <c r="J2478" s="91" t="s">
        <v>739</v>
      </c>
      <c r="L2478" s="91" t="s">
        <v>1588</v>
      </c>
      <c r="M2478" s="91" t="s">
        <v>739</v>
      </c>
      <c r="O2478" s="91" t="s">
        <v>1684</v>
      </c>
      <c r="P2478" s="91" t="s">
        <v>1590</v>
      </c>
      <c r="Q2478" s="91" t="s">
        <v>1472</v>
      </c>
      <c r="R2478" s="91" t="s">
        <v>1641</v>
      </c>
      <c r="S2478" s="91" t="s">
        <v>7436</v>
      </c>
    </row>
    <row r="2479" ht="14.25" customHeight="1">
      <c r="A2479" s="91" t="s">
        <v>7437</v>
      </c>
      <c r="D2479" s="91" t="s">
        <v>1319</v>
      </c>
      <c r="E2479" s="91" t="s">
        <v>1587</v>
      </c>
      <c r="F2479" s="91">
        <v>2030.0</v>
      </c>
      <c r="J2479" s="91" t="s">
        <v>739</v>
      </c>
      <c r="L2479" s="91" t="s">
        <v>1588</v>
      </c>
      <c r="M2479" s="91" t="s">
        <v>739</v>
      </c>
      <c r="O2479" s="91" t="s">
        <v>1632</v>
      </c>
      <c r="P2479" s="91" t="s">
        <v>1628</v>
      </c>
      <c r="Q2479" s="91" t="s">
        <v>1429</v>
      </c>
      <c r="R2479" s="91" t="s">
        <v>1624</v>
      </c>
      <c r="S2479" s="91" t="s">
        <v>7438</v>
      </c>
      <c r="T2479" s="91" t="s">
        <v>1593</v>
      </c>
    </row>
    <row r="2480" ht="14.25" customHeight="1">
      <c r="A2480" s="91" t="s">
        <v>7439</v>
      </c>
      <c r="D2480" s="91" t="s">
        <v>1319</v>
      </c>
      <c r="E2480" s="91" t="s">
        <v>1587</v>
      </c>
      <c r="J2480" s="91" t="s">
        <v>739</v>
      </c>
      <c r="L2480" s="91" t="s">
        <v>1588</v>
      </c>
      <c r="M2480" s="91" t="s">
        <v>739</v>
      </c>
      <c r="O2480" s="91" t="s">
        <v>1721</v>
      </c>
      <c r="P2480" s="91" t="s">
        <v>1590</v>
      </c>
      <c r="Q2480" s="91" t="s">
        <v>1462</v>
      </c>
      <c r="R2480" s="91" t="s">
        <v>1611</v>
      </c>
      <c r="S2480" s="91" t="s">
        <v>7440</v>
      </c>
      <c r="T2480" s="91" t="s">
        <v>1593</v>
      </c>
    </row>
    <row r="2481" ht="14.25" customHeight="1">
      <c r="A2481" s="91" t="s">
        <v>7441</v>
      </c>
      <c r="B2481" s="91" t="s">
        <v>7442</v>
      </c>
      <c r="C2481" s="91" t="s">
        <v>7443</v>
      </c>
      <c r="D2481" s="91" t="s">
        <v>1319</v>
      </c>
      <c r="E2481" s="91" t="s">
        <v>1587</v>
      </c>
      <c r="F2481" s="91">
        <v>2030.0</v>
      </c>
      <c r="J2481" s="91" t="s">
        <v>739</v>
      </c>
      <c r="L2481" s="91" t="s">
        <v>1588</v>
      </c>
      <c r="M2481" s="91" t="s">
        <v>739</v>
      </c>
      <c r="O2481" s="91" t="s">
        <v>1748</v>
      </c>
      <c r="P2481" s="91" t="s">
        <v>1590</v>
      </c>
      <c r="Q2481" s="91" t="s">
        <v>1459</v>
      </c>
      <c r="R2481" s="91" t="s">
        <v>1900</v>
      </c>
      <c r="S2481" s="91" t="s">
        <v>1369</v>
      </c>
      <c r="T2481" s="91" t="s">
        <v>1593</v>
      </c>
    </row>
    <row r="2482" ht="14.25" customHeight="1">
      <c r="A2482" s="91" t="s">
        <v>7444</v>
      </c>
      <c r="D2482" s="91" t="s">
        <v>1324</v>
      </c>
      <c r="J2482" s="91" t="s">
        <v>739</v>
      </c>
      <c r="L2482" s="91" t="s">
        <v>41</v>
      </c>
      <c r="M2482" s="91" t="s">
        <v>739</v>
      </c>
      <c r="O2482" s="91" t="s">
        <v>1662</v>
      </c>
      <c r="P2482" s="91" t="s">
        <v>1590</v>
      </c>
      <c r="Q2482" s="91" t="s">
        <v>1426</v>
      </c>
      <c r="R2482" s="91" t="s">
        <v>1798</v>
      </c>
    </row>
    <row r="2483" ht="14.25" customHeight="1">
      <c r="A2483" s="91" t="s">
        <v>7445</v>
      </c>
      <c r="D2483" s="91" t="s">
        <v>1324</v>
      </c>
      <c r="J2483" s="91" t="s">
        <v>1320</v>
      </c>
      <c r="L2483" s="91" t="s">
        <v>41</v>
      </c>
      <c r="M2483" s="91" t="s">
        <v>739</v>
      </c>
      <c r="O2483" s="91" t="s">
        <v>1934</v>
      </c>
      <c r="P2483" s="91" t="s">
        <v>1736</v>
      </c>
      <c r="Q2483" s="91" t="s">
        <v>1771</v>
      </c>
      <c r="R2483" s="91" t="s">
        <v>1604</v>
      </c>
    </row>
    <row r="2484" ht="14.25" customHeight="1">
      <c r="A2484" s="91" t="s">
        <v>7446</v>
      </c>
      <c r="D2484" s="91" t="s">
        <v>1324</v>
      </c>
      <c r="J2484" s="91" t="s">
        <v>739</v>
      </c>
      <c r="L2484" s="91" t="s">
        <v>41</v>
      </c>
      <c r="M2484" s="91" t="s">
        <v>739</v>
      </c>
      <c r="O2484" s="91" t="s">
        <v>1638</v>
      </c>
      <c r="P2484" s="91" t="s">
        <v>1590</v>
      </c>
      <c r="Q2484" s="91" t="s">
        <v>1472</v>
      </c>
      <c r="R2484" s="91" t="s">
        <v>1617</v>
      </c>
    </row>
    <row r="2485" ht="14.25" customHeight="1">
      <c r="A2485" s="91" t="s">
        <v>7447</v>
      </c>
      <c r="B2485" s="91" t="s">
        <v>7448</v>
      </c>
      <c r="C2485" s="91" t="s">
        <v>7449</v>
      </c>
      <c r="D2485" s="91" t="s">
        <v>1324</v>
      </c>
      <c r="J2485" s="91" t="s">
        <v>739</v>
      </c>
      <c r="L2485" s="91" t="s">
        <v>41</v>
      </c>
      <c r="M2485" s="91" t="s">
        <v>739</v>
      </c>
      <c r="O2485" s="91" t="s">
        <v>1602</v>
      </c>
      <c r="P2485" s="91" t="s">
        <v>1603</v>
      </c>
      <c r="Q2485" s="91" t="s">
        <v>1462</v>
      </c>
      <c r="R2485" s="91" t="s">
        <v>1685</v>
      </c>
    </row>
    <row r="2486" ht="14.25" customHeight="1">
      <c r="A2486" s="91" t="s">
        <v>7450</v>
      </c>
      <c r="C2486" s="91" t="s">
        <v>7451</v>
      </c>
      <c r="D2486" s="91" t="s">
        <v>1319</v>
      </c>
      <c r="E2486" s="91" t="s">
        <v>1587</v>
      </c>
      <c r="F2486" s="91">
        <v>2030.0</v>
      </c>
      <c r="G2486" s="91" t="s">
        <v>1319</v>
      </c>
      <c r="H2486" s="91" t="s">
        <v>1587</v>
      </c>
      <c r="I2486" s="91">
        <v>2040.0</v>
      </c>
      <c r="J2486" s="91" t="s">
        <v>1320</v>
      </c>
      <c r="K2486" s="91">
        <v>2040.0</v>
      </c>
      <c r="L2486" s="91" t="s">
        <v>41</v>
      </c>
      <c r="M2486" s="91" t="s">
        <v>1320</v>
      </c>
      <c r="N2486" s="91" t="s">
        <v>1669</v>
      </c>
      <c r="O2486" s="91" t="s">
        <v>1589</v>
      </c>
      <c r="P2486" s="91" t="s">
        <v>1590</v>
      </c>
      <c r="Q2486" s="91" t="s">
        <v>1436</v>
      </c>
      <c r="R2486" s="91" t="s">
        <v>1663</v>
      </c>
      <c r="S2486" s="91" t="s">
        <v>7452</v>
      </c>
      <c r="T2486" s="91" t="s">
        <v>1593</v>
      </c>
    </row>
    <row r="2487" ht="14.25" customHeight="1">
      <c r="A2487" s="91" t="s">
        <v>7453</v>
      </c>
      <c r="B2487" s="91" t="s">
        <v>7454</v>
      </c>
      <c r="C2487" s="91" t="s">
        <v>7455</v>
      </c>
      <c r="D2487" s="91" t="s">
        <v>1319</v>
      </c>
      <c r="E2487" s="91" t="s">
        <v>1587</v>
      </c>
      <c r="F2487" s="91">
        <v>2030.0</v>
      </c>
      <c r="G2487" s="91" t="s">
        <v>1319</v>
      </c>
      <c r="H2487" s="91" t="s">
        <v>1587</v>
      </c>
      <c r="I2487" s="91">
        <v>2045.0</v>
      </c>
      <c r="J2487" s="91" t="s">
        <v>1320</v>
      </c>
      <c r="K2487" s="91">
        <v>2045.0</v>
      </c>
      <c r="L2487" s="91" t="s">
        <v>41</v>
      </c>
      <c r="M2487" s="91" t="s">
        <v>1320</v>
      </c>
      <c r="N2487" s="91" t="s">
        <v>1699</v>
      </c>
      <c r="O2487" s="91" t="s">
        <v>1748</v>
      </c>
      <c r="P2487" s="91" t="s">
        <v>1590</v>
      </c>
      <c r="Q2487" s="91" t="s">
        <v>1439</v>
      </c>
      <c r="R2487" s="91" t="s">
        <v>1624</v>
      </c>
      <c r="S2487" s="91" t="s">
        <v>7456</v>
      </c>
      <c r="T2487" s="91" t="s">
        <v>1593</v>
      </c>
    </row>
    <row r="2488" ht="14.25" customHeight="1">
      <c r="A2488" s="91" t="s">
        <v>7457</v>
      </c>
      <c r="D2488" s="91" t="s">
        <v>1319</v>
      </c>
      <c r="E2488" s="91" t="s">
        <v>1587</v>
      </c>
      <c r="F2488" s="91">
        <v>2032.0</v>
      </c>
      <c r="J2488" s="91" t="s">
        <v>739</v>
      </c>
      <c r="L2488" s="91" t="s">
        <v>41</v>
      </c>
      <c r="M2488" s="91" t="s">
        <v>739</v>
      </c>
      <c r="O2488" s="91" t="s">
        <v>1831</v>
      </c>
      <c r="P2488" s="91" t="s">
        <v>1590</v>
      </c>
      <c r="Q2488" s="91" t="s">
        <v>1429</v>
      </c>
      <c r="S2488" s="91" t="s">
        <v>7458</v>
      </c>
      <c r="T2488" s="91" t="s">
        <v>1593</v>
      </c>
    </row>
    <row r="2489" ht="14.25" customHeight="1">
      <c r="A2489" s="91" t="s">
        <v>7459</v>
      </c>
      <c r="B2489" s="91" t="s">
        <v>7460</v>
      </c>
      <c r="C2489" s="91" t="s">
        <v>7461</v>
      </c>
      <c r="D2489" s="91" t="s">
        <v>1319</v>
      </c>
      <c r="E2489" s="91" t="s">
        <v>1587</v>
      </c>
      <c r="F2489" s="91">
        <v>2030.0</v>
      </c>
      <c r="J2489" s="91" t="s">
        <v>739</v>
      </c>
      <c r="L2489" s="91" t="s">
        <v>41</v>
      </c>
      <c r="M2489" s="91" t="s">
        <v>739</v>
      </c>
      <c r="O2489" s="91" t="s">
        <v>1638</v>
      </c>
      <c r="P2489" s="91" t="s">
        <v>1590</v>
      </c>
      <c r="Q2489" s="91" t="s">
        <v>1448</v>
      </c>
      <c r="R2489" s="91" t="s">
        <v>1624</v>
      </c>
      <c r="S2489" s="91" t="s">
        <v>7462</v>
      </c>
      <c r="T2489" s="91" t="s">
        <v>1593</v>
      </c>
    </row>
    <row r="2490" ht="14.25" customHeight="1">
      <c r="A2490" s="91" t="s">
        <v>7463</v>
      </c>
      <c r="D2490" s="91" t="s">
        <v>1319</v>
      </c>
      <c r="E2490" s="91" t="s">
        <v>1587</v>
      </c>
      <c r="F2490" s="91">
        <v>2030.0</v>
      </c>
      <c r="G2490" s="91" t="s">
        <v>1319</v>
      </c>
      <c r="H2490" s="91" t="s">
        <v>1587</v>
      </c>
      <c r="I2490" s="91">
        <v>2045.0</v>
      </c>
      <c r="J2490" s="91" t="s">
        <v>1320</v>
      </c>
      <c r="K2490" s="91">
        <v>2045.0</v>
      </c>
      <c r="L2490" s="91" t="s">
        <v>1588</v>
      </c>
      <c r="M2490" s="91" t="s">
        <v>739</v>
      </c>
      <c r="O2490" s="91" t="s">
        <v>1662</v>
      </c>
      <c r="P2490" s="91" t="s">
        <v>1590</v>
      </c>
      <c r="Q2490" s="91" t="s">
        <v>1466</v>
      </c>
      <c r="R2490" s="91" t="s">
        <v>1591</v>
      </c>
      <c r="S2490" s="91" t="s">
        <v>7464</v>
      </c>
      <c r="T2490" s="91" t="s">
        <v>1593</v>
      </c>
    </row>
    <row r="2491" ht="14.25" customHeight="1">
      <c r="A2491" s="91" t="s">
        <v>7465</v>
      </c>
      <c r="D2491" s="91" t="s">
        <v>1319</v>
      </c>
      <c r="E2491" s="91" t="s">
        <v>1587</v>
      </c>
      <c r="F2491" s="91">
        <v>2030.0</v>
      </c>
      <c r="G2491" s="91" t="s">
        <v>1319</v>
      </c>
      <c r="H2491" s="91" t="s">
        <v>1587</v>
      </c>
      <c r="I2491" s="91">
        <v>2050.0</v>
      </c>
      <c r="J2491" s="91" t="s">
        <v>1320</v>
      </c>
      <c r="K2491" s="91">
        <v>2050.0</v>
      </c>
      <c r="L2491" s="91" t="s">
        <v>1588</v>
      </c>
      <c r="M2491" s="91" t="s">
        <v>739</v>
      </c>
      <c r="O2491" s="91" t="s">
        <v>1846</v>
      </c>
      <c r="P2491" s="91" t="s">
        <v>1590</v>
      </c>
      <c r="Q2491" s="91" t="s">
        <v>1442</v>
      </c>
      <c r="R2491" s="91" t="s">
        <v>1687</v>
      </c>
      <c r="S2491" s="91" t="s">
        <v>7466</v>
      </c>
      <c r="T2491" s="91" t="s">
        <v>1593</v>
      </c>
    </row>
    <row r="2492" ht="14.25" customHeight="1">
      <c r="A2492" s="91" t="s">
        <v>7467</v>
      </c>
      <c r="D2492" s="91" t="s">
        <v>1324</v>
      </c>
      <c r="J2492" s="91" t="s">
        <v>739</v>
      </c>
      <c r="L2492" s="91" t="s">
        <v>41</v>
      </c>
      <c r="M2492" s="91" t="s">
        <v>739</v>
      </c>
      <c r="O2492" s="91" t="s">
        <v>1589</v>
      </c>
      <c r="P2492" s="91" t="s">
        <v>1590</v>
      </c>
      <c r="Q2492" s="91" t="s">
        <v>1449</v>
      </c>
      <c r="R2492" s="91" t="s">
        <v>1808</v>
      </c>
    </row>
    <row r="2493" ht="14.25" customHeight="1">
      <c r="A2493" s="91" t="s">
        <v>7468</v>
      </c>
      <c r="D2493" s="91" t="s">
        <v>1319</v>
      </c>
      <c r="E2493" s="91" t="s">
        <v>1587</v>
      </c>
      <c r="F2493" s="91">
        <v>2030.0</v>
      </c>
      <c r="J2493" s="91" t="s">
        <v>739</v>
      </c>
      <c r="L2493" s="91" t="s">
        <v>1588</v>
      </c>
      <c r="M2493" s="91" t="s">
        <v>739</v>
      </c>
      <c r="O2493" s="91" t="s">
        <v>1632</v>
      </c>
      <c r="P2493" s="91" t="s">
        <v>1628</v>
      </c>
      <c r="Q2493" s="91" t="s">
        <v>1433</v>
      </c>
      <c r="R2493" s="91" t="s">
        <v>1608</v>
      </c>
      <c r="S2493" s="91" t="s">
        <v>7469</v>
      </c>
      <c r="T2493" s="91" t="s">
        <v>1593</v>
      </c>
    </row>
    <row r="2494" ht="14.25" customHeight="1">
      <c r="A2494" s="91" t="s">
        <v>7470</v>
      </c>
      <c r="D2494" s="91" t="s">
        <v>1319</v>
      </c>
      <c r="E2494" s="91" t="s">
        <v>1587</v>
      </c>
      <c r="F2494" s="91">
        <v>2030.0</v>
      </c>
      <c r="J2494" s="91" t="s">
        <v>739</v>
      </c>
      <c r="L2494" s="91" t="s">
        <v>1588</v>
      </c>
      <c r="M2494" s="91" t="s">
        <v>739</v>
      </c>
      <c r="O2494" s="91" t="s">
        <v>1589</v>
      </c>
      <c r="P2494" s="91" t="s">
        <v>1590</v>
      </c>
      <c r="Q2494" s="91" t="s">
        <v>1440</v>
      </c>
      <c r="R2494" s="91" t="s">
        <v>1591</v>
      </c>
      <c r="S2494" s="91" t="s">
        <v>7471</v>
      </c>
      <c r="T2494" s="91" t="s">
        <v>1593</v>
      </c>
    </row>
    <row r="2495" ht="14.25" customHeight="1">
      <c r="A2495" s="91" t="s">
        <v>7472</v>
      </c>
      <c r="D2495" s="91" t="s">
        <v>1319</v>
      </c>
      <c r="E2495" s="91" t="s">
        <v>1587</v>
      </c>
      <c r="F2495" s="91">
        <v>2030.0</v>
      </c>
      <c r="J2495" s="91" t="s">
        <v>739</v>
      </c>
      <c r="L2495" s="91" t="s">
        <v>1588</v>
      </c>
      <c r="M2495" s="91" t="s">
        <v>739</v>
      </c>
      <c r="O2495" s="91" t="s">
        <v>1725</v>
      </c>
      <c r="P2495" s="91" t="s">
        <v>1628</v>
      </c>
      <c r="Q2495" s="91" t="s">
        <v>1472</v>
      </c>
      <c r="R2495" s="91" t="s">
        <v>1663</v>
      </c>
      <c r="S2495" s="91" t="s">
        <v>7473</v>
      </c>
      <c r="T2495" s="91" t="s">
        <v>1593</v>
      </c>
    </row>
    <row r="2496" ht="14.25" customHeight="1">
      <c r="A2496" s="91" t="s">
        <v>7474</v>
      </c>
      <c r="D2496" s="91" t="s">
        <v>1343</v>
      </c>
      <c r="J2496" s="91" t="s">
        <v>1320</v>
      </c>
      <c r="L2496" s="91" t="s">
        <v>41</v>
      </c>
      <c r="M2496" s="91" t="s">
        <v>1320</v>
      </c>
      <c r="N2496" s="91" t="s">
        <v>1966</v>
      </c>
      <c r="O2496" s="91" t="s">
        <v>1831</v>
      </c>
      <c r="P2496" s="91" t="s">
        <v>1590</v>
      </c>
      <c r="Q2496" s="91" t="s">
        <v>1440</v>
      </c>
      <c r="R2496" s="91" t="s">
        <v>1966</v>
      </c>
    </row>
    <row r="2497" ht="14.25" customHeight="1">
      <c r="A2497" s="91" t="s">
        <v>7475</v>
      </c>
      <c r="D2497" s="91" t="s">
        <v>1319</v>
      </c>
      <c r="E2497" s="91" t="s">
        <v>1587</v>
      </c>
      <c r="F2497" s="91">
        <v>2030.0</v>
      </c>
      <c r="J2497" s="91" t="s">
        <v>739</v>
      </c>
      <c r="L2497" s="91" t="s">
        <v>1588</v>
      </c>
      <c r="M2497" s="91" t="s">
        <v>739</v>
      </c>
      <c r="O2497" s="91" t="s">
        <v>1846</v>
      </c>
      <c r="P2497" s="91" t="s">
        <v>1590</v>
      </c>
      <c r="Q2497" s="91" t="s">
        <v>1452</v>
      </c>
      <c r="R2497" s="91" t="s">
        <v>1633</v>
      </c>
      <c r="S2497" s="91" t="s">
        <v>7476</v>
      </c>
      <c r="T2497" s="91" t="s">
        <v>1593</v>
      </c>
    </row>
    <row r="2498" ht="14.25" customHeight="1">
      <c r="A2498" s="91" t="s">
        <v>7477</v>
      </c>
      <c r="B2498" s="91" t="s">
        <v>7478</v>
      </c>
      <c r="C2498" s="91" t="s">
        <v>7479</v>
      </c>
      <c r="D2498" s="91" t="s">
        <v>1319</v>
      </c>
      <c r="E2498" s="91" t="s">
        <v>1595</v>
      </c>
      <c r="F2498" s="91">
        <v>2030.0</v>
      </c>
      <c r="J2498" s="91" t="s">
        <v>739</v>
      </c>
      <c r="L2498" s="91" t="s">
        <v>41</v>
      </c>
      <c r="M2498" s="91" t="s">
        <v>739</v>
      </c>
      <c r="O2498" s="91" t="s">
        <v>1725</v>
      </c>
      <c r="P2498" s="91" t="s">
        <v>1628</v>
      </c>
      <c r="Q2498" s="91" t="s">
        <v>1441</v>
      </c>
      <c r="R2498" s="91" t="s">
        <v>2855</v>
      </c>
      <c r="S2498" s="91" t="s">
        <v>7480</v>
      </c>
      <c r="T2498" s="91" t="s">
        <v>1600</v>
      </c>
    </row>
    <row r="2499" ht="14.25" customHeight="1">
      <c r="A2499" s="91" t="s">
        <v>7481</v>
      </c>
      <c r="D2499" s="91" t="s">
        <v>1324</v>
      </c>
      <c r="J2499" s="91" t="s">
        <v>739</v>
      </c>
      <c r="L2499" s="91" t="s">
        <v>41</v>
      </c>
      <c r="M2499" s="91" t="s">
        <v>739</v>
      </c>
      <c r="O2499" s="91" t="s">
        <v>1602</v>
      </c>
      <c r="P2499" s="91" t="s">
        <v>1603</v>
      </c>
      <c r="Q2499" s="91" t="s">
        <v>1460</v>
      </c>
      <c r="R2499" s="91" t="s">
        <v>1604</v>
      </c>
    </row>
    <row r="2500" ht="14.25" customHeight="1">
      <c r="A2500" s="91" t="s">
        <v>7482</v>
      </c>
      <c r="D2500" s="91" t="s">
        <v>1324</v>
      </c>
      <c r="J2500" s="91" t="s">
        <v>739</v>
      </c>
      <c r="L2500" s="91" t="s">
        <v>41</v>
      </c>
      <c r="M2500" s="91" t="s">
        <v>739</v>
      </c>
      <c r="O2500" s="91" t="s">
        <v>1725</v>
      </c>
      <c r="P2500" s="91" t="s">
        <v>1628</v>
      </c>
      <c r="Q2500" s="91" t="s">
        <v>1435</v>
      </c>
      <c r="R2500" s="91" t="s">
        <v>1604</v>
      </c>
    </row>
    <row r="2501" ht="14.25" customHeight="1">
      <c r="A2501" s="91" t="s">
        <v>7483</v>
      </c>
      <c r="B2501" s="91" t="s">
        <v>7484</v>
      </c>
      <c r="D2501" s="91" t="s">
        <v>1319</v>
      </c>
      <c r="E2501" s="91" t="s">
        <v>1587</v>
      </c>
      <c r="F2501" s="91" t="s">
        <v>1646</v>
      </c>
      <c r="J2501" s="91" t="s">
        <v>739</v>
      </c>
      <c r="L2501" s="91" t="s">
        <v>41</v>
      </c>
      <c r="M2501" s="91" t="s">
        <v>739</v>
      </c>
      <c r="O2501" s="91" t="s">
        <v>1725</v>
      </c>
      <c r="P2501" s="91" t="s">
        <v>1628</v>
      </c>
      <c r="Q2501" s="91" t="s">
        <v>1439</v>
      </c>
      <c r="R2501" s="91" t="s">
        <v>1699</v>
      </c>
      <c r="S2501" s="91" t="s">
        <v>7485</v>
      </c>
      <c r="T2501" s="91" t="s">
        <v>1593</v>
      </c>
    </row>
    <row r="2502" ht="14.25" customHeight="1">
      <c r="A2502" s="91" t="s">
        <v>7486</v>
      </c>
      <c r="B2502" s="91" t="s">
        <v>7487</v>
      </c>
      <c r="C2502" s="91" t="s">
        <v>7488</v>
      </c>
      <c r="D2502" s="91" t="s">
        <v>1324</v>
      </c>
      <c r="J2502" s="91" t="s">
        <v>1320</v>
      </c>
      <c r="L2502" s="91" t="s">
        <v>41</v>
      </c>
      <c r="M2502" s="91" t="s">
        <v>1320</v>
      </c>
      <c r="N2502" s="91" t="s">
        <v>1641</v>
      </c>
      <c r="O2502" s="91" t="s">
        <v>1858</v>
      </c>
      <c r="P2502" s="91" t="s">
        <v>1628</v>
      </c>
      <c r="Q2502" s="91" t="s">
        <v>1432</v>
      </c>
      <c r="R2502" s="91" t="s">
        <v>1641</v>
      </c>
    </row>
    <row r="2503" ht="14.25" customHeight="1">
      <c r="A2503" s="91" t="s">
        <v>7489</v>
      </c>
      <c r="B2503" s="91" t="s">
        <v>7490</v>
      </c>
      <c r="C2503" s="91" t="s">
        <v>7491</v>
      </c>
      <c r="D2503" s="91" t="s">
        <v>1319</v>
      </c>
      <c r="E2503" s="91" t="s">
        <v>1587</v>
      </c>
      <c r="F2503" s="91">
        <v>2030.0</v>
      </c>
      <c r="J2503" s="91" t="s">
        <v>1320</v>
      </c>
      <c r="L2503" s="91" t="s">
        <v>41</v>
      </c>
      <c r="M2503" s="91" t="s">
        <v>1320</v>
      </c>
      <c r="N2503" s="91" t="s">
        <v>1612</v>
      </c>
      <c r="O2503" s="91" t="s">
        <v>1858</v>
      </c>
      <c r="P2503" s="91" t="s">
        <v>1628</v>
      </c>
      <c r="Q2503" s="91" t="s">
        <v>1467</v>
      </c>
      <c r="R2503" s="91" t="s">
        <v>1720</v>
      </c>
      <c r="S2503" s="91" t="s">
        <v>7492</v>
      </c>
      <c r="T2503" s="91" t="s">
        <v>1593</v>
      </c>
    </row>
    <row r="2504" ht="14.25" customHeight="1">
      <c r="A2504" s="91" t="s">
        <v>7493</v>
      </c>
      <c r="D2504" s="91" t="s">
        <v>1324</v>
      </c>
      <c r="J2504" s="91" t="s">
        <v>739</v>
      </c>
      <c r="L2504" s="91" t="s">
        <v>41</v>
      </c>
      <c r="M2504" s="91" t="s">
        <v>739</v>
      </c>
      <c r="O2504" s="91" t="s">
        <v>1711</v>
      </c>
      <c r="P2504" s="91" t="s">
        <v>1590</v>
      </c>
      <c r="Q2504" s="91" t="s">
        <v>1761</v>
      </c>
      <c r="R2504" s="91" t="s">
        <v>1604</v>
      </c>
    </row>
    <row r="2505" ht="14.25" customHeight="1">
      <c r="A2505" s="91" t="s">
        <v>7494</v>
      </c>
      <c r="B2505" s="91" t="s">
        <v>7495</v>
      </c>
      <c r="C2505" s="91" t="s">
        <v>7496</v>
      </c>
      <c r="D2505" s="91" t="s">
        <v>1319</v>
      </c>
      <c r="E2505" s="91" t="s">
        <v>1587</v>
      </c>
      <c r="F2505" s="91">
        <v>2030.0</v>
      </c>
      <c r="J2505" s="91" t="s">
        <v>739</v>
      </c>
      <c r="L2505" s="91" t="s">
        <v>41</v>
      </c>
      <c r="M2505" s="91" t="s">
        <v>739</v>
      </c>
      <c r="O2505" s="91" t="s">
        <v>1607</v>
      </c>
      <c r="P2505" s="91" t="s">
        <v>1590</v>
      </c>
      <c r="Q2505" s="91" t="s">
        <v>1460</v>
      </c>
      <c r="R2505" s="91" t="s">
        <v>1598</v>
      </c>
      <c r="S2505" s="91" t="s">
        <v>7497</v>
      </c>
      <c r="T2505" s="91" t="s">
        <v>1593</v>
      </c>
    </row>
    <row r="2506" ht="14.25" customHeight="1">
      <c r="A2506" s="91" t="s">
        <v>7498</v>
      </c>
      <c r="D2506" s="91" t="s">
        <v>1324</v>
      </c>
      <c r="J2506" s="91" t="s">
        <v>1320</v>
      </c>
      <c r="L2506" s="91" t="s">
        <v>41</v>
      </c>
      <c r="M2506" s="91" t="s">
        <v>739</v>
      </c>
      <c r="O2506" s="91" t="s">
        <v>1662</v>
      </c>
      <c r="P2506" s="91" t="s">
        <v>1590</v>
      </c>
      <c r="Q2506" s="91" t="s">
        <v>1440</v>
      </c>
    </row>
    <row r="2507" ht="14.25" customHeight="1">
      <c r="A2507" s="91" t="s">
        <v>7499</v>
      </c>
      <c r="D2507" s="91" t="s">
        <v>1343</v>
      </c>
      <c r="J2507" s="91" t="s">
        <v>739</v>
      </c>
      <c r="L2507" s="91" t="s">
        <v>41</v>
      </c>
      <c r="M2507" s="91" t="s">
        <v>739</v>
      </c>
      <c r="O2507" s="91" t="s">
        <v>1662</v>
      </c>
      <c r="P2507" s="91" t="s">
        <v>1590</v>
      </c>
      <c r="Q2507" s="91" t="s">
        <v>1440</v>
      </c>
      <c r="R2507" s="91" t="s">
        <v>1851</v>
      </c>
      <c r="U2507" s="91" t="s">
        <v>1749</v>
      </c>
    </row>
    <row r="2508" ht="14.25" customHeight="1">
      <c r="A2508" s="91" t="s">
        <v>7500</v>
      </c>
      <c r="D2508" s="91" t="s">
        <v>1319</v>
      </c>
      <c r="E2508" s="91" t="s">
        <v>1595</v>
      </c>
      <c r="F2508" s="91">
        <v>2030.0</v>
      </c>
      <c r="J2508" s="91" t="s">
        <v>739</v>
      </c>
      <c r="L2508" s="91" t="s">
        <v>1588</v>
      </c>
      <c r="M2508" s="91" t="s">
        <v>739</v>
      </c>
      <c r="O2508" s="91" t="s">
        <v>1694</v>
      </c>
      <c r="P2508" s="91" t="s">
        <v>1590</v>
      </c>
      <c r="Q2508" s="91" t="s">
        <v>1761</v>
      </c>
      <c r="R2508" s="91" t="s">
        <v>1715</v>
      </c>
      <c r="S2508" s="91" t="s">
        <v>7501</v>
      </c>
      <c r="T2508" s="91" t="s">
        <v>1600</v>
      </c>
    </row>
    <row r="2509" ht="14.25" customHeight="1">
      <c r="A2509" s="91" t="s">
        <v>7502</v>
      </c>
      <c r="D2509" s="91" t="s">
        <v>1324</v>
      </c>
      <c r="J2509" s="91" t="s">
        <v>739</v>
      </c>
      <c r="L2509" s="91" t="s">
        <v>41</v>
      </c>
      <c r="M2509" s="91" t="s">
        <v>739</v>
      </c>
      <c r="O2509" s="91" t="s">
        <v>1934</v>
      </c>
      <c r="P2509" s="91" t="s">
        <v>1736</v>
      </c>
      <c r="Q2509" s="91" t="s">
        <v>1435</v>
      </c>
      <c r="R2509" s="91" t="s">
        <v>1669</v>
      </c>
    </row>
    <row r="2510" ht="14.25" customHeight="1">
      <c r="A2510" s="91" t="s">
        <v>7503</v>
      </c>
      <c r="B2510" s="91" t="s">
        <v>7504</v>
      </c>
      <c r="C2510" s="91" t="s">
        <v>7505</v>
      </c>
      <c r="D2510" s="91" t="s">
        <v>1319</v>
      </c>
      <c r="E2510" s="91" t="s">
        <v>1587</v>
      </c>
      <c r="F2510" s="91">
        <v>2025.0</v>
      </c>
      <c r="J2510" s="91" t="s">
        <v>739</v>
      </c>
      <c r="L2510" s="91" t="s">
        <v>41</v>
      </c>
      <c r="M2510" s="91" t="s">
        <v>739</v>
      </c>
      <c r="O2510" s="91" t="s">
        <v>1602</v>
      </c>
      <c r="P2510" s="91" t="s">
        <v>1603</v>
      </c>
      <c r="Q2510" s="91" t="s">
        <v>1440</v>
      </c>
      <c r="R2510" s="91" t="s">
        <v>2306</v>
      </c>
      <c r="S2510" s="91" t="s">
        <v>7506</v>
      </c>
      <c r="T2510" s="91" t="s">
        <v>1593</v>
      </c>
    </row>
    <row r="2511" ht="14.25" customHeight="1">
      <c r="A2511" s="91" t="s">
        <v>7507</v>
      </c>
      <c r="D2511" s="91" t="s">
        <v>1319</v>
      </c>
      <c r="E2511" s="91" t="s">
        <v>1587</v>
      </c>
      <c r="F2511" s="91">
        <v>2030.0</v>
      </c>
      <c r="J2511" s="91" t="s">
        <v>739</v>
      </c>
      <c r="L2511" s="91" t="s">
        <v>1588</v>
      </c>
      <c r="M2511" s="91" t="s">
        <v>739</v>
      </c>
      <c r="O2511" s="91" t="s">
        <v>1607</v>
      </c>
      <c r="P2511" s="91" t="s">
        <v>1590</v>
      </c>
      <c r="Q2511" s="91" t="s">
        <v>1434</v>
      </c>
      <c r="R2511" s="91" t="s">
        <v>1687</v>
      </c>
      <c r="S2511" s="91" t="s">
        <v>7508</v>
      </c>
      <c r="T2511" s="91" t="s">
        <v>1593</v>
      </c>
    </row>
    <row r="2512" ht="14.25" customHeight="1">
      <c r="A2512" s="91" t="s">
        <v>7509</v>
      </c>
      <c r="D2512" s="91" t="s">
        <v>1324</v>
      </c>
      <c r="J2512" s="91" t="s">
        <v>739</v>
      </c>
      <c r="L2512" s="91" t="s">
        <v>41</v>
      </c>
      <c r="M2512" s="91" t="s">
        <v>739</v>
      </c>
      <c r="O2512" s="91" t="s">
        <v>1739</v>
      </c>
      <c r="P2512" s="91" t="s">
        <v>1628</v>
      </c>
      <c r="Q2512" s="91" t="s">
        <v>1457</v>
      </c>
      <c r="R2512" s="91" t="s">
        <v>1604</v>
      </c>
    </row>
    <row r="2513" ht="14.25" customHeight="1">
      <c r="A2513" s="91" t="s">
        <v>7510</v>
      </c>
      <c r="B2513" s="91" t="s">
        <v>7511</v>
      </c>
      <c r="C2513" s="91" t="s">
        <v>7512</v>
      </c>
      <c r="D2513" s="91" t="s">
        <v>1324</v>
      </c>
      <c r="J2513" s="91" t="s">
        <v>1320</v>
      </c>
      <c r="L2513" s="91" t="s">
        <v>41</v>
      </c>
      <c r="M2513" s="91" t="s">
        <v>739</v>
      </c>
      <c r="O2513" s="91" t="s">
        <v>1748</v>
      </c>
      <c r="P2513" s="91" t="s">
        <v>1590</v>
      </c>
      <c r="Q2513" s="91" t="s">
        <v>1433</v>
      </c>
      <c r="R2513" s="91" t="s">
        <v>1608</v>
      </c>
    </row>
    <row r="2514" ht="14.25" customHeight="1">
      <c r="A2514" s="91" t="s">
        <v>7513</v>
      </c>
      <c r="C2514" s="91" t="s">
        <v>7514</v>
      </c>
      <c r="D2514" s="91" t="s">
        <v>1324</v>
      </c>
      <c r="J2514" s="91" t="s">
        <v>739</v>
      </c>
      <c r="L2514" s="91" t="s">
        <v>41</v>
      </c>
      <c r="M2514" s="91" t="s">
        <v>739</v>
      </c>
      <c r="O2514" s="91" t="s">
        <v>1694</v>
      </c>
      <c r="P2514" s="91" t="s">
        <v>1590</v>
      </c>
      <c r="Q2514" s="91" t="s">
        <v>1469</v>
      </c>
      <c r="R2514" s="91" t="s">
        <v>1648</v>
      </c>
    </row>
    <row r="2515" ht="14.25" customHeight="1">
      <c r="A2515" s="91" t="s">
        <v>7515</v>
      </c>
      <c r="D2515" s="91" t="s">
        <v>1343</v>
      </c>
      <c r="J2515" s="91" t="s">
        <v>1320</v>
      </c>
      <c r="L2515" s="91" t="s">
        <v>41</v>
      </c>
      <c r="M2515" s="91" t="s">
        <v>739</v>
      </c>
      <c r="O2515" s="91" t="s">
        <v>1711</v>
      </c>
      <c r="P2515" s="91" t="s">
        <v>1590</v>
      </c>
      <c r="Q2515" s="91" t="s">
        <v>1469</v>
      </c>
      <c r="R2515" s="91" t="s">
        <v>2368</v>
      </c>
    </row>
    <row r="2516" ht="14.25" customHeight="1">
      <c r="A2516" s="91" t="s">
        <v>7516</v>
      </c>
      <c r="B2516" s="91" t="s">
        <v>7517</v>
      </c>
      <c r="C2516" s="91" t="s">
        <v>7518</v>
      </c>
      <c r="D2516" s="91" t="s">
        <v>1319</v>
      </c>
      <c r="E2516" s="91" t="s">
        <v>1587</v>
      </c>
      <c r="F2516" s="91">
        <v>2030.0</v>
      </c>
      <c r="J2516" s="91" t="s">
        <v>739</v>
      </c>
      <c r="L2516" s="91" t="s">
        <v>41</v>
      </c>
      <c r="M2516" s="91" t="s">
        <v>739</v>
      </c>
      <c r="O2516" s="91" t="s">
        <v>1725</v>
      </c>
      <c r="P2516" s="91" t="s">
        <v>1628</v>
      </c>
      <c r="Q2516" s="91" t="s">
        <v>1460</v>
      </c>
      <c r="R2516" s="91" t="s">
        <v>1637</v>
      </c>
      <c r="S2516" s="91" t="s">
        <v>7519</v>
      </c>
      <c r="T2516" s="91" t="s">
        <v>1593</v>
      </c>
    </row>
    <row r="2517" ht="14.25" customHeight="1">
      <c r="A2517" s="91" t="s">
        <v>85</v>
      </c>
      <c r="B2517" s="91" t="s">
        <v>7520</v>
      </c>
      <c r="C2517" s="91" t="s">
        <v>7521</v>
      </c>
      <c r="D2517" s="91" t="s">
        <v>1319</v>
      </c>
      <c r="E2517" s="91" t="s">
        <v>1587</v>
      </c>
      <c r="F2517" s="91">
        <v>2030.0</v>
      </c>
      <c r="G2517" s="91" t="s">
        <v>1319</v>
      </c>
      <c r="H2517" s="91" t="s">
        <v>1587</v>
      </c>
      <c r="I2517" s="91">
        <v>2045.0</v>
      </c>
      <c r="J2517" s="91" t="s">
        <v>1320</v>
      </c>
      <c r="K2517" s="91">
        <v>2045.0</v>
      </c>
      <c r="L2517" s="91" t="s">
        <v>41</v>
      </c>
      <c r="M2517" s="91" t="s">
        <v>1320</v>
      </c>
      <c r="N2517" s="91" t="s">
        <v>1639</v>
      </c>
      <c r="O2517" s="91" t="s">
        <v>1748</v>
      </c>
      <c r="P2517" s="91" t="s">
        <v>1590</v>
      </c>
      <c r="Q2517" s="91" t="s">
        <v>1459</v>
      </c>
      <c r="R2517" s="91" t="s">
        <v>1614</v>
      </c>
      <c r="S2517" s="91" t="s">
        <v>1370</v>
      </c>
      <c r="T2517" s="91" t="s">
        <v>1593</v>
      </c>
    </row>
    <row r="2518" ht="14.25" customHeight="1">
      <c r="A2518" s="91" t="s">
        <v>7522</v>
      </c>
      <c r="C2518" s="91" t="s">
        <v>7523</v>
      </c>
      <c r="D2518" s="91" t="s">
        <v>1324</v>
      </c>
      <c r="J2518" s="91" t="s">
        <v>739</v>
      </c>
      <c r="L2518" s="91" t="s">
        <v>41</v>
      </c>
      <c r="M2518" s="91" t="s">
        <v>739</v>
      </c>
      <c r="N2518" s="91" t="s">
        <v>1611</v>
      </c>
      <c r="O2518" s="91" t="s">
        <v>1748</v>
      </c>
      <c r="P2518" s="91" t="s">
        <v>1590</v>
      </c>
      <c r="Q2518" s="91" t="s">
        <v>1459</v>
      </c>
      <c r="R2518" s="91" t="s">
        <v>1612</v>
      </c>
    </row>
    <row r="2519" ht="14.25" customHeight="1">
      <c r="A2519" s="91" t="s">
        <v>7524</v>
      </c>
      <c r="D2519" s="91" t="s">
        <v>1319</v>
      </c>
      <c r="E2519" s="91" t="s">
        <v>1587</v>
      </c>
      <c r="F2519" s="91">
        <v>2030.0</v>
      </c>
      <c r="G2519" s="91" t="s">
        <v>1319</v>
      </c>
      <c r="H2519" s="91" t="s">
        <v>1587</v>
      </c>
      <c r="I2519" s="91">
        <v>2045.0</v>
      </c>
      <c r="J2519" s="91" t="s">
        <v>1320</v>
      </c>
      <c r="K2519" s="91">
        <v>2045.0</v>
      </c>
      <c r="L2519" s="91" t="s">
        <v>1588</v>
      </c>
      <c r="M2519" s="91" t="s">
        <v>739</v>
      </c>
      <c r="O2519" s="91" t="s">
        <v>1748</v>
      </c>
      <c r="P2519" s="91" t="s">
        <v>1590</v>
      </c>
      <c r="Q2519" s="91" t="s">
        <v>1459</v>
      </c>
      <c r="R2519" s="91" t="s">
        <v>1614</v>
      </c>
      <c r="S2519" s="91" t="s">
        <v>1372</v>
      </c>
      <c r="T2519" s="91" t="s">
        <v>1593</v>
      </c>
    </row>
    <row r="2520" ht="14.25" customHeight="1">
      <c r="A2520" s="91" t="s">
        <v>7525</v>
      </c>
      <c r="B2520" s="91" t="s">
        <v>7526</v>
      </c>
      <c r="C2520" s="91" t="s">
        <v>7527</v>
      </c>
      <c r="D2520" s="91" t="s">
        <v>1319</v>
      </c>
      <c r="E2520" s="91" t="s">
        <v>1587</v>
      </c>
      <c r="F2520" s="91">
        <v>2030.0</v>
      </c>
      <c r="J2520" s="91" t="s">
        <v>739</v>
      </c>
      <c r="L2520" s="91" t="s">
        <v>41</v>
      </c>
      <c r="M2520" s="91" t="s">
        <v>739</v>
      </c>
      <c r="O2520" s="91" t="s">
        <v>1694</v>
      </c>
      <c r="P2520" s="91" t="s">
        <v>1590</v>
      </c>
      <c r="Q2520" s="91" t="s">
        <v>1467</v>
      </c>
      <c r="R2520" s="91" t="s">
        <v>1720</v>
      </c>
      <c r="S2520" s="91" t="s">
        <v>7528</v>
      </c>
      <c r="T2520" s="91" t="s">
        <v>1593</v>
      </c>
    </row>
    <row r="2521" ht="14.25" customHeight="1">
      <c r="A2521" s="91" t="s">
        <v>7529</v>
      </c>
      <c r="C2521" s="91" t="s">
        <v>7530</v>
      </c>
      <c r="D2521" s="91" t="s">
        <v>1319</v>
      </c>
      <c r="E2521" s="91" t="s">
        <v>1587</v>
      </c>
      <c r="F2521" s="91" t="s">
        <v>7531</v>
      </c>
      <c r="G2521" s="91" t="s">
        <v>1319</v>
      </c>
      <c r="H2521" s="91" t="s">
        <v>1587</v>
      </c>
      <c r="I2521" s="91" t="s">
        <v>7532</v>
      </c>
      <c r="J2521" s="91" t="s">
        <v>1320</v>
      </c>
      <c r="K2521" s="91" t="s">
        <v>7532</v>
      </c>
      <c r="L2521" s="91" t="s">
        <v>41</v>
      </c>
      <c r="M2521" s="91" t="s">
        <v>1320</v>
      </c>
      <c r="N2521" s="91" t="s">
        <v>1763</v>
      </c>
      <c r="O2521" s="91" t="s">
        <v>1694</v>
      </c>
      <c r="P2521" s="91" t="s">
        <v>1590</v>
      </c>
      <c r="Q2521" s="91" t="s">
        <v>1435</v>
      </c>
      <c r="R2521" s="91" t="s">
        <v>1659</v>
      </c>
      <c r="S2521" s="91" t="s">
        <v>7533</v>
      </c>
      <c r="T2521" s="91" t="s">
        <v>1593</v>
      </c>
    </row>
    <row r="2522" ht="14.25" customHeight="1">
      <c r="A2522" s="91" t="s">
        <v>7534</v>
      </c>
      <c r="B2522" s="91" t="s">
        <v>7535</v>
      </c>
      <c r="C2522" s="91" t="s">
        <v>7536</v>
      </c>
      <c r="D2522" s="91" t="s">
        <v>1324</v>
      </c>
      <c r="J2522" s="91" t="s">
        <v>1320</v>
      </c>
      <c r="L2522" s="91" t="s">
        <v>41</v>
      </c>
      <c r="M2522" s="91" t="s">
        <v>739</v>
      </c>
      <c r="O2522" s="91" t="s">
        <v>1632</v>
      </c>
      <c r="P2522" s="91" t="s">
        <v>1628</v>
      </c>
      <c r="Q2522" s="91" t="s">
        <v>1469</v>
      </c>
      <c r="R2522" s="91" t="s">
        <v>1604</v>
      </c>
    </row>
    <row r="2523" ht="14.25" customHeight="1">
      <c r="A2523" s="91" t="s">
        <v>7537</v>
      </c>
      <c r="D2523" s="91" t="s">
        <v>1319</v>
      </c>
      <c r="E2523" s="91" t="s">
        <v>1587</v>
      </c>
      <c r="F2523" s="91">
        <v>2030.0</v>
      </c>
      <c r="J2523" s="91" t="s">
        <v>739</v>
      </c>
      <c r="L2523" s="91" t="s">
        <v>41</v>
      </c>
      <c r="M2523" s="91" t="s">
        <v>739</v>
      </c>
      <c r="O2523" s="91" t="s">
        <v>1684</v>
      </c>
      <c r="P2523" s="91" t="s">
        <v>1590</v>
      </c>
      <c r="Q2523" s="91" t="s">
        <v>1440</v>
      </c>
      <c r="R2523" s="91" t="s">
        <v>1669</v>
      </c>
      <c r="S2523" s="91" t="s">
        <v>7538</v>
      </c>
      <c r="T2523" s="91" t="s">
        <v>1593</v>
      </c>
    </row>
    <row r="2524" ht="14.25" customHeight="1">
      <c r="A2524" s="91" t="s">
        <v>7539</v>
      </c>
      <c r="D2524" s="91" t="s">
        <v>1319</v>
      </c>
      <c r="E2524" s="91" t="s">
        <v>1587</v>
      </c>
      <c r="F2524" s="91">
        <v>2030.0</v>
      </c>
      <c r="J2524" s="91" t="s">
        <v>739</v>
      </c>
      <c r="L2524" s="91" t="s">
        <v>1588</v>
      </c>
      <c r="M2524" s="91" t="s">
        <v>739</v>
      </c>
      <c r="O2524" s="91" t="s">
        <v>1602</v>
      </c>
      <c r="P2524" s="91" t="s">
        <v>1603</v>
      </c>
      <c r="Q2524" s="91" t="s">
        <v>1435</v>
      </c>
      <c r="R2524" s="91" t="s">
        <v>1808</v>
      </c>
      <c r="S2524" s="91" t="s">
        <v>7540</v>
      </c>
      <c r="T2524" s="91" t="s">
        <v>1593</v>
      </c>
    </row>
    <row r="2525" ht="14.25" customHeight="1">
      <c r="A2525" s="91" t="s">
        <v>7541</v>
      </c>
      <c r="B2525" s="91" t="s">
        <v>7542</v>
      </c>
      <c r="C2525" s="91" t="s">
        <v>7543</v>
      </c>
      <c r="D2525" s="91" t="s">
        <v>1319</v>
      </c>
      <c r="E2525" s="91" t="s">
        <v>1587</v>
      </c>
      <c r="F2525" s="91">
        <v>2030.0</v>
      </c>
      <c r="J2525" s="91" t="s">
        <v>739</v>
      </c>
      <c r="L2525" s="91" t="s">
        <v>41</v>
      </c>
      <c r="M2525" s="91" t="s">
        <v>739</v>
      </c>
      <c r="O2525" s="91" t="s">
        <v>1607</v>
      </c>
      <c r="P2525" s="91" t="s">
        <v>1590</v>
      </c>
      <c r="Q2525" s="91" t="s">
        <v>1457</v>
      </c>
      <c r="R2525" s="91" t="s">
        <v>1715</v>
      </c>
      <c r="S2525" s="91" t="s">
        <v>7544</v>
      </c>
      <c r="T2525" s="91" t="s">
        <v>1593</v>
      </c>
    </row>
    <row r="2526" ht="14.25" customHeight="1">
      <c r="A2526" s="91" t="s">
        <v>7545</v>
      </c>
      <c r="D2526" s="91" t="s">
        <v>1319</v>
      </c>
      <c r="E2526" s="91" t="s">
        <v>1587</v>
      </c>
      <c r="F2526" s="91">
        <v>2030.0</v>
      </c>
      <c r="J2526" s="91" t="s">
        <v>739</v>
      </c>
      <c r="L2526" s="91" t="s">
        <v>1588</v>
      </c>
      <c r="M2526" s="91" t="s">
        <v>739</v>
      </c>
      <c r="O2526" s="91" t="s">
        <v>1632</v>
      </c>
      <c r="P2526" s="91" t="s">
        <v>1628</v>
      </c>
      <c r="Q2526" s="91" t="s">
        <v>1435</v>
      </c>
      <c r="R2526" s="91" t="s">
        <v>1604</v>
      </c>
      <c r="S2526" s="91" t="s">
        <v>7546</v>
      </c>
      <c r="T2526" s="91" t="s">
        <v>1593</v>
      </c>
    </row>
    <row r="2527" ht="14.25" customHeight="1">
      <c r="A2527" s="91" t="s">
        <v>7547</v>
      </c>
      <c r="D2527" s="91" t="s">
        <v>1319</v>
      </c>
      <c r="E2527" s="91" t="s">
        <v>1587</v>
      </c>
      <c r="F2527" s="91">
        <v>2030.0</v>
      </c>
      <c r="J2527" s="91" t="s">
        <v>739</v>
      </c>
      <c r="L2527" s="91" t="s">
        <v>1588</v>
      </c>
      <c r="M2527" s="91" t="s">
        <v>739</v>
      </c>
      <c r="O2527" s="91" t="s">
        <v>1632</v>
      </c>
      <c r="P2527" s="91" t="s">
        <v>1628</v>
      </c>
      <c r="Q2527" s="91" t="s">
        <v>1435</v>
      </c>
      <c r="R2527" s="91" t="s">
        <v>1604</v>
      </c>
      <c r="S2527" s="91" t="s">
        <v>7548</v>
      </c>
      <c r="T2527" s="91" t="s">
        <v>1593</v>
      </c>
    </row>
    <row r="2528" ht="14.25" customHeight="1">
      <c r="A2528" s="91" t="s">
        <v>7549</v>
      </c>
      <c r="D2528" s="91" t="s">
        <v>1319</v>
      </c>
      <c r="E2528" s="91" t="s">
        <v>1587</v>
      </c>
      <c r="F2528" s="91">
        <v>2030.0</v>
      </c>
      <c r="J2528" s="91" t="s">
        <v>739</v>
      </c>
      <c r="L2528" s="91" t="s">
        <v>1588</v>
      </c>
      <c r="M2528" s="91" t="s">
        <v>739</v>
      </c>
      <c r="O2528" s="91" t="s">
        <v>1602</v>
      </c>
      <c r="P2528" s="91" t="s">
        <v>1603</v>
      </c>
      <c r="Q2528" s="91" t="s">
        <v>1459</v>
      </c>
      <c r="R2528" s="91" t="s">
        <v>1808</v>
      </c>
      <c r="S2528" s="91" t="s">
        <v>7550</v>
      </c>
      <c r="T2528" s="91" t="s">
        <v>1593</v>
      </c>
    </row>
    <row r="2529" ht="14.25" customHeight="1">
      <c r="A2529" s="91" t="s">
        <v>7551</v>
      </c>
      <c r="D2529" s="91" t="s">
        <v>1319</v>
      </c>
      <c r="E2529" s="91" t="s">
        <v>1595</v>
      </c>
      <c r="F2529" s="91">
        <v>2030.0</v>
      </c>
      <c r="J2529" s="91" t="s">
        <v>739</v>
      </c>
      <c r="L2529" s="91" t="s">
        <v>41</v>
      </c>
      <c r="M2529" s="91" t="s">
        <v>739</v>
      </c>
      <c r="O2529" s="91" t="s">
        <v>1694</v>
      </c>
      <c r="P2529" s="91" t="s">
        <v>1590</v>
      </c>
      <c r="Q2529" s="91" t="s">
        <v>1444</v>
      </c>
      <c r="R2529" s="91" t="s">
        <v>1641</v>
      </c>
      <c r="S2529" s="91" t="s">
        <v>7552</v>
      </c>
      <c r="T2529" s="91" t="s">
        <v>1600</v>
      </c>
    </row>
    <row r="2530" ht="14.25" customHeight="1">
      <c r="A2530" s="91" t="s">
        <v>7553</v>
      </c>
      <c r="D2530" s="91" t="s">
        <v>1324</v>
      </c>
      <c r="J2530" s="91" t="s">
        <v>1320</v>
      </c>
      <c r="L2530" s="91" t="s">
        <v>41</v>
      </c>
      <c r="M2530" s="91" t="s">
        <v>1320</v>
      </c>
      <c r="N2530" s="91" t="s">
        <v>1808</v>
      </c>
      <c r="O2530" s="91" t="s">
        <v>1846</v>
      </c>
      <c r="P2530" s="91" t="s">
        <v>1590</v>
      </c>
      <c r="Q2530" s="91" t="s">
        <v>1444</v>
      </c>
      <c r="R2530" s="91" t="s">
        <v>1808</v>
      </c>
    </row>
    <row r="2531" ht="14.25" customHeight="1">
      <c r="A2531" s="91" t="s">
        <v>7554</v>
      </c>
      <c r="D2531" s="91" t="s">
        <v>1319</v>
      </c>
      <c r="E2531" s="91" t="s">
        <v>1587</v>
      </c>
      <c r="F2531" s="91">
        <v>2030.0</v>
      </c>
      <c r="J2531" s="91" t="s">
        <v>739</v>
      </c>
      <c r="L2531" s="91" t="s">
        <v>41</v>
      </c>
      <c r="M2531" s="91" t="s">
        <v>739</v>
      </c>
      <c r="O2531" s="91" t="s">
        <v>1922</v>
      </c>
      <c r="P2531" s="91" t="s">
        <v>1736</v>
      </c>
      <c r="Q2531" s="91" t="s">
        <v>1441</v>
      </c>
      <c r="R2531" s="91" t="s">
        <v>1707</v>
      </c>
      <c r="S2531" s="91" t="s">
        <v>7555</v>
      </c>
      <c r="T2531" s="91" t="s">
        <v>1593</v>
      </c>
    </row>
    <row r="2532" ht="14.25" customHeight="1">
      <c r="A2532" s="91" t="s">
        <v>7556</v>
      </c>
      <c r="D2532" s="91" t="s">
        <v>1324</v>
      </c>
      <c r="J2532" s="91" t="s">
        <v>1320</v>
      </c>
      <c r="L2532" s="91" t="s">
        <v>41</v>
      </c>
      <c r="M2532" s="91" t="s">
        <v>739</v>
      </c>
      <c r="O2532" s="91" t="s">
        <v>1681</v>
      </c>
      <c r="P2532" s="91" t="s">
        <v>1590</v>
      </c>
      <c r="Q2532" s="91" t="s">
        <v>1462</v>
      </c>
      <c r="R2532" s="91" t="s">
        <v>1617</v>
      </c>
    </row>
    <row r="2533" ht="14.25" customHeight="1">
      <c r="A2533" s="91" t="s">
        <v>7557</v>
      </c>
      <c r="D2533" s="91" t="s">
        <v>1319</v>
      </c>
      <c r="E2533" s="91" t="s">
        <v>1587</v>
      </c>
      <c r="F2533" s="91">
        <v>2030.0</v>
      </c>
      <c r="G2533" s="91" t="s">
        <v>1319</v>
      </c>
      <c r="H2533" s="91" t="s">
        <v>1587</v>
      </c>
      <c r="J2533" s="91" t="s">
        <v>1320</v>
      </c>
      <c r="K2533" s="91">
        <v>2050.0</v>
      </c>
      <c r="L2533" s="91" t="s">
        <v>1588</v>
      </c>
      <c r="M2533" s="91" t="s">
        <v>1320</v>
      </c>
      <c r="N2533" s="91" t="s">
        <v>1720</v>
      </c>
      <c r="O2533" s="91" t="s">
        <v>1607</v>
      </c>
      <c r="P2533" s="91" t="s">
        <v>1590</v>
      </c>
      <c r="Q2533" s="91" t="s">
        <v>1440</v>
      </c>
      <c r="R2533" s="91" t="s">
        <v>1720</v>
      </c>
      <c r="S2533" s="91" t="s">
        <v>7558</v>
      </c>
      <c r="T2533" s="91" t="s">
        <v>1593</v>
      </c>
    </row>
    <row r="2534" ht="14.25" customHeight="1">
      <c r="A2534" s="91" t="s">
        <v>7559</v>
      </c>
      <c r="C2534" s="91" t="s">
        <v>7560</v>
      </c>
      <c r="D2534" s="91" t="s">
        <v>1324</v>
      </c>
      <c r="J2534" s="91" t="s">
        <v>1320</v>
      </c>
      <c r="L2534" s="91" t="s">
        <v>41</v>
      </c>
      <c r="M2534" s="91" t="s">
        <v>739</v>
      </c>
      <c r="O2534" s="91" t="s">
        <v>1694</v>
      </c>
      <c r="P2534" s="91" t="s">
        <v>1590</v>
      </c>
      <c r="Q2534" s="91" t="s">
        <v>1454</v>
      </c>
      <c r="R2534" s="91" t="s">
        <v>1687</v>
      </c>
    </row>
    <row r="2535" ht="14.25" customHeight="1">
      <c r="A2535" s="91" t="s">
        <v>7561</v>
      </c>
      <c r="D2535" s="91" t="s">
        <v>1324</v>
      </c>
      <c r="J2535" s="91" t="s">
        <v>1320</v>
      </c>
      <c r="L2535" s="91" t="s">
        <v>41</v>
      </c>
      <c r="M2535" s="91" t="s">
        <v>739</v>
      </c>
      <c r="O2535" s="91" t="s">
        <v>1694</v>
      </c>
      <c r="P2535" s="91" t="s">
        <v>1590</v>
      </c>
      <c r="Q2535" s="91" t="s">
        <v>1446</v>
      </c>
      <c r="R2535" s="91" t="s">
        <v>1653</v>
      </c>
    </row>
    <row r="2536" ht="14.25" customHeight="1">
      <c r="A2536" s="91" t="s">
        <v>7562</v>
      </c>
      <c r="D2536" s="91" t="s">
        <v>1319</v>
      </c>
      <c r="E2536" s="91" t="s">
        <v>1587</v>
      </c>
      <c r="F2536" s="91">
        <v>2030.0</v>
      </c>
      <c r="J2536" s="91" t="s">
        <v>739</v>
      </c>
      <c r="L2536" s="91" t="s">
        <v>1588</v>
      </c>
      <c r="M2536" s="91" t="s">
        <v>739</v>
      </c>
      <c r="O2536" s="91" t="s">
        <v>1846</v>
      </c>
      <c r="P2536" s="91" t="s">
        <v>1590</v>
      </c>
      <c r="Q2536" s="91" t="s">
        <v>1436</v>
      </c>
      <c r="R2536" s="91" t="s">
        <v>1653</v>
      </c>
      <c r="S2536" s="91" t="s">
        <v>7563</v>
      </c>
      <c r="T2536" s="91" t="s">
        <v>1593</v>
      </c>
    </row>
    <row r="2537" ht="14.25" customHeight="1">
      <c r="A2537" s="91" t="s">
        <v>7564</v>
      </c>
      <c r="B2537" s="91" t="s">
        <v>7565</v>
      </c>
      <c r="D2537" s="91" t="s">
        <v>1324</v>
      </c>
      <c r="J2537" s="91" t="s">
        <v>739</v>
      </c>
      <c r="L2537" s="91" t="s">
        <v>41</v>
      </c>
      <c r="M2537" s="91" t="s">
        <v>739</v>
      </c>
      <c r="N2537" s="91" t="s">
        <v>2016</v>
      </c>
      <c r="O2537" s="91" t="s">
        <v>2299</v>
      </c>
      <c r="P2537" s="91" t="s">
        <v>1628</v>
      </c>
      <c r="Q2537" s="91" t="s">
        <v>1469</v>
      </c>
      <c r="R2537" s="91" t="s">
        <v>2016</v>
      </c>
    </row>
    <row r="2538" ht="14.25" customHeight="1">
      <c r="A2538" s="91" t="s">
        <v>7566</v>
      </c>
      <c r="B2538" s="91" t="s">
        <v>7567</v>
      </c>
      <c r="C2538" s="91" t="s">
        <v>7568</v>
      </c>
      <c r="D2538" s="91" t="s">
        <v>1324</v>
      </c>
      <c r="J2538" s="91" t="s">
        <v>739</v>
      </c>
      <c r="L2538" s="91" t="s">
        <v>41</v>
      </c>
      <c r="M2538" s="91" t="s">
        <v>739</v>
      </c>
      <c r="N2538" s="91" t="s">
        <v>1685</v>
      </c>
      <c r="O2538" s="91" t="s">
        <v>1694</v>
      </c>
      <c r="P2538" s="91" t="s">
        <v>1590</v>
      </c>
      <c r="Q2538" s="91" t="s">
        <v>1429</v>
      </c>
      <c r="R2538" s="91" t="s">
        <v>1685</v>
      </c>
    </row>
    <row r="2539" ht="14.25" customHeight="1">
      <c r="A2539" s="91" t="s">
        <v>7569</v>
      </c>
      <c r="C2539" s="91" t="s">
        <v>7570</v>
      </c>
      <c r="D2539" s="91" t="s">
        <v>1319</v>
      </c>
      <c r="E2539" s="91" t="s">
        <v>1587</v>
      </c>
      <c r="F2539" s="91">
        <v>2030.0</v>
      </c>
      <c r="J2539" s="91" t="s">
        <v>739</v>
      </c>
      <c r="L2539" s="91" t="s">
        <v>41</v>
      </c>
      <c r="M2539" s="91" t="s">
        <v>739</v>
      </c>
      <c r="O2539" s="91" t="s">
        <v>1898</v>
      </c>
      <c r="P2539" s="91" t="s">
        <v>1590</v>
      </c>
      <c r="Q2539" s="91" t="s">
        <v>1440</v>
      </c>
      <c r="R2539" s="91" t="s">
        <v>2241</v>
      </c>
      <c r="S2539" s="91" t="s">
        <v>7571</v>
      </c>
      <c r="T2539" s="91" t="s">
        <v>1593</v>
      </c>
    </row>
    <row r="2540" ht="14.25" customHeight="1">
      <c r="A2540" s="91" t="s">
        <v>7572</v>
      </c>
      <c r="D2540" s="91" t="s">
        <v>1324</v>
      </c>
      <c r="J2540" s="91" t="s">
        <v>1320</v>
      </c>
      <c r="L2540" s="91" t="s">
        <v>41</v>
      </c>
      <c r="M2540" s="91" t="s">
        <v>739</v>
      </c>
      <c r="O2540" s="91" t="s">
        <v>1802</v>
      </c>
      <c r="P2540" s="91" t="s">
        <v>1590</v>
      </c>
      <c r="Q2540" s="91" t="s">
        <v>1761</v>
      </c>
      <c r="R2540" s="91" t="s">
        <v>1687</v>
      </c>
    </row>
    <row r="2541" ht="14.25" customHeight="1">
      <c r="A2541" s="91" t="s">
        <v>7573</v>
      </c>
      <c r="C2541" s="91" t="s">
        <v>7574</v>
      </c>
      <c r="D2541" s="91" t="s">
        <v>1319</v>
      </c>
      <c r="E2541" s="91" t="s">
        <v>1587</v>
      </c>
      <c r="F2541" s="91">
        <v>2030.0</v>
      </c>
      <c r="J2541" s="91" t="s">
        <v>1320</v>
      </c>
      <c r="L2541" s="91" t="s">
        <v>41</v>
      </c>
      <c r="M2541" s="91" t="s">
        <v>1320</v>
      </c>
      <c r="N2541" s="91" t="s">
        <v>1851</v>
      </c>
      <c r="O2541" s="91" t="s">
        <v>1831</v>
      </c>
      <c r="P2541" s="91" t="s">
        <v>1590</v>
      </c>
      <c r="Q2541" s="91" t="s">
        <v>1446</v>
      </c>
      <c r="R2541" s="91" t="s">
        <v>1966</v>
      </c>
      <c r="S2541" s="91" t="s">
        <v>7575</v>
      </c>
      <c r="T2541" s="91" t="s">
        <v>1593</v>
      </c>
    </row>
    <row r="2542" ht="14.25" customHeight="1">
      <c r="A2542" s="91" t="s">
        <v>7576</v>
      </c>
      <c r="B2542" s="91" t="s">
        <v>7577</v>
      </c>
      <c r="C2542" s="91" t="s">
        <v>7578</v>
      </c>
      <c r="D2542" s="91" t="s">
        <v>1319</v>
      </c>
      <c r="E2542" s="91" t="s">
        <v>1729</v>
      </c>
      <c r="F2542" s="91">
        <v>2030.0</v>
      </c>
      <c r="J2542" s="91" t="s">
        <v>739</v>
      </c>
      <c r="L2542" s="91" t="s">
        <v>41</v>
      </c>
      <c r="M2542" s="91" t="s">
        <v>739</v>
      </c>
      <c r="O2542" s="91" t="s">
        <v>1831</v>
      </c>
      <c r="P2542" s="91" t="s">
        <v>1590</v>
      </c>
      <c r="Q2542" s="91" t="s">
        <v>1433</v>
      </c>
      <c r="R2542" s="91" t="s">
        <v>4832</v>
      </c>
      <c r="S2542" s="91" t="s">
        <v>7579</v>
      </c>
      <c r="T2542" s="91" t="s">
        <v>1733</v>
      </c>
    </row>
    <row r="2543" ht="14.25" customHeight="1">
      <c r="A2543" s="91" t="s">
        <v>7580</v>
      </c>
      <c r="C2543" s="91" t="s">
        <v>7581</v>
      </c>
      <c r="D2543" s="91" t="s">
        <v>1319</v>
      </c>
      <c r="E2543" s="91" t="s">
        <v>1587</v>
      </c>
      <c r="F2543" s="91">
        <v>2030.0</v>
      </c>
      <c r="G2543" s="91" t="s">
        <v>1319</v>
      </c>
      <c r="H2543" s="91" t="s">
        <v>1587</v>
      </c>
      <c r="I2543" s="91">
        <v>2040.0</v>
      </c>
      <c r="J2543" s="91" t="s">
        <v>1320</v>
      </c>
      <c r="K2543" s="91">
        <v>2040.0</v>
      </c>
      <c r="L2543" s="91" t="s">
        <v>41</v>
      </c>
      <c r="M2543" s="91" t="s">
        <v>1320</v>
      </c>
      <c r="N2543" s="91" t="s">
        <v>1842</v>
      </c>
      <c r="O2543" s="91" t="s">
        <v>1694</v>
      </c>
      <c r="P2543" s="91" t="s">
        <v>1590</v>
      </c>
      <c r="Q2543" s="91" t="s">
        <v>1446</v>
      </c>
      <c r="R2543" s="91" t="s">
        <v>1707</v>
      </c>
      <c r="S2543" s="91" t="s">
        <v>7582</v>
      </c>
      <c r="T2543" s="91" t="s">
        <v>1593</v>
      </c>
    </row>
    <row r="2544" ht="14.25" customHeight="1">
      <c r="A2544" s="91" t="s">
        <v>7583</v>
      </c>
      <c r="C2544" s="91" t="s">
        <v>7584</v>
      </c>
      <c r="D2544" s="91" t="s">
        <v>1324</v>
      </c>
      <c r="J2544" s="91" t="s">
        <v>1320</v>
      </c>
      <c r="L2544" s="91" t="s">
        <v>41</v>
      </c>
      <c r="M2544" s="91" t="s">
        <v>739</v>
      </c>
      <c r="O2544" s="91" t="s">
        <v>1846</v>
      </c>
      <c r="P2544" s="91" t="s">
        <v>1590</v>
      </c>
      <c r="Q2544" s="91" t="s">
        <v>1439</v>
      </c>
      <c r="R2544" s="91" t="s">
        <v>1614</v>
      </c>
    </row>
    <row r="2545" ht="14.25" customHeight="1">
      <c r="A2545" s="91" t="s">
        <v>7585</v>
      </c>
      <c r="C2545" s="91" t="s">
        <v>7586</v>
      </c>
      <c r="D2545" s="91" t="s">
        <v>1324</v>
      </c>
      <c r="J2545" s="91" t="s">
        <v>739</v>
      </c>
      <c r="L2545" s="91" t="s">
        <v>41</v>
      </c>
      <c r="M2545" s="91" t="s">
        <v>739</v>
      </c>
      <c r="O2545" s="91" t="s">
        <v>1846</v>
      </c>
      <c r="P2545" s="91" t="s">
        <v>1590</v>
      </c>
      <c r="Q2545" s="91" t="s">
        <v>1439</v>
      </c>
      <c r="R2545" s="91" t="s">
        <v>1624</v>
      </c>
    </row>
    <row r="2546" ht="14.25" customHeight="1">
      <c r="A2546" s="91" t="s">
        <v>7587</v>
      </c>
      <c r="B2546" s="91" t="s">
        <v>509</v>
      </c>
      <c r="D2546" s="91" t="s">
        <v>1324</v>
      </c>
      <c r="J2546" s="91" t="s">
        <v>739</v>
      </c>
      <c r="L2546" s="91" t="s">
        <v>41</v>
      </c>
      <c r="M2546" s="91" t="s">
        <v>739</v>
      </c>
      <c r="N2546" s="91" t="s">
        <v>1763</v>
      </c>
      <c r="O2546" s="91" t="s">
        <v>1602</v>
      </c>
      <c r="P2546" s="91" t="s">
        <v>1603</v>
      </c>
      <c r="Q2546" s="91" t="s">
        <v>1440</v>
      </c>
      <c r="R2546" s="91" t="s">
        <v>1763</v>
      </c>
    </row>
    <row r="2547" ht="14.25" customHeight="1">
      <c r="A2547" s="91" t="s">
        <v>7588</v>
      </c>
      <c r="B2547" s="91" t="s">
        <v>7589</v>
      </c>
      <c r="C2547" s="91" t="s">
        <v>7590</v>
      </c>
      <c r="D2547" s="91" t="s">
        <v>1319</v>
      </c>
      <c r="E2547" s="91" t="s">
        <v>1587</v>
      </c>
      <c r="F2547" s="91">
        <v>2030.0</v>
      </c>
      <c r="J2547" s="91" t="s">
        <v>739</v>
      </c>
      <c r="L2547" s="91" t="s">
        <v>1588</v>
      </c>
      <c r="M2547" s="91" t="s">
        <v>739</v>
      </c>
      <c r="O2547" s="91" t="s">
        <v>1607</v>
      </c>
      <c r="P2547" s="91" t="s">
        <v>1590</v>
      </c>
      <c r="Q2547" s="91" t="s">
        <v>1440</v>
      </c>
      <c r="R2547" s="91" t="s">
        <v>1863</v>
      </c>
      <c r="S2547" s="91" t="s">
        <v>7591</v>
      </c>
      <c r="T2547" s="91" t="s">
        <v>1593</v>
      </c>
    </row>
    <row r="2548" ht="14.25" customHeight="1">
      <c r="A2548" s="91" t="s">
        <v>7592</v>
      </c>
      <c r="C2548" s="91" t="s">
        <v>7593</v>
      </c>
      <c r="D2548" s="91" t="s">
        <v>1324</v>
      </c>
      <c r="J2548" s="91" t="s">
        <v>1320</v>
      </c>
      <c r="L2548" s="91" t="s">
        <v>41</v>
      </c>
      <c r="M2548" s="91" t="s">
        <v>739</v>
      </c>
      <c r="O2548" s="91" t="s">
        <v>2116</v>
      </c>
      <c r="P2548" s="91" t="s">
        <v>1736</v>
      </c>
      <c r="Q2548" s="91" t="s">
        <v>1436</v>
      </c>
      <c r="R2548" s="91" t="s">
        <v>1659</v>
      </c>
    </row>
    <row r="2549" ht="14.25" customHeight="1">
      <c r="A2549" s="91" t="s">
        <v>7594</v>
      </c>
      <c r="B2549" s="91" t="s">
        <v>7595</v>
      </c>
      <c r="D2549" s="91" t="s">
        <v>1343</v>
      </c>
      <c r="J2549" s="91" t="s">
        <v>1320</v>
      </c>
      <c r="L2549" s="91" t="s">
        <v>41</v>
      </c>
      <c r="M2549" s="91" t="s">
        <v>1320</v>
      </c>
      <c r="N2549" s="91" t="s">
        <v>1637</v>
      </c>
      <c r="O2549" s="91" t="s">
        <v>3110</v>
      </c>
      <c r="P2549" s="91" t="s">
        <v>1628</v>
      </c>
      <c r="Q2549" s="91" t="s">
        <v>1442</v>
      </c>
      <c r="R2549" s="91" t="s">
        <v>1637</v>
      </c>
    </row>
    <row r="2550" ht="14.25" customHeight="1">
      <c r="A2550" s="91" t="s">
        <v>7596</v>
      </c>
      <c r="B2550" s="91" t="s">
        <v>7597</v>
      </c>
      <c r="C2550" s="91" t="s">
        <v>7598</v>
      </c>
      <c r="D2550" s="91" t="s">
        <v>1324</v>
      </c>
      <c r="J2550" s="91" t="s">
        <v>1320</v>
      </c>
      <c r="L2550" s="91" t="s">
        <v>41</v>
      </c>
      <c r="M2550" s="91" t="s">
        <v>1320</v>
      </c>
      <c r="N2550" s="91" t="s">
        <v>1669</v>
      </c>
      <c r="O2550" s="91" t="s">
        <v>1815</v>
      </c>
      <c r="P2550" s="91" t="s">
        <v>1628</v>
      </c>
      <c r="Q2550" s="91" t="s">
        <v>1438</v>
      </c>
      <c r="R2550" s="91" t="s">
        <v>1669</v>
      </c>
    </row>
    <row r="2551" ht="14.25" customHeight="1">
      <c r="A2551" s="91" t="s">
        <v>7599</v>
      </c>
      <c r="D2551" s="91" t="s">
        <v>1324</v>
      </c>
      <c r="J2551" s="91" t="s">
        <v>1320</v>
      </c>
      <c r="L2551" s="91" t="s">
        <v>41</v>
      </c>
      <c r="M2551" s="91" t="s">
        <v>739</v>
      </c>
      <c r="O2551" s="91" t="s">
        <v>3070</v>
      </c>
      <c r="P2551" s="91" t="s">
        <v>1628</v>
      </c>
      <c r="Q2551" s="91" t="s">
        <v>1467</v>
      </c>
      <c r="R2551" s="91" t="s">
        <v>1624</v>
      </c>
    </row>
    <row r="2552" ht="14.25" customHeight="1">
      <c r="A2552" s="91" t="s">
        <v>7600</v>
      </c>
      <c r="D2552" s="91" t="s">
        <v>1324</v>
      </c>
      <c r="J2552" s="91" t="s">
        <v>739</v>
      </c>
      <c r="L2552" s="91" t="s">
        <v>41</v>
      </c>
      <c r="M2552" s="91" t="s">
        <v>739</v>
      </c>
      <c r="O2552" s="91" t="s">
        <v>1796</v>
      </c>
      <c r="P2552" s="91" t="s">
        <v>1628</v>
      </c>
      <c r="Q2552" s="91" t="s">
        <v>1439</v>
      </c>
      <c r="R2552" s="91" t="s">
        <v>1653</v>
      </c>
    </row>
    <row r="2553" ht="14.25" customHeight="1">
      <c r="A2553" s="91" t="s">
        <v>7601</v>
      </c>
      <c r="D2553" s="91" t="s">
        <v>1319</v>
      </c>
      <c r="E2553" s="91" t="s">
        <v>1587</v>
      </c>
      <c r="F2553" s="91">
        <v>2030.0</v>
      </c>
      <c r="J2553" s="91" t="s">
        <v>739</v>
      </c>
      <c r="L2553" s="91" t="s">
        <v>1588</v>
      </c>
      <c r="M2553" s="91" t="s">
        <v>739</v>
      </c>
      <c r="O2553" s="91" t="s">
        <v>1638</v>
      </c>
      <c r="P2553" s="91" t="s">
        <v>1590</v>
      </c>
      <c r="Q2553" s="91" t="s">
        <v>1467</v>
      </c>
      <c r="R2553" s="91" t="s">
        <v>1641</v>
      </c>
      <c r="S2553" s="91" t="s">
        <v>7602</v>
      </c>
      <c r="T2553" s="91" t="s">
        <v>1593</v>
      </c>
    </row>
    <row r="2554" ht="14.25" customHeight="1">
      <c r="A2554" s="91" t="s">
        <v>7603</v>
      </c>
      <c r="D2554" s="91" t="s">
        <v>1319</v>
      </c>
      <c r="E2554" s="91" t="s">
        <v>1587</v>
      </c>
      <c r="F2554" s="91">
        <v>2030.0</v>
      </c>
      <c r="G2554" s="91" t="s">
        <v>1319</v>
      </c>
      <c r="H2554" s="91" t="s">
        <v>1587</v>
      </c>
      <c r="I2554" s="91">
        <v>2050.0</v>
      </c>
      <c r="J2554" s="91" t="s">
        <v>1320</v>
      </c>
      <c r="K2554" s="91">
        <v>2050.0</v>
      </c>
      <c r="L2554" s="91" t="s">
        <v>1588</v>
      </c>
      <c r="M2554" s="91" t="s">
        <v>739</v>
      </c>
      <c r="O2554" s="91" t="s">
        <v>1677</v>
      </c>
      <c r="P2554" s="91" t="s">
        <v>1590</v>
      </c>
      <c r="Q2554" s="91" t="s">
        <v>1431</v>
      </c>
      <c r="R2554" s="91" t="s">
        <v>1591</v>
      </c>
      <c r="S2554" s="91" t="s">
        <v>7604</v>
      </c>
      <c r="T2554" s="91" t="s">
        <v>1593</v>
      </c>
    </row>
    <row r="2555" ht="14.25" customHeight="1">
      <c r="A2555" s="91" t="s">
        <v>7605</v>
      </c>
      <c r="D2555" s="91" t="s">
        <v>1324</v>
      </c>
      <c r="J2555" s="91" t="s">
        <v>739</v>
      </c>
      <c r="L2555" s="91" t="s">
        <v>41</v>
      </c>
      <c r="M2555" s="91" t="s">
        <v>739</v>
      </c>
      <c r="O2555" s="91" t="s">
        <v>2116</v>
      </c>
      <c r="P2555" s="91" t="s">
        <v>1736</v>
      </c>
      <c r="Q2555" s="91" t="s">
        <v>1459</v>
      </c>
      <c r="R2555" s="91" t="s">
        <v>1653</v>
      </c>
    </row>
    <row r="2556" ht="14.25" customHeight="1">
      <c r="A2556" s="91" t="s">
        <v>7606</v>
      </c>
      <c r="B2556" s="91" t="s">
        <v>7607</v>
      </c>
      <c r="D2556" s="91" t="s">
        <v>1324</v>
      </c>
      <c r="J2556" s="91" t="s">
        <v>1320</v>
      </c>
      <c r="L2556" s="91" t="s">
        <v>1647</v>
      </c>
      <c r="M2556" s="91" t="s">
        <v>739</v>
      </c>
      <c r="O2556" s="91" t="s">
        <v>2116</v>
      </c>
      <c r="P2556" s="91" t="s">
        <v>1736</v>
      </c>
      <c r="Q2556" s="91" t="s">
        <v>1459</v>
      </c>
      <c r="R2556" s="91" t="s">
        <v>1659</v>
      </c>
    </row>
    <row r="2557" ht="14.25" customHeight="1">
      <c r="A2557" s="91" t="s">
        <v>7608</v>
      </c>
      <c r="D2557" s="91" t="s">
        <v>1319</v>
      </c>
      <c r="E2557" s="91" t="s">
        <v>1587</v>
      </c>
      <c r="F2557" s="91">
        <v>2032.0</v>
      </c>
      <c r="J2557" s="91" t="s">
        <v>739</v>
      </c>
      <c r="L2557" s="91" t="s">
        <v>41</v>
      </c>
      <c r="M2557" s="91" t="s">
        <v>739</v>
      </c>
      <c r="O2557" s="91" t="s">
        <v>2116</v>
      </c>
      <c r="P2557" s="91" t="s">
        <v>1736</v>
      </c>
      <c r="Q2557" s="91" t="s">
        <v>1459</v>
      </c>
      <c r="R2557" s="91" t="s">
        <v>1604</v>
      </c>
      <c r="S2557" s="91" t="s">
        <v>7609</v>
      </c>
      <c r="T2557" s="91" t="s">
        <v>1593</v>
      </c>
      <c r="U2557" s="91" t="s">
        <v>1749</v>
      </c>
    </row>
    <row r="2558" ht="14.25" customHeight="1">
      <c r="A2558" s="91" t="s">
        <v>7610</v>
      </c>
      <c r="C2558" s="91" t="s">
        <v>7611</v>
      </c>
      <c r="D2558" s="91" t="s">
        <v>1324</v>
      </c>
      <c r="J2558" s="91" t="s">
        <v>739</v>
      </c>
      <c r="L2558" s="91" t="s">
        <v>41</v>
      </c>
      <c r="M2558" s="91" t="s">
        <v>739</v>
      </c>
      <c r="O2558" s="91" t="s">
        <v>2116</v>
      </c>
      <c r="P2558" s="91" t="s">
        <v>1736</v>
      </c>
      <c r="Q2558" s="91" t="s">
        <v>1459</v>
      </c>
      <c r="R2558" s="91" t="s">
        <v>1763</v>
      </c>
    </row>
    <row r="2559" ht="14.25" customHeight="1">
      <c r="A2559" s="91" t="s">
        <v>7612</v>
      </c>
      <c r="B2559" s="91" t="s">
        <v>7613</v>
      </c>
      <c r="C2559" s="91" t="s">
        <v>7614</v>
      </c>
      <c r="D2559" s="91" t="s">
        <v>1319</v>
      </c>
      <c r="E2559" s="91" t="s">
        <v>1587</v>
      </c>
      <c r="F2559" s="91">
        <v>2030.0</v>
      </c>
      <c r="J2559" s="91" t="s">
        <v>739</v>
      </c>
      <c r="L2559" s="91" t="s">
        <v>41</v>
      </c>
      <c r="M2559" s="91" t="s">
        <v>739</v>
      </c>
      <c r="O2559" s="91" t="s">
        <v>1831</v>
      </c>
      <c r="P2559" s="91" t="s">
        <v>1590</v>
      </c>
      <c r="Q2559" s="91" t="s">
        <v>1429</v>
      </c>
      <c r="R2559" s="91" t="s">
        <v>1641</v>
      </c>
      <c r="S2559" s="91" t="s">
        <v>7615</v>
      </c>
      <c r="T2559" s="91" t="s">
        <v>1593</v>
      </c>
    </row>
    <row r="2560" ht="14.25" customHeight="1">
      <c r="A2560" s="91" t="s">
        <v>7616</v>
      </c>
      <c r="D2560" s="91" t="s">
        <v>1319</v>
      </c>
      <c r="E2560" s="91" t="s">
        <v>1587</v>
      </c>
      <c r="F2560" s="91">
        <v>2030.0</v>
      </c>
      <c r="J2560" s="91" t="s">
        <v>739</v>
      </c>
      <c r="L2560" s="91" t="s">
        <v>1588</v>
      </c>
      <c r="M2560" s="91" t="s">
        <v>739</v>
      </c>
      <c r="O2560" s="91" t="s">
        <v>1846</v>
      </c>
      <c r="P2560" s="91" t="s">
        <v>1590</v>
      </c>
      <c r="Q2560" s="91" t="s">
        <v>1440</v>
      </c>
      <c r="R2560" s="91" t="s">
        <v>1648</v>
      </c>
      <c r="S2560" s="91" t="s">
        <v>7617</v>
      </c>
      <c r="T2560" s="91" t="s">
        <v>1593</v>
      </c>
    </row>
    <row r="2561" ht="14.25" customHeight="1">
      <c r="A2561" s="91" t="s">
        <v>7618</v>
      </c>
      <c r="D2561" s="91" t="s">
        <v>1324</v>
      </c>
      <c r="J2561" s="91" t="s">
        <v>739</v>
      </c>
      <c r="L2561" s="91" t="s">
        <v>41</v>
      </c>
      <c r="M2561" s="91" t="s">
        <v>739</v>
      </c>
      <c r="O2561" s="91" t="s">
        <v>1666</v>
      </c>
      <c r="P2561" s="91" t="s">
        <v>1590</v>
      </c>
      <c r="Q2561" s="91" t="s">
        <v>1439</v>
      </c>
      <c r="R2561" s="91" t="s">
        <v>1633</v>
      </c>
      <c r="T2561" s="91" t="s">
        <v>1634</v>
      </c>
    </row>
    <row r="2562" ht="14.25" customHeight="1">
      <c r="A2562" s="91" t="s">
        <v>7619</v>
      </c>
      <c r="D2562" s="91" t="s">
        <v>1319</v>
      </c>
      <c r="E2562" s="91" t="s">
        <v>1587</v>
      </c>
      <c r="F2562" s="91">
        <v>2030.0</v>
      </c>
      <c r="J2562" s="91" t="s">
        <v>1320</v>
      </c>
      <c r="L2562" s="91" t="s">
        <v>1588</v>
      </c>
      <c r="M2562" s="91" t="s">
        <v>1320</v>
      </c>
      <c r="N2562" s="91" t="s">
        <v>2170</v>
      </c>
      <c r="O2562" s="91" t="s">
        <v>7620</v>
      </c>
      <c r="P2562" s="91" t="s">
        <v>1736</v>
      </c>
      <c r="Q2562" s="91" t="s">
        <v>1429</v>
      </c>
      <c r="R2562" s="91" t="s">
        <v>1881</v>
      </c>
      <c r="S2562" s="91" t="s">
        <v>7621</v>
      </c>
      <c r="T2562" s="91" t="s">
        <v>1593</v>
      </c>
      <c r="U2562" s="91" t="s">
        <v>1793</v>
      </c>
    </row>
    <row r="2563" ht="14.25" customHeight="1">
      <c r="A2563" s="91" t="s">
        <v>7622</v>
      </c>
      <c r="D2563" s="91" t="s">
        <v>1319</v>
      </c>
      <c r="E2563" s="91" t="s">
        <v>1587</v>
      </c>
      <c r="F2563" s="91">
        <v>2030.0</v>
      </c>
      <c r="J2563" s="91" t="s">
        <v>739</v>
      </c>
      <c r="L2563" s="91" t="s">
        <v>1588</v>
      </c>
      <c r="M2563" s="91" t="s">
        <v>739</v>
      </c>
      <c r="O2563" s="91" t="s">
        <v>1607</v>
      </c>
      <c r="P2563" s="91" t="s">
        <v>1590</v>
      </c>
      <c r="Q2563" s="91" t="s">
        <v>1457</v>
      </c>
      <c r="R2563" s="91" t="s">
        <v>1663</v>
      </c>
      <c r="S2563" s="91" t="s">
        <v>7623</v>
      </c>
      <c r="T2563" s="91" t="s">
        <v>1593</v>
      </c>
    </row>
    <row r="2564" ht="14.25" customHeight="1">
      <c r="A2564" s="91" t="s">
        <v>7624</v>
      </c>
      <c r="C2564" s="91" t="s">
        <v>7625</v>
      </c>
      <c r="D2564" s="91" t="s">
        <v>1324</v>
      </c>
      <c r="J2564" s="91" t="s">
        <v>1320</v>
      </c>
      <c r="L2564" s="91" t="s">
        <v>41</v>
      </c>
      <c r="M2564" s="91" t="s">
        <v>739</v>
      </c>
      <c r="O2564" s="91" t="s">
        <v>1846</v>
      </c>
      <c r="P2564" s="91" t="s">
        <v>1590</v>
      </c>
      <c r="Q2564" s="91" t="s">
        <v>1426</v>
      </c>
      <c r="R2564" s="91" t="s">
        <v>1624</v>
      </c>
    </row>
    <row r="2565" ht="14.25" customHeight="1">
      <c r="A2565" s="91" t="s">
        <v>7626</v>
      </c>
      <c r="D2565" s="91" t="s">
        <v>1324</v>
      </c>
      <c r="J2565" s="91" t="s">
        <v>739</v>
      </c>
      <c r="L2565" s="91" t="s">
        <v>41</v>
      </c>
      <c r="M2565" s="91" t="s">
        <v>739</v>
      </c>
      <c r="O2565" s="91" t="s">
        <v>1711</v>
      </c>
      <c r="P2565" s="91" t="s">
        <v>1590</v>
      </c>
      <c r="Q2565" s="91" t="s">
        <v>1435</v>
      </c>
      <c r="R2565" s="91" t="s">
        <v>1648</v>
      </c>
    </row>
    <row r="2566" ht="14.25" customHeight="1">
      <c r="A2566" s="91" t="s">
        <v>7627</v>
      </c>
      <c r="D2566" s="91" t="s">
        <v>1324</v>
      </c>
      <c r="J2566" s="91" t="s">
        <v>1320</v>
      </c>
      <c r="L2566" s="91" t="s">
        <v>41</v>
      </c>
      <c r="M2566" s="91" t="s">
        <v>739</v>
      </c>
      <c r="O2566" s="91" t="s">
        <v>2774</v>
      </c>
      <c r="P2566" s="91" t="s">
        <v>1628</v>
      </c>
      <c r="Q2566" s="91" t="s">
        <v>1432</v>
      </c>
      <c r="R2566" s="91" t="s">
        <v>1663</v>
      </c>
    </row>
    <row r="2567" ht="14.25" customHeight="1">
      <c r="A2567" s="91" t="s">
        <v>7628</v>
      </c>
      <c r="D2567" s="91" t="s">
        <v>1324</v>
      </c>
      <c r="J2567" s="91" t="s">
        <v>1320</v>
      </c>
      <c r="L2567" s="91" t="s">
        <v>41</v>
      </c>
      <c r="M2567" s="91" t="s">
        <v>1320</v>
      </c>
      <c r="N2567" s="91" t="s">
        <v>1611</v>
      </c>
      <c r="O2567" s="91" t="s">
        <v>1607</v>
      </c>
      <c r="P2567" s="91" t="s">
        <v>1590</v>
      </c>
      <c r="Q2567" s="91" t="s">
        <v>1462</v>
      </c>
      <c r="R2567" s="91" t="s">
        <v>1612</v>
      </c>
    </row>
    <row r="2568" ht="14.25" customHeight="1">
      <c r="A2568" s="91" t="s">
        <v>7629</v>
      </c>
      <c r="D2568" s="91" t="s">
        <v>1319</v>
      </c>
      <c r="E2568" s="91" t="s">
        <v>1587</v>
      </c>
      <c r="F2568" s="91">
        <v>2030.0</v>
      </c>
      <c r="J2568" s="91" t="s">
        <v>739</v>
      </c>
      <c r="L2568" s="91" t="s">
        <v>1588</v>
      </c>
      <c r="M2568" s="91" t="s">
        <v>739</v>
      </c>
      <c r="O2568" s="91" t="s">
        <v>1846</v>
      </c>
      <c r="P2568" s="91" t="s">
        <v>1590</v>
      </c>
      <c r="Q2568" s="91" t="s">
        <v>1452</v>
      </c>
      <c r="R2568" s="91" t="s">
        <v>1798</v>
      </c>
      <c r="S2568" s="91" t="s">
        <v>7630</v>
      </c>
      <c r="T2568" s="91" t="s">
        <v>1593</v>
      </c>
    </row>
    <row r="2569" ht="14.25" customHeight="1">
      <c r="A2569" s="91" t="s">
        <v>7631</v>
      </c>
      <c r="B2569" s="91" t="s">
        <v>7632</v>
      </c>
      <c r="D2569" s="91" t="s">
        <v>1319</v>
      </c>
      <c r="E2569" s="91" t="s">
        <v>1587</v>
      </c>
      <c r="F2569" s="91">
        <v>2030.0</v>
      </c>
      <c r="J2569" s="91" t="s">
        <v>739</v>
      </c>
      <c r="L2569" s="91" t="s">
        <v>1588</v>
      </c>
      <c r="M2569" s="91" t="s">
        <v>739</v>
      </c>
      <c r="N2569" s="91" t="s">
        <v>2016</v>
      </c>
      <c r="O2569" s="91" t="s">
        <v>1607</v>
      </c>
      <c r="P2569" s="91" t="s">
        <v>1590</v>
      </c>
      <c r="Q2569" s="91" t="s">
        <v>1460</v>
      </c>
      <c r="R2569" s="91" t="s">
        <v>2016</v>
      </c>
      <c r="S2569" s="91" t="s">
        <v>7633</v>
      </c>
      <c r="T2569" s="91" t="s">
        <v>1593</v>
      </c>
    </row>
    <row r="2570" ht="14.25" customHeight="1">
      <c r="A2570" s="91" t="s">
        <v>7634</v>
      </c>
      <c r="D2570" s="91" t="s">
        <v>1319</v>
      </c>
      <c r="E2570" s="91" t="s">
        <v>1587</v>
      </c>
      <c r="F2570" s="91">
        <v>2030.0</v>
      </c>
      <c r="J2570" s="91" t="s">
        <v>739</v>
      </c>
      <c r="L2570" s="91" t="s">
        <v>1588</v>
      </c>
      <c r="M2570" s="91" t="s">
        <v>739</v>
      </c>
      <c r="O2570" s="91" t="s">
        <v>1681</v>
      </c>
      <c r="P2570" s="91" t="s">
        <v>1590</v>
      </c>
      <c r="Q2570" s="91" t="s">
        <v>1459</v>
      </c>
      <c r="R2570" s="91" t="s">
        <v>1715</v>
      </c>
      <c r="S2570" s="91" t="s">
        <v>7635</v>
      </c>
      <c r="T2570" s="91" t="s">
        <v>1593</v>
      </c>
    </row>
    <row r="2571" ht="14.25" customHeight="1">
      <c r="A2571" s="91" t="s">
        <v>7636</v>
      </c>
      <c r="D2571" s="91" t="s">
        <v>1319</v>
      </c>
      <c r="E2571" s="91" t="s">
        <v>1587</v>
      </c>
      <c r="F2571" s="91">
        <v>2030.0</v>
      </c>
      <c r="J2571" s="91" t="s">
        <v>739</v>
      </c>
      <c r="L2571" s="91" t="s">
        <v>1588</v>
      </c>
      <c r="M2571" s="91" t="s">
        <v>739</v>
      </c>
      <c r="O2571" s="91" t="s">
        <v>1711</v>
      </c>
      <c r="P2571" s="91" t="s">
        <v>1590</v>
      </c>
      <c r="Q2571" s="91" t="s">
        <v>1457</v>
      </c>
      <c r="R2571" s="91" t="s">
        <v>1614</v>
      </c>
      <c r="S2571" s="91" t="s">
        <v>7637</v>
      </c>
      <c r="T2571" s="91" t="s">
        <v>1593</v>
      </c>
    </row>
    <row r="2572" ht="14.25" customHeight="1">
      <c r="A2572" s="91" t="s">
        <v>7638</v>
      </c>
      <c r="D2572" s="91" t="s">
        <v>1319</v>
      </c>
      <c r="E2572" s="91" t="s">
        <v>1587</v>
      </c>
      <c r="F2572" s="91">
        <v>2030.0</v>
      </c>
      <c r="J2572" s="91" t="s">
        <v>739</v>
      </c>
      <c r="L2572" s="91" t="s">
        <v>41</v>
      </c>
      <c r="M2572" s="91" t="s">
        <v>739</v>
      </c>
      <c r="O2572" s="91" t="s">
        <v>1725</v>
      </c>
      <c r="P2572" s="91" t="s">
        <v>1628</v>
      </c>
      <c r="Q2572" s="91" t="s">
        <v>1435</v>
      </c>
      <c r="R2572" s="91" t="s">
        <v>1591</v>
      </c>
      <c r="S2572" s="91" t="s">
        <v>7639</v>
      </c>
      <c r="T2572" s="91" t="s">
        <v>1593</v>
      </c>
    </row>
    <row r="2573" ht="14.25" customHeight="1">
      <c r="A2573" s="91" t="s">
        <v>7640</v>
      </c>
      <c r="D2573" s="91" t="s">
        <v>1319</v>
      </c>
      <c r="E2573" s="91" t="s">
        <v>1587</v>
      </c>
      <c r="F2573" s="91">
        <v>2030.0</v>
      </c>
      <c r="J2573" s="91" t="s">
        <v>739</v>
      </c>
      <c r="L2573" s="91" t="s">
        <v>1588</v>
      </c>
      <c r="M2573" s="91" t="s">
        <v>739</v>
      </c>
      <c r="O2573" s="91" t="s">
        <v>1607</v>
      </c>
      <c r="P2573" s="91" t="s">
        <v>1590</v>
      </c>
      <c r="Q2573" s="91" t="s">
        <v>1460</v>
      </c>
      <c r="R2573" s="91" t="s">
        <v>1598</v>
      </c>
      <c r="S2573" s="91" t="s">
        <v>7641</v>
      </c>
      <c r="T2573" s="91" t="s">
        <v>1593</v>
      </c>
    </row>
    <row r="2574" ht="14.25" customHeight="1">
      <c r="A2574" s="91" t="s">
        <v>7642</v>
      </c>
      <c r="B2574" s="91" t="s">
        <v>7643</v>
      </c>
      <c r="C2574" s="91" t="s">
        <v>7644</v>
      </c>
      <c r="D2574" s="91" t="s">
        <v>1324</v>
      </c>
      <c r="J2574" s="91" t="s">
        <v>739</v>
      </c>
      <c r="L2574" s="91" t="s">
        <v>41</v>
      </c>
      <c r="M2574" s="91" t="s">
        <v>739</v>
      </c>
      <c r="N2574" s="91" t="s">
        <v>1763</v>
      </c>
      <c r="O2574" s="91" t="s">
        <v>1684</v>
      </c>
      <c r="P2574" s="91" t="s">
        <v>1590</v>
      </c>
      <c r="Q2574" s="91" t="s">
        <v>1427</v>
      </c>
      <c r="R2574" s="91" t="s">
        <v>1763</v>
      </c>
    </row>
    <row r="2575" ht="14.25" customHeight="1">
      <c r="A2575" s="91" t="s">
        <v>7645</v>
      </c>
      <c r="D2575" s="91" t="s">
        <v>1324</v>
      </c>
      <c r="J2575" s="91" t="s">
        <v>1320</v>
      </c>
      <c r="L2575" s="91" t="s">
        <v>41</v>
      </c>
      <c r="M2575" s="91" t="s">
        <v>739</v>
      </c>
      <c r="O2575" s="91" t="s">
        <v>1602</v>
      </c>
      <c r="P2575" s="91" t="s">
        <v>1603</v>
      </c>
      <c r="Q2575" s="91" t="s">
        <v>1440</v>
      </c>
      <c r="R2575" s="91" t="s">
        <v>1591</v>
      </c>
    </row>
    <row r="2576" ht="14.25" customHeight="1">
      <c r="A2576" s="91" t="s">
        <v>7646</v>
      </c>
      <c r="D2576" s="91" t="s">
        <v>1324</v>
      </c>
      <c r="J2576" s="91" t="s">
        <v>1320</v>
      </c>
      <c r="L2576" s="91" t="s">
        <v>41</v>
      </c>
      <c r="M2576" s="91" t="s">
        <v>739</v>
      </c>
      <c r="O2576" s="91" t="s">
        <v>1602</v>
      </c>
      <c r="P2576" s="91" t="s">
        <v>1603</v>
      </c>
      <c r="Q2576" s="91" t="s">
        <v>1457</v>
      </c>
      <c r="R2576" s="91" t="s">
        <v>1624</v>
      </c>
    </row>
    <row r="2577" ht="14.25" customHeight="1">
      <c r="A2577" s="91" t="s">
        <v>7647</v>
      </c>
      <c r="D2577" s="91" t="s">
        <v>1324</v>
      </c>
      <c r="J2577" s="91" t="s">
        <v>1320</v>
      </c>
      <c r="L2577" s="91" t="s">
        <v>41</v>
      </c>
      <c r="M2577" s="91" t="s">
        <v>1320</v>
      </c>
      <c r="N2577" s="91" t="s">
        <v>1639</v>
      </c>
      <c r="O2577" s="91" t="s">
        <v>1602</v>
      </c>
      <c r="P2577" s="91" t="s">
        <v>1603</v>
      </c>
      <c r="Q2577" s="91" t="s">
        <v>1457</v>
      </c>
      <c r="R2577" s="91" t="s">
        <v>1639</v>
      </c>
    </row>
    <row r="2578" ht="14.25" customHeight="1">
      <c r="A2578" s="91" t="s">
        <v>7648</v>
      </c>
      <c r="D2578" s="91" t="s">
        <v>1319</v>
      </c>
      <c r="E2578" s="91" t="s">
        <v>1587</v>
      </c>
      <c r="F2578" s="91">
        <v>2030.0</v>
      </c>
      <c r="J2578" s="91" t="s">
        <v>739</v>
      </c>
      <c r="L2578" s="91" t="s">
        <v>1588</v>
      </c>
      <c r="M2578" s="91" t="s">
        <v>739</v>
      </c>
      <c r="O2578" s="91" t="s">
        <v>1607</v>
      </c>
      <c r="P2578" s="91" t="s">
        <v>1590</v>
      </c>
      <c r="Q2578" s="91" t="s">
        <v>1457</v>
      </c>
      <c r="R2578" s="91" t="s">
        <v>1663</v>
      </c>
      <c r="S2578" s="91" t="s">
        <v>7649</v>
      </c>
      <c r="T2578" s="91" t="s">
        <v>1593</v>
      </c>
    </row>
    <row r="2579" ht="14.25" customHeight="1">
      <c r="A2579" s="91" t="s">
        <v>7650</v>
      </c>
      <c r="D2579" s="91" t="s">
        <v>1319</v>
      </c>
      <c r="E2579" s="91" t="s">
        <v>1587</v>
      </c>
      <c r="F2579" s="91">
        <v>2030.0</v>
      </c>
      <c r="J2579" s="91" t="s">
        <v>739</v>
      </c>
      <c r="L2579" s="91" t="s">
        <v>1588</v>
      </c>
      <c r="M2579" s="91" t="s">
        <v>739</v>
      </c>
      <c r="O2579" s="91" t="s">
        <v>1677</v>
      </c>
      <c r="P2579" s="91" t="s">
        <v>1590</v>
      </c>
      <c r="Q2579" s="91" t="s">
        <v>1464</v>
      </c>
      <c r="R2579" s="91" t="s">
        <v>1659</v>
      </c>
      <c r="S2579" s="91" t="s">
        <v>7651</v>
      </c>
      <c r="T2579" s="91" t="s">
        <v>1593</v>
      </c>
    </row>
    <row r="2580" ht="14.25" customHeight="1">
      <c r="A2580" s="91" t="s">
        <v>7652</v>
      </c>
      <c r="C2580" s="91" t="s">
        <v>7653</v>
      </c>
      <c r="D2580" s="91" t="s">
        <v>1319</v>
      </c>
      <c r="E2580" s="91" t="s">
        <v>1587</v>
      </c>
      <c r="F2580" s="91" t="s">
        <v>7654</v>
      </c>
      <c r="G2580" s="91" t="s">
        <v>1319</v>
      </c>
      <c r="H2580" s="91" t="s">
        <v>1587</v>
      </c>
      <c r="I2580" s="91">
        <v>2039.0</v>
      </c>
      <c r="J2580" s="91" t="s">
        <v>1320</v>
      </c>
      <c r="K2580" s="91">
        <v>2039.0</v>
      </c>
      <c r="L2580" s="91" t="s">
        <v>41</v>
      </c>
      <c r="M2580" s="91" t="s">
        <v>1320</v>
      </c>
      <c r="N2580" s="91" t="s">
        <v>1888</v>
      </c>
      <c r="O2580" s="91" t="s">
        <v>1802</v>
      </c>
      <c r="P2580" s="91" t="s">
        <v>1590</v>
      </c>
      <c r="Q2580" s="91" t="s">
        <v>1435</v>
      </c>
      <c r="R2580" s="91" t="s">
        <v>1808</v>
      </c>
      <c r="S2580" s="91" t="s">
        <v>7655</v>
      </c>
      <c r="T2580" s="91" t="s">
        <v>1593</v>
      </c>
    </row>
    <row r="2581" ht="14.25" customHeight="1">
      <c r="A2581" s="91" t="s">
        <v>7656</v>
      </c>
      <c r="D2581" s="91" t="s">
        <v>1319</v>
      </c>
      <c r="E2581" s="91" t="s">
        <v>1587</v>
      </c>
      <c r="F2581" s="91">
        <v>2030.0</v>
      </c>
      <c r="G2581" s="91" t="s">
        <v>1319</v>
      </c>
      <c r="H2581" s="91" t="s">
        <v>1587</v>
      </c>
      <c r="I2581" s="91">
        <v>2050.0</v>
      </c>
      <c r="J2581" s="91" t="s">
        <v>1320</v>
      </c>
      <c r="K2581" s="91">
        <v>2050.0</v>
      </c>
      <c r="L2581" s="91" t="s">
        <v>1588</v>
      </c>
      <c r="M2581" s="91" t="s">
        <v>739</v>
      </c>
      <c r="O2581" s="91" t="s">
        <v>2046</v>
      </c>
      <c r="P2581" s="91" t="s">
        <v>1603</v>
      </c>
      <c r="Q2581" s="91" t="s">
        <v>1459</v>
      </c>
      <c r="R2581" s="91" t="s">
        <v>1798</v>
      </c>
      <c r="S2581" s="91" t="s">
        <v>7657</v>
      </c>
      <c r="T2581" s="91" t="s">
        <v>1593</v>
      </c>
    </row>
    <row r="2582" ht="14.25" customHeight="1">
      <c r="A2582" s="91" t="s">
        <v>7658</v>
      </c>
      <c r="B2582" s="91" t="s">
        <v>7659</v>
      </c>
      <c r="C2582" s="91" t="s">
        <v>7660</v>
      </c>
      <c r="D2582" s="91" t="s">
        <v>1324</v>
      </c>
      <c r="J2582" s="91" t="s">
        <v>1320</v>
      </c>
      <c r="L2582" s="91" t="s">
        <v>1647</v>
      </c>
      <c r="M2582" s="91" t="s">
        <v>1320</v>
      </c>
      <c r="N2582" s="91" t="s">
        <v>1611</v>
      </c>
      <c r="O2582" s="91" t="s">
        <v>1858</v>
      </c>
      <c r="P2582" s="91" t="s">
        <v>1628</v>
      </c>
      <c r="Q2582" s="91" t="s">
        <v>1430</v>
      </c>
      <c r="R2582" s="91" t="s">
        <v>1611</v>
      </c>
    </row>
    <row r="2583" ht="14.25" customHeight="1">
      <c r="A2583" s="91" t="s">
        <v>7661</v>
      </c>
      <c r="B2583" s="91">
        <v>5113733.0</v>
      </c>
      <c r="D2583" s="91" t="s">
        <v>1324</v>
      </c>
      <c r="J2583" s="91" t="s">
        <v>1320</v>
      </c>
      <c r="L2583" s="91" t="s">
        <v>41</v>
      </c>
      <c r="M2583" s="91" t="s">
        <v>1320</v>
      </c>
      <c r="N2583" s="91" t="s">
        <v>1715</v>
      </c>
      <c r="O2583" s="91" t="s">
        <v>1607</v>
      </c>
      <c r="P2583" s="91" t="s">
        <v>1590</v>
      </c>
      <c r="Q2583" s="91" t="s">
        <v>1446</v>
      </c>
      <c r="R2583" s="91" t="s">
        <v>1715</v>
      </c>
    </row>
    <row r="2584" ht="14.25" customHeight="1">
      <c r="A2584" s="91" t="s">
        <v>7662</v>
      </c>
      <c r="D2584" s="91" t="s">
        <v>1319</v>
      </c>
      <c r="E2584" s="91" t="s">
        <v>1587</v>
      </c>
      <c r="F2584" s="91">
        <v>2030.0</v>
      </c>
      <c r="J2584" s="91" t="s">
        <v>739</v>
      </c>
      <c r="L2584" s="91" t="s">
        <v>1588</v>
      </c>
      <c r="M2584" s="91" t="s">
        <v>739</v>
      </c>
      <c r="O2584" s="91" t="s">
        <v>1607</v>
      </c>
      <c r="P2584" s="91" t="s">
        <v>1590</v>
      </c>
      <c r="Q2584" s="91" t="s">
        <v>1472</v>
      </c>
      <c r="R2584" s="91" t="s">
        <v>1608</v>
      </c>
      <c r="S2584" s="91" t="s">
        <v>7663</v>
      </c>
      <c r="T2584" s="91" t="s">
        <v>1593</v>
      </c>
    </row>
    <row r="2585" ht="14.25" customHeight="1">
      <c r="A2585" s="91" t="s">
        <v>7664</v>
      </c>
      <c r="D2585" s="91" t="s">
        <v>1319</v>
      </c>
      <c r="E2585" s="91" t="s">
        <v>1587</v>
      </c>
      <c r="F2585" s="91">
        <v>2027.0</v>
      </c>
      <c r="J2585" s="91" t="s">
        <v>739</v>
      </c>
      <c r="L2585" s="91" t="s">
        <v>41</v>
      </c>
      <c r="M2585" s="91" t="s">
        <v>739</v>
      </c>
      <c r="O2585" s="91" t="s">
        <v>1607</v>
      </c>
      <c r="P2585" s="91" t="s">
        <v>1590</v>
      </c>
      <c r="Q2585" s="91" t="s">
        <v>1446</v>
      </c>
      <c r="R2585" s="91" t="s">
        <v>1608</v>
      </c>
      <c r="S2585" s="91" t="s">
        <v>7665</v>
      </c>
      <c r="T2585" s="91" t="s">
        <v>1593</v>
      </c>
    </row>
    <row r="2586" ht="14.25" customHeight="1">
      <c r="A2586" s="91" t="s">
        <v>7666</v>
      </c>
      <c r="B2586" s="91" t="s">
        <v>7667</v>
      </c>
      <c r="C2586" s="91" t="s">
        <v>7668</v>
      </c>
      <c r="D2586" s="91" t="s">
        <v>1319</v>
      </c>
      <c r="E2586" s="91" t="s">
        <v>1587</v>
      </c>
      <c r="F2586" s="91">
        <v>2028.0</v>
      </c>
      <c r="G2586" s="91" t="s">
        <v>1319</v>
      </c>
      <c r="H2586" s="91" t="s">
        <v>1587</v>
      </c>
      <c r="I2586" s="91">
        <v>2050.0</v>
      </c>
      <c r="J2586" s="91" t="s">
        <v>1320</v>
      </c>
      <c r="K2586" s="91">
        <v>2050.0</v>
      </c>
      <c r="L2586" s="91" t="s">
        <v>41</v>
      </c>
      <c r="M2586" s="91" t="s">
        <v>1320</v>
      </c>
      <c r="N2586" s="91" t="s">
        <v>1923</v>
      </c>
      <c r="O2586" s="91" t="s">
        <v>1602</v>
      </c>
      <c r="P2586" s="91" t="s">
        <v>1603</v>
      </c>
      <c r="Q2586" s="91" t="s">
        <v>1439</v>
      </c>
      <c r="R2586" s="91" t="s">
        <v>1798</v>
      </c>
      <c r="S2586" s="91" t="s">
        <v>7669</v>
      </c>
      <c r="T2586" s="91" t="s">
        <v>1593</v>
      </c>
    </row>
    <row r="2587" ht="14.25" customHeight="1">
      <c r="A2587" s="91" t="s">
        <v>7670</v>
      </c>
      <c r="B2587" s="91" t="s">
        <v>7671</v>
      </c>
      <c r="C2587" s="91" t="s">
        <v>7672</v>
      </c>
      <c r="D2587" s="91" t="s">
        <v>1319</v>
      </c>
      <c r="E2587" s="91" t="s">
        <v>1587</v>
      </c>
      <c r="F2587" s="91" t="s">
        <v>3995</v>
      </c>
      <c r="J2587" s="91" t="s">
        <v>1320</v>
      </c>
      <c r="L2587" s="91" t="s">
        <v>41</v>
      </c>
      <c r="M2587" s="91" t="s">
        <v>1320</v>
      </c>
      <c r="N2587" s="91" t="s">
        <v>1847</v>
      </c>
      <c r="O2587" s="91" t="s">
        <v>1607</v>
      </c>
      <c r="P2587" s="91" t="s">
        <v>1590</v>
      </c>
      <c r="Q2587" s="91" t="s">
        <v>1446</v>
      </c>
      <c r="R2587" s="91" t="s">
        <v>1659</v>
      </c>
      <c r="S2587" s="91" t="s">
        <v>7673</v>
      </c>
      <c r="T2587" s="91" t="s">
        <v>1593</v>
      </c>
    </row>
    <row r="2588" ht="14.25" customHeight="1">
      <c r="A2588" s="91" t="s">
        <v>7674</v>
      </c>
      <c r="D2588" s="91" t="s">
        <v>1324</v>
      </c>
      <c r="J2588" s="91" t="s">
        <v>1320</v>
      </c>
      <c r="L2588" s="91" t="s">
        <v>41</v>
      </c>
      <c r="M2588" s="91" t="s">
        <v>739</v>
      </c>
      <c r="O2588" s="91" t="s">
        <v>1632</v>
      </c>
      <c r="P2588" s="91" t="s">
        <v>1628</v>
      </c>
      <c r="Q2588" s="91" t="s">
        <v>1457</v>
      </c>
      <c r="R2588" s="91" t="s">
        <v>1707</v>
      </c>
    </row>
    <row r="2589" ht="14.25" customHeight="1">
      <c r="A2589" s="91" t="s">
        <v>7675</v>
      </c>
      <c r="D2589" s="91" t="s">
        <v>1319</v>
      </c>
      <c r="E2589" s="91" t="s">
        <v>1587</v>
      </c>
      <c r="F2589" s="91">
        <v>2030.0</v>
      </c>
      <c r="J2589" s="91" t="s">
        <v>739</v>
      </c>
      <c r="L2589" s="91" t="s">
        <v>1588</v>
      </c>
      <c r="M2589" s="91" t="s">
        <v>739</v>
      </c>
      <c r="O2589" s="91" t="s">
        <v>1632</v>
      </c>
      <c r="P2589" s="91" t="s">
        <v>1628</v>
      </c>
      <c r="Q2589" s="91" t="s">
        <v>1457</v>
      </c>
      <c r="R2589" s="91" t="s">
        <v>1608</v>
      </c>
      <c r="S2589" s="91" t="s">
        <v>7676</v>
      </c>
      <c r="T2589" s="91" t="s">
        <v>1593</v>
      </c>
    </row>
    <row r="2590" ht="14.25" customHeight="1">
      <c r="A2590" s="91" t="s">
        <v>7677</v>
      </c>
      <c r="D2590" s="91" t="s">
        <v>1319</v>
      </c>
      <c r="E2590" s="91" t="s">
        <v>1587</v>
      </c>
      <c r="F2590" s="91">
        <v>2030.0</v>
      </c>
      <c r="J2590" s="91" t="s">
        <v>739</v>
      </c>
      <c r="L2590" s="91" t="s">
        <v>1588</v>
      </c>
      <c r="M2590" s="91" t="s">
        <v>739</v>
      </c>
      <c r="O2590" s="91" t="s">
        <v>1846</v>
      </c>
      <c r="P2590" s="91" t="s">
        <v>1590</v>
      </c>
      <c r="Q2590" s="91" t="s">
        <v>1429</v>
      </c>
      <c r="R2590" s="91" t="s">
        <v>1624</v>
      </c>
      <c r="S2590" s="91" t="s">
        <v>7678</v>
      </c>
      <c r="T2590" s="91" t="s">
        <v>1593</v>
      </c>
    </row>
    <row r="2591" ht="14.25" customHeight="1">
      <c r="A2591" s="91" t="s">
        <v>7679</v>
      </c>
      <c r="D2591" s="91" t="s">
        <v>1324</v>
      </c>
      <c r="J2591" s="91" t="s">
        <v>739</v>
      </c>
      <c r="L2591" s="91" t="s">
        <v>41</v>
      </c>
      <c r="M2591" s="91" t="s">
        <v>739</v>
      </c>
      <c r="O2591" s="91" t="s">
        <v>1846</v>
      </c>
      <c r="P2591" s="91" t="s">
        <v>1590</v>
      </c>
      <c r="Q2591" s="91" t="s">
        <v>1452</v>
      </c>
      <c r="R2591" s="91" t="s">
        <v>1591</v>
      </c>
    </row>
    <row r="2592" ht="14.25" customHeight="1">
      <c r="A2592" s="91" t="s">
        <v>7680</v>
      </c>
      <c r="B2592" s="91" t="s">
        <v>7681</v>
      </c>
      <c r="D2592" s="91" t="s">
        <v>1319</v>
      </c>
      <c r="E2592" s="91" t="s">
        <v>1587</v>
      </c>
      <c r="F2592" s="91" t="s">
        <v>7682</v>
      </c>
      <c r="J2592" s="91" t="s">
        <v>739</v>
      </c>
      <c r="L2592" s="91" t="s">
        <v>41</v>
      </c>
      <c r="M2592" s="91" t="s">
        <v>739</v>
      </c>
      <c r="O2592" s="91" t="s">
        <v>1622</v>
      </c>
      <c r="P2592" s="91" t="s">
        <v>1623</v>
      </c>
      <c r="Q2592" s="91" t="s">
        <v>1448</v>
      </c>
      <c r="R2592" s="91" t="s">
        <v>1981</v>
      </c>
      <c r="S2592" s="91" t="s">
        <v>7683</v>
      </c>
      <c r="T2592" s="91" t="s">
        <v>1593</v>
      </c>
    </row>
    <row r="2593" ht="14.25" customHeight="1">
      <c r="A2593" s="91" t="s">
        <v>7684</v>
      </c>
      <c r="B2593" s="91" t="s">
        <v>7685</v>
      </c>
      <c r="C2593" s="91" t="s">
        <v>7686</v>
      </c>
      <c r="D2593" s="91" t="s">
        <v>1319</v>
      </c>
      <c r="E2593" s="91" t="s">
        <v>1587</v>
      </c>
      <c r="F2593" s="91" t="s">
        <v>3169</v>
      </c>
      <c r="J2593" s="91" t="s">
        <v>1320</v>
      </c>
      <c r="L2593" s="91" t="s">
        <v>41</v>
      </c>
      <c r="M2593" s="91" t="s">
        <v>1320</v>
      </c>
      <c r="N2593" s="91" t="s">
        <v>1981</v>
      </c>
      <c r="O2593" s="91" t="s">
        <v>1684</v>
      </c>
      <c r="P2593" s="91" t="s">
        <v>1590</v>
      </c>
      <c r="Q2593" s="91" t="s">
        <v>1435</v>
      </c>
      <c r="R2593" s="91" t="s">
        <v>1881</v>
      </c>
      <c r="S2593" s="91" t="s">
        <v>7687</v>
      </c>
      <c r="T2593" s="91" t="s">
        <v>1593</v>
      </c>
    </row>
    <row r="2594" ht="14.25" customHeight="1">
      <c r="A2594" s="91" t="s">
        <v>7688</v>
      </c>
      <c r="D2594" s="91" t="s">
        <v>1319</v>
      </c>
      <c r="E2594" s="91" t="s">
        <v>1587</v>
      </c>
      <c r="F2594" s="91">
        <v>2030.0</v>
      </c>
      <c r="J2594" s="91" t="s">
        <v>739</v>
      </c>
      <c r="L2594" s="91" t="s">
        <v>1588</v>
      </c>
      <c r="M2594" s="91" t="s">
        <v>739</v>
      </c>
      <c r="O2594" s="91" t="s">
        <v>1607</v>
      </c>
      <c r="P2594" s="91" t="s">
        <v>1590</v>
      </c>
      <c r="Q2594" s="91" t="s">
        <v>1457</v>
      </c>
      <c r="R2594" s="91" t="s">
        <v>1663</v>
      </c>
      <c r="S2594" s="91" t="s">
        <v>7689</v>
      </c>
      <c r="T2594" s="91" t="s">
        <v>1593</v>
      </c>
    </row>
    <row r="2595" ht="14.25" customHeight="1">
      <c r="A2595" s="91" t="s">
        <v>7690</v>
      </c>
      <c r="D2595" s="91" t="s">
        <v>1324</v>
      </c>
      <c r="J2595" s="91" t="s">
        <v>739</v>
      </c>
      <c r="L2595" s="91" t="s">
        <v>41</v>
      </c>
      <c r="M2595" s="91" t="s">
        <v>739</v>
      </c>
      <c r="O2595" s="91" t="s">
        <v>1711</v>
      </c>
      <c r="P2595" s="91" t="s">
        <v>1590</v>
      </c>
      <c r="Q2595" s="91" t="s">
        <v>1430</v>
      </c>
      <c r="R2595" s="91" t="s">
        <v>1633</v>
      </c>
      <c r="T2595" s="91" t="s">
        <v>1634</v>
      </c>
    </row>
    <row r="2596" ht="14.25" customHeight="1">
      <c r="A2596" s="91" t="s">
        <v>7691</v>
      </c>
      <c r="D2596" s="91" t="s">
        <v>1324</v>
      </c>
      <c r="J2596" s="91" t="s">
        <v>739</v>
      </c>
      <c r="L2596" s="91" t="s">
        <v>41</v>
      </c>
      <c r="M2596" s="91" t="s">
        <v>739</v>
      </c>
      <c r="O2596" s="91" t="s">
        <v>1739</v>
      </c>
      <c r="P2596" s="91" t="s">
        <v>1628</v>
      </c>
      <c r="Q2596" s="91" t="s">
        <v>1451</v>
      </c>
      <c r="R2596" s="91" t="s">
        <v>1617</v>
      </c>
    </row>
    <row r="2597" ht="14.25" customHeight="1">
      <c r="A2597" s="91" t="s">
        <v>7692</v>
      </c>
      <c r="D2597" s="91" t="s">
        <v>1319</v>
      </c>
      <c r="E2597" s="91" t="s">
        <v>1587</v>
      </c>
      <c r="F2597" s="91">
        <v>2030.0</v>
      </c>
      <c r="J2597" s="91" t="s">
        <v>739</v>
      </c>
      <c r="L2597" s="91" t="s">
        <v>1588</v>
      </c>
      <c r="M2597" s="91" t="s">
        <v>739</v>
      </c>
      <c r="O2597" s="91" t="s">
        <v>1607</v>
      </c>
      <c r="P2597" s="91" t="s">
        <v>1590</v>
      </c>
      <c r="Q2597" s="91" t="s">
        <v>1452</v>
      </c>
      <c r="R2597" s="91" t="s">
        <v>1591</v>
      </c>
      <c r="S2597" s="91" t="s">
        <v>7693</v>
      </c>
      <c r="T2597" s="91" t="s">
        <v>1593</v>
      </c>
    </row>
    <row r="2598" ht="14.25" customHeight="1">
      <c r="A2598" s="91" t="s">
        <v>7694</v>
      </c>
      <c r="D2598" s="91" t="s">
        <v>1319</v>
      </c>
      <c r="E2598" s="91" t="s">
        <v>1587</v>
      </c>
      <c r="F2598" s="91">
        <v>2030.0</v>
      </c>
      <c r="J2598" s="91" t="s">
        <v>739</v>
      </c>
      <c r="L2598" s="91" t="s">
        <v>1588</v>
      </c>
      <c r="M2598" s="91" t="s">
        <v>739</v>
      </c>
      <c r="O2598" s="91" t="s">
        <v>1694</v>
      </c>
      <c r="P2598" s="91" t="s">
        <v>1590</v>
      </c>
      <c r="Q2598" s="91" t="s">
        <v>1771</v>
      </c>
      <c r="R2598" s="91" t="s">
        <v>1604</v>
      </c>
      <c r="S2598" s="91" t="s">
        <v>7695</v>
      </c>
      <c r="T2598" s="91" t="s">
        <v>1593</v>
      </c>
    </row>
    <row r="2599" ht="14.25" customHeight="1">
      <c r="A2599" s="91" t="s">
        <v>7696</v>
      </c>
      <c r="D2599" s="91" t="s">
        <v>1319</v>
      </c>
      <c r="E2599" s="91" t="s">
        <v>1587</v>
      </c>
      <c r="F2599" s="91">
        <v>2030.0</v>
      </c>
      <c r="J2599" s="91" t="s">
        <v>739</v>
      </c>
      <c r="L2599" s="91" t="s">
        <v>1588</v>
      </c>
      <c r="M2599" s="91" t="s">
        <v>739</v>
      </c>
      <c r="O2599" s="91" t="s">
        <v>1632</v>
      </c>
      <c r="P2599" s="91" t="s">
        <v>1628</v>
      </c>
      <c r="Q2599" s="91" t="s">
        <v>1467</v>
      </c>
      <c r="R2599" s="91" t="s">
        <v>1591</v>
      </c>
      <c r="S2599" s="91" t="s">
        <v>7697</v>
      </c>
      <c r="T2599" s="91" t="s">
        <v>1593</v>
      </c>
    </row>
    <row r="2600" ht="14.25" customHeight="1">
      <c r="A2600" s="91" t="s">
        <v>7698</v>
      </c>
      <c r="D2600" s="91" t="s">
        <v>1319</v>
      </c>
      <c r="E2600" s="91" t="s">
        <v>1587</v>
      </c>
      <c r="F2600" s="91">
        <v>2030.0</v>
      </c>
      <c r="G2600" s="91" t="s">
        <v>1319</v>
      </c>
      <c r="H2600" s="91" t="s">
        <v>1587</v>
      </c>
      <c r="I2600" s="91">
        <v>2040.0</v>
      </c>
      <c r="J2600" s="91" t="s">
        <v>1320</v>
      </c>
      <c r="K2600" s="91">
        <v>2040.0</v>
      </c>
      <c r="L2600" s="91" t="s">
        <v>1588</v>
      </c>
      <c r="M2600" s="91" t="s">
        <v>739</v>
      </c>
      <c r="O2600" s="91" t="s">
        <v>1607</v>
      </c>
      <c r="P2600" s="91" t="s">
        <v>1590</v>
      </c>
      <c r="Q2600" s="91" t="s">
        <v>1435</v>
      </c>
      <c r="R2600" s="91" t="s">
        <v>1659</v>
      </c>
      <c r="S2600" s="91" t="s">
        <v>7699</v>
      </c>
      <c r="T2600" s="91" t="s">
        <v>1593</v>
      </c>
    </row>
    <row r="2601" ht="14.25" customHeight="1">
      <c r="A2601" s="91" t="s">
        <v>7700</v>
      </c>
      <c r="D2601" s="91" t="s">
        <v>1319</v>
      </c>
      <c r="E2601" s="91" t="s">
        <v>1587</v>
      </c>
      <c r="F2601" s="91">
        <v>2030.0</v>
      </c>
      <c r="J2601" s="91" t="s">
        <v>739</v>
      </c>
      <c r="L2601" s="91" t="s">
        <v>1588</v>
      </c>
      <c r="M2601" s="91" t="s">
        <v>739</v>
      </c>
      <c r="O2601" s="91" t="s">
        <v>1725</v>
      </c>
      <c r="P2601" s="91" t="s">
        <v>1628</v>
      </c>
      <c r="Q2601" s="91" t="s">
        <v>1457</v>
      </c>
      <c r="R2601" s="91" t="s">
        <v>1659</v>
      </c>
      <c r="S2601" s="91" t="s">
        <v>7701</v>
      </c>
      <c r="T2601" s="91" t="s">
        <v>1593</v>
      </c>
    </row>
    <row r="2602" ht="14.25" customHeight="1">
      <c r="A2602" s="91" t="s">
        <v>7702</v>
      </c>
      <c r="D2602" s="91" t="s">
        <v>1319</v>
      </c>
      <c r="E2602" s="91" t="s">
        <v>1587</v>
      </c>
      <c r="F2602" s="91">
        <v>2030.0</v>
      </c>
      <c r="J2602" s="91" t="s">
        <v>739</v>
      </c>
      <c r="L2602" s="91" t="s">
        <v>1588</v>
      </c>
      <c r="M2602" s="91" t="s">
        <v>739</v>
      </c>
      <c r="O2602" s="91" t="s">
        <v>1846</v>
      </c>
      <c r="P2602" s="91" t="s">
        <v>1590</v>
      </c>
      <c r="Q2602" s="91" t="s">
        <v>1442</v>
      </c>
      <c r="R2602" s="91" t="s">
        <v>1707</v>
      </c>
      <c r="S2602" s="91" t="s">
        <v>7703</v>
      </c>
      <c r="T2602" s="91" t="s">
        <v>1593</v>
      </c>
    </row>
    <row r="2603" ht="14.25" customHeight="1">
      <c r="A2603" s="91" t="s">
        <v>7704</v>
      </c>
      <c r="D2603" s="91" t="s">
        <v>1319</v>
      </c>
      <c r="E2603" s="91" t="s">
        <v>1587</v>
      </c>
      <c r="J2603" s="91" t="s">
        <v>739</v>
      </c>
      <c r="L2603" s="91" t="s">
        <v>1588</v>
      </c>
      <c r="M2603" s="91" t="s">
        <v>739</v>
      </c>
      <c r="O2603" s="91" t="s">
        <v>1802</v>
      </c>
      <c r="P2603" s="91" t="s">
        <v>1590</v>
      </c>
      <c r="Q2603" s="91" t="s">
        <v>1440</v>
      </c>
      <c r="R2603" s="91" t="s">
        <v>1611</v>
      </c>
      <c r="S2603" s="91" t="s">
        <v>7705</v>
      </c>
      <c r="T2603" s="91" t="s">
        <v>1593</v>
      </c>
    </row>
    <row r="2604" ht="14.25" customHeight="1">
      <c r="A2604" s="91" t="s">
        <v>7706</v>
      </c>
      <c r="C2604" s="91" t="s">
        <v>7707</v>
      </c>
      <c r="D2604" s="91" t="s">
        <v>1324</v>
      </c>
      <c r="J2604" s="91" t="s">
        <v>1320</v>
      </c>
      <c r="L2604" s="91" t="s">
        <v>41</v>
      </c>
      <c r="M2604" s="91" t="s">
        <v>1320</v>
      </c>
      <c r="N2604" s="91" t="s">
        <v>1699</v>
      </c>
      <c r="O2604" s="91" t="s">
        <v>1846</v>
      </c>
      <c r="P2604" s="91" t="s">
        <v>1590</v>
      </c>
      <c r="Q2604" s="91" t="s">
        <v>1439</v>
      </c>
      <c r="R2604" s="91" t="s">
        <v>1699</v>
      </c>
    </row>
    <row r="2605" ht="14.25" customHeight="1">
      <c r="A2605" s="91" t="s">
        <v>7708</v>
      </c>
      <c r="B2605" s="91" t="s">
        <v>7709</v>
      </c>
      <c r="C2605" s="91" t="s">
        <v>7710</v>
      </c>
      <c r="D2605" s="91" t="s">
        <v>1319</v>
      </c>
      <c r="E2605" s="91" t="s">
        <v>1595</v>
      </c>
      <c r="F2605" s="91" t="s">
        <v>3169</v>
      </c>
      <c r="J2605" s="91" t="s">
        <v>739</v>
      </c>
      <c r="L2605" s="91" t="s">
        <v>41</v>
      </c>
      <c r="M2605" s="91" t="s">
        <v>739</v>
      </c>
      <c r="O2605" s="91" t="s">
        <v>1622</v>
      </c>
      <c r="P2605" s="91" t="s">
        <v>1623</v>
      </c>
      <c r="Q2605" s="91" t="s">
        <v>1434</v>
      </c>
      <c r="R2605" s="91" t="s">
        <v>1851</v>
      </c>
      <c r="S2605" s="91" t="s">
        <v>7711</v>
      </c>
      <c r="T2605" s="91" t="s">
        <v>1600</v>
      </c>
    </row>
    <row r="2606" ht="14.25" customHeight="1">
      <c r="A2606" s="91" t="s">
        <v>7712</v>
      </c>
      <c r="B2606" s="91" t="s">
        <v>7713</v>
      </c>
      <c r="C2606" s="91" t="s">
        <v>7714</v>
      </c>
      <c r="D2606" s="91" t="s">
        <v>1319</v>
      </c>
      <c r="E2606" s="91" t="s">
        <v>1587</v>
      </c>
      <c r="F2606" s="91" t="s">
        <v>1676</v>
      </c>
      <c r="J2606" s="91" t="s">
        <v>739</v>
      </c>
      <c r="L2606" s="91" t="s">
        <v>41</v>
      </c>
      <c r="M2606" s="91" t="s">
        <v>739</v>
      </c>
      <c r="O2606" s="91" t="s">
        <v>2774</v>
      </c>
      <c r="P2606" s="91" t="s">
        <v>1628</v>
      </c>
      <c r="Q2606" s="91" t="s">
        <v>1466</v>
      </c>
      <c r="R2606" s="91" t="s">
        <v>1847</v>
      </c>
      <c r="S2606" s="91" t="s">
        <v>7715</v>
      </c>
      <c r="T2606" s="91" t="s">
        <v>1593</v>
      </c>
    </row>
    <row r="2607" ht="14.25" customHeight="1">
      <c r="A2607" s="91" t="s">
        <v>7716</v>
      </c>
      <c r="D2607" s="91" t="s">
        <v>1324</v>
      </c>
      <c r="J2607" s="91" t="s">
        <v>739</v>
      </c>
      <c r="L2607" s="91" t="s">
        <v>41</v>
      </c>
      <c r="M2607" s="91" t="s">
        <v>739</v>
      </c>
      <c r="N2607" s="91" t="s">
        <v>1923</v>
      </c>
      <c r="O2607" s="91" t="s">
        <v>1602</v>
      </c>
      <c r="P2607" s="91" t="s">
        <v>1603</v>
      </c>
      <c r="Q2607" s="91" t="s">
        <v>1467</v>
      </c>
      <c r="R2607" s="91" t="s">
        <v>1923</v>
      </c>
    </row>
    <row r="2608" ht="14.25" customHeight="1">
      <c r="A2608" s="91" t="s">
        <v>7717</v>
      </c>
      <c r="C2608" s="91" t="s">
        <v>7718</v>
      </c>
      <c r="D2608" s="91" t="s">
        <v>1324</v>
      </c>
      <c r="J2608" s="91" t="s">
        <v>1320</v>
      </c>
      <c r="L2608" s="91" t="s">
        <v>41</v>
      </c>
      <c r="M2608" s="91" t="s">
        <v>739</v>
      </c>
      <c r="O2608" s="91" t="s">
        <v>1602</v>
      </c>
      <c r="P2608" s="91" t="s">
        <v>1603</v>
      </c>
      <c r="Q2608" s="91" t="s">
        <v>1462</v>
      </c>
      <c r="R2608" s="91" t="s">
        <v>1591</v>
      </c>
    </row>
    <row r="2609" ht="14.25" customHeight="1">
      <c r="A2609" s="91" t="s">
        <v>7719</v>
      </c>
      <c r="D2609" s="91" t="s">
        <v>1319</v>
      </c>
      <c r="E2609" s="91" t="s">
        <v>1587</v>
      </c>
      <c r="F2609" s="91">
        <v>2030.0</v>
      </c>
      <c r="J2609" s="91" t="s">
        <v>739</v>
      </c>
      <c r="L2609" s="91" t="s">
        <v>1588</v>
      </c>
      <c r="M2609" s="91" t="s">
        <v>739</v>
      </c>
      <c r="O2609" s="91" t="s">
        <v>1831</v>
      </c>
      <c r="P2609" s="91" t="s">
        <v>1590</v>
      </c>
      <c r="Q2609" s="91" t="s">
        <v>1432</v>
      </c>
      <c r="R2609" s="91" t="s">
        <v>1633</v>
      </c>
      <c r="S2609" s="91" t="s">
        <v>7720</v>
      </c>
      <c r="T2609" s="91" t="s">
        <v>1593</v>
      </c>
    </row>
    <row r="2610" ht="14.25" customHeight="1">
      <c r="A2610" s="91" t="s">
        <v>7721</v>
      </c>
      <c r="D2610" s="91" t="s">
        <v>1319</v>
      </c>
      <c r="E2610" s="91" t="s">
        <v>1587</v>
      </c>
      <c r="F2610" s="91">
        <v>2030.0</v>
      </c>
      <c r="J2610" s="91" t="s">
        <v>739</v>
      </c>
      <c r="L2610" s="91" t="s">
        <v>1588</v>
      </c>
      <c r="M2610" s="91" t="s">
        <v>739</v>
      </c>
      <c r="O2610" s="91" t="s">
        <v>1711</v>
      </c>
      <c r="P2610" s="91" t="s">
        <v>1590</v>
      </c>
      <c r="Q2610" s="91" t="s">
        <v>1447</v>
      </c>
      <c r="R2610" s="91" t="s">
        <v>1659</v>
      </c>
      <c r="S2610" s="91" t="s">
        <v>7722</v>
      </c>
      <c r="T2610" s="91" t="s">
        <v>1593</v>
      </c>
    </row>
    <row r="2611" ht="14.25" customHeight="1">
      <c r="A2611" s="91" t="s">
        <v>7723</v>
      </c>
      <c r="D2611" s="91" t="s">
        <v>1324</v>
      </c>
      <c r="J2611" s="91" t="s">
        <v>739</v>
      </c>
      <c r="L2611" s="91" t="s">
        <v>41</v>
      </c>
      <c r="M2611" s="91" t="s">
        <v>739</v>
      </c>
      <c r="O2611" s="91" t="s">
        <v>1711</v>
      </c>
      <c r="P2611" s="91" t="s">
        <v>1590</v>
      </c>
      <c r="Q2611" s="91" t="s">
        <v>1429</v>
      </c>
      <c r="R2611" s="91" t="s">
        <v>1720</v>
      </c>
    </row>
    <row r="2612" ht="14.25" customHeight="1">
      <c r="A2612" s="91" t="s">
        <v>7724</v>
      </c>
      <c r="D2612" s="91" t="s">
        <v>1343</v>
      </c>
      <c r="J2612" s="91" t="s">
        <v>1320</v>
      </c>
      <c r="L2612" s="91" t="s">
        <v>41</v>
      </c>
      <c r="M2612" s="91" t="s">
        <v>1320</v>
      </c>
      <c r="N2612" s="91" t="s">
        <v>1966</v>
      </c>
      <c r="O2612" s="91" t="s">
        <v>1602</v>
      </c>
      <c r="P2612" s="91" t="s">
        <v>1603</v>
      </c>
      <c r="Q2612" s="91" t="s">
        <v>1462</v>
      </c>
      <c r="R2612" s="91" t="s">
        <v>1966</v>
      </c>
    </row>
    <row r="2613" ht="14.25" customHeight="1">
      <c r="A2613" s="91" t="s">
        <v>7725</v>
      </c>
      <c r="D2613" s="91" t="s">
        <v>1324</v>
      </c>
      <c r="J2613" s="91" t="s">
        <v>739</v>
      </c>
      <c r="L2613" s="91" t="s">
        <v>41</v>
      </c>
      <c r="M2613" s="91" t="s">
        <v>739</v>
      </c>
      <c r="O2613" s="91" t="s">
        <v>1602</v>
      </c>
      <c r="P2613" s="91" t="s">
        <v>1603</v>
      </c>
      <c r="Q2613" s="91" t="s">
        <v>1432</v>
      </c>
      <c r="R2613" s="91" t="s">
        <v>1633</v>
      </c>
    </row>
    <row r="2614" ht="14.25" customHeight="1">
      <c r="A2614" s="91" t="s">
        <v>7726</v>
      </c>
      <c r="B2614" s="91" t="s">
        <v>7727</v>
      </c>
      <c r="C2614" s="91" t="s">
        <v>7728</v>
      </c>
      <c r="D2614" s="91" t="s">
        <v>1343</v>
      </c>
      <c r="J2614" s="91" t="s">
        <v>1320</v>
      </c>
      <c r="L2614" s="91" t="s">
        <v>41</v>
      </c>
      <c r="M2614" s="91" t="s">
        <v>1320</v>
      </c>
      <c r="N2614" s="91" t="s">
        <v>1598</v>
      </c>
      <c r="O2614" s="91" t="s">
        <v>1891</v>
      </c>
      <c r="P2614" s="91" t="s">
        <v>1623</v>
      </c>
      <c r="Q2614" s="91" t="s">
        <v>1451</v>
      </c>
      <c r="R2614" s="91" t="s">
        <v>1598</v>
      </c>
    </row>
    <row r="2615" ht="14.25" customHeight="1">
      <c r="A2615" s="91" t="s">
        <v>7729</v>
      </c>
      <c r="D2615" s="91" t="s">
        <v>1319</v>
      </c>
      <c r="E2615" s="91" t="s">
        <v>1587</v>
      </c>
      <c r="F2615" s="91">
        <v>2030.0</v>
      </c>
      <c r="J2615" s="91" t="s">
        <v>739</v>
      </c>
      <c r="L2615" s="91" t="s">
        <v>1588</v>
      </c>
      <c r="M2615" s="91" t="s">
        <v>739</v>
      </c>
      <c r="O2615" s="91" t="s">
        <v>1607</v>
      </c>
      <c r="P2615" s="91" t="s">
        <v>1590</v>
      </c>
      <c r="Q2615" s="91" t="s">
        <v>1457</v>
      </c>
      <c r="R2615" s="91" t="s">
        <v>1591</v>
      </c>
      <c r="S2615" s="91" t="s">
        <v>7730</v>
      </c>
      <c r="T2615" s="91" t="s">
        <v>1593</v>
      </c>
    </row>
    <row r="2616" ht="14.25" customHeight="1">
      <c r="A2616" s="91" t="s">
        <v>7731</v>
      </c>
      <c r="D2616" s="91" t="s">
        <v>1324</v>
      </c>
      <c r="J2616" s="91" t="s">
        <v>739</v>
      </c>
      <c r="L2616" s="91" t="s">
        <v>41</v>
      </c>
      <c r="M2616" s="91" t="s">
        <v>739</v>
      </c>
      <c r="O2616" s="91" t="s">
        <v>1898</v>
      </c>
      <c r="P2616" s="91" t="s">
        <v>1590</v>
      </c>
      <c r="Q2616" s="91" t="s">
        <v>1432</v>
      </c>
      <c r="R2616" s="91" t="s">
        <v>1641</v>
      </c>
    </row>
    <row r="2617" ht="14.25" customHeight="1">
      <c r="A2617" s="91" t="s">
        <v>7732</v>
      </c>
      <c r="D2617" s="91" t="s">
        <v>1343</v>
      </c>
      <c r="J2617" s="91" t="s">
        <v>1320</v>
      </c>
      <c r="L2617" s="91" t="s">
        <v>41</v>
      </c>
      <c r="M2617" s="91" t="s">
        <v>1320</v>
      </c>
      <c r="N2617" s="91" t="s">
        <v>1763</v>
      </c>
      <c r="O2617" s="91" t="s">
        <v>1632</v>
      </c>
      <c r="P2617" s="91" t="s">
        <v>1628</v>
      </c>
      <c r="Q2617" s="91" t="s">
        <v>1435</v>
      </c>
      <c r="R2617" s="91" t="s">
        <v>1763</v>
      </c>
    </row>
    <row r="2618" ht="14.25" customHeight="1">
      <c r="A2618" s="91" t="s">
        <v>7733</v>
      </c>
      <c r="C2618" s="91" t="s">
        <v>7734</v>
      </c>
      <c r="D2618" s="91" t="s">
        <v>1319</v>
      </c>
      <c r="E2618" s="91" t="s">
        <v>1587</v>
      </c>
      <c r="F2618" s="91">
        <v>2032.0</v>
      </c>
      <c r="J2618" s="91" t="s">
        <v>739</v>
      </c>
      <c r="L2618" s="91" t="s">
        <v>41</v>
      </c>
      <c r="M2618" s="91" t="s">
        <v>739</v>
      </c>
      <c r="O2618" s="91" t="s">
        <v>1846</v>
      </c>
      <c r="P2618" s="91" t="s">
        <v>1590</v>
      </c>
      <c r="Q2618" s="91" t="s">
        <v>1447</v>
      </c>
      <c r="R2618" s="91" t="s">
        <v>1614</v>
      </c>
      <c r="S2618" s="91" t="s">
        <v>7735</v>
      </c>
      <c r="T2618" s="91" t="s">
        <v>1593</v>
      </c>
    </row>
    <row r="2619" ht="14.25" customHeight="1">
      <c r="A2619" s="91" t="s">
        <v>7736</v>
      </c>
      <c r="D2619" s="91" t="s">
        <v>1319</v>
      </c>
      <c r="E2619" s="91" t="s">
        <v>1587</v>
      </c>
      <c r="F2619" s="91">
        <v>2030.0</v>
      </c>
      <c r="J2619" s="91" t="s">
        <v>739</v>
      </c>
      <c r="L2619" s="91" t="s">
        <v>1588</v>
      </c>
      <c r="M2619" s="91" t="s">
        <v>739</v>
      </c>
      <c r="O2619" s="91" t="s">
        <v>1607</v>
      </c>
      <c r="P2619" s="91" t="s">
        <v>1590</v>
      </c>
      <c r="Q2619" s="91" t="s">
        <v>1451</v>
      </c>
      <c r="R2619" s="91" t="s">
        <v>1966</v>
      </c>
      <c r="S2619" s="91" t="s">
        <v>7737</v>
      </c>
      <c r="T2619" s="91" t="s">
        <v>1593</v>
      </c>
    </row>
    <row r="2620" ht="14.25" customHeight="1">
      <c r="A2620" s="91" t="s">
        <v>7738</v>
      </c>
      <c r="B2620" s="91" t="s">
        <v>7739</v>
      </c>
      <c r="C2620" s="91" t="s">
        <v>7740</v>
      </c>
      <c r="D2620" s="91" t="s">
        <v>1324</v>
      </c>
      <c r="J2620" s="91" t="s">
        <v>739</v>
      </c>
      <c r="L2620" s="91" t="s">
        <v>41</v>
      </c>
      <c r="M2620" s="91" t="s">
        <v>739</v>
      </c>
      <c r="O2620" s="91" t="s">
        <v>7741</v>
      </c>
      <c r="P2620" s="91" t="s">
        <v>1736</v>
      </c>
      <c r="Q2620" s="91" t="s">
        <v>1440</v>
      </c>
      <c r="R2620" s="91" t="s">
        <v>1659</v>
      </c>
    </row>
    <row r="2621" ht="14.25" customHeight="1">
      <c r="A2621" s="91" t="s">
        <v>7742</v>
      </c>
      <c r="D2621" s="91" t="s">
        <v>1319</v>
      </c>
      <c r="E2621" s="91" t="s">
        <v>1595</v>
      </c>
      <c r="F2621" s="91">
        <v>2030.0</v>
      </c>
      <c r="J2621" s="91" t="s">
        <v>739</v>
      </c>
      <c r="L2621" s="91" t="s">
        <v>1588</v>
      </c>
      <c r="M2621" s="91" t="s">
        <v>739</v>
      </c>
      <c r="O2621" s="91" t="s">
        <v>1802</v>
      </c>
      <c r="P2621" s="91" t="s">
        <v>1590</v>
      </c>
      <c r="Q2621" s="91" t="s">
        <v>1440</v>
      </c>
      <c r="R2621" s="91" t="s">
        <v>1715</v>
      </c>
      <c r="S2621" s="91" t="s">
        <v>7743</v>
      </c>
      <c r="T2621" s="91" t="s">
        <v>1600</v>
      </c>
    </row>
    <row r="2622" ht="14.25" customHeight="1">
      <c r="A2622" s="91" t="s">
        <v>7744</v>
      </c>
      <c r="D2622" s="91" t="s">
        <v>1319</v>
      </c>
      <c r="E2622" s="91" t="s">
        <v>1587</v>
      </c>
      <c r="F2622" s="91">
        <v>2030.0</v>
      </c>
      <c r="J2622" s="91" t="s">
        <v>739</v>
      </c>
      <c r="L2622" s="91" t="s">
        <v>1588</v>
      </c>
      <c r="M2622" s="91" t="s">
        <v>739</v>
      </c>
      <c r="O2622" s="91" t="s">
        <v>1802</v>
      </c>
      <c r="P2622" s="91" t="s">
        <v>1590</v>
      </c>
      <c r="Q2622" s="91" t="s">
        <v>1460</v>
      </c>
      <c r="R2622" s="91" t="s">
        <v>1653</v>
      </c>
      <c r="S2622" s="91" t="s">
        <v>7745</v>
      </c>
      <c r="T2622" s="91" t="s">
        <v>1593</v>
      </c>
    </row>
    <row r="2623" ht="14.25" customHeight="1">
      <c r="A2623" s="91" t="s">
        <v>7746</v>
      </c>
      <c r="D2623" s="91" t="s">
        <v>1319</v>
      </c>
      <c r="E2623" s="91" t="s">
        <v>1587</v>
      </c>
      <c r="F2623" s="91">
        <v>2030.0</v>
      </c>
      <c r="G2623" s="91" t="s">
        <v>1319</v>
      </c>
      <c r="H2623" s="91" t="s">
        <v>1587</v>
      </c>
      <c r="I2623" s="91">
        <v>2050.0</v>
      </c>
      <c r="J2623" s="91" t="s">
        <v>1320</v>
      </c>
      <c r="K2623" s="91">
        <v>2050.0</v>
      </c>
      <c r="L2623" s="91" t="s">
        <v>1588</v>
      </c>
      <c r="M2623" s="91" t="s">
        <v>1320</v>
      </c>
      <c r="N2623" s="91" t="s">
        <v>1808</v>
      </c>
      <c r="O2623" s="91" t="s">
        <v>1607</v>
      </c>
      <c r="P2623" s="91" t="s">
        <v>1590</v>
      </c>
      <c r="Q2623" s="91" t="s">
        <v>1462</v>
      </c>
      <c r="R2623" s="91" t="s">
        <v>1808</v>
      </c>
      <c r="S2623" s="91" t="s">
        <v>7747</v>
      </c>
      <c r="T2623" s="91" t="s">
        <v>1593</v>
      </c>
    </row>
    <row r="2624" ht="14.25" customHeight="1">
      <c r="A2624" s="91" t="s">
        <v>7748</v>
      </c>
      <c r="D2624" s="91" t="s">
        <v>1319</v>
      </c>
      <c r="E2624" s="91" t="s">
        <v>1587</v>
      </c>
      <c r="F2624" s="91">
        <v>2030.0</v>
      </c>
      <c r="G2624" s="91" t="s">
        <v>1319</v>
      </c>
      <c r="H2624" s="91" t="s">
        <v>1587</v>
      </c>
      <c r="I2624" s="91">
        <v>2050.0</v>
      </c>
      <c r="J2624" s="91" t="s">
        <v>1320</v>
      </c>
      <c r="K2624" s="91">
        <v>2050.0</v>
      </c>
      <c r="L2624" s="91" t="s">
        <v>41</v>
      </c>
      <c r="M2624" s="91" t="s">
        <v>1320</v>
      </c>
      <c r="N2624" s="91" t="s">
        <v>1611</v>
      </c>
      <c r="O2624" s="91" t="s">
        <v>1858</v>
      </c>
      <c r="P2624" s="91" t="s">
        <v>1628</v>
      </c>
      <c r="Q2624" s="91" t="s">
        <v>1469</v>
      </c>
      <c r="R2624" s="91" t="s">
        <v>1663</v>
      </c>
      <c r="S2624" s="91" t="s">
        <v>7749</v>
      </c>
      <c r="T2624" s="91" t="s">
        <v>1593</v>
      </c>
    </row>
    <row r="2625" ht="14.25" customHeight="1">
      <c r="A2625" s="91" t="s">
        <v>7750</v>
      </c>
      <c r="D2625" s="91" t="s">
        <v>1319</v>
      </c>
      <c r="E2625" s="91" t="s">
        <v>1595</v>
      </c>
      <c r="F2625" s="91">
        <v>2030.0</v>
      </c>
      <c r="J2625" s="91" t="s">
        <v>739</v>
      </c>
      <c r="L2625" s="91" t="s">
        <v>1588</v>
      </c>
      <c r="M2625" s="91" t="s">
        <v>739</v>
      </c>
      <c r="O2625" s="91" t="s">
        <v>1589</v>
      </c>
      <c r="P2625" s="91" t="s">
        <v>1590</v>
      </c>
      <c r="Q2625" s="91" t="s">
        <v>1431</v>
      </c>
      <c r="R2625" s="91" t="s">
        <v>1706</v>
      </c>
      <c r="S2625" s="91" t="s">
        <v>7751</v>
      </c>
      <c r="T2625" s="91" t="s">
        <v>1600</v>
      </c>
    </row>
    <row r="2626" ht="14.25" customHeight="1">
      <c r="A2626" s="91" t="s">
        <v>7752</v>
      </c>
      <c r="B2626" s="91" t="s">
        <v>7753</v>
      </c>
      <c r="C2626" s="91" t="s">
        <v>7754</v>
      </c>
      <c r="D2626" s="91" t="s">
        <v>1319</v>
      </c>
      <c r="E2626" s="91" t="s">
        <v>1587</v>
      </c>
      <c r="F2626" s="91" t="s">
        <v>1676</v>
      </c>
      <c r="J2626" s="91" t="s">
        <v>739</v>
      </c>
      <c r="L2626" s="91" t="s">
        <v>41</v>
      </c>
      <c r="M2626" s="91" t="s">
        <v>1320</v>
      </c>
      <c r="N2626" s="91" t="s">
        <v>1900</v>
      </c>
      <c r="O2626" s="91" t="s">
        <v>1589</v>
      </c>
      <c r="P2626" s="91" t="s">
        <v>1590</v>
      </c>
      <c r="Q2626" s="91" t="s">
        <v>1433</v>
      </c>
      <c r="R2626" s="91" t="s">
        <v>1706</v>
      </c>
      <c r="S2626" s="91" t="s">
        <v>7755</v>
      </c>
      <c r="T2626" s="91" t="s">
        <v>1593</v>
      </c>
    </row>
    <row r="2627" ht="14.25" customHeight="1">
      <c r="A2627" s="91" t="s">
        <v>7756</v>
      </c>
      <c r="D2627" s="91" t="s">
        <v>1319</v>
      </c>
      <c r="E2627" s="91" t="s">
        <v>1587</v>
      </c>
      <c r="F2627" s="91">
        <v>2030.0</v>
      </c>
      <c r="G2627" s="91" t="s">
        <v>1319</v>
      </c>
      <c r="H2627" s="91" t="s">
        <v>1587</v>
      </c>
      <c r="I2627" s="91">
        <v>2030.0</v>
      </c>
      <c r="J2627" s="91" t="s">
        <v>1320</v>
      </c>
      <c r="K2627" s="91">
        <v>2030.0</v>
      </c>
      <c r="L2627" s="91" t="s">
        <v>1588</v>
      </c>
      <c r="M2627" s="91" t="s">
        <v>1320</v>
      </c>
      <c r="N2627" s="91" t="s">
        <v>1617</v>
      </c>
      <c r="O2627" s="91" t="s">
        <v>1607</v>
      </c>
      <c r="P2627" s="91" t="s">
        <v>1590</v>
      </c>
      <c r="Q2627" s="91" t="s">
        <v>1452</v>
      </c>
      <c r="R2627" s="91" t="s">
        <v>1617</v>
      </c>
      <c r="S2627" s="91" t="s">
        <v>7757</v>
      </c>
      <c r="T2627" s="91" t="s">
        <v>1593</v>
      </c>
    </row>
    <row r="2628" ht="14.25" customHeight="1">
      <c r="A2628" s="91" t="s">
        <v>7758</v>
      </c>
      <c r="D2628" s="91" t="s">
        <v>1319</v>
      </c>
      <c r="E2628" s="91" t="s">
        <v>1587</v>
      </c>
      <c r="F2628" s="91">
        <v>2030.0</v>
      </c>
      <c r="J2628" s="91" t="s">
        <v>739</v>
      </c>
      <c r="L2628" s="91" t="s">
        <v>1588</v>
      </c>
      <c r="M2628" s="91" t="s">
        <v>739</v>
      </c>
      <c r="O2628" s="91" t="s">
        <v>1632</v>
      </c>
      <c r="P2628" s="91" t="s">
        <v>1628</v>
      </c>
      <c r="Q2628" s="91" t="s">
        <v>1466</v>
      </c>
      <c r="R2628" s="91" t="s">
        <v>1798</v>
      </c>
      <c r="S2628" s="91" t="s">
        <v>7759</v>
      </c>
      <c r="T2628" s="91" t="s">
        <v>1593</v>
      </c>
    </row>
    <row r="2629" ht="14.25" customHeight="1">
      <c r="A2629" s="91" t="s">
        <v>7760</v>
      </c>
      <c r="B2629" s="91" t="s">
        <v>7761</v>
      </c>
      <c r="C2629" s="91" t="s">
        <v>7762</v>
      </c>
      <c r="D2629" s="91" t="s">
        <v>1319</v>
      </c>
      <c r="E2629" s="91" t="s">
        <v>1587</v>
      </c>
      <c r="F2629" s="91">
        <v>2030.0</v>
      </c>
      <c r="G2629" s="91" t="s">
        <v>1319</v>
      </c>
      <c r="H2629" s="91" t="s">
        <v>1587</v>
      </c>
      <c r="I2629" s="91">
        <v>2035.0</v>
      </c>
      <c r="J2629" s="91" t="s">
        <v>1320</v>
      </c>
      <c r="K2629" s="91">
        <v>2035.0</v>
      </c>
      <c r="L2629" s="91" t="s">
        <v>41</v>
      </c>
      <c r="M2629" s="91" t="s">
        <v>1320</v>
      </c>
      <c r="N2629" s="91" t="s">
        <v>1637</v>
      </c>
      <c r="O2629" s="91" t="s">
        <v>1681</v>
      </c>
      <c r="P2629" s="91" t="s">
        <v>1590</v>
      </c>
      <c r="Q2629" s="91" t="s">
        <v>1451</v>
      </c>
      <c r="R2629" s="91" t="s">
        <v>1648</v>
      </c>
      <c r="S2629" s="91" t="s">
        <v>7763</v>
      </c>
      <c r="T2629" s="91" t="s">
        <v>1593</v>
      </c>
    </row>
    <row r="2630" ht="14.25" customHeight="1">
      <c r="A2630" s="91" t="s">
        <v>7764</v>
      </c>
      <c r="D2630" s="91" t="s">
        <v>1343</v>
      </c>
      <c r="J2630" s="91" t="s">
        <v>1320</v>
      </c>
      <c r="L2630" s="91" t="s">
        <v>41</v>
      </c>
      <c r="M2630" s="91" t="s">
        <v>1320</v>
      </c>
      <c r="N2630" s="91" t="s">
        <v>1637</v>
      </c>
      <c r="O2630" s="91" t="s">
        <v>1711</v>
      </c>
      <c r="P2630" s="91" t="s">
        <v>1590</v>
      </c>
      <c r="Q2630" s="91" t="s">
        <v>1426</v>
      </c>
      <c r="R2630" s="91" t="s">
        <v>1639</v>
      </c>
    </row>
    <row r="2631" ht="14.25" customHeight="1">
      <c r="A2631" s="91" t="s">
        <v>7765</v>
      </c>
      <c r="B2631" s="91" t="s">
        <v>7766</v>
      </c>
      <c r="C2631" s="91" t="s">
        <v>7767</v>
      </c>
      <c r="D2631" s="91" t="s">
        <v>1319</v>
      </c>
      <c r="E2631" s="91" t="s">
        <v>1587</v>
      </c>
      <c r="F2631" s="91">
        <v>2030.0</v>
      </c>
      <c r="G2631" s="91" t="s">
        <v>1319</v>
      </c>
      <c r="H2631" s="91" t="s">
        <v>1587</v>
      </c>
      <c r="I2631" s="91">
        <v>2035.0</v>
      </c>
      <c r="J2631" s="91" t="s">
        <v>1320</v>
      </c>
      <c r="K2631" s="91">
        <v>2035.0</v>
      </c>
      <c r="L2631" s="91" t="s">
        <v>41</v>
      </c>
      <c r="M2631" s="91" t="s">
        <v>1320</v>
      </c>
      <c r="N2631" s="91" t="s">
        <v>1863</v>
      </c>
      <c r="O2631" s="91" t="s">
        <v>1602</v>
      </c>
      <c r="P2631" s="91" t="s">
        <v>1603</v>
      </c>
      <c r="Q2631" s="91" t="s">
        <v>1432</v>
      </c>
      <c r="R2631" s="91" t="s">
        <v>1641</v>
      </c>
      <c r="S2631" s="91" t="s">
        <v>7768</v>
      </c>
      <c r="T2631" s="91" t="s">
        <v>1593</v>
      </c>
    </row>
    <row r="2632" ht="14.25" customHeight="1">
      <c r="A2632" s="91" t="s">
        <v>7769</v>
      </c>
      <c r="B2632" s="91" t="s">
        <v>7770</v>
      </c>
      <c r="C2632" s="91" t="s">
        <v>7771</v>
      </c>
      <c r="D2632" s="91" t="s">
        <v>1319</v>
      </c>
      <c r="E2632" s="91" t="s">
        <v>1587</v>
      </c>
      <c r="F2632" s="91">
        <v>2030.0</v>
      </c>
      <c r="J2632" s="91" t="s">
        <v>739</v>
      </c>
      <c r="L2632" s="91" t="s">
        <v>41</v>
      </c>
      <c r="M2632" s="91" t="s">
        <v>739</v>
      </c>
      <c r="O2632" s="91" t="s">
        <v>1711</v>
      </c>
      <c r="P2632" s="91" t="s">
        <v>1590</v>
      </c>
      <c r="Q2632" s="91" t="s">
        <v>1460</v>
      </c>
      <c r="R2632" s="91" t="s">
        <v>1842</v>
      </c>
      <c r="S2632" s="91" t="s">
        <v>7772</v>
      </c>
      <c r="T2632" s="91" t="s">
        <v>1593</v>
      </c>
    </row>
    <row r="2633" ht="14.25" customHeight="1">
      <c r="A2633" s="91" t="s">
        <v>7773</v>
      </c>
      <c r="C2633" s="91" t="s">
        <v>7774</v>
      </c>
      <c r="D2633" s="91" t="s">
        <v>1324</v>
      </c>
      <c r="J2633" s="91" t="s">
        <v>1320</v>
      </c>
      <c r="L2633" s="91" t="s">
        <v>41</v>
      </c>
      <c r="M2633" s="91" t="s">
        <v>1320</v>
      </c>
      <c r="N2633" s="91" t="s">
        <v>1863</v>
      </c>
      <c r="O2633" s="91" t="s">
        <v>1607</v>
      </c>
      <c r="P2633" s="91" t="s">
        <v>1590</v>
      </c>
      <c r="Q2633" s="91" t="s">
        <v>1465</v>
      </c>
      <c r="R2633" s="91" t="s">
        <v>1863</v>
      </c>
    </row>
    <row r="2634" ht="14.25" customHeight="1">
      <c r="A2634" s="91" t="s">
        <v>7775</v>
      </c>
      <c r="D2634" s="91" t="s">
        <v>1319</v>
      </c>
      <c r="E2634" s="91" t="s">
        <v>1587</v>
      </c>
      <c r="F2634" s="91">
        <v>2030.0</v>
      </c>
      <c r="J2634" s="91" t="s">
        <v>739</v>
      </c>
      <c r="L2634" s="91" t="s">
        <v>1588</v>
      </c>
      <c r="M2634" s="91" t="s">
        <v>739</v>
      </c>
      <c r="O2634" s="91" t="s">
        <v>1694</v>
      </c>
      <c r="P2634" s="91" t="s">
        <v>1590</v>
      </c>
      <c r="Q2634" s="91" t="s">
        <v>1431</v>
      </c>
      <c r="R2634" s="91" t="s">
        <v>1842</v>
      </c>
      <c r="S2634" s="91" t="s">
        <v>7776</v>
      </c>
      <c r="T2634" s="91" t="s">
        <v>1593</v>
      </c>
    </row>
    <row r="2635" ht="14.25" customHeight="1">
      <c r="A2635" s="91" t="s">
        <v>7777</v>
      </c>
      <c r="B2635" s="91" t="s">
        <v>7778</v>
      </c>
      <c r="C2635" s="91" t="s">
        <v>7779</v>
      </c>
      <c r="D2635" s="91" t="s">
        <v>1324</v>
      </c>
      <c r="J2635" s="91" t="s">
        <v>1320</v>
      </c>
      <c r="L2635" s="91" t="s">
        <v>41</v>
      </c>
      <c r="M2635" s="91" t="s">
        <v>739</v>
      </c>
      <c r="O2635" s="91" t="s">
        <v>1607</v>
      </c>
      <c r="P2635" s="91" t="s">
        <v>1590</v>
      </c>
      <c r="Q2635" s="91" t="s">
        <v>1466</v>
      </c>
      <c r="R2635" s="91" t="s">
        <v>1614</v>
      </c>
    </row>
    <row r="2636" ht="14.25" customHeight="1">
      <c r="A2636" s="91" t="s">
        <v>7780</v>
      </c>
      <c r="C2636" s="91" t="s">
        <v>7781</v>
      </c>
      <c r="D2636" s="91" t="s">
        <v>1319</v>
      </c>
      <c r="E2636" s="91" t="s">
        <v>1587</v>
      </c>
      <c r="F2636" s="91">
        <v>2030.0</v>
      </c>
      <c r="J2636" s="91" t="s">
        <v>739</v>
      </c>
      <c r="L2636" s="91" t="s">
        <v>41</v>
      </c>
      <c r="M2636" s="91" t="s">
        <v>1320</v>
      </c>
      <c r="N2636" s="91" t="s">
        <v>2090</v>
      </c>
      <c r="O2636" s="91" t="s">
        <v>2158</v>
      </c>
      <c r="P2636" s="91" t="s">
        <v>1736</v>
      </c>
      <c r="Q2636" s="91" t="s">
        <v>1431</v>
      </c>
      <c r="R2636" s="91" t="s">
        <v>1707</v>
      </c>
      <c r="S2636" s="91" t="s">
        <v>7782</v>
      </c>
      <c r="T2636" s="91" t="s">
        <v>1593</v>
      </c>
    </row>
    <row r="2637" ht="14.25" customHeight="1">
      <c r="A2637" s="91" t="s">
        <v>7783</v>
      </c>
      <c r="D2637" s="91" t="s">
        <v>1319</v>
      </c>
      <c r="E2637" s="91" t="s">
        <v>1587</v>
      </c>
      <c r="F2637" s="91">
        <v>2030.0</v>
      </c>
      <c r="J2637" s="91" t="s">
        <v>739</v>
      </c>
      <c r="L2637" s="91" t="s">
        <v>1588</v>
      </c>
      <c r="M2637" s="91" t="s">
        <v>1320</v>
      </c>
      <c r="N2637" s="91" t="s">
        <v>1678</v>
      </c>
      <c r="O2637" s="91" t="s">
        <v>1846</v>
      </c>
      <c r="P2637" s="91" t="s">
        <v>1590</v>
      </c>
      <c r="Q2637" s="91" t="s">
        <v>1457</v>
      </c>
      <c r="R2637" s="91" t="s">
        <v>1900</v>
      </c>
      <c r="S2637" s="91" t="s">
        <v>7784</v>
      </c>
      <c r="T2637" s="91" t="s">
        <v>1593</v>
      </c>
    </row>
    <row r="2638" ht="14.25" customHeight="1">
      <c r="A2638" s="91" t="s">
        <v>7785</v>
      </c>
      <c r="D2638" s="91" t="s">
        <v>1319</v>
      </c>
      <c r="E2638" s="91" t="s">
        <v>1587</v>
      </c>
      <c r="F2638" s="91">
        <v>2030.0</v>
      </c>
      <c r="G2638" s="91" t="s">
        <v>1319</v>
      </c>
      <c r="H2638" s="91" t="s">
        <v>1587</v>
      </c>
      <c r="I2638" s="91">
        <v>2042.0</v>
      </c>
      <c r="J2638" s="91" t="s">
        <v>1320</v>
      </c>
      <c r="K2638" s="91">
        <v>2042.0</v>
      </c>
      <c r="L2638" s="91" t="s">
        <v>1588</v>
      </c>
      <c r="M2638" s="91" t="s">
        <v>739</v>
      </c>
      <c r="O2638" s="91" t="s">
        <v>1846</v>
      </c>
      <c r="P2638" s="91" t="s">
        <v>1590</v>
      </c>
      <c r="Q2638" s="91" t="s">
        <v>1469</v>
      </c>
      <c r="R2638" s="91" t="s">
        <v>1653</v>
      </c>
      <c r="S2638" s="91" t="s">
        <v>7786</v>
      </c>
      <c r="T2638" s="91" t="s">
        <v>1593</v>
      </c>
    </row>
    <row r="2639" ht="14.25" customHeight="1">
      <c r="A2639" s="91" t="s">
        <v>7787</v>
      </c>
      <c r="D2639" s="91" t="s">
        <v>1319</v>
      </c>
      <c r="E2639" s="91" t="s">
        <v>1587</v>
      </c>
      <c r="F2639" s="91">
        <v>2030.0</v>
      </c>
      <c r="G2639" s="91" t="s">
        <v>1319</v>
      </c>
      <c r="H2639" s="91" t="s">
        <v>1587</v>
      </c>
      <c r="I2639" s="91">
        <v>2050.0</v>
      </c>
      <c r="J2639" s="91" t="s">
        <v>1320</v>
      </c>
      <c r="K2639" s="91">
        <v>2050.0</v>
      </c>
      <c r="L2639" s="91" t="s">
        <v>1588</v>
      </c>
      <c r="M2639" s="91" t="s">
        <v>739</v>
      </c>
      <c r="O2639" s="91" t="s">
        <v>1684</v>
      </c>
      <c r="P2639" s="91" t="s">
        <v>1590</v>
      </c>
      <c r="Q2639" s="91" t="s">
        <v>1457</v>
      </c>
      <c r="R2639" s="91" t="s">
        <v>1707</v>
      </c>
      <c r="S2639" s="91" t="s">
        <v>7788</v>
      </c>
      <c r="T2639" s="91" t="s">
        <v>1593</v>
      </c>
    </row>
    <row r="2640" ht="14.25" customHeight="1">
      <c r="A2640" s="91" t="s">
        <v>7789</v>
      </c>
      <c r="B2640" s="91" t="s">
        <v>7790</v>
      </c>
      <c r="C2640" s="91" t="s">
        <v>7791</v>
      </c>
      <c r="D2640" s="91" t="s">
        <v>1319</v>
      </c>
      <c r="E2640" s="91" t="s">
        <v>1595</v>
      </c>
      <c r="F2640" s="91" t="s">
        <v>3169</v>
      </c>
      <c r="J2640" s="91" t="s">
        <v>739</v>
      </c>
      <c r="L2640" s="91" t="s">
        <v>41</v>
      </c>
      <c r="M2640" s="91" t="s">
        <v>739</v>
      </c>
      <c r="O2640" s="91" t="s">
        <v>1622</v>
      </c>
      <c r="P2640" s="91" t="s">
        <v>1623</v>
      </c>
      <c r="Q2640" s="91" t="s">
        <v>1440</v>
      </c>
      <c r="R2640" s="91" t="s">
        <v>1747</v>
      </c>
      <c r="S2640" s="91" t="s">
        <v>7792</v>
      </c>
      <c r="T2640" s="91" t="s">
        <v>1600</v>
      </c>
    </row>
    <row r="2641" ht="14.25" customHeight="1">
      <c r="A2641" s="91" t="s">
        <v>7793</v>
      </c>
      <c r="C2641" s="91" t="s">
        <v>7794</v>
      </c>
      <c r="D2641" s="91" t="s">
        <v>1319</v>
      </c>
      <c r="E2641" s="91" t="s">
        <v>1587</v>
      </c>
      <c r="F2641" s="91">
        <v>2026.0</v>
      </c>
      <c r="J2641" s="91" t="s">
        <v>1320</v>
      </c>
      <c r="L2641" s="91" t="s">
        <v>41</v>
      </c>
      <c r="M2641" s="91" t="s">
        <v>1320</v>
      </c>
      <c r="N2641" s="91" t="s">
        <v>3048</v>
      </c>
      <c r="O2641" s="91" t="s">
        <v>1748</v>
      </c>
      <c r="P2641" s="91" t="s">
        <v>1590</v>
      </c>
      <c r="Q2641" s="91" t="s">
        <v>1440</v>
      </c>
      <c r="R2641" s="91" t="s">
        <v>1598</v>
      </c>
      <c r="S2641" s="91" t="s">
        <v>7795</v>
      </c>
      <c r="T2641" s="91" t="s">
        <v>1593</v>
      </c>
    </row>
    <row r="2642" ht="14.25" customHeight="1">
      <c r="A2642" s="91" t="s">
        <v>7796</v>
      </c>
      <c r="B2642" s="91" t="s">
        <v>7797</v>
      </c>
      <c r="C2642" s="91" t="s">
        <v>7798</v>
      </c>
      <c r="D2642" s="91" t="s">
        <v>1324</v>
      </c>
      <c r="J2642" s="91" t="s">
        <v>1320</v>
      </c>
      <c r="L2642" s="91" t="s">
        <v>41</v>
      </c>
      <c r="M2642" s="91" t="s">
        <v>739</v>
      </c>
      <c r="O2642" s="91" t="s">
        <v>1632</v>
      </c>
      <c r="P2642" s="91" t="s">
        <v>1628</v>
      </c>
      <c r="Q2642" s="91" t="s">
        <v>1440</v>
      </c>
      <c r="R2642" s="91" t="s">
        <v>1707</v>
      </c>
    </row>
    <row r="2643" ht="14.25" customHeight="1">
      <c r="A2643" s="91" t="s">
        <v>7799</v>
      </c>
      <c r="B2643" s="91" t="s">
        <v>7800</v>
      </c>
      <c r="C2643" s="91" t="s">
        <v>7801</v>
      </c>
      <c r="D2643" s="91" t="s">
        <v>1324</v>
      </c>
      <c r="J2643" s="91" t="s">
        <v>1320</v>
      </c>
      <c r="L2643" s="91" t="s">
        <v>41</v>
      </c>
      <c r="M2643" s="91" t="s">
        <v>1320</v>
      </c>
      <c r="N2643" s="91" t="s">
        <v>1699</v>
      </c>
      <c r="O2643" s="91" t="s">
        <v>1602</v>
      </c>
      <c r="P2643" s="91" t="s">
        <v>1603</v>
      </c>
      <c r="Q2643" s="91" t="s">
        <v>1460</v>
      </c>
      <c r="R2643" s="91" t="s">
        <v>1699</v>
      </c>
    </row>
    <row r="2644" ht="14.25" customHeight="1">
      <c r="A2644" s="91" t="s">
        <v>7802</v>
      </c>
      <c r="C2644" s="91" t="s">
        <v>7803</v>
      </c>
      <c r="D2644" s="91" t="s">
        <v>1324</v>
      </c>
      <c r="J2644" s="91" t="s">
        <v>1320</v>
      </c>
      <c r="L2644" s="91" t="s">
        <v>41</v>
      </c>
      <c r="M2644" s="91" t="s">
        <v>1320</v>
      </c>
      <c r="N2644" s="91" t="s">
        <v>1612</v>
      </c>
      <c r="O2644" s="91" t="s">
        <v>1632</v>
      </c>
      <c r="P2644" s="91" t="s">
        <v>1628</v>
      </c>
      <c r="Q2644" s="91" t="s">
        <v>1432</v>
      </c>
      <c r="R2644" s="91" t="s">
        <v>1612</v>
      </c>
    </row>
    <row r="2645" ht="14.25" customHeight="1">
      <c r="A2645" s="91" t="s">
        <v>7804</v>
      </c>
      <c r="B2645" s="91" t="s">
        <v>7805</v>
      </c>
      <c r="C2645" s="91" t="s">
        <v>7806</v>
      </c>
      <c r="D2645" s="91" t="s">
        <v>1319</v>
      </c>
      <c r="E2645" s="91" t="s">
        <v>2488</v>
      </c>
      <c r="F2645" s="91">
        <v>2035.0</v>
      </c>
      <c r="J2645" s="91" t="s">
        <v>1320</v>
      </c>
      <c r="L2645" s="91" t="s">
        <v>41</v>
      </c>
      <c r="M2645" s="91" t="s">
        <v>1320</v>
      </c>
      <c r="N2645" s="91" t="s">
        <v>1722</v>
      </c>
      <c r="O2645" s="91" t="s">
        <v>1602</v>
      </c>
      <c r="P2645" s="91" t="s">
        <v>1603</v>
      </c>
      <c r="Q2645" s="91" t="s">
        <v>1429</v>
      </c>
      <c r="R2645" s="91" t="s">
        <v>1678</v>
      </c>
      <c r="S2645" s="91" t="s">
        <v>7807</v>
      </c>
      <c r="T2645" s="91" t="s">
        <v>2490</v>
      </c>
      <c r="U2645" s="91" t="s">
        <v>1793</v>
      </c>
    </row>
    <row r="2646" ht="14.25" customHeight="1">
      <c r="A2646" s="91" t="s">
        <v>7808</v>
      </c>
      <c r="B2646" s="91" t="s">
        <v>7809</v>
      </c>
      <c r="C2646" s="91" t="s">
        <v>7810</v>
      </c>
      <c r="D2646" s="91" t="s">
        <v>1324</v>
      </c>
      <c r="J2646" s="91" t="s">
        <v>1320</v>
      </c>
      <c r="L2646" s="91" t="s">
        <v>41</v>
      </c>
      <c r="M2646" s="91" t="s">
        <v>1320</v>
      </c>
      <c r="N2646" s="91" t="s">
        <v>1678</v>
      </c>
      <c r="O2646" s="91" t="s">
        <v>1815</v>
      </c>
      <c r="P2646" s="91" t="s">
        <v>1628</v>
      </c>
      <c r="Q2646" s="91" t="s">
        <v>1429</v>
      </c>
      <c r="R2646" s="91" t="s">
        <v>1763</v>
      </c>
    </row>
    <row r="2647" ht="14.25" customHeight="1">
      <c r="A2647" s="91" t="s">
        <v>7811</v>
      </c>
      <c r="D2647" s="91" t="s">
        <v>1319</v>
      </c>
      <c r="E2647" s="91" t="s">
        <v>1587</v>
      </c>
      <c r="F2647" s="91">
        <v>2030.0</v>
      </c>
      <c r="J2647" s="91" t="s">
        <v>739</v>
      </c>
      <c r="L2647" s="91" t="s">
        <v>1588</v>
      </c>
      <c r="M2647" s="91" t="s">
        <v>739</v>
      </c>
      <c r="O2647" s="91" t="s">
        <v>1662</v>
      </c>
      <c r="P2647" s="91" t="s">
        <v>1590</v>
      </c>
      <c r="Q2647" s="91" t="s">
        <v>1466</v>
      </c>
      <c r="R2647" s="91" t="s">
        <v>1591</v>
      </c>
      <c r="S2647" s="91" t="s">
        <v>7812</v>
      </c>
      <c r="T2647" s="91" t="s">
        <v>1593</v>
      </c>
    </row>
    <row r="2648" ht="14.25" customHeight="1">
      <c r="A2648" s="91" t="s">
        <v>7813</v>
      </c>
      <c r="D2648" s="91" t="s">
        <v>1324</v>
      </c>
      <c r="J2648" s="91" t="s">
        <v>1320</v>
      </c>
      <c r="L2648" s="91" t="s">
        <v>41</v>
      </c>
      <c r="M2648" s="91" t="s">
        <v>739</v>
      </c>
      <c r="O2648" s="91" t="s">
        <v>1796</v>
      </c>
      <c r="P2648" s="91" t="s">
        <v>1628</v>
      </c>
      <c r="Q2648" s="91" t="s">
        <v>1444</v>
      </c>
      <c r="R2648" s="91" t="s">
        <v>1608</v>
      </c>
    </row>
    <row r="2649" ht="14.25" customHeight="1">
      <c r="A2649" s="91" t="s">
        <v>7814</v>
      </c>
      <c r="D2649" s="91" t="s">
        <v>1324</v>
      </c>
      <c r="J2649" s="91" t="s">
        <v>739</v>
      </c>
      <c r="L2649" s="91" t="s">
        <v>41</v>
      </c>
      <c r="M2649" s="91" t="s">
        <v>739</v>
      </c>
      <c r="O2649" s="91" t="s">
        <v>1602</v>
      </c>
      <c r="P2649" s="91" t="s">
        <v>1603</v>
      </c>
      <c r="Q2649" s="91" t="s">
        <v>1440</v>
      </c>
      <c r="R2649" s="91" t="s">
        <v>1641</v>
      </c>
    </row>
    <row r="2650" ht="14.25" customHeight="1">
      <c r="A2650" s="91" t="s">
        <v>7815</v>
      </c>
      <c r="D2650" s="91" t="s">
        <v>1343</v>
      </c>
      <c r="J2650" s="91" t="s">
        <v>739</v>
      </c>
      <c r="L2650" s="91" t="s">
        <v>41</v>
      </c>
      <c r="M2650" s="91" t="s">
        <v>739</v>
      </c>
      <c r="O2650" s="91" t="s">
        <v>1607</v>
      </c>
      <c r="P2650" s="91" t="s">
        <v>1590</v>
      </c>
      <c r="Q2650" s="91" t="s">
        <v>1472</v>
      </c>
      <c r="R2650" s="91" t="s">
        <v>2855</v>
      </c>
      <c r="U2650" s="91" t="s">
        <v>1709</v>
      </c>
    </row>
    <row r="2651" ht="14.25" customHeight="1">
      <c r="A2651" s="91" t="s">
        <v>7816</v>
      </c>
      <c r="D2651" s="91" t="s">
        <v>1319</v>
      </c>
      <c r="E2651" s="91" t="s">
        <v>1587</v>
      </c>
      <c r="F2651" s="91">
        <v>2030.0</v>
      </c>
      <c r="G2651" s="91" t="s">
        <v>1319</v>
      </c>
      <c r="H2651" s="91" t="s">
        <v>1587</v>
      </c>
      <c r="I2651" s="91">
        <v>2030.0</v>
      </c>
      <c r="J2651" s="91" t="s">
        <v>1320</v>
      </c>
      <c r="K2651" s="91">
        <v>2030.0</v>
      </c>
      <c r="L2651" s="91" t="s">
        <v>1588</v>
      </c>
      <c r="M2651" s="91" t="s">
        <v>739</v>
      </c>
      <c r="O2651" s="91" t="s">
        <v>1589</v>
      </c>
      <c r="P2651" s="91" t="s">
        <v>1590</v>
      </c>
      <c r="Q2651" s="91" t="s">
        <v>1442</v>
      </c>
      <c r="R2651" s="91" t="s">
        <v>1659</v>
      </c>
      <c r="S2651" s="91" t="s">
        <v>7817</v>
      </c>
      <c r="T2651" s="91" t="s">
        <v>1593</v>
      </c>
    </row>
    <row r="2652" ht="14.25" customHeight="1">
      <c r="A2652" s="91" t="s">
        <v>7818</v>
      </c>
      <c r="D2652" s="91" t="s">
        <v>1319</v>
      </c>
      <c r="E2652" s="91" t="s">
        <v>1587</v>
      </c>
      <c r="F2652" s="91">
        <v>2030.0</v>
      </c>
      <c r="J2652" s="91" t="s">
        <v>739</v>
      </c>
      <c r="L2652" s="91" t="s">
        <v>1588</v>
      </c>
      <c r="M2652" s="91" t="s">
        <v>739</v>
      </c>
      <c r="O2652" s="91" t="s">
        <v>1748</v>
      </c>
      <c r="P2652" s="91" t="s">
        <v>1590</v>
      </c>
      <c r="Q2652" s="91" t="s">
        <v>1440</v>
      </c>
      <c r="R2652" s="91" t="s">
        <v>1608</v>
      </c>
      <c r="S2652" s="91" t="s">
        <v>7819</v>
      </c>
      <c r="T2652" s="91" t="s">
        <v>1593</v>
      </c>
    </row>
    <row r="2653" ht="14.25" customHeight="1">
      <c r="A2653" s="91" t="s">
        <v>7820</v>
      </c>
      <c r="D2653" s="91" t="s">
        <v>1319</v>
      </c>
      <c r="E2653" s="91" t="s">
        <v>1587</v>
      </c>
      <c r="F2653" s="91">
        <v>2030.0</v>
      </c>
      <c r="J2653" s="91" t="s">
        <v>739</v>
      </c>
      <c r="L2653" s="91" t="s">
        <v>1588</v>
      </c>
      <c r="M2653" s="91" t="s">
        <v>739</v>
      </c>
      <c r="O2653" s="91" t="s">
        <v>1607</v>
      </c>
      <c r="P2653" s="91" t="s">
        <v>1590</v>
      </c>
      <c r="Q2653" s="91" t="s">
        <v>1433</v>
      </c>
      <c r="R2653" s="91" t="s">
        <v>1608</v>
      </c>
      <c r="S2653" s="91" t="s">
        <v>7821</v>
      </c>
      <c r="T2653" s="91" t="s">
        <v>1593</v>
      </c>
    </row>
    <row r="2654" ht="14.25" customHeight="1">
      <c r="A2654" s="91" t="s">
        <v>7822</v>
      </c>
      <c r="D2654" s="91" t="s">
        <v>1319</v>
      </c>
      <c r="E2654" s="91" t="s">
        <v>1587</v>
      </c>
      <c r="F2654" s="91">
        <v>2030.0</v>
      </c>
      <c r="J2654" s="91" t="s">
        <v>739</v>
      </c>
      <c r="L2654" s="91" t="s">
        <v>1588</v>
      </c>
      <c r="M2654" s="91" t="s">
        <v>739</v>
      </c>
      <c r="O2654" s="91" t="s">
        <v>1589</v>
      </c>
      <c r="P2654" s="91" t="s">
        <v>1590</v>
      </c>
      <c r="Q2654" s="91" t="s">
        <v>1429</v>
      </c>
      <c r="R2654" s="91" t="s">
        <v>1604</v>
      </c>
      <c r="S2654" s="91" t="s">
        <v>7823</v>
      </c>
      <c r="T2654" s="91" t="s">
        <v>1593</v>
      </c>
    </row>
    <row r="2655" ht="14.25" customHeight="1">
      <c r="A2655" s="91" t="s">
        <v>7824</v>
      </c>
      <c r="B2655" s="91" t="s">
        <v>7825</v>
      </c>
      <c r="D2655" s="91" t="s">
        <v>1319</v>
      </c>
      <c r="E2655" s="91" t="s">
        <v>1595</v>
      </c>
      <c r="F2655" s="91">
        <v>2030.0</v>
      </c>
      <c r="J2655" s="91" t="s">
        <v>739</v>
      </c>
      <c r="L2655" s="91" t="s">
        <v>41</v>
      </c>
      <c r="M2655" s="91" t="s">
        <v>739</v>
      </c>
      <c r="O2655" s="91" t="s">
        <v>1858</v>
      </c>
      <c r="P2655" s="91" t="s">
        <v>1628</v>
      </c>
      <c r="Q2655" s="91" t="s">
        <v>1461</v>
      </c>
      <c r="R2655" s="91" t="s">
        <v>1720</v>
      </c>
      <c r="S2655" s="91" t="s">
        <v>7826</v>
      </c>
      <c r="T2655" s="91" t="s">
        <v>1600</v>
      </c>
    </row>
    <row r="2656" ht="14.25" customHeight="1">
      <c r="A2656" s="91" t="s">
        <v>7827</v>
      </c>
      <c r="B2656" s="91" t="s">
        <v>7828</v>
      </c>
      <c r="D2656" s="91" t="s">
        <v>1319</v>
      </c>
      <c r="E2656" s="91" t="s">
        <v>1595</v>
      </c>
      <c r="F2656" s="91">
        <v>2027.0</v>
      </c>
      <c r="J2656" s="91" t="s">
        <v>739</v>
      </c>
      <c r="L2656" s="91" t="s">
        <v>41</v>
      </c>
      <c r="M2656" s="91" t="s">
        <v>739</v>
      </c>
      <c r="O2656" s="91" t="s">
        <v>1858</v>
      </c>
      <c r="P2656" s="91" t="s">
        <v>1628</v>
      </c>
      <c r="Q2656" s="91" t="s">
        <v>1432</v>
      </c>
      <c r="R2656" s="91" t="s">
        <v>1633</v>
      </c>
      <c r="S2656" s="91" t="s">
        <v>7829</v>
      </c>
      <c r="T2656" s="91" t="s">
        <v>1600</v>
      </c>
    </row>
    <row r="2657" ht="14.25" customHeight="1">
      <c r="A2657" s="91" t="s">
        <v>7830</v>
      </c>
      <c r="D2657" s="91" t="s">
        <v>1319</v>
      </c>
      <c r="E2657" s="91" t="s">
        <v>1587</v>
      </c>
      <c r="F2657" s="91">
        <v>2030.0</v>
      </c>
      <c r="G2657" s="91" t="s">
        <v>1319</v>
      </c>
      <c r="H2657" s="91" t="s">
        <v>1587</v>
      </c>
      <c r="I2657" s="91">
        <v>2050.0</v>
      </c>
      <c r="J2657" s="91" t="s">
        <v>1320</v>
      </c>
      <c r="K2657" s="91">
        <v>2050.0</v>
      </c>
      <c r="L2657" s="91" t="s">
        <v>1588</v>
      </c>
      <c r="M2657" s="91" t="s">
        <v>1320</v>
      </c>
      <c r="N2657" s="91" t="s">
        <v>1641</v>
      </c>
      <c r="O2657" s="91" t="s">
        <v>1858</v>
      </c>
      <c r="P2657" s="91" t="s">
        <v>1628</v>
      </c>
      <c r="Q2657" s="91" t="s">
        <v>1464</v>
      </c>
      <c r="R2657" s="91" t="s">
        <v>1641</v>
      </c>
      <c r="S2657" s="91" t="s">
        <v>7831</v>
      </c>
    </row>
    <row r="2658" ht="14.25" customHeight="1">
      <c r="A2658" s="91" t="s">
        <v>7832</v>
      </c>
      <c r="B2658" s="91" t="s">
        <v>7833</v>
      </c>
      <c r="C2658" s="91" t="s">
        <v>7834</v>
      </c>
      <c r="D2658" s="91" t="s">
        <v>1319</v>
      </c>
      <c r="E2658" s="91" t="s">
        <v>1595</v>
      </c>
      <c r="F2658" s="91">
        <v>2030.0</v>
      </c>
      <c r="J2658" s="91" t="s">
        <v>739</v>
      </c>
      <c r="L2658" s="91" t="s">
        <v>41</v>
      </c>
      <c r="M2658" s="91" t="s">
        <v>739</v>
      </c>
      <c r="O2658" s="91" t="s">
        <v>1858</v>
      </c>
      <c r="P2658" s="91" t="s">
        <v>1628</v>
      </c>
      <c r="Q2658" s="91" t="s">
        <v>1432</v>
      </c>
      <c r="R2658" s="91" t="s">
        <v>1641</v>
      </c>
      <c r="S2658" s="91" t="s">
        <v>7835</v>
      </c>
      <c r="T2658" s="91" t="s">
        <v>1600</v>
      </c>
    </row>
    <row r="2659" ht="14.25" customHeight="1">
      <c r="A2659" s="91" t="s">
        <v>7836</v>
      </c>
      <c r="B2659" s="91" t="s">
        <v>7837</v>
      </c>
      <c r="D2659" s="91" t="s">
        <v>1319</v>
      </c>
      <c r="E2659" s="91" t="s">
        <v>1595</v>
      </c>
      <c r="F2659" s="91">
        <v>2030.0</v>
      </c>
      <c r="J2659" s="91" t="s">
        <v>739</v>
      </c>
      <c r="L2659" s="91" t="s">
        <v>41</v>
      </c>
      <c r="M2659" s="91" t="s">
        <v>739</v>
      </c>
      <c r="O2659" s="91" t="s">
        <v>1858</v>
      </c>
      <c r="P2659" s="91" t="s">
        <v>1628</v>
      </c>
      <c r="Q2659" s="91" t="s">
        <v>1461</v>
      </c>
      <c r="R2659" s="91" t="s">
        <v>1659</v>
      </c>
      <c r="S2659" s="91" t="s">
        <v>7838</v>
      </c>
      <c r="T2659" s="91" t="s">
        <v>1600</v>
      </c>
    </row>
    <row r="2660" ht="14.25" customHeight="1">
      <c r="A2660" s="91" t="s">
        <v>7839</v>
      </c>
      <c r="B2660" s="91" t="s">
        <v>7840</v>
      </c>
      <c r="D2660" s="91" t="s">
        <v>1319</v>
      </c>
      <c r="E2660" s="91" t="s">
        <v>1595</v>
      </c>
      <c r="F2660" s="91">
        <v>2027.0</v>
      </c>
      <c r="J2660" s="91" t="s">
        <v>739</v>
      </c>
      <c r="L2660" s="91" t="s">
        <v>41</v>
      </c>
      <c r="M2660" s="91" t="s">
        <v>739</v>
      </c>
      <c r="O2660" s="91" t="s">
        <v>1858</v>
      </c>
      <c r="P2660" s="91" t="s">
        <v>1628</v>
      </c>
      <c r="Q2660" s="91" t="s">
        <v>1469</v>
      </c>
      <c r="R2660" s="91" t="s">
        <v>1641</v>
      </c>
      <c r="S2660" s="91" t="s">
        <v>7841</v>
      </c>
      <c r="T2660" s="91" t="s">
        <v>1600</v>
      </c>
    </row>
    <row r="2661" ht="14.25" customHeight="1">
      <c r="A2661" s="91" t="s">
        <v>7842</v>
      </c>
      <c r="C2661" s="91" t="s">
        <v>7843</v>
      </c>
      <c r="D2661" s="91" t="s">
        <v>1319</v>
      </c>
      <c r="E2661" s="91" t="s">
        <v>1587</v>
      </c>
      <c r="F2661" s="91">
        <v>2027.0</v>
      </c>
      <c r="J2661" s="91" t="s">
        <v>1320</v>
      </c>
      <c r="L2661" s="91" t="s">
        <v>1647</v>
      </c>
      <c r="M2661" s="91" t="s">
        <v>739</v>
      </c>
      <c r="O2661" s="91" t="s">
        <v>1677</v>
      </c>
      <c r="P2661" s="91" t="s">
        <v>1590</v>
      </c>
      <c r="Q2661" s="91" t="s">
        <v>1430</v>
      </c>
      <c r="R2661" s="91" t="s">
        <v>1707</v>
      </c>
      <c r="S2661" s="91" t="s">
        <v>7844</v>
      </c>
      <c r="T2661" s="91" t="s">
        <v>1593</v>
      </c>
    </row>
    <row r="2662" ht="14.25" customHeight="1">
      <c r="A2662" s="91" t="s">
        <v>7845</v>
      </c>
      <c r="D2662" s="91" t="s">
        <v>1319</v>
      </c>
      <c r="E2662" s="91" t="s">
        <v>1587</v>
      </c>
      <c r="F2662" s="91">
        <v>2030.0</v>
      </c>
      <c r="J2662" s="91" t="s">
        <v>739</v>
      </c>
      <c r="L2662" s="91" t="s">
        <v>1588</v>
      </c>
      <c r="M2662" s="91" t="s">
        <v>739</v>
      </c>
      <c r="O2662" s="91" t="s">
        <v>1607</v>
      </c>
      <c r="P2662" s="91" t="s">
        <v>1590</v>
      </c>
      <c r="Q2662" s="91" t="s">
        <v>1464</v>
      </c>
      <c r="R2662" s="91" t="s">
        <v>1637</v>
      </c>
      <c r="S2662" s="91" t="s">
        <v>7846</v>
      </c>
      <c r="T2662" s="91" t="s">
        <v>1593</v>
      </c>
    </row>
    <row r="2663" ht="14.25" customHeight="1">
      <c r="A2663" s="91" t="s">
        <v>7847</v>
      </c>
      <c r="C2663" s="91" t="s">
        <v>7848</v>
      </c>
      <c r="D2663" s="91" t="s">
        <v>1319</v>
      </c>
      <c r="E2663" s="91" t="s">
        <v>1587</v>
      </c>
      <c r="F2663" s="91">
        <v>2030.0</v>
      </c>
      <c r="J2663" s="91" t="s">
        <v>739</v>
      </c>
      <c r="L2663" s="91" t="s">
        <v>1588</v>
      </c>
      <c r="M2663" s="91" t="s">
        <v>1320</v>
      </c>
      <c r="N2663" s="91" t="s">
        <v>1847</v>
      </c>
      <c r="O2663" s="91" t="s">
        <v>1831</v>
      </c>
      <c r="P2663" s="91" t="s">
        <v>1590</v>
      </c>
      <c r="Q2663" s="91" t="s">
        <v>1444</v>
      </c>
      <c r="R2663" s="91" t="s">
        <v>1847</v>
      </c>
      <c r="S2663" s="91" t="s">
        <v>7849</v>
      </c>
      <c r="T2663" s="91" t="s">
        <v>1593</v>
      </c>
    </row>
    <row r="2664" ht="14.25" customHeight="1">
      <c r="A2664" s="91" t="s">
        <v>7850</v>
      </c>
      <c r="D2664" s="91" t="s">
        <v>1319</v>
      </c>
      <c r="E2664" s="91" t="s">
        <v>1587</v>
      </c>
      <c r="F2664" s="91">
        <v>2030.0</v>
      </c>
      <c r="J2664" s="91" t="s">
        <v>739</v>
      </c>
      <c r="L2664" s="91" t="s">
        <v>1588</v>
      </c>
      <c r="M2664" s="91" t="s">
        <v>739</v>
      </c>
      <c r="O2664" s="91" t="s">
        <v>1602</v>
      </c>
      <c r="P2664" s="91" t="s">
        <v>1603</v>
      </c>
      <c r="Q2664" s="91" t="s">
        <v>1457</v>
      </c>
      <c r="R2664" s="91" t="s">
        <v>1685</v>
      </c>
      <c r="S2664" s="91" t="s">
        <v>7851</v>
      </c>
      <c r="T2664" s="91" t="s">
        <v>1593</v>
      </c>
    </row>
    <row r="2665" ht="14.25" customHeight="1">
      <c r="A2665" s="91" t="s">
        <v>7852</v>
      </c>
      <c r="D2665" s="91" t="s">
        <v>1324</v>
      </c>
      <c r="J2665" s="91" t="s">
        <v>1320</v>
      </c>
      <c r="L2665" s="91" t="s">
        <v>41</v>
      </c>
      <c r="M2665" s="91" t="s">
        <v>739</v>
      </c>
      <c r="O2665" s="91" t="s">
        <v>1711</v>
      </c>
      <c r="P2665" s="91" t="s">
        <v>1590</v>
      </c>
      <c r="Q2665" s="91" t="s">
        <v>1439</v>
      </c>
      <c r="R2665" s="91" t="s">
        <v>1608</v>
      </c>
    </row>
    <row r="2666" ht="14.25" customHeight="1">
      <c r="A2666" s="91" t="s">
        <v>7853</v>
      </c>
      <c r="D2666" s="91" t="s">
        <v>1319</v>
      </c>
      <c r="E2666" s="91" t="s">
        <v>1587</v>
      </c>
      <c r="F2666" s="91">
        <v>2030.0</v>
      </c>
      <c r="J2666" s="91" t="s">
        <v>739</v>
      </c>
      <c r="L2666" s="91" t="s">
        <v>1588</v>
      </c>
      <c r="M2666" s="91" t="s">
        <v>739</v>
      </c>
      <c r="O2666" s="91" t="s">
        <v>1607</v>
      </c>
      <c r="P2666" s="91" t="s">
        <v>1590</v>
      </c>
      <c r="Q2666" s="91" t="s">
        <v>1457</v>
      </c>
      <c r="R2666" s="91" t="s">
        <v>1707</v>
      </c>
      <c r="S2666" s="91" t="s">
        <v>7854</v>
      </c>
      <c r="T2666" s="91" t="s">
        <v>1593</v>
      </c>
    </row>
    <row r="2667" ht="14.25" customHeight="1">
      <c r="A2667" s="91" t="s">
        <v>7855</v>
      </c>
      <c r="B2667" s="91" t="s">
        <v>278</v>
      </c>
      <c r="C2667" s="91" t="s">
        <v>7856</v>
      </c>
      <c r="D2667" s="91" t="s">
        <v>1319</v>
      </c>
      <c r="E2667" s="91" t="s">
        <v>1587</v>
      </c>
      <c r="F2667" s="91" t="s">
        <v>2165</v>
      </c>
      <c r="J2667" s="91" t="s">
        <v>739</v>
      </c>
      <c r="L2667" s="91" t="s">
        <v>41</v>
      </c>
      <c r="M2667" s="91" t="s">
        <v>739</v>
      </c>
      <c r="O2667" s="91" t="s">
        <v>1607</v>
      </c>
      <c r="P2667" s="91" t="s">
        <v>1590</v>
      </c>
      <c r="Q2667" s="91" t="s">
        <v>1457</v>
      </c>
      <c r="R2667" s="91" t="s">
        <v>1687</v>
      </c>
      <c r="S2667" s="91" t="s">
        <v>7857</v>
      </c>
      <c r="T2667" s="91" t="s">
        <v>1593</v>
      </c>
    </row>
    <row r="2668" ht="14.25" customHeight="1">
      <c r="A2668" s="91" t="s">
        <v>7858</v>
      </c>
      <c r="B2668" s="91" t="s">
        <v>7859</v>
      </c>
      <c r="C2668" s="91" t="s">
        <v>7860</v>
      </c>
      <c r="D2668" s="91" t="s">
        <v>1343</v>
      </c>
      <c r="J2668" s="91" t="s">
        <v>1320</v>
      </c>
      <c r="L2668" s="91" t="s">
        <v>41</v>
      </c>
      <c r="M2668" s="91" t="s">
        <v>1320</v>
      </c>
      <c r="N2668" s="91" t="s">
        <v>1678</v>
      </c>
      <c r="O2668" s="91" t="s">
        <v>1607</v>
      </c>
      <c r="P2668" s="91" t="s">
        <v>1590</v>
      </c>
      <c r="Q2668" s="91" t="s">
        <v>1434</v>
      </c>
      <c r="R2668" s="91" t="s">
        <v>1678</v>
      </c>
    </row>
    <row r="2669" ht="14.25" customHeight="1">
      <c r="A2669" s="91" t="s">
        <v>7861</v>
      </c>
      <c r="B2669" s="91" t="s">
        <v>7862</v>
      </c>
      <c r="C2669" s="91" t="s">
        <v>7863</v>
      </c>
      <c r="D2669" s="91" t="s">
        <v>1324</v>
      </c>
      <c r="J2669" s="91" t="s">
        <v>1320</v>
      </c>
      <c r="L2669" s="91" t="s">
        <v>41</v>
      </c>
      <c r="M2669" s="91" t="s">
        <v>1320</v>
      </c>
      <c r="N2669" s="91" t="s">
        <v>1842</v>
      </c>
      <c r="O2669" s="91" t="s">
        <v>1891</v>
      </c>
      <c r="P2669" s="91" t="s">
        <v>1623</v>
      </c>
      <c r="Q2669" s="91" t="s">
        <v>1454</v>
      </c>
      <c r="R2669" s="91" t="s">
        <v>1842</v>
      </c>
    </row>
    <row r="2670" ht="14.25" customHeight="1">
      <c r="A2670" s="91" t="s">
        <v>7864</v>
      </c>
      <c r="D2670" s="91" t="s">
        <v>1324</v>
      </c>
      <c r="J2670" s="91" t="s">
        <v>1320</v>
      </c>
      <c r="L2670" s="91" t="s">
        <v>41</v>
      </c>
      <c r="M2670" s="91" t="s">
        <v>1320</v>
      </c>
      <c r="N2670" s="91" t="s">
        <v>1808</v>
      </c>
      <c r="O2670" s="91" t="s">
        <v>1602</v>
      </c>
      <c r="P2670" s="91" t="s">
        <v>1603</v>
      </c>
      <c r="Q2670" s="91" t="s">
        <v>1462</v>
      </c>
      <c r="R2670" s="91" t="s">
        <v>1808</v>
      </c>
    </row>
    <row r="2671" ht="14.25" customHeight="1">
      <c r="A2671" s="91" t="s">
        <v>7865</v>
      </c>
      <c r="D2671" s="91" t="s">
        <v>1319</v>
      </c>
      <c r="E2671" s="91" t="s">
        <v>1587</v>
      </c>
      <c r="F2671" s="91">
        <v>2030.0</v>
      </c>
      <c r="G2671" s="91" t="s">
        <v>1319</v>
      </c>
      <c r="H2671" s="91" t="s">
        <v>1587</v>
      </c>
      <c r="I2671" s="91">
        <v>2050.0</v>
      </c>
      <c r="J2671" s="91" t="s">
        <v>1320</v>
      </c>
      <c r="K2671" s="91">
        <v>2050.0</v>
      </c>
      <c r="L2671" s="91" t="s">
        <v>41</v>
      </c>
      <c r="M2671" s="91" t="s">
        <v>1320</v>
      </c>
      <c r="N2671" s="91" t="s">
        <v>1842</v>
      </c>
      <c r="O2671" s="91" t="s">
        <v>1846</v>
      </c>
      <c r="P2671" s="91" t="s">
        <v>1590</v>
      </c>
      <c r="Q2671" s="91" t="s">
        <v>1426</v>
      </c>
      <c r="R2671" s="91" t="s">
        <v>1663</v>
      </c>
      <c r="S2671" s="91" t="s">
        <v>7866</v>
      </c>
      <c r="T2671" s="91" t="s">
        <v>1593</v>
      </c>
    </row>
    <row r="2672" ht="14.25" customHeight="1">
      <c r="A2672" s="91" t="s">
        <v>7867</v>
      </c>
      <c r="B2672" s="91" t="s">
        <v>7868</v>
      </c>
      <c r="C2672" s="91" t="s">
        <v>7869</v>
      </c>
      <c r="D2672" s="91" t="s">
        <v>1324</v>
      </c>
      <c r="J2672" s="91" t="s">
        <v>1320</v>
      </c>
      <c r="L2672" s="91" t="s">
        <v>41</v>
      </c>
      <c r="M2672" s="91" t="s">
        <v>739</v>
      </c>
      <c r="O2672" s="91" t="s">
        <v>1684</v>
      </c>
      <c r="P2672" s="91" t="s">
        <v>1590</v>
      </c>
      <c r="Q2672" s="91" t="s">
        <v>1438</v>
      </c>
      <c r="R2672" s="91" t="s">
        <v>1641</v>
      </c>
    </row>
    <row r="2673" ht="14.25" customHeight="1">
      <c r="A2673" s="91" t="s">
        <v>7870</v>
      </c>
      <c r="B2673" s="91" t="s">
        <v>7871</v>
      </c>
      <c r="D2673" s="91" t="s">
        <v>1319</v>
      </c>
      <c r="E2673" s="91" t="s">
        <v>1587</v>
      </c>
      <c r="F2673" s="91">
        <v>2024.0</v>
      </c>
      <c r="J2673" s="91" t="s">
        <v>739</v>
      </c>
      <c r="L2673" s="91" t="s">
        <v>41</v>
      </c>
      <c r="M2673" s="91" t="s">
        <v>739</v>
      </c>
      <c r="O2673" s="91" t="s">
        <v>4693</v>
      </c>
      <c r="P2673" s="91" t="s">
        <v>1628</v>
      </c>
      <c r="Q2673" s="91" t="s">
        <v>1429</v>
      </c>
      <c r="R2673" s="91" t="s">
        <v>1753</v>
      </c>
      <c r="S2673" s="91" t="s">
        <v>7872</v>
      </c>
      <c r="T2673" s="91" t="s">
        <v>1593</v>
      </c>
    </row>
    <row r="2674" ht="14.25" customHeight="1">
      <c r="A2674" s="91" t="s">
        <v>7873</v>
      </c>
      <c r="D2674" s="91" t="s">
        <v>1319</v>
      </c>
      <c r="E2674" s="91" t="s">
        <v>1587</v>
      </c>
      <c r="F2674" s="91">
        <v>2030.0</v>
      </c>
      <c r="J2674" s="91" t="s">
        <v>739</v>
      </c>
      <c r="L2674" s="91" t="s">
        <v>1588</v>
      </c>
      <c r="M2674" s="91" t="s">
        <v>739</v>
      </c>
      <c r="O2674" s="91" t="s">
        <v>1796</v>
      </c>
      <c r="P2674" s="91" t="s">
        <v>1628</v>
      </c>
      <c r="Q2674" s="91" t="s">
        <v>1459</v>
      </c>
      <c r="R2674" s="91" t="s">
        <v>1608</v>
      </c>
      <c r="S2674" s="91" t="s">
        <v>7874</v>
      </c>
      <c r="T2674" s="91" t="s">
        <v>1593</v>
      </c>
    </row>
    <row r="2675" ht="14.25" customHeight="1">
      <c r="A2675" s="91" t="s">
        <v>7875</v>
      </c>
      <c r="B2675" s="91" t="s">
        <v>7876</v>
      </c>
      <c r="D2675" s="91" t="s">
        <v>1324</v>
      </c>
      <c r="J2675" s="91" t="s">
        <v>739</v>
      </c>
      <c r="L2675" s="91" t="s">
        <v>41</v>
      </c>
      <c r="M2675" s="91" t="s">
        <v>739</v>
      </c>
      <c r="O2675" s="91" t="s">
        <v>1725</v>
      </c>
      <c r="P2675" s="91" t="s">
        <v>1628</v>
      </c>
      <c r="Q2675" s="91" t="s">
        <v>1472</v>
      </c>
      <c r="R2675" s="91" t="s">
        <v>1653</v>
      </c>
    </row>
    <row r="2676" ht="14.25" customHeight="1">
      <c r="A2676" s="91" t="s">
        <v>7877</v>
      </c>
      <c r="B2676" s="91" t="s">
        <v>7878</v>
      </c>
      <c r="C2676" s="91" t="s">
        <v>7879</v>
      </c>
      <c r="D2676" s="91" t="s">
        <v>1319</v>
      </c>
      <c r="E2676" s="91" t="s">
        <v>1587</v>
      </c>
      <c r="F2676" s="91">
        <v>2030.0</v>
      </c>
      <c r="G2676" s="91" t="s">
        <v>1319</v>
      </c>
      <c r="H2676" s="91" t="s">
        <v>1587</v>
      </c>
      <c r="I2676" s="91">
        <v>2045.0</v>
      </c>
      <c r="J2676" s="91" t="s">
        <v>1320</v>
      </c>
      <c r="K2676" s="91">
        <v>2045.0</v>
      </c>
      <c r="L2676" s="91" t="s">
        <v>41</v>
      </c>
      <c r="M2676" s="91" t="s">
        <v>1320</v>
      </c>
      <c r="N2676" s="91" t="s">
        <v>1685</v>
      </c>
      <c r="O2676" s="91" t="s">
        <v>1711</v>
      </c>
      <c r="P2676" s="91" t="s">
        <v>1590</v>
      </c>
      <c r="Q2676" s="91" t="s">
        <v>1429</v>
      </c>
      <c r="R2676" s="91" t="s">
        <v>1685</v>
      </c>
      <c r="S2676" s="91" t="s">
        <v>7880</v>
      </c>
      <c r="T2676" s="91" t="s">
        <v>1593</v>
      </c>
    </row>
    <row r="2677" ht="14.25" customHeight="1">
      <c r="A2677" s="91" t="s">
        <v>7881</v>
      </c>
      <c r="D2677" s="91" t="s">
        <v>1324</v>
      </c>
      <c r="J2677" s="91" t="s">
        <v>1320</v>
      </c>
      <c r="L2677" s="91" t="s">
        <v>41</v>
      </c>
      <c r="M2677" s="91" t="s">
        <v>739</v>
      </c>
      <c r="O2677" s="91" t="s">
        <v>2299</v>
      </c>
      <c r="P2677" s="91" t="s">
        <v>1628</v>
      </c>
      <c r="Q2677" s="91" t="s">
        <v>1469</v>
      </c>
      <c r="R2677" s="91" t="s">
        <v>1591</v>
      </c>
    </row>
    <row r="2678" ht="14.25" customHeight="1">
      <c r="A2678" s="91" t="s">
        <v>7882</v>
      </c>
      <c r="D2678" s="91" t="s">
        <v>1324</v>
      </c>
      <c r="J2678" s="91" t="s">
        <v>739</v>
      </c>
      <c r="L2678" s="91" t="s">
        <v>41</v>
      </c>
      <c r="M2678" s="91" t="s">
        <v>739</v>
      </c>
      <c r="O2678" s="91" t="s">
        <v>1602</v>
      </c>
      <c r="P2678" s="91" t="s">
        <v>1603</v>
      </c>
      <c r="Q2678" s="91" t="s">
        <v>1445</v>
      </c>
      <c r="R2678" s="91" t="s">
        <v>1707</v>
      </c>
    </row>
    <row r="2679" ht="14.25" customHeight="1">
      <c r="A2679" s="91" t="s">
        <v>7883</v>
      </c>
      <c r="B2679" s="91" t="s">
        <v>7884</v>
      </c>
      <c r="C2679" s="91" t="s">
        <v>7885</v>
      </c>
      <c r="D2679" s="91" t="s">
        <v>1324</v>
      </c>
      <c r="J2679" s="91" t="s">
        <v>739</v>
      </c>
      <c r="L2679" s="91" t="s">
        <v>41</v>
      </c>
      <c r="M2679" s="91" t="s">
        <v>739</v>
      </c>
      <c r="O2679" s="91" t="s">
        <v>1632</v>
      </c>
      <c r="P2679" s="91" t="s">
        <v>1628</v>
      </c>
      <c r="Q2679" s="91" t="s">
        <v>1432</v>
      </c>
      <c r="R2679" s="91" t="s">
        <v>1617</v>
      </c>
      <c r="T2679" s="91" t="s">
        <v>1634</v>
      </c>
    </row>
    <row r="2680" ht="14.25" customHeight="1">
      <c r="A2680" s="91" t="s">
        <v>7886</v>
      </c>
      <c r="B2680" s="91" t="s">
        <v>7887</v>
      </c>
      <c r="C2680" s="91" t="s">
        <v>7888</v>
      </c>
      <c r="D2680" s="91" t="s">
        <v>1324</v>
      </c>
      <c r="J2680" s="91" t="s">
        <v>1320</v>
      </c>
      <c r="L2680" s="91" t="s">
        <v>41</v>
      </c>
      <c r="M2680" s="91" t="s">
        <v>1320</v>
      </c>
      <c r="N2680" s="91" t="s">
        <v>1685</v>
      </c>
      <c r="O2680" s="91" t="s">
        <v>1602</v>
      </c>
      <c r="P2680" s="91" t="s">
        <v>1603</v>
      </c>
      <c r="Q2680" s="91" t="s">
        <v>1469</v>
      </c>
      <c r="R2680" s="91" t="s">
        <v>1685</v>
      </c>
    </row>
    <row r="2681" ht="14.25" customHeight="1">
      <c r="A2681" s="91" t="s">
        <v>7889</v>
      </c>
      <c r="C2681" s="91" t="s">
        <v>7890</v>
      </c>
      <c r="D2681" s="91" t="s">
        <v>1324</v>
      </c>
      <c r="J2681" s="91" t="s">
        <v>1320</v>
      </c>
      <c r="L2681" s="91" t="s">
        <v>41</v>
      </c>
      <c r="M2681" s="91" t="s">
        <v>739</v>
      </c>
      <c r="O2681" s="91" t="s">
        <v>1607</v>
      </c>
      <c r="P2681" s="91" t="s">
        <v>1590</v>
      </c>
      <c r="Q2681" s="91" t="s">
        <v>1457</v>
      </c>
      <c r="R2681" s="91" t="s">
        <v>1663</v>
      </c>
    </row>
    <row r="2682" ht="14.25" customHeight="1">
      <c r="A2682" s="91" t="s">
        <v>7891</v>
      </c>
      <c r="D2682" s="91" t="s">
        <v>1324</v>
      </c>
      <c r="J2682" s="91" t="s">
        <v>1320</v>
      </c>
      <c r="L2682" s="91" t="s">
        <v>41</v>
      </c>
      <c r="M2682" s="91" t="s">
        <v>739</v>
      </c>
      <c r="O2682" s="91" t="s">
        <v>1607</v>
      </c>
      <c r="P2682" s="91" t="s">
        <v>1590</v>
      </c>
      <c r="Q2682" s="91" t="s">
        <v>1439</v>
      </c>
      <c r="R2682" s="91" t="s">
        <v>1798</v>
      </c>
      <c r="T2682" s="91" t="s">
        <v>1634</v>
      </c>
    </row>
    <row r="2683" ht="14.25" customHeight="1">
      <c r="A2683" s="91" t="s">
        <v>7892</v>
      </c>
      <c r="C2683" s="91" t="s">
        <v>7893</v>
      </c>
      <c r="D2683" s="91" t="s">
        <v>1324</v>
      </c>
      <c r="J2683" s="91" t="s">
        <v>1320</v>
      </c>
      <c r="L2683" s="91" t="s">
        <v>41</v>
      </c>
      <c r="M2683" s="91" t="s">
        <v>1320</v>
      </c>
      <c r="N2683" s="91" t="s">
        <v>1669</v>
      </c>
      <c r="O2683" s="91" t="s">
        <v>1711</v>
      </c>
      <c r="P2683" s="91" t="s">
        <v>1590</v>
      </c>
      <c r="Q2683" s="91" t="s">
        <v>1464</v>
      </c>
      <c r="R2683" s="91" t="s">
        <v>1669</v>
      </c>
    </row>
    <row r="2684" ht="14.25" customHeight="1">
      <c r="A2684" s="91" t="s">
        <v>7894</v>
      </c>
      <c r="B2684" s="91" t="s">
        <v>7895</v>
      </c>
      <c r="D2684" s="91" t="s">
        <v>1324</v>
      </c>
      <c r="J2684" s="91" t="s">
        <v>1320</v>
      </c>
      <c r="L2684" s="91" t="s">
        <v>41</v>
      </c>
      <c r="M2684" s="91" t="s">
        <v>739</v>
      </c>
      <c r="O2684" s="91" t="s">
        <v>1711</v>
      </c>
      <c r="P2684" s="91" t="s">
        <v>1590</v>
      </c>
      <c r="Q2684" s="91" t="s">
        <v>1474</v>
      </c>
      <c r="R2684" s="91" t="s">
        <v>1653</v>
      </c>
    </row>
    <row r="2685" ht="14.25" customHeight="1">
      <c r="A2685" s="91" t="s">
        <v>7896</v>
      </c>
      <c r="D2685" s="91" t="s">
        <v>1319</v>
      </c>
      <c r="E2685" s="91" t="s">
        <v>1587</v>
      </c>
      <c r="F2685" s="91">
        <v>2030.0</v>
      </c>
      <c r="G2685" s="91" t="s">
        <v>1319</v>
      </c>
      <c r="H2685" s="91" t="s">
        <v>1587</v>
      </c>
      <c r="I2685" s="91">
        <v>2050.0</v>
      </c>
      <c r="J2685" s="91" t="s">
        <v>1320</v>
      </c>
      <c r="K2685" s="91">
        <v>2050.0</v>
      </c>
      <c r="L2685" s="91" t="s">
        <v>1588</v>
      </c>
      <c r="M2685" s="91" t="s">
        <v>1320</v>
      </c>
      <c r="O2685" s="91" t="s">
        <v>1607</v>
      </c>
      <c r="P2685" s="91" t="s">
        <v>1590</v>
      </c>
      <c r="Q2685" s="91" t="s">
        <v>1433</v>
      </c>
      <c r="R2685" s="91" t="s">
        <v>1669</v>
      </c>
      <c r="S2685" s="91" t="s">
        <v>7897</v>
      </c>
      <c r="T2685" s="91" t="s">
        <v>1593</v>
      </c>
    </row>
    <row r="2686" ht="14.25" customHeight="1">
      <c r="A2686" s="91" t="s">
        <v>7898</v>
      </c>
      <c r="C2686" s="91" t="s">
        <v>7899</v>
      </c>
      <c r="D2686" s="91" t="s">
        <v>1324</v>
      </c>
      <c r="J2686" s="91" t="s">
        <v>1320</v>
      </c>
      <c r="L2686" s="91" t="s">
        <v>41</v>
      </c>
      <c r="M2686" s="91" t="s">
        <v>1320</v>
      </c>
      <c r="N2686" s="91" t="s">
        <v>1715</v>
      </c>
      <c r="O2686" s="91" t="s">
        <v>1748</v>
      </c>
      <c r="P2686" s="91" t="s">
        <v>1590</v>
      </c>
      <c r="Q2686" s="91" t="s">
        <v>1472</v>
      </c>
      <c r="R2686" s="91" t="s">
        <v>1715</v>
      </c>
    </row>
    <row r="2687" ht="14.25" customHeight="1">
      <c r="A2687" s="91" t="s">
        <v>7900</v>
      </c>
      <c r="D2687" s="91" t="s">
        <v>1319</v>
      </c>
      <c r="E2687" s="91" t="s">
        <v>1595</v>
      </c>
      <c r="F2687" s="91">
        <v>2030.0</v>
      </c>
      <c r="J2687" s="91" t="s">
        <v>739</v>
      </c>
      <c r="L2687" s="91" t="s">
        <v>41</v>
      </c>
      <c r="M2687" s="91" t="s">
        <v>739</v>
      </c>
      <c r="O2687" s="91" t="s">
        <v>1607</v>
      </c>
      <c r="P2687" s="91" t="s">
        <v>1590</v>
      </c>
      <c r="Q2687" s="91" t="s">
        <v>1443</v>
      </c>
      <c r="R2687" s="91" t="s">
        <v>1706</v>
      </c>
      <c r="S2687" s="91" t="s">
        <v>7901</v>
      </c>
      <c r="T2687" s="91" t="s">
        <v>1600</v>
      </c>
    </row>
    <row r="2688" ht="14.25" customHeight="1">
      <c r="A2688" s="91" t="s">
        <v>7902</v>
      </c>
      <c r="D2688" s="91" t="s">
        <v>1343</v>
      </c>
      <c r="J2688" s="91" t="s">
        <v>739</v>
      </c>
      <c r="L2688" s="91" t="s">
        <v>41</v>
      </c>
      <c r="M2688" s="91" t="s">
        <v>739</v>
      </c>
      <c r="O2688" s="91" t="s">
        <v>1602</v>
      </c>
      <c r="P2688" s="91" t="s">
        <v>1603</v>
      </c>
      <c r="Q2688" s="91" t="s">
        <v>1459</v>
      </c>
      <c r="R2688" s="91" t="s">
        <v>1900</v>
      </c>
    </row>
    <row r="2689" ht="14.25" customHeight="1">
      <c r="A2689" s="91" t="s">
        <v>7903</v>
      </c>
      <c r="C2689" s="91" t="s">
        <v>7904</v>
      </c>
      <c r="D2689" s="91" t="s">
        <v>1319</v>
      </c>
      <c r="E2689" s="91" t="s">
        <v>1595</v>
      </c>
      <c r="F2689" s="91">
        <v>2030.0</v>
      </c>
      <c r="J2689" s="91" t="s">
        <v>739</v>
      </c>
      <c r="L2689" s="91" t="s">
        <v>1588</v>
      </c>
      <c r="M2689" s="91" t="s">
        <v>739</v>
      </c>
      <c r="O2689" s="91" t="s">
        <v>1846</v>
      </c>
      <c r="P2689" s="91" t="s">
        <v>1590</v>
      </c>
      <c r="Q2689" s="91" t="s">
        <v>1444</v>
      </c>
      <c r="R2689" s="91" t="s">
        <v>1715</v>
      </c>
      <c r="S2689" s="91" t="s">
        <v>7905</v>
      </c>
      <c r="T2689" s="91" t="s">
        <v>1600</v>
      </c>
    </row>
    <row r="2690" ht="14.25" customHeight="1">
      <c r="A2690" s="91" t="s">
        <v>7906</v>
      </c>
      <c r="C2690" s="91" t="s">
        <v>7907</v>
      </c>
      <c r="D2690" s="91" t="s">
        <v>1324</v>
      </c>
      <c r="J2690" s="91" t="s">
        <v>1320</v>
      </c>
      <c r="L2690" s="91" t="s">
        <v>41</v>
      </c>
      <c r="M2690" s="91" t="s">
        <v>739</v>
      </c>
      <c r="O2690" s="91" t="s">
        <v>1632</v>
      </c>
      <c r="P2690" s="91" t="s">
        <v>1628</v>
      </c>
      <c r="Q2690" s="91" t="s">
        <v>1462</v>
      </c>
      <c r="R2690" s="91" t="s">
        <v>1720</v>
      </c>
    </row>
    <row r="2691" ht="14.25" customHeight="1">
      <c r="A2691" s="91" t="s">
        <v>7908</v>
      </c>
      <c r="D2691" s="91" t="s">
        <v>1324</v>
      </c>
      <c r="J2691" s="91" t="s">
        <v>739</v>
      </c>
      <c r="L2691" s="91" t="s">
        <v>41</v>
      </c>
      <c r="M2691" s="91" t="s">
        <v>739</v>
      </c>
      <c r="O2691" s="91" t="s">
        <v>1602</v>
      </c>
      <c r="P2691" s="91" t="s">
        <v>1603</v>
      </c>
      <c r="Q2691" s="91" t="s">
        <v>1457</v>
      </c>
      <c r="R2691" s="91" t="s">
        <v>1604</v>
      </c>
    </row>
    <row r="2692" ht="14.25" customHeight="1">
      <c r="A2692" s="91" t="s">
        <v>7909</v>
      </c>
      <c r="C2692" s="91" t="s">
        <v>7910</v>
      </c>
      <c r="D2692" s="91" t="s">
        <v>1319</v>
      </c>
      <c r="E2692" s="91" t="s">
        <v>1587</v>
      </c>
      <c r="F2692" s="91">
        <v>2030.0</v>
      </c>
      <c r="J2692" s="91" t="s">
        <v>739</v>
      </c>
      <c r="L2692" s="91" t="s">
        <v>1588</v>
      </c>
      <c r="M2692" s="91" t="s">
        <v>739</v>
      </c>
      <c r="O2692" s="91" t="s">
        <v>1684</v>
      </c>
      <c r="P2692" s="91" t="s">
        <v>1590</v>
      </c>
      <c r="Q2692" s="91" t="s">
        <v>1431</v>
      </c>
      <c r="R2692" s="91" t="s">
        <v>1881</v>
      </c>
      <c r="S2692" s="91" t="s">
        <v>7911</v>
      </c>
      <c r="T2692" s="91" t="s">
        <v>1593</v>
      </c>
    </row>
    <row r="2693" ht="14.25" customHeight="1">
      <c r="A2693" s="91" t="s">
        <v>7912</v>
      </c>
      <c r="D2693" s="91" t="s">
        <v>1324</v>
      </c>
      <c r="J2693" s="91" t="s">
        <v>1320</v>
      </c>
      <c r="L2693" s="91" t="s">
        <v>41</v>
      </c>
      <c r="M2693" s="91" t="s">
        <v>739</v>
      </c>
      <c r="O2693" s="91" t="s">
        <v>1607</v>
      </c>
      <c r="P2693" s="91" t="s">
        <v>1590</v>
      </c>
      <c r="Q2693" s="91" t="s">
        <v>1457</v>
      </c>
      <c r="R2693" s="91" t="s">
        <v>1659</v>
      </c>
    </row>
    <row r="2694" ht="14.25" customHeight="1">
      <c r="A2694" s="91" t="s">
        <v>7913</v>
      </c>
      <c r="D2694" s="91" t="s">
        <v>1319</v>
      </c>
      <c r="E2694" s="91" t="s">
        <v>1587</v>
      </c>
      <c r="F2694" s="91" t="s">
        <v>7914</v>
      </c>
      <c r="G2694" s="91" t="s">
        <v>1319</v>
      </c>
      <c r="H2694" s="91" t="s">
        <v>1587</v>
      </c>
      <c r="I2694" s="91">
        <v>2050.0</v>
      </c>
      <c r="J2694" s="91" t="s">
        <v>1320</v>
      </c>
      <c r="K2694" s="91">
        <v>2050.0</v>
      </c>
      <c r="L2694" s="91" t="s">
        <v>41</v>
      </c>
      <c r="M2694" s="91" t="s">
        <v>1320</v>
      </c>
      <c r="N2694" s="91" t="s">
        <v>1863</v>
      </c>
      <c r="O2694" s="91" t="s">
        <v>1802</v>
      </c>
      <c r="P2694" s="91" t="s">
        <v>1590</v>
      </c>
      <c r="Q2694" s="91" t="s">
        <v>1435</v>
      </c>
      <c r="R2694" s="91" t="s">
        <v>1663</v>
      </c>
      <c r="S2694" s="91" t="s">
        <v>7915</v>
      </c>
      <c r="T2694" s="91" t="s">
        <v>1593</v>
      </c>
    </row>
    <row r="2695" ht="14.25" customHeight="1">
      <c r="A2695" s="91" t="s">
        <v>7916</v>
      </c>
      <c r="D2695" s="91" t="s">
        <v>1319</v>
      </c>
      <c r="E2695" s="91" t="s">
        <v>1595</v>
      </c>
      <c r="F2695" s="91">
        <v>2030.0</v>
      </c>
      <c r="J2695" s="91" t="s">
        <v>739</v>
      </c>
      <c r="L2695" s="91" t="s">
        <v>41</v>
      </c>
      <c r="M2695" s="91" t="s">
        <v>739</v>
      </c>
      <c r="O2695" s="91" t="s">
        <v>1846</v>
      </c>
      <c r="P2695" s="91" t="s">
        <v>1590</v>
      </c>
      <c r="Q2695" s="91" t="s">
        <v>1431</v>
      </c>
      <c r="R2695" s="91" t="s">
        <v>1792</v>
      </c>
      <c r="S2695" s="91" t="s">
        <v>7917</v>
      </c>
      <c r="T2695" s="91" t="s">
        <v>1600</v>
      </c>
    </row>
    <row r="2696" ht="14.25" customHeight="1">
      <c r="A2696" s="91" t="s">
        <v>7918</v>
      </c>
      <c r="C2696" s="91" t="s">
        <v>7919</v>
      </c>
      <c r="D2696" s="91" t="s">
        <v>1319</v>
      </c>
      <c r="E2696" s="91" t="s">
        <v>1587</v>
      </c>
      <c r="F2696" s="91" t="s">
        <v>1646</v>
      </c>
      <c r="J2696" s="91" t="s">
        <v>1320</v>
      </c>
      <c r="L2696" s="91" t="s">
        <v>41</v>
      </c>
      <c r="M2696" s="91" t="s">
        <v>1320</v>
      </c>
      <c r="N2696" s="91" t="s">
        <v>1678</v>
      </c>
      <c r="O2696" s="91" t="s">
        <v>2774</v>
      </c>
      <c r="P2696" s="91" t="s">
        <v>1628</v>
      </c>
      <c r="Q2696" s="91" t="s">
        <v>1459</v>
      </c>
      <c r="R2696" s="91" t="s">
        <v>1707</v>
      </c>
      <c r="S2696" s="91" t="s">
        <v>7920</v>
      </c>
      <c r="T2696" s="91" t="s">
        <v>1593</v>
      </c>
    </row>
    <row r="2697" ht="14.25" customHeight="1">
      <c r="A2697" s="91" t="s">
        <v>7921</v>
      </c>
      <c r="B2697" s="91" t="s">
        <v>7922</v>
      </c>
      <c r="C2697" s="91" t="s">
        <v>7923</v>
      </c>
      <c r="D2697" s="91" t="s">
        <v>1324</v>
      </c>
      <c r="J2697" s="91" t="s">
        <v>1320</v>
      </c>
      <c r="L2697" s="91" t="s">
        <v>41</v>
      </c>
      <c r="M2697" s="91" t="s">
        <v>1320</v>
      </c>
      <c r="N2697" s="91" t="s">
        <v>1685</v>
      </c>
      <c r="O2697" s="91" t="s">
        <v>1607</v>
      </c>
      <c r="P2697" s="91" t="s">
        <v>1590</v>
      </c>
      <c r="Q2697" s="91" t="s">
        <v>1460</v>
      </c>
      <c r="R2697" s="91" t="s">
        <v>1685</v>
      </c>
    </row>
    <row r="2698" ht="14.25" customHeight="1">
      <c r="A2698" s="91" t="s">
        <v>7924</v>
      </c>
      <c r="C2698" s="91" t="s">
        <v>7925</v>
      </c>
      <c r="D2698" s="91" t="s">
        <v>1319</v>
      </c>
      <c r="E2698" s="91" t="s">
        <v>1587</v>
      </c>
      <c r="F2698" s="91" t="s">
        <v>1646</v>
      </c>
      <c r="J2698" s="91" t="s">
        <v>1320</v>
      </c>
      <c r="L2698" s="91" t="s">
        <v>41</v>
      </c>
      <c r="M2698" s="91" t="s">
        <v>1320</v>
      </c>
      <c r="N2698" s="91" t="s">
        <v>1923</v>
      </c>
      <c r="O2698" s="91" t="s">
        <v>2774</v>
      </c>
      <c r="P2698" s="91" t="s">
        <v>1628</v>
      </c>
      <c r="Q2698" s="91" t="s">
        <v>1459</v>
      </c>
      <c r="R2698" s="91" t="s">
        <v>1720</v>
      </c>
      <c r="S2698" s="91" t="s">
        <v>7926</v>
      </c>
      <c r="T2698" s="91" t="s">
        <v>1593</v>
      </c>
    </row>
    <row r="2699" ht="14.25" customHeight="1">
      <c r="A2699" s="91" t="s">
        <v>7927</v>
      </c>
      <c r="B2699" s="91" t="s">
        <v>7928</v>
      </c>
      <c r="D2699" s="91" t="s">
        <v>1324</v>
      </c>
      <c r="J2699" s="91" t="s">
        <v>739</v>
      </c>
      <c r="L2699" s="91" t="s">
        <v>41</v>
      </c>
      <c r="M2699" s="91" t="s">
        <v>739</v>
      </c>
      <c r="O2699" s="91" t="s">
        <v>4693</v>
      </c>
      <c r="P2699" s="91" t="s">
        <v>1628</v>
      </c>
      <c r="Q2699" s="91" t="s">
        <v>1459</v>
      </c>
      <c r="R2699" s="91" t="s">
        <v>1608</v>
      </c>
    </row>
    <row r="2700" ht="14.25" customHeight="1">
      <c r="A2700" s="91" t="s">
        <v>7929</v>
      </c>
      <c r="C2700" s="91" t="s">
        <v>7930</v>
      </c>
      <c r="D2700" s="91" t="s">
        <v>1319</v>
      </c>
      <c r="E2700" s="91" t="s">
        <v>1587</v>
      </c>
      <c r="F2700" s="91" t="s">
        <v>5913</v>
      </c>
      <c r="J2700" s="91" t="s">
        <v>739</v>
      </c>
      <c r="L2700" s="91" t="s">
        <v>41</v>
      </c>
      <c r="M2700" s="91" t="s">
        <v>739</v>
      </c>
      <c r="O2700" s="91" t="s">
        <v>1891</v>
      </c>
      <c r="P2700" s="91" t="s">
        <v>1623</v>
      </c>
      <c r="Q2700" s="91" t="s">
        <v>1459</v>
      </c>
      <c r="R2700" s="91" t="s">
        <v>1687</v>
      </c>
      <c r="S2700" s="91" t="s">
        <v>7931</v>
      </c>
      <c r="T2700" s="91" t="s">
        <v>1593</v>
      </c>
    </row>
    <row r="2701" ht="14.25" customHeight="1">
      <c r="A2701" s="91" t="s">
        <v>7932</v>
      </c>
      <c r="D2701" s="91" t="s">
        <v>1343</v>
      </c>
      <c r="J2701" s="91" t="s">
        <v>1320</v>
      </c>
      <c r="L2701" s="91" t="s">
        <v>41</v>
      </c>
      <c r="M2701" s="91" t="s">
        <v>1320</v>
      </c>
      <c r="N2701" s="91" t="s">
        <v>1678</v>
      </c>
      <c r="O2701" s="91" t="s">
        <v>2774</v>
      </c>
      <c r="P2701" s="91" t="s">
        <v>1628</v>
      </c>
      <c r="Q2701" s="91" t="s">
        <v>1459</v>
      </c>
      <c r="R2701" s="91" t="s">
        <v>1763</v>
      </c>
    </row>
    <row r="2702" ht="14.25" customHeight="1">
      <c r="A2702" s="91" t="s">
        <v>7933</v>
      </c>
      <c r="D2702" s="91" t="s">
        <v>1319</v>
      </c>
      <c r="E2702" s="91" t="s">
        <v>1587</v>
      </c>
      <c r="F2702" s="91" t="s">
        <v>1646</v>
      </c>
      <c r="J2702" s="91" t="s">
        <v>739</v>
      </c>
      <c r="L2702" s="91" t="s">
        <v>41</v>
      </c>
      <c r="M2702" s="91" t="s">
        <v>739</v>
      </c>
      <c r="O2702" s="91" t="s">
        <v>2407</v>
      </c>
      <c r="P2702" s="91" t="s">
        <v>1628</v>
      </c>
      <c r="Q2702" s="91" t="s">
        <v>1459</v>
      </c>
      <c r="R2702" s="91" t="s">
        <v>1612</v>
      </c>
      <c r="S2702" s="91" t="s">
        <v>7934</v>
      </c>
      <c r="T2702" s="91" t="s">
        <v>1593</v>
      </c>
    </row>
    <row r="2703" ht="14.25" customHeight="1">
      <c r="A2703" s="91" t="s">
        <v>7935</v>
      </c>
      <c r="D2703" s="91" t="s">
        <v>1319</v>
      </c>
      <c r="E2703" s="91" t="s">
        <v>1587</v>
      </c>
      <c r="F2703" s="91" t="s">
        <v>1646</v>
      </c>
      <c r="J2703" s="91" t="s">
        <v>1320</v>
      </c>
      <c r="L2703" s="91" t="s">
        <v>41</v>
      </c>
      <c r="M2703" s="91" t="s">
        <v>1320</v>
      </c>
      <c r="N2703" s="91" t="s">
        <v>2016</v>
      </c>
      <c r="O2703" s="91" t="s">
        <v>1891</v>
      </c>
      <c r="P2703" s="91" t="s">
        <v>1623</v>
      </c>
      <c r="Q2703" s="91" t="s">
        <v>1459</v>
      </c>
      <c r="R2703" s="91" t="s">
        <v>1633</v>
      </c>
      <c r="S2703" s="91" t="s">
        <v>7936</v>
      </c>
      <c r="T2703" s="91" t="s">
        <v>1593</v>
      </c>
    </row>
    <row r="2704" ht="14.25" customHeight="1">
      <c r="A2704" s="91" t="s">
        <v>7937</v>
      </c>
      <c r="D2704" s="91" t="s">
        <v>1343</v>
      </c>
      <c r="J2704" s="91" t="s">
        <v>1320</v>
      </c>
      <c r="L2704" s="91" t="s">
        <v>41</v>
      </c>
      <c r="M2704" s="91" t="s">
        <v>1320</v>
      </c>
      <c r="N2704" s="91" t="s">
        <v>1678</v>
      </c>
      <c r="O2704" s="91" t="s">
        <v>2774</v>
      </c>
      <c r="P2704" s="91" t="s">
        <v>1628</v>
      </c>
      <c r="Q2704" s="91" t="s">
        <v>1459</v>
      </c>
      <c r="R2704" s="91" t="s">
        <v>1763</v>
      </c>
    </row>
    <row r="2705" ht="14.25" customHeight="1">
      <c r="A2705" s="91" t="s">
        <v>7938</v>
      </c>
      <c r="B2705" s="91" t="s">
        <v>7939</v>
      </c>
      <c r="C2705" s="91" t="s">
        <v>7940</v>
      </c>
      <c r="D2705" s="91" t="s">
        <v>1343</v>
      </c>
      <c r="J2705" s="91" t="s">
        <v>739</v>
      </c>
      <c r="L2705" s="91" t="s">
        <v>41</v>
      </c>
      <c r="M2705" s="91" t="s">
        <v>739</v>
      </c>
      <c r="N2705" s="91" t="s">
        <v>1763</v>
      </c>
      <c r="O2705" s="91" t="s">
        <v>2774</v>
      </c>
      <c r="P2705" s="91" t="s">
        <v>1628</v>
      </c>
      <c r="Q2705" s="91" t="s">
        <v>1459</v>
      </c>
      <c r="R2705" s="91" t="s">
        <v>1763</v>
      </c>
    </row>
    <row r="2706" ht="14.25" customHeight="1">
      <c r="A2706" s="91" t="s">
        <v>7941</v>
      </c>
      <c r="D2706" s="91" t="s">
        <v>1319</v>
      </c>
      <c r="E2706" s="91" t="s">
        <v>1587</v>
      </c>
      <c r="F2706" s="91" t="s">
        <v>1646</v>
      </c>
      <c r="J2706" s="91" t="s">
        <v>1320</v>
      </c>
      <c r="L2706" s="91" t="s">
        <v>41</v>
      </c>
      <c r="M2706" s="91" t="s">
        <v>1320</v>
      </c>
      <c r="N2706" s="91" t="s">
        <v>1685</v>
      </c>
      <c r="O2706" s="91" t="s">
        <v>1607</v>
      </c>
      <c r="P2706" s="91" t="s">
        <v>1590</v>
      </c>
      <c r="Q2706" s="91" t="s">
        <v>1459</v>
      </c>
      <c r="R2706" s="91" t="s">
        <v>1687</v>
      </c>
      <c r="S2706" s="91" t="s">
        <v>7942</v>
      </c>
      <c r="T2706" s="91" t="s">
        <v>1593</v>
      </c>
    </row>
    <row r="2707" ht="14.25" customHeight="1">
      <c r="A2707" s="91" t="s">
        <v>7943</v>
      </c>
      <c r="C2707" s="91" t="s">
        <v>7944</v>
      </c>
      <c r="D2707" s="91" t="s">
        <v>1319</v>
      </c>
      <c r="E2707" s="91" t="s">
        <v>1587</v>
      </c>
      <c r="F2707" s="91">
        <v>2030.0</v>
      </c>
      <c r="G2707" s="91" t="s">
        <v>1319</v>
      </c>
      <c r="H2707" s="91" t="s">
        <v>1587</v>
      </c>
      <c r="I2707" s="91">
        <v>2040.0</v>
      </c>
      <c r="J2707" s="91" t="s">
        <v>1320</v>
      </c>
      <c r="K2707" s="91">
        <v>2030.0</v>
      </c>
      <c r="L2707" s="91" t="s">
        <v>41</v>
      </c>
      <c r="M2707" s="91" t="s">
        <v>1320</v>
      </c>
      <c r="N2707" s="91" t="s">
        <v>1900</v>
      </c>
      <c r="O2707" s="91" t="s">
        <v>1607</v>
      </c>
      <c r="P2707" s="91" t="s">
        <v>1590</v>
      </c>
      <c r="Q2707" s="91" t="s">
        <v>1457</v>
      </c>
      <c r="R2707" s="91" t="s">
        <v>1604</v>
      </c>
      <c r="S2707" s="91" t="s">
        <v>7945</v>
      </c>
      <c r="T2707" s="91" t="s">
        <v>1593</v>
      </c>
    </row>
    <row r="2708" ht="14.25" customHeight="1">
      <c r="A2708" s="91" t="s">
        <v>7946</v>
      </c>
      <c r="C2708" s="91" t="s">
        <v>7947</v>
      </c>
      <c r="D2708" s="91" t="s">
        <v>1319</v>
      </c>
      <c r="E2708" s="91" t="s">
        <v>1587</v>
      </c>
      <c r="F2708" s="91">
        <v>2030.0</v>
      </c>
      <c r="J2708" s="91" t="s">
        <v>739</v>
      </c>
      <c r="L2708" s="91" t="s">
        <v>1588</v>
      </c>
      <c r="M2708" s="91" t="s">
        <v>739</v>
      </c>
      <c r="O2708" s="91" t="s">
        <v>1607</v>
      </c>
      <c r="P2708" s="91" t="s">
        <v>1590</v>
      </c>
      <c r="Q2708" s="91" t="s">
        <v>1460</v>
      </c>
      <c r="R2708" s="91" t="s">
        <v>1881</v>
      </c>
      <c r="S2708" s="91" t="s">
        <v>7948</v>
      </c>
      <c r="T2708" s="91" t="s">
        <v>1593</v>
      </c>
    </row>
    <row r="2709" ht="14.25" customHeight="1">
      <c r="A2709" s="91" t="s">
        <v>7949</v>
      </c>
      <c r="D2709" s="91" t="s">
        <v>1319</v>
      </c>
      <c r="E2709" s="91" t="s">
        <v>1587</v>
      </c>
      <c r="F2709" s="91">
        <v>2030.0</v>
      </c>
      <c r="J2709" s="91" t="s">
        <v>739</v>
      </c>
      <c r="L2709" s="91" t="s">
        <v>1588</v>
      </c>
      <c r="M2709" s="91" t="s">
        <v>739</v>
      </c>
      <c r="O2709" s="91" t="s">
        <v>1589</v>
      </c>
      <c r="P2709" s="91" t="s">
        <v>1590</v>
      </c>
      <c r="Q2709" s="91" t="s">
        <v>1472</v>
      </c>
      <c r="R2709" s="91" t="s">
        <v>1663</v>
      </c>
      <c r="S2709" s="91" t="s">
        <v>7950</v>
      </c>
      <c r="T2709" s="91" t="s">
        <v>1593</v>
      </c>
    </row>
    <row r="2710" ht="14.25" customHeight="1">
      <c r="A2710" s="91" t="s">
        <v>7951</v>
      </c>
      <c r="D2710" s="91" t="s">
        <v>1319</v>
      </c>
      <c r="E2710" s="91" t="s">
        <v>1587</v>
      </c>
      <c r="F2710" s="91">
        <v>2030.0</v>
      </c>
      <c r="J2710" s="91" t="s">
        <v>739</v>
      </c>
      <c r="L2710" s="91" t="s">
        <v>1588</v>
      </c>
      <c r="M2710" s="91" t="s">
        <v>739</v>
      </c>
      <c r="O2710" s="91" t="s">
        <v>1711</v>
      </c>
      <c r="P2710" s="91" t="s">
        <v>1590</v>
      </c>
      <c r="Q2710" s="91" t="s">
        <v>1457</v>
      </c>
      <c r="R2710" s="91" t="s">
        <v>1663</v>
      </c>
      <c r="S2710" s="91" t="s">
        <v>7952</v>
      </c>
      <c r="T2710" s="91" t="s">
        <v>1593</v>
      </c>
    </row>
    <row r="2711" ht="14.25" customHeight="1">
      <c r="A2711" s="91" t="s">
        <v>7953</v>
      </c>
      <c r="D2711" s="91" t="s">
        <v>1319</v>
      </c>
      <c r="E2711" s="91" t="s">
        <v>1587</v>
      </c>
      <c r="F2711" s="91">
        <v>2030.0</v>
      </c>
      <c r="J2711" s="91" t="s">
        <v>739</v>
      </c>
      <c r="L2711" s="91" t="s">
        <v>41</v>
      </c>
      <c r="M2711" s="91" t="s">
        <v>739</v>
      </c>
      <c r="O2711" s="91" t="s">
        <v>1846</v>
      </c>
      <c r="P2711" s="91" t="s">
        <v>1590</v>
      </c>
      <c r="Q2711" s="91" t="s">
        <v>1462</v>
      </c>
      <c r="R2711" s="91" t="s">
        <v>1707</v>
      </c>
      <c r="S2711" s="91" t="s">
        <v>7954</v>
      </c>
      <c r="T2711" s="91" t="s">
        <v>1593</v>
      </c>
      <c r="U2711" s="91" t="s">
        <v>1749</v>
      </c>
    </row>
    <row r="2712" ht="14.25" customHeight="1">
      <c r="A2712" s="91" t="s">
        <v>7955</v>
      </c>
      <c r="B2712" s="91" t="s">
        <v>7956</v>
      </c>
      <c r="C2712" s="91" t="s">
        <v>7957</v>
      </c>
      <c r="D2712" s="91" t="s">
        <v>1343</v>
      </c>
      <c r="J2712" s="91" t="s">
        <v>739</v>
      </c>
      <c r="L2712" s="91" t="s">
        <v>41</v>
      </c>
      <c r="M2712" s="91" t="s">
        <v>739</v>
      </c>
      <c r="N2712" s="91" t="s">
        <v>2016</v>
      </c>
      <c r="O2712" s="91" t="s">
        <v>1602</v>
      </c>
      <c r="P2712" s="91" t="s">
        <v>1603</v>
      </c>
      <c r="Q2712" s="91" t="s">
        <v>1454</v>
      </c>
      <c r="R2712" s="91" t="s">
        <v>2016</v>
      </c>
    </row>
    <row r="2713" ht="14.25" customHeight="1">
      <c r="A2713" s="91" t="s">
        <v>7958</v>
      </c>
      <c r="D2713" s="91" t="s">
        <v>1319</v>
      </c>
      <c r="E2713" s="91" t="s">
        <v>1587</v>
      </c>
      <c r="F2713" s="91">
        <v>2030.0</v>
      </c>
      <c r="J2713" s="91" t="s">
        <v>739</v>
      </c>
      <c r="L2713" s="91" t="s">
        <v>1588</v>
      </c>
      <c r="M2713" s="91" t="s">
        <v>739</v>
      </c>
      <c r="O2713" s="91" t="s">
        <v>1802</v>
      </c>
      <c r="P2713" s="91" t="s">
        <v>1590</v>
      </c>
      <c r="Q2713" s="91" t="s">
        <v>1469</v>
      </c>
      <c r="R2713" s="91" t="s">
        <v>1720</v>
      </c>
      <c r="S2713" s="91" t="s">
        <v>7959</v>
      </c>
      <c r="T2713" s="91" t="s">
        <v>1593</v>
      </c>
    </row>
    <row r="2714" ht="14.25" customHeight="1">
      <c r="A2714" s="91" t="s">
        <v>7960</v>
      </c>
      <c r="D2714" s="91" t="s">
        <v>1324</v>
      </c>
      <c r="J2714" s="91" t="s">
        <v>1320</v>
      </c>
      <c r="L2714" s="91" t="s">
        <v>41</v>
      </c>
      <c r="M2714" s="91" t="s">
        <v>739</v>
      </c>
      <c r="O2714" s="91" t="s">
        <v>1607</v>
      </c>
      <c r="P2714" s="91" t="s">
        <v>1590</v>
      </c>
      <c r="Q2714" s="91" t="s">
        <v>1440</v>
      </c>
      <c r="R2714" s="91" t="s">
        <v>1659</v>
      </c>
    </row>
    <row r="2715" ht="14.25" customHeight="1">
      <c r="A2715" s="91" t="s">
        <v>7961</v>
      </c>
      <c r="B2715" s="91" t="s">
        <v>7962</v>
      </c>
      <c r="D2715" s="91" t="s">
        <v>1324</v>
      </c>
      <c r="J2715" s="91" t="s">
        <v>1320</v>
      </c>
      <c r="L2715" s="91" t="s">
        <v>41</v>
      </c>
      <c r="M2715" s="91" t="s">
        <v>739</v>
      </c>
      <c r="O2715" s="91" t="s">
        <v>1846</v>
      </c>
      <c r="P2715" s="91" t="s">
        <v>1590</v>
      </c>
      <c r="Q2715" s="91" t="s">
        <v>1449</v>
      </c>
      <c r="R2715" s="91" t="s">
        <v>1591</v>
      </c>
    </row>
    <row r="2716" ht="14.25" customHeight="1">
      <c r="A2716" s="91" t="s">
        <v>7963</v>
      </c>
      <c r="D2716" s="91" t="s">
        <v>1324</v>
      </c>
      <c r="J2716" s="91" t="s">
        <v>1320</v>
      </c>
      <c r="L2716" s="91" t="s">
        <v>41</v>
      </c>
      <c r="M2716" s="91" t="s">
        <v>739</v>
      </c>
      <c r="O2716" s="91" t="s">
        <v>1632</v>
      </c>
      <c r="P2716" s="91" t="s">
        <v>1628</v>
      </c>
      <c r="Q2716" s="91" t="s">
        <v>1440</v>
      </c>
      <c r="R2716" s="91" t="s">
        <v>1707</v>
      </c>
    </row>
    <row r="2717" ht="14.25" customHeight="1">
      <c r="A2717" s="91" t="s">
        <v>7964</v>
      </c>
      <c r="B2717" s="91" t="s">
        <v>7965</v>
      </c>
      <c r="C2717" s="91" t="s">
        <v>7966</v>
      </c>
      <c r="D2717" s="91" t="s">
        <v>1319</v>
      </c>
      <c r="E2717" s="91" t="s">
        <v>1595</v>
      </c>
      <c r="F2717" s="91">
        <v>2030.0</v>
      </c>
      <c r="J2717" s="91" t="s">
        <v>739</v>
      </c>
      <c r="L2717" s="91" t="s">
        <v>41</v>
      </c>
      <c r="M2717" s="91" t="s">
        <v>739</v>
      </c>
      <c r="O2717" s="91" t="s">
        <v>1602</v>
      </c>
      <c r="P2717" s="91" t="s">
        <v>1603</v>
      </c>
      <c r="Q2717" s="91" t="s">
        <v>1442</v>
      </c>
      <c r="R2717" s="91" t="s">
        <v>2090</v>
      </c>
      <c r="S2717" s="91" t="s">
        <v>7967</v>
      </c>
      <c r="T2717" s="91" t="s">
        <v>1600</v>
      </c>
    </row>
    <row r="2718" ht="14.25" customHeight="1">
      <c r="A2718" s="91" t="s">
        <v>7968</v>
      </c>
      <c r="C2718" s="91" t="s">
        <v>7969</v>
      </c>
      <c r="D2718" s="91" t="s">
        <v>1319</v>
      </c>
      <c r="E2718" s="91" t="s">
        <v>1587</v>
      </c>
      <c r="F2718" s="91" t="s">
        <v>2806</v>
      </c>
      <c r="J2718" s="91" t="s">
        <v>739</v>
      </c>
      <c r="L2718" s="91" t="s">
        <v>41</v>
      </c>
      <c r="M2718" s="91" t="s">
        <v>739</v>
      </c>
      <c r="O2718" s="91" t="s">
        <v>1607</v>
      </c>
      <c r="P2718" s="91" t="s">
        <v>1590</v>
      </c>
      <c r="Q2718" s="91" t="s">
        <v>1457</v>
      </c>
      <c r="R2718" s="91" t="s">
        <v>1669</v>
      </c>
      <c r="S2718" s="91" t="s">
        <v>7970</v>
      </c>
      <c r="T2718" s="91" t="s">
        <v>1593</v>
      </c>
    </row>
    <row r="2719" ht="14.25" customHeight="1">
      <c r="A2719" s="91" t="s">
        <v>7971</v>
      </c>
      <c r="D2719" s="91" t="s">
        <v>1319</v>
      </c>
      <c r="E2719" s="91" t="s">
        <v>1587</v>
      </c>
      <c r="F2719" s="91">
        <v>2030.0</v>
      </c>
      <c r="G2719" s="91" t="s">
        <v>1319</v>
      </c>
      <c r="H2719" s="91" t="s">
        <v>1587</v>
      </c>
      <c r="I2719" s="91">
        <v>2050.0</v>
      </c>
      <c r="J2719" s="91" t="s">
        <v>1320</v>
      </c>
      <c r="K2719" s="91">
        <v>2050.0</v>
      </c>
      <c r="L2719" s="91" t="s">
        <v>1588</v>
      </c>
      <c r="M2719" s="91" t="s">
        <v>739</v>
      </c>
      <c r="O2719" s="91" t="s">
        <v>2945</v>
      </c>
      <c r="P2719" s="91" t="s">
        <v>1597</v>
      </c>
      <c r="Q2719" s="91" t="s">
        <v>1436</v>
      </c>
      <c r="R2719" s="91" t="s">
        <v>1608</v>
      </c>
      <c r="S2719" s="91" t="s">
        <v>7972</v>
      </c>
      <c r="T2719" s="91" t="s">
        <v>1593</v>
      </c>
    </row>
    <row r="2720" ht="14.25" customHeight="1">
      <c r="A2720" s="91" t="s">
        <v>7973</v>
      </c>
      <c r="D2720" s="91" t="s">
        <v>1319</v>
      </c>
      <c r="E2720" s="91" t="s">
        <v>1587</v>
      </c>
      <c r="F2720" s="91">
        <v>2030.0</v>
      </c>
      <c r="G2720" s="91" t="s">
        <v>1319</v>
      </c>
      <c r="H2720" s="91" t="s">
        <v>1587</v>
      </c>
      <c r="I2720" s="91">
        <v>2050.0</v>
      </c>
      <c r="J2720" s="91" t="s">
        <v>1320</v>
      </c>
      <c r="K2720" s="91">
        <v>2050.0</v>
      </c>
      <c r="L2720" s="91" t="s">
        <v>41</v>
      </c>
      <c r="M2720" s="91" t="s">
        <v>1320</v>
      </c>
      <c r="N2720" s="91" t="s">
        <v>2090</v>
      </c>
      <c r="O2720" s="91" t="s">
        <v>1692</v>
      </c>
      <c r="P2720" s="91" t="s">
        <v>1590</v>
      </c>
      <c r="Q2720" s="91" t="s">
        <v>1439</v>
      </c>
      <c r="R2720" s="91" t="s">
        <v>1659</v>
      </c>
      <c r="S2720" s="91" t="s">
        <v>7974</v>
      </c>
      <c r="T2720" s="91" t="s">
        <v>1593</v>
      </c>
    </row>
    <row r="2721" ht="14.25" customHeight="1">
      <c r="A2721" s="91" t="s">
        <v>7975</v>
      </c>
      <c r="D2721" s="91" t="s">
        <v>1319</v>
      </c>
      <c r="E2721" s="91" t="s">
        <v>1587</v>
      </c>
      <c r="F2721" s="91">
        <v>2030.0</v>
      </c>
      <c r="J2721" s="91" t="s">
        <v>739</v>
      </c>
      <c r="L2721" s="91" t="s">
        <v>1588</v>
      </c>
      <c r="M2721" s="91" t="s">
        <v>739</v>
      </c>
      <c r="O2721" s="91" t="s">
        <v>1662</v>
      </c>
      <c r="P2721" s="91" t="s">
        <v>1590</v>
      </c>
      <c r="Q2721" s="91" t="s">
        <v>1441</v>
      </c>
      <c r="R2721" s="91" t="s">
        <v>1687</v>
      </c>
      <c r="S2721" s="91" t="s">
        <v>7976</v>
      </c>
      <c r="T2721" s="91" t="s">
        <v>1593</v>
      </c>
    </row>
    <row r="2722" ht="14.25" customHeight="1">
      <c r="A2722" s="91" t="s">
        <v>7977</v>
      </c>
      <c r="D2722" s="91" t="s">
        <v>1319</v>
      </c>
      <c r="E2722" s="91" t="s">
        <v>1595</v>
      </c>
      <c r="F2722" s="91">
        <v>2030.0</v>
      </c>
      <c r="J2722" s="91" t="s">
        <v>739</v>
      </c>
      <c r="L2722" s="91" t="s">
        <v>1588</v>
      </c>
      <c r="M2722" s="91" t="s">
        <v>739</v>
      </c>
      <c r="O2722" s="91" t="s">
        <v>1846</v>
      </c>
      <c r="P2722" s="91" t="s">
        <v>1590</v>
      </c>
      <c r="Q2722" s="91" t="s">
        <v>1444</v>
      </c>
      <c r="R2722" s="91" t="s">
        <v>1699</v>
      </c>
      <c r="S2722" s="91" t="s">
        <v>7978</v>
      </c>
      <c r="T2722" s="91" t="s">
        <v>1600</v>
      </c>
    </row>
    <row r="2723" ht="14.25" customHeight="1">
      <c r="A2723" s="91" t="s">
        <v>7979</v>
      </c>
      <c r="C2723" s="91" t="s">
        <v>7980</v>
      </c>
      <c r="D2723" s="91" t="s">
        <v>1324</v>
      </c>
      <c r="J2723" s="91" t="s">
        <v>739</v>
      </c>
      <c r="L2723" s="91" t="s">
        <v>41</v>
      </c>
      <c r="M2723" s="91" t="s">
        <v>739</v>
      </c>
      <c r="O2723" s="91" t="s">
        <v>1846</v>
      </c>
      <c r="P2723" s="91" t="s">
        <v>1590</v>
      </c>
      <c r="Q2723" s="91" t="s">
        <v>1440</v>
      </c>
      <c r="R2723" s="91" t="s">
        <v>1715</v>
      </c>
    </row>
    <row r="2724" ht="14.25" customHeight="1">
      <c r="A2724" s="91" t="s">
        <v>7981</v>
      </c>
      <c r="D2724" s="91" t="s">
        <v>1319</v>
      </c>
      <c r="E2724" s="91" t="s">
        <v>1587</v>
      </c>
      <c r="F2724" s="91">
        <v>2030.0</v>
      </c>
      <c r="J2724" s="91" t="s">
        <v>739</v>
      </c>
      <c r="L2724" s="91" t="s">
        <v>1588</v>
      </c>
      <c r="M2724" s="91" t="s">
        <v>739</v>
      </c>
      <c r="O2724" s="91" t="s">
        <v>1589</v>
      </c>
      <c r="P2724" s="91" t="s">
        <v>1590</v>
      </c>
      <c r="Q2724" s="91" t="s">
        <v>1435</v>
      </c>
      <c r="R2724" s="91" t="s">
        <v>1699</v>
      </c>
      <c r="S2724" s="91" t="s">
        <v>7982</v>
      </c>
      <c r="T2724" s="91" t="s">
        <v>1593</v>
      </c>
    </row>
    <row r="2725" ht="14.25" customHeight="1">
      <c r="A2725" s="91" t="s">
        <v>7983</v>
      </c>
      <c r="D2725" s="91" t="s">
        <v>1319</v>
      </c>
      <c r="E2725" s="91" t="s">
        <v>1587</v>
      </c>
      <c r="F2725" s="91">
        <v>2030.0</v>
      </c>
      <c r="J2725" s="91" t="s">
        <v>739</v>
      </c>
      <c r="L2725" s="91" t="s">
        <v>1588</v>
      </c>
      <c r="M2725" s="91" t="s">
        <v>739</v>
      </c>
      <c r="N2725" s="91" t="s">
        <v>2016</v>
      </c>
      <c r="O2725" s="91" t="s">
        <v>1846</v>
      </c>
      <c r="P2725" s="91" t="s">
        <v>1590</v>
      </c>
      <c r="Q2725" s="91" t="s">
        <v>1440</v>
      </c>
      <c r="R2725" s="91" t="s">
        <v>2016</v>
      </c>
      <c r="S2725" s="91" t="s">
        <v>7984</v>
      </c>
      <c r="T2725" s="91" t="s">
        <v>1593</v>
      </c>
    </row>
    <row r="2726" ht="14.25" customHeight="1">
      <c r="A2726" s="91" t="s">
        <v>7985</v>
      </c>
      <c r="D2726" s="91" t="s">
        <v>1319</v>
      </c>
      <c r="E2726" s="91" t="s">
        <v>1587</v>
      </c>
      <c r="F2726" s="91">
        <v>2030.0</v>
      </c>
      <c r="J2726" s="91" t="s">
        <v>739</v>
      </c>
      <c r="L2726" s="91" t="s">
        <v>1588</v>
      </c>
      <c r="M2726" s="91" t="s">
        <v>739</v>
      </c>
      <c r="O2726" s="91" t="s">
        <v>1607</v>
      </c>
      <c r="P2726" s="91" t="s">
        <v>1590</v>
      </c>
      <c r="Q2726" s="91" t="s">
        <v>1440</v>
      </c>
      <c r="R2726" s="91" t="s">
        <v>1707</v>
      </c>
      <c r="S2726" s="91" t="s">
        <v>7986</v>
      </c>
      <c r="T2726" s="91" t="s">
        <v>1593</v>
      </c>
    </row>
    <row r="2727" ht="14.25" customHeight="1">
      <c r="A2727" s="91" t="s">
        <v>7987</v>
      </c>
      <c r="D2727" s="91" t="s">
        <v>1324</v>
      </c>
      <c r="J2727" s="91" t="s">
        <v>1320</v>
      </c>
      <c r="L2727" s="91" t="s">
        <v>41</v>
      </c>
      <c r="M2727" s="91" t="s">
        <v>739</v>
      </c>
      <c r="O2727" s="91" t="s">
        <v>1589</v>
      </c>
      <c r="P2727" s="91" t="s">
        <v>1590</v>
      </c>
      <c r="Q2727" s="91" t="s">
        <v>1447</v>
      </c>
      <c r="R2727" s="91" t="s">
        <v>1707</v>
      </c>
    </row>
    <row r="2728" ht="14.25" customHeight="1">
      <c r="A2728" s="91" t="s">
        <v>7988</v>
      </c>
      <c r="D2728" s="91" t="s">
        <v>1319</v>
      </c>
      <c r="E2728" s="91" t="s">
        <v>1587</v>
      </c>
      <c r="F2728" s="91">
        <v>2030.0</v>
      </c>
      <c r="J2728" s="91" t="s">
        <v>739</v>
      </c>
      <c r="L2728" s="91" t="s">
        <v>41</v>
      </c>
      <c r="M2728" s="91" t="s">
        <v>739</v>
      </c>
      <c r="O2728" s="91" t="s">
        <v>1602</v>
      </c>
      <c r="P2728" s="91" t="s">
        <v>1603</v>
      </c>
      <c r="Q2728" s="91" t="s">
        <v>1469</v>
      </c>
      <c r="R2728" s="91" t="s">
        <v>1639</v>
      </c>
      <c r="S2728" s="91" t="s">
        <v>7989</v>
      </c>
      <c r="T2728" s="91" t="s">
        <v>1593</v>
      </c>
    </row>
    <row r="2729" ht="14.25" customHeight="1">
      <c r="A2729" s="91" t="s">
        <v>7990</v>
      </c>
      <c r="D2729" s="91" t="s">
        <v>1324</v>
      </c>
      <c r="J2729" s="91" t="s">
        <v>1320</v>
      </c>
      <c r="L2729" s="91" t="s">
        <v>41</v>
      </c>
      <c r="M2729" s="91" t="s">
        <v>739</v>
      </c>
      <c r="O2729" s="91" t="s">
        <v>1748</v>
      </c>
      <c r="P2729" s="91" t="s">
        <v>1590</v>
      </c>
      <c r="Q2729" s="91" t="s">
        <v>1441</v>
      </c>
      <c r="R2729" s="91" t="s">
        <v>1604</v>
      </c>
    </row>
    <row r="2730" ht="14.25" customHeight="1">
      <c r="A2730" s="91" t="s">
        <v>7991</v>
      </c>
      <c r="C2730" s="91" t="s">
        <v>7992</v>
      </c>
      <c r="D2730" s="91" t="s">
        <v>1319</v>
      </c>
      <c r="E2730" s="91" t="s">
        <v>1587</v>
      </c>
      <c r="F2730" s="91" t="s">
        <v>5534</v>
      </c>
      <c r="J2730" s="91" t="s">
        <v>1320</v>
      </c>
      <c r="L2730" s="91" t="s">
        <v>1647</v>
      </c>
      <c r="M2730" s="91" t="s">
        <v>1320</v>
      </c>
      <c r="N2730" s="91" t="s">
        <v>1637</v>
      </c>
      <c r="O2730" s="91" t="s">
        <v>1677</v>
      </c>
      <c r="P2730" s="91" t="s">
        <v>1590</v>
      </c>
      <c r="Q2730" s="91" t="s">
        <v>1430</v>
      </c>
      <c r="R2730" s="91" t="s">
        <v>1639</v>
      </c>
      <c r="S2730" s="91" t="s">
        <v>7993</v>
      </c>
      <c r="T2730" s="91" t="s">
        <v>1593</v>
      </c>
      <c r="U2730" s="91" t="s">
        <v>3287</v>
      </c>
    </row>
    <row r="2731" ht="14.25" customHeight="1">
      <c r="A2731" s="91" t="s">
        <v>7994</v>
      </c>
      <c r="B2731" s="91" t="s">
        <v>7995</v>
      </c>
      <c r="D2731" s="91" t="s">
        <v>1343</v>
      </c>
      <c r="J2731" s="91" t="s">
        <v>739</v>
      </c>
      <c r="L2731" s="91" t="s">
        <v>41</v>
      </c>
      <c r="M2731" s="91" t="s">
        <v>739</v>
      </c>
      <c r="O2731" s="91" t="s">
        <v>1858</v>
      </c>
      <c r="P2731" s="91" t="s">
        <v>1628</v>
      </c>
      <c r="Q2731" s="91" t="s">
        <v>1466</v>
      </c>
      <c r="R2731" s="91" t="s">
        <v>1747</v>
      </c>
      <c r="U2731" s="91" t="s">
        <v>1749</v>
      </c>
    </row>
    <row r="2732" ht="14.25" customHeight="1">
      <c r="A2732" s="91" t="s">
        <v>7996</v>
      </c>
      <c r="B2732" s="91" t="s">
        <v>7997</v>
      </c>
      <c r="D2732" s="91" t="s">
        <v>1324</v>
      </c>
      <c r="J2732" s="91" t="s">
        <v>739</v>
      </c>
      <c r="L2732" s="91" t="s">
        <v>41</v>
      </c>
      <c r="M2732" s="91" t="s">
        <v>739</v>
      </c>
      <c r="O2732" s="91" t="s">
        <v>1602</v>
      </c>
      <c r="P2732" s="91" t="s">
        <v>1603</v>
      </c>
      <c r="Q2732" s="91" t="s">
        <v>1457</v>
      </c>
      <c r="R2732" s="91" t="s">
        <v>1612</v>
      </c>
    </row>
    <row r="2733" ht="14.25" customHeight="1">
      <c r="A2733" s="91" t="s">
        <v>7998</v>
      </c>
      <c r="D2733" s="91" t="s">
        <v>1324</v>
      </c>
      <c r="J2733" s="91" t="s">
        <v>739</v>
      </c>
      <c r="L2733" s="91" t="s">
        <v>41</v>
      </c>
      <c r="M2733" s="91" t="s">
        <v>739</v>
      </c>
      <c r="O2733" s="91" t="s">
        <v>1858</v>
      </c>
      <c r="P2733" s="91" t="s">
        <v>1628</v>
      </c>
      <c r="Q2733" s="91" t="s">
        <v>1469</v>
      </c>
      <c r="R2733" s="91" t="s">
        <v>1842</v>
      </c>
    </row>
    <row r="2734" ht="14.25" customHeight="1">
      <c r="A2734" s="91" t="s">
        <v>7999</v>
      </c>
      <c r="D2734" s="91" t="s">
        <v>1324</v>
      </c>
      <c r="J2734" s="91" t="s">
        <v>739</v>
      </c>
      <c r="L2734" s="91" t="s">
        <v>41</v>
      </c>
      <c r="M2734" s="91" t="s">
        <v>739</v>
      </c>
      <c r="O2734" s="91" t="s">
        <v>2774</v>
      </c>
      <c r="P2734" s="91" t="s">
        <v>1628</v>
      </c>
      <c r="Q2734" s="91" t="s">
        <v>1466</v>
      </c>
      <c r="R2734" s="91" t="s">
        <v>1608</v>
      </c>
    </row>
    <row r="2735" ht="14.25" customHeight="1">
      <c r="A2735" s="91" t="s">
        <v>8000</v>
      </c>
      <c r="B2735" s="91" t="s">
        <v>8001</v>
      </c>
      <c r="C2735" s="91" t="s">
        <v>8002</v>
      </c>
      <c r="D2735" s="91" t="s">
        <v>1319</v>
      </c>
      <c r="E2735" s="91" t="s">
        <v>1587</v>
      </c>
      <c r="F2735" s="91">
        <v>2030.0</v>
      </c>
      <c r="J2735" s="91" t="s">
        <v>1320</v>
      </c>
      <c r="L2735" s="91" t="s">
        <v>1647</v>
      </c>
      <c r="M2735" s="91" t="s">
        <v>1320</v>
      </c>
      <c r="N2735" s="91" t="s">
        <v>1715</v>
      </c>
      <c r="O2735" s="91" t="s">
        <v>1858</v>
      </c>
      <c r="P2735" s="91" t="s">
        <v>1628</v>
      </c>
      <c r="Q2735" s="91" t="s">
        <v>1430</v>
      </c>
      <c r="R2735" s="91" t="s">
        <v>1808</v>
      </c>
      <c r="S2735" s="91" t="s">
        <v>8003</v>
      </c>
      <c r="T2735" s="91" t="s">
        <v>1593</v>
      </c>
    </row>
    <row r="2736" ht="14.25" customHeight="1">
      <c r="A2736" s="91" t="s">
        <v>8004</v>
      </c>
      <c r="D2736" s="91" t="s">
        <v>1319</v>
      </c>
      <c r="E2736" s="91" t="s">
        <v>1587</v>
      </c>
      <c r="F2736" s="91">
        <v>2030.0</v>
      </c>
      <c r="J2736" s="91" t="s">
        <v>739</v>
      </c>
      <c r="L2736" s="91" t="s">
        <v>1588</v>
      </c>
      <c r="M2736" s="91" t="s">
        <v>739</v>
      </c>
      <c r="O2736" s="91" t="s">
        <v>1662</v>
      </c>
      <c r="P2736" s="91" t="s">
        <v>1590</v>
      </c>
      <c r="Q2736" s="91" t="s">
        <v>1438</v>
      </c>
      <c r="R2736" s="91" t="s">
        <v>1624</v>
      </c>
      <c r="S2736" s="91" t="s">
        <v>8005</v>
      </c>
      <c r="T2736" s="91" t="s">
        <v>1593</v>
      </c>
    </row>
    <row r="2737" ht="14.25" customHeight="1">
      <c r="A2737" s="91" t="s">
        <v>8006</v>
      </c>
      <c r="B2737" s="91" t="s">
        <v>8007</v>
      </c>
      <c r="C2737" s="91" t="s">
        <v>8008</v>
      </c>
      <c r="D2737" s="91" t="s">
        <v>1319</v>
      </c>
      <c r="E2737" s="91" t="s">
        <v>1587</v>
      </c>
      <c r="F2737" s="91" t="s">
        <v>8009</v>
      </c>
      <c r="G2737" s="91" t="s">
        <v>1319</v>
      </c>
      <c r="H2737" s="91" t="s">
        <v>1587</v>
      </c>
      <c r="I2737" s="91">
        <v>2050.0</v>
      </c>
      <c r="J2737" s="91" t="s">
        <v>1320</v>
      </c>
      <c r="K2737" s="91">
        <v>2050.0</v>
      </c>
      <c r="L2737" s="91" t="s">
        <v>41</v>
      </c>
      <c r="M2737" s="91" t="s">
        <v>739</v>
      </c>
      <c r="O2737" s="91" t="s">
        <v>1662</v>
      </c>
      <c r="P2737" s="91" t="s">
        <v>1590</v>
      </c>
      <c r="Q2737" s="91" t="s">
        <v>1433</v>
      </c>
      <c r="R2737" s="91" t="s">
        <v>1614</v>
      </c>
      <c r="S2737" s="91" t="s">
        <v>8010</v>
      </c>
      <c r="T2737" s="91" t="s">
        <v>1593</v>
      </c>
    </row>
    <row r="2738" ht="14.25" customHeight="1">
      <c r="A2738" s="91" t="s">
        <v>8011</v>
      </c>
      <c r="D2738" s="91" t="s">
        <v>1319</v>
      </c>
      <c r="E2738" s="91" t="s">
        <v>1587</v>
      </c>
      <c r="F2738" s="91" t="s">
        <v>1646</v>
      </c>
      <c r="J2738" s="91" t="s">
        <v>739</v>
      </c>
      <c r="L2738" s="91" t="s">
        <v>41</v>
      </c>
      <c r="M2738" s="91" t="s">
        <v>739</v>
      </c>
      <c r="O2738" s="91" t="s">
        <v>1725</v>
      </c>
      <c r="P2738" s="91" t="s">
        <v>1628</v>
      </c>
      <c r="Q2738" s="91" t="s">
        <v>1440</v>
      </c>
      <c r="R2738" s="91" t="s">
        <v>1624</v>
      </c>
      <c r="S2738" s="91" t="s">
        <v>8012</v>
      </c>
      <c r="T2738" s="91" t="s">
        <v>1593</v>
      </c>
    </row>
    <row r="2739" ht="14.25" customHeight="1">
      <c r="A2739" s="91" t="s">
        <v>8013</v>
      </c>
      <c r="D2739" s="91" t="s">
        <v>1319</v>
      </c>
      <c r="E2739" s="91" t="s">
        <v>1587</v>
      </c>
      <c r="F2739" s="91" t="s">
        <v>2165</v>
      </c>
      <c r="J2739" s="91" t="s">
        <v>739</v>
      </c>
      <c r="L2739" s="91" t="s">
        <v>41</v>
      </c>
      <c r="M2739" s="91" t="s">
        <v>739</v>
      </c>
      <c r="O2739" s="91" t="s">
        <v>1725</v>
      </c>
      <c r="P2739" s="91" t="s">
        <v>1628</v>
      </c>
      <c r="Q2739" s="91" t="s">
        <v>1439</v>
      </c>
      <c r="R2739" s="91" t="s">
        <v>1612</v>
      </c>
      <c r="S2739" s="91" t="s">
        <v>8014</v>
      </c>
      <c r="T2739" s="91" t="s">
        <v>1593</v>
      </c>
    </row>
    <row r="2740" ht="14.25" customHeight="1">
      <c r="A2740" s="91" t="s">
        <v>8015</v>
      </c>
      <c r="D2740" s="91" t="s">
        <v>1319</v>
      </c>
      <c r="E2740" s="91" t="s">
        <v>1587</v>
      </c>
      <c r="F2740" s="91">
        <v>2030.0</v>
      </c>
      <c r="J2740" s="91" t="s">
        <v>739</v>
      </c>
      <c r="L2740" s="91" t="s">
        <v>1588</v>
      </c>
      <c r="M2740" s="91" t="s">
        <v>739</v>
      </c>
      <c r="O2740" s="91" t="s">
        <v>1725</v>
      </c>
      <c r="P2740" s="91" t="s">
        <v>1628</v>
      </c>
      <c r="Q2740" s="91" t="s">
        <v>1435</v>
      </c>
      <c r="R2740" s="91" t="s">
        <v>1663</v>
      </c>
      <c r="S2740" s="91" t="s">
        <v>8016</v>
      </c>
      <c r="T2740" s="91" t="s">
        <v>1593</v>
      </c>
    </row>
    <row r="2741" ht="14.25" customHeight="1">
      <c r="A2741" s="91" t="s">
        <v>8017</v>
      </c>
      <c r="B2741" s="91" t="s">
        <v>8018</v>
      </c>
      <c r="D2741" s="91" t="s">
        <v>1319</v>
      </c>
      <c r="E2741" s="91" t="s">
        <v>1595</v>
      </c>
      <c r="F2741" s="91">
        <v>2030.0</v>
      </c>
      <c r="J2741" s="91" t="s">
        <v>739</v>
      </c>
      <c r="L2741" s="91" t="s">
        <v>41</v>
      </c>
      <c r="M2741" s="91" t="s">
        <v>739</v>
      </c>
      <c r="O2741" s="91" t="s">
        <v>1725</v>
      </c>
      <c r="P2741" s="91" t="s">
        <v>1628</v>
      </c>
      <c r="Q2741" s="91" t="s">
        <v>1440</v>
      </c>
      <c r="R2741" s="91" t="s">
        <v>2023</v>
      </c>
      <c r="S2741" s="91" t="s">
        <v>8019</v>
      </c>
      <c r="T2741" s="91" t="s">
        <v>1600</v>
      </c>
    </row>
    <row r="2742" ht="14.25" customHeight="1">
      <c r="A2742" s="91" t="s">
        <v>8020</v>
      </c>
      <c r="B2742" s="91" t="s">
        <v>8021</v>
      </c>
      <c r="D2742" s="91" t="s">
        <v>1324</v>
      </c>
      <c r="J2742" s="91" t="s">
        <v>1320</v>
      </c>
      <c r="L2742" s="91" t="s">
        <v>41</v>
      </c>
      <c r="M2742" s="91" t="s">
        <v>1320</v>
      </c>
      <c r="N2742" s="91" t="s">
        <v>1763</v>
      </c>
      <c r="O2742" s="91" t="s">
        <v>1725</v>
      </c>
      <c r="P2742" s="91" t="s">
        <v>1628</v>
      </c>
      <c r="Q2742" s="91" t="s">
        <v>1434</v>
      </c>
      <c r="R2742" s="91" t="s">
        <v>1763</v>
      </c>
    </row>
    <row r="2743" ht="14.25" customHeight="1">
      <c r="A2743" s="91" t="s">
        <v>8022</v>
      </c>
      <c r="B2743" s="91" t="s">
        <v>8023</v>
      </c>
      <c r="D2743" s="91" t="s">
        <v>1324</v>
      </c>
      <c r="J2743" s="91" t="s">
        <v>739</v>
      </c>
      <c r="L2743" s="91" t="s">
        <v>41</v>
      </c>
      <c r="M2743" s="91" t="s">
        <v>739</v>
      </c>
      <c r="O2743" s="91" t="s">
        <v>1725</v>
      </c>
      <c r="P2743" s="91" t="s">
        <v>1628</v>
      </c>
      <c r="Q2743" s="91" t="s">
        <v>1436</v>
      </c>
      <c r="R2743" s="91" t="s">
        <v>1641</v>
      </c>
    </row>
    <row r="2744" ht="14.25" customHeight="1">
      <c r="A2744" s="91" t="s">
        <v>8024</v>
      </c>
      <c r="D2744" s="91" t="s">
        <v>1319</v>
      </c>
      <c r="E2744" s="91" t="s">
        <v>1587</v>
      </c>
      <c r="F2744" s="91">
        <v>2030.0</v>
      </c>
      <c r="J2744" s="91" t="s">
        <v>739</v>
      </c>
      <c r="L2744" s="91" t="s">
        <v>1588</v>
      </c>
      <c r="M2744" s="91" t="s">
        <v>739</v>
      </c>
      <c r="O2744" s="91" t="s">
        <v>1725</v>
      </c>
      <c r="P2744" s="91" t="s">
        <v>1628</v>
      </c>
      <c r="Q2744" s="91" t="s">
        <v>1439</v>
      </c>
      <c r="R2744" s="91" t="s">
        <v>1614</v>
      </c>
      <c r="S2744" s="91" t="s">
        <v>8025</v>
      </c>
      <c r="T2744" s="91" t="s">
        <v>1593</v>
      </c>
    </row>
    <row r="2745" ht="14.25" customHeight="1">
      <c r="A2745" s="91" t="s">
        <v>8026</v>
      </c>
      <c r="D2745" s="91" t="s">
        <v>1319</v>
      </c>
      <c r="E2745" s="91" t="s">
        <v>1587</v>
      </c>
      <c r="F2745" s="91">
        <v>2030.0</v>
      </c>
      <c r="J2745" s="91" t="s">
        <v>739</v>
      </c>
      <c r="L2745" s="91" t="s">
        <v>1588</v>
      </c>
      <c r="M2745" s="91" t="s">
        <v>739</v>
      </c>
      <c r="O2745" s="91" t="s">
        <v>1725</v>
      </c>
      <c r="P2745" s="91" t="s">
        <v>1628</v>
      </c>
      <c r="Q2745" s="91" t="s">
        <v>1469</v>
      </c>
      <c r="R2745" s="91" t="s">
        <v>1608</v>
      </c>
      <c r="S2745" s="91" t="s">
        <v>8027</v>
      </c>
      <c r="T2745" s="91" t="s">
        <v>1593</v>
      </c>
    </row>
    <row r="2746" ht="14.25" customHeight="1">
      <c r="A2746" s="91" t="s">
        <v>8028</v>
      </c>
      <c r="D2746" s="91" t="s">
        <v>1324</v>
      </c>
      <c r="J2746" s="91" t="s">
        <v>739</v>
      </c>
      <c r="L2746" s="91" t="s">
        <v>41</v>
      </c>
      <c r="M2746" s="91" t="s">
        <v>739</v>
      </c>
      <c r="O2746" s="91" t="s">
        <v>1796</v>
      </c>
      <c r="P2746" s="91" t="s">
        <v>1628</v>
      </c>
      <c r="Q2746" s="91" t="s">
        <v>1469</v>
      </c>
      <c r="R2746" s="91" t="s">
        <v>1808</v>
      </c>
    </row>
    <row r="2747" ht="14.25" customHeight="1">
      <c r="A2747" s="91" t="s">
        <v>8029</v>
      </c>
      <c r="B2747" s="91" t="s">
        <v>8030</v>
      </c>
      <c r="C2747" s="91" t="s">
        <v>8031</v>
      </c>
      <c r="D2747" s="91" t="s">
        <v>1319</v>
      </c>
      <c r="E2747" s="91" t="s">
        <v>1587</v>
      </c>
      <c r="F2747" s="91" t="s">
        <v>1646</v>
      </c>
      <c r="J2747" s="91" t="s">
        <v>739</v>
      </c>
      <c r="L2747" s="91" t="s">
        <v>41</v>
      </c>
      <c r="M2747" s="91" t="s">
        <v>739</v>
      </c>
      <c r="O2747" s="91" t="s">
        <v>1725</v>
      </c>
      <c r="P2747" s="91" t="s">
        <v>1628</v>
      </c>
      <c r="Q2747" s="91" t="s">
        <v>1439</v>
      </c>
      <c r="R2747" s="91" t="s">
        <v>1604</v>
      </c>
      <c r="S2747" s="91" t="s">
        <v>8032</v>
      </c>
      <c r="T2747" s="91" t="s">
        <v>1593</v>
      </c>
    </row>
    <row r="2748" ht="14.25" customHeight="1">
      <c r="A2748" s="91" t="s">
        <v>8033</v>
      </c>
      <c r="D2748" s="91" t="s">
        <v>1319</v>
      </c>
      <c r="E2748" s="91" t="s">
        <v>1587</v>
      </c>
      <c r="F2748" s="91">
        <v>2030.0</v>
      </c>
      <c r="J2748" s="91" t="s">
        <v>739</v>
      </c>
      <c r="L2748" s="91" t="s">
        <v>1588</v>
      </c>
      <c r="M2748" s="91" t="s">
        <v>739</v>
      </c>
      <c r="O2748" s="91" t="s">
        <v>1725</v>
      </c>
      <c r="P2748" s="91" t="s">
        <v>1628</v>
      </c>
      <c r="Q2748" s="91" t="s">
        <v>1433</v>
      </c>
      <c r="R2748" s="91" t="s">
        <v>1653</v>
      </c>
      <c r="S2748" s="91" t="s">
        <v>8034</v>
      </c>
      <c r="T2748" s="91" t="s">
        <v>1593</v>
      </c>
    </row>
    <row r="2749" ht="14.25" customHeight="1">
      <c r="A2749" s="91" t="s">
        <v>8035</v>
      </c>
      <c r="D2749" s="91" t="s">
        <v>1319</v>
      </c>
      <c r="E2749" s="91" t="s">
        <v>1587</v>
      </c>
      <c r="F2749" s="91">
        <v>2030.0</v>
      </c>
      <c r="J2749" s="91" t="s">
        <v>739</v>
      </c>
      <c r="L2749" s="91" t="s">
        <v>1588</v>
      </c>
      <c r="M2749" s="91" t="s">
        <v>739</v>
      </c>
      <c r="O2749" s="91" t="s">
        <v>1725</v>
      </c>
      <c r="P2749" s="91" t="s">
        <v>1628</v>
      </c>
      <c r="Q2749" s="91" t="s">
        <v>1431</v>
      </c>
      <c r="R2749" s="91" t="s">
        <v>1608</v>
      </c>
      <c r="S2749" s="91" t="s">
        <v>8036</v>
      </c>
      <c r="T2749" s="91" t="s">
        <v>1593</v>
      </c>
    </row>
    <row r="2750" ht="14.25" customHeight="1">
      <c r="A2750" s="91" t="s">
        <v>8037</v>
      </c>
      <c r="D2750" s="91" t="s">
        <v>1319</v>
      </c>
      <c r="E2750" s="91" t="s">
        <v>1587</v>
      </c>
      <c r="F2750" s="91">
        <v>2030.0</v>
      </c>
      <c r="J2750" s="91" t="s">
        <v>739</v>
      </c>
      <c r="L2750" s="91" t="s">
        <v>1588</v>
      </c>
      <c r="M2750" s="91" t="s">
        <v>739</v>
      </c>
      <c r="O2750" s="91" t="s">
        <v>1725</v>
      </c>
      <c r="P2750" s="91" t="s">
        <v>1628</v>
      </c>
      <c r="Q2750" s="91" t="s">
        <v>1463</v>
      </c>
      <c r="R2750" s="91" t="s">
        <v>1624</v>
      </c>
      <c r="S2750" s="91" t="s">
        <v>8038</v>
      </c>
      <c r="T2750" s="91" t="s">
        <v>1593</v>
      </c>
    </row>
    <row r="2751" ht="14.25" customHeight="1">
      <c r="A2751" s="91" t="s">
        <v>8039</v>
      </c>
      <c r="B2751" s="91" t="s">
        <v>8040</v>
      </c>
      <c r="C2751" s="91" t="s">
        <v>8041</v>
      </c>
      <c r="D2751" s="91" t="s">
        <v>1319</v>
      </c>
      <c r="E2751" s="91" t="s">
        <v>1595</v>
      </c>
      <c r="F2751" s="91" t="s">
        <v>1646</v>
      </c>
      <c r="J2751" s="91" t="s">
        <v>739</v>
      </c>
      <c r="L2751" s="91" t="s">
        <v>41</v>
      </c>
      <c r="M2751" s="91" t="s">
        <v>739</v>
      </c>
      <c r="O2751" s="91" t="s">
        <v>1725</v>
      </c>
      <c r="P2751" s="91" t="s">
        <v>1628</v>
      </c>
      <c r="Q2751" s="91" t="s">
        <v>1439</v>
      </c>
      <c r="R2751" s="91" t="s">
        <v>1608</v>
      </c>
      <c r="S2751" s="91" t="s">
        <v>8042</v>
      </c>
      <c r="T2751" s="91" t="s">
        <v>1600</v>
      </c>
    </row>
    <row r="2752" ht="14.25" customHeight="1">
      <c r="A2752" s="91" t="s">
        <v>8043</v>
      </c>
      <c r="D2752" s="91" t="s">
        <v>1319</v>
      </c>
      <c r="E2752" s="91" t="s">
        <v>1587</v>
      </c>
      <c r="F2752" s="91">
        <v>2030.0</v>
      </c>
      <c r="J2752" s="91" t="s">
        <v>739</v>
      </c>
      <c r="L2752" s="91" t="s">
        <v>1588</v>
      </c>
      <c r="M2752" s="91" t="s">
        <v>739</v>
      </c>
      <c r="N2752" s="91" t="s">
        <v>2016</v>
      </c>
      <c r="O2752" s="91" t="s">
        <v>1725</v>
      </c>
      <c r="P2752" s="91" t="s">
        <v>1628</v>
      </c>
      <c r="Q2752" s="91" t="s">
        <v>1447</v>
      </c>
      <c r="R2752" s="91" t="s">
        <v>2016</v>
      </c>
      <c r="S2752" s="91" t="s">
        <v>8044</v>
      </c>
      <c r="T2752" s="91" t="s">
        <v>1593</v>
      </c>
    </row>
    <row r="2753" ht="14.25" customHeight="1">
      <c r="A2753" s="91" t="s">
        <v>8045</v>
      </c>
      <c r="D2753" s="91" t="s">
        <v>1319</v>
      </c>
      <c r="E2753" s="91" t="s">
        <v>1587</v>
      </c>
      <c r="F2753" s="91">
        <v>2030.0</v>
      </c>
      <c r="J2753" s="91" t="s">
        <v>739</v>
      </c>
      <c r="L2753" s="91" t="s">
        <v>1588</v>
      </c>
      <c r="M2753" s="91" t="s">
        <v>739</v>
      </c>
      <c r="O2753" s="91" t="s">
        <v>1725</v>
      </c>
      <c r="P2753" s="91" t="s">
        <v>1628</v>
      </c>
      <c r="Q2753" s="91" t="s">
        <v>1761</v>
      </c>
      <c r="R2753" s="91" t="s">
        <v>1641</v>
      </c>
      <c r="S2753" s="91" t="s">
        <v>8046</v>
      </c>
    </row>
    <row r="2754" ht="14.25" customHeight="1">
      <c r="A2754" s="91" t="s">
        <v>8047</v>
      </c>
      <c r="D2754" s="91" t="s">
        <v>1319</v>
      </c>
      <c r="E2754" s="91" t="s">
        <v>1587</v>
      </c>
      <c r="F2754" s="91">
        <v>2030.0</v>
      </c>
      <c r="J2754" s="91" t="s">
        <v>739</v>
      </c>
      <c r="L2754" s="91" t="s">
        <v>1588</v>
      </c>
      <c r="M2754" s="91" t="s">
        <v>739</v>
      </c>
      <c r="N2754" s="91" t="s">
        <v>2016</v>
      </c>
      <c r="O2754" s="91" t="s">
        <v>1725</v>
      </c>
      <c r="P2754" s="91" t="s">
        <v>1628</v>
      </c>
      <c r="Q2754" s="91" t="s">
        <v>1463</v>
      </c>
      <c r="R2754" s="91" t="s">
        <v>2016</v>
      </c>
      <c r="S2754" s="91" t="s">
        <v>8048</v>
      </c>
      <c r="T2754" s="91" t="s">
        <v>1593</v>
      </c>
    </row>
    <row r="2755" ht="14.25" customHeight="1">
      <c r="A2755" s="91" t="s">
        <v>8049</v>
      </c>
      <c r="D2755" s="91" t="s">
        <v>1319</v>
      </c>
      <c r="E2755" s="91" t="s">
        <v>1587</v>
      </c>
      <c r="F2755" s="91">
        <v>2030.0</v>
      </c>
      <c r="J2755" s="91" t="s">
        <v>739</v>
      </c>
      <c r="L2755" s="91" t="s">
        <v>1588</v>
      </c>
      <c r="M2755" s="91" t="s">
        <v>739</v>
      </c>
      <c r="O2755" s="91" t="s">
        <v>1725</v>
      </c>
      <c r="P2755" s="91" t="s">
        <v>1628</v>
      </c>
      <c r="Q2755" s="91" t="s">
        <v>1435</v>
      </c>
      <c r="R2755" s="91" t="s">
        <v>1707</v>
      </c>
      <c r="S2755" s="91" t="s">
        <v>8050</v>
      </c>
      <c r="T2755" s="91" t="s">
        <v>1593</v>
      </c>
    </row>
    <row r="2756" ht="14.25" customHeight="1">
      <c r="A2756" s="91" t="s">
        <v>8051</v>
      </c>
      <c r="D2756" s="91" t="s">
        <v>1319</v>
      </c>
      <c r="E2756" s="91" t="s">
        <v>1587</v>
      </c>
      <c r="F2756" s="91">
        <v>2030.0</v>
      </c>
      <c r="J2756" s="91" t="s">
        <v>739</v>
      </c>
      <c r="L2756" s="91" t="s">
        <v>1588</v>
      </c>
      <c r="M2756" s="91" t="s">
        <v>739</v>
      </c>
      <c r="O2756" s="91" t="s">
        <v>1725</v>
      </c>
      <c r="P2756" s="91" t="s">
        <v>1628</v>
      </c>
      <c r="Q2756" s="91" t="s">
        <v>1466</v>
      </c>
      <c r="R2756" s="91" t="s">
        <v>1663</v>
      </c>
      <c r="S2756" s="91" t="s">
        <v>8052</v>
      </c>
      <c r="T2756" s="91" t="s">
        <v>1593</v>
      </c>
    </row>
    <row r="2757" ht="14.25" customHeight="1">
      <c r="A2757" s="91" t="s">
        <v>8053</v>
      </c>
      <c r="D2757" s="91" t="s">
        <v>1319</v>
      </c>
      <c r="E2757" s="91" t="s">
        <v>1587</v>
      </c>
      <c r="F2757" s="91">
        <v>2030.0</v>
      </c>
      <c r="J2757" s="91" t="s">
        <v>739</v>
      </c>
      <c r="L2757" s="91" t="s">
        <v>1588</v>
      </c>
      <c r="M2757" s="91" t="s">
        <v>739</v>
      </c>
      <c r="O2757" s="91" t="s">
        <v>1725</v>
      </c>
      <c r="P2757" s="91" t="s">
        <v>1628</v>
      </c>
      <c r="Q2757" s="91" t="s">
        <v>1472</v>
      </c>
      <c r="R2757" s="91" t="s">
        <v>1678</v>
      </c>
      <c r="S2757" s="91" t="s">
        <v>8054</v>
      </c>
      <c r="T2757" s="91" t="s">
        <v>1593</v>
      </c>
    </row>
    <row r="2758" ht="14.25" customHeight="1">
      <c r="A2758" s="91" t="s">
        <v>8055</v>
      </c>
      <c r="B2758" s="91" t="s">
        <v>8056</v>
      </c>
      <c r="C2758" s="91" t="s">
        <v>8057</v>
      </c>
      <c r="D2758" s="91" t="s">
        <v>1319</v>
      </c>
      <c r="E2758" s="91" t="s">
        <v>1587</v>
      </c>
      <c r="F2758" s="91" t="s">
        <v>1646</v>
      </c>
      <c r="G2758" s="91" t="s">
        <v>1319</v>
      </c>
      <c r="H2758" s="91" t="s">
        <v>1587</v>
      </c>
      <c r="I2758" s="91" t="s">
        <v>1377</v>
      </c>
      <c r="J2758" s="91" t="s">
        <v>1320</v>
      </c>
      <c r="K2758" s="91" t="s">
        <v>1377</v>
      </c>
      <c r="L2758" s="91" t="s">
        <v>41</v>
      </c>
      <c r="M2758" s="91" t="s">
        <v>1320</v>
      </c>
      <c r="N2758" s="91" t="s">
        <v>1685</v>
      </c>
      <c r="O2758" s="91" t="s">
        <v>1725</v>
      </c>
      <c r="P2758" s="91" t="s">
        <v>1628</v>
      </c>
      <c r="Q2758" s="91" t="s">
        <v>1462</v>
      </c>
      <c r="R2758" s="91" t="s">
        <v>1798</v>
      </c>
      <c r="S2758" s="91" t="s">
        <v>8058</v>
      </c>
      <c r="T2758" s="91" t="s">
        <v>1593</v>
      </c>
    </row>
    <row r="2759" ht="14.25" customHeight="1">
      <c r="A2759" s="91" t="s">
        <v>8059</v>
      </c>
      <c r="D2759" s="91" t="s">
        <v>1319</v>
      </c>
      <c r="E2759" s="91" t="s">
        <v>1587</v>
      </c>
      <c r="F2759" s="91">
        <v>2030.0</v>
      </c>
      <c r="J2759" s="91" t="s">
        <v>739</v>
      </c>
      <c r="L2759" s="91" t="s">
        <v>1588</v>
      </c>
      <c r="M2759" s="91" t="s">
        <v>739</v>
      </c>
      <c r="O2759" s="91" t="s">
        <v>1725</v>
      </c>
      <c r="P2759" s="91" t="s">
        <v>1628</v>
      </c>
      <c r="Q2759" s="91" t="s">
        <v>1461</v>
      </c>
      <c r="R2759" s="91" t="s">
        <v>1663</v>
      </c>
      <c r="S2759" s="91" t="s">
        <v>8060</v>
      </c>
      <c r="T2759" s="91" t="s">
        <v>1593</v>
      </c>
    </row>
    <row r="2760" ht="14.25" customHeight="1">
      <c r="A2760" s="91" t="s">
        <v>8061</v>
      </c>
      <c r="D2760" s="91" t="s">
        <v>1319</v>
      </c>
      <c r="E2760" s="91" t="s">
        <v>1587</v>
      </c>
      <c r="F2760" s="91">
        <v>2030.0</v>
      </c>
      <c r="J2760" s="91" t="s">
        <v>739</v>
      </c>
      <c r="L2760" s="91" t="s">
        <v>1588</v>
      </c>
      <c r="M2760" s="91" t="s">
        <v>739</v>
      </c>
      <c r="O2760" s="91" t="s">
        <v>1725</v>
      </c>
      <c r="P2760" s="91" t="s">
        <v>1628</v>
      </c>
      <c r="Q2760" s="91" t="s">
        <v>1472</v>
      </c>
      <c r="R2760" s="91" t="s">
        <v>1659</v>
      </c>
      <c r="S2760" s="91" t="s">
        <v>8062</v>
      </c>
      <c r="T2760" s="91" t="s">
        <v>1593</v>
      </c>
    </row>
    <row r="2761" ht="14.25" customHeight="1">
      <c r="A2761" s="91" t="s">
        <v>8063</v>
      </c>
      <c r="D2761" s="91" t="s">
        <v>1319</v>
      </c>
      <c r="E2761" s="91" t="s">
        <v>1587</v>
      </c>
      <c r="F2761" s="91">
        <v>2030.0</v>
      </c>
      <c r="J2761" s="91" t="s">
        <v>739</v>
      </c>
      <c r="L2761" s="91" t="s">
        <v>1588</v>
      </c>
      <c r="M2761" s="91" t="s">
        <v>739</v>
      </c>
      <c r="O2761" s="91" t="s">
        <v>1725</v>
      </c>
      <c r="P2761" s="91" t="s">
        <v>1628</v>
      </c>
      <c r="Q2761" s="91" t="s">
        <v>1439</v>
      </c>
      <c r="R2761" s="91" t="s">
        <v>1663</v>
      </c>
      <c r="S2761" s="91" t="s">
        <v>8064</v>
      </c>
      <c r="T2761" s="91" t="s">
        <v>1593</v>
      </c>
    </row>
    <row r="2762" ht="14.25" customHeight="1">
      <c r="A2762" s="91" t="s">
        <v>8065</v>
      </c>
      <c r="D2762" s="91" t="s">
        <v>1319</v>
      </c>
      <c r="E2762" s="91" t="s">
        <v>1587</v>
      </c>
      <c r="F2762" s="91">
        <v>2030.0</v>
      </c>
      <c r="J2762" s="91" t="s">
        <v>739</v>
      </c>
      <c r="L2762" s="91" t="s">
        <v>1588</v>
      </c>
      <c r="M2762" s="91" t="s">
        <v>739</v>
      </c>
      <c r="O2762" s="91" t="s">
        <v>1725</v>
      </c>
      <c r="P2762" s="91" t="s">
        <v>1628</v>
      </c>
      <c r="Q2762" s="91" t="s">
        <v>1439</v>
      </c>
      <c r="R2762" s="91" t="s">
        <v>1608</v>
      </c>
      <c r="S2762" s="91" t="s">
        <v>8066</v>
      </c>
      <c r="T2762" s="91" t="s">
        <v>1593</v>
      </c>
    </row>
    <row r="2763" ht="14.25" customHeight="1">
      <c r="A2763" s="91" t="s">
        <v>8067</v>
      </c>
      <c r="D2763" s="91" t="s">
        <v>1319</v>
      </c>
      <c r="E2763" s="91" t="s">
        <v>1587</v>
      </c>
      <c r="F2763" s="91">
        <v>2030.0</v>
      </c>
      <c r="J2763" s="91" t="s">
        <v>739</v>
      </c>
      <c r="L2763" s="91" t="s">
        <v>1588</v>
      </c>
      <c r="M2763" s="91" t="s">
        <v>739</v>
      </c>
      <c r="O2763" s="91" t="s">
        <v>1725</v>
      </c>
      <c r="P2763" s="91" t="s">
        <v>1628</v>
      </c>
      <c r="Q2763" s="91" t="s">
        <v>1436</v>
      </c>
      <c r="R2763" s="91" t="s">
        <v>1641</v>
      </c>
      <c r="S2763" s="91" t="s">
        <v>8068</v>
      </c>
      <c r="T2763" s="91" t="s">
        <v>1593</v>
      </c>
    </row>
    <row r="2764" ht="14.25" customHeight="1">
      <c r="A2764" s="91" t="s">
        <v>8069</v>
      </c>
      <c r="D2764" s="91" t="s">
        <v>1319</v>
      </c>
      <c r="E2764" s="91" t="s">
        <v>1587</v>
      </c>
      <c r="F2764" s="91">
        <v>2030.0</v>
      </c>
      <c r="J2764" s="91" t="s">
        <v>739</v>
      </c>
      <c r="L2764" s="91" t="s">
        <v>1588</v>
      </c>
      <c r="M2764" s="91" t="s">
        <v>739</v>
      </c>
      <c r="O2764" s="91" t="s">
        <v>1725</v>
      </c>
      <c r="P2764" s="91" t="s">
        <v>1628</v>
      </c>
      <c r="Q2764" s="91" t="s">
        <v>1429</v>
      </c>
      <c r="R2764" s="91" t="s">
        <v>1608</v>
      </c>
      <c r="S2764" s="91" t="s">
        <v>8070</v>
      </c>
      <c r="T2764" s="91" t="s">
        <v>1593</v>
      </c>
    </row>
    <row r="2765" ht="14.25" customHeight="1">
      <c r="A2765" s="91" t="s">
        <v>8071</v>
      </c>
      <c r="D2765" s="91" t="s">
        <v>1324</v>
      </c>
      <c r="J2765" s="91" t="s">
        <v>1320</v>
      </c>
      <c r="L2765" s="91" t="s">
        <v>41</v>
      </c>
      <c r="M2765" s="91" t="s">
        <v>739</v>
      </c>
      <c r="O2765" s="91" t="s">
        <v>1858</v>
      </c>
      <c r="P2765" s="91" t="s">
        <v>1628</v>
      </c>
      <c r="Q2765" s="91" t="s">
        <v>1469</v>
      </c>
      <c r="R2765" s="91" t="s">
        <v>1633</v>
      </c>
    </row>
    <row r="2766" ht="14.25" customHeight="1">
      <c r="A2766" s="91" t="s">
        <v>8072</v>
      </c>
      <c r="C2766" s="91" t="s">
        <v>8073</v>
      </c>
      <c r="D2766" s="91" t="s">
        <v>1324</v>
      </c>
      <c r="J2766" s="91" t="s">
        <v>1320</v>
      </c>
      <c r="L2766" s="91" t="s">
        <v>1647</v>
      </c>
      <c r="M2766" s="91" t="s">
        <v>1320</v>
      </c>
      <c r="N2766" s="91" t="s">
        <v>1888</v>
      </c>
      <c r="O2766" s="91" t="s">
        <v>1602</v>
      </c>
      <c r="P2766" s="91" t="s">
        <v>1603</v>
      </c>
      <c r="Q2766" s="91" t="s">
        <v>1430</v>
      </c>
      <c r="R2766" s="91" t="s">
        <v>2306</v>
      </c>
      <c r="U2766" s="91" t="s">
        <v>3287</v>
      </c>
    </row>
    <row r="2767" ht="14.25" customHeight="1">
      <c r="A2767" s="91" t="s">
        <v>8074</v>
      </c>
      <c r="B2767" s="91" t="s">
        <v>8075</v>
      </c>
      <c r="C2767" s="91" t="s">
        <v>8076</v>
      </c>
      <c r="D2767" s="91" t="s">
        <v>1319</v>
      </c>
      <c r="E2767" s="91" t="s">
        <v>1587</v>
      </c>
      <c r="F2767" s="91" t="s">
        <v>1646</v>
      </c>
      <c r="J2767" s="91" t="s">
        <v>739</v>
      </c>
      <c r="L2767" s="91" t="s">
        <v>41</v>
      </c>
      <c r="M2767" s="91" t="s">
        <v>739</v>
      </c>
      <c r="O2767" s="91" t="s">
        <v>1607</v>
      </c>
      <c r="P2767" s="91" t="s">
        <v>1590</v>
      </c>
      <c r="Q2767" s="91" t="s">
        <v>1451</v>
      </c>
      <c r="R2767" s="91" t="s">
        <v>1624</v>
      </c>
      <c r="S2767" s="91" t="s">
        <v>8077</v>
      </c>
      <c r="T2767" s="91" t="s">
        <v>1593</v>
      </c>
    </row>
    <row r="2768" ht="14.25" customHeight="1">
      <c r="A2768" s="91" t="s">
        <v>8078</v>
      </c>
      <c r="D2768" s="91" t="s">
        <v>1319</v>
      </c>
      <c r="E2768" s="91" t="s">
        <v>1587</v>
      </c>
      <c r="F2768" s="91">
        <v>2030.0</v>
      </c>
      <c r="J2768" s="91" t="s">
        <v>739</v>
      </c>
      <c r="L2768" s="91" t="s">
        <v>1588</v>
      </c>
      <c r="M2768" s="91" t="s">
        <v>739</v>
      </c>
      <c r="O2768" s="91" t="s">
        <v>1725</v>
      </c>
      <c r="P2768" s="91" t="s">
        <v>1628</v>
      </c>
      <c r="Q2768" s="91" t="s">
        <v>1450</v>
      </c>
      <c r="R2768" s="91" t="s">
        <v>1669</v>
      </c>
      <c r="S2768" s="91" t="s">
        <v>8079</v>
      </c>
      <c r="T2768" s="91" t="s">
        <v>1593</v>
      </c>
    </row>
    <row r="2769" ht="14.25" customHeight="1">
      <c r="A2769" s="91" t="s">
        <v>8080</v>
      </c>
      <c r="D2769" s="91" t="s">
        <v>1319</v>
      </c>
      <c r="E2769" s="91" t="s">
        <v>1587</v>
      </c>
      <c r="F2769" s="91">
        <v>2030.0</v>
      </c>
      <c r="J2769" s="91" t="s">
        <v>739</v>
      </c>
      <c r="L2769" s="91" t="s">
        <v>1588</v>
      </c>
      <c r="M2769" s="91" t="s">
        <v>739</v>
      </c>
      <c r="O2769" s="91" t="s">
        <v>1934</v>
      </c>
      <c r="P2769" s="91" t="s">
        <v>1736</v>
      </c>
      <c r="Q2769" s="91" t="s">
        <v>1454</v>
      </c>
      <c r="R2769" s="91" t="s">
        <v>1715</v>
      </c>
      <c r="S2769" s="91" t="s">
        <v>8081</v>
      </c>
      <c r="T2769" s="91" t="s">
        <v>1593</v>
      </c>
    </row>
    <row r="2770" ht="14.25" customHeight="1">
      <c r="A2770" s="91" t="s">
        <v>8082</v>
      </c>
      <c r="D2770" s="91" t="s">
        <v>1319</v>
      </c>
      <c r="E2770" s="91" t="s">
        <v>1587</v>
      </c>
      <c r="F2770" s="91">
        <v>2030.0</v>
      </c>
      <c r="J2770" s="91" t="s">
        <v>739</v>
      </c>
      <c r="L2770" s="91" t="s">
        <v>1588</v>
      </c>
      <c r="M2770" s="91" t="s">
        <v>739</v>
      </c>
      <c r="O2770" s="91" t="s">
        <v>1735</v>
      </c>
      <c r="P2770" s="91" t="s">
        <v>1736</v>
      </c>
      <c r="Q2770" s="91" t="s">
        <v>1439</v>
      </c>
      <c r="R2770" s="91" t="s">
        <v>1591</v>
      </c>
      <c r="S2770" s="91" t="s">
        <v>8083</v>
      </c>
      <c r="T2770" s="91" t="s">
        <v>1593</v>
      </c>
    </row>
    <row r="2771" ht="14.25" customHeight="1">
      <c r="A2771" s="91" t="s">
        <v>8084</v>
      </c>
      <c r="D2771" s="91" t="s">
        <v>1319</v>
      </c>
      <c r="E2771" s="91" t="s">
        <v>1587</v>
      </c>
      <c r="F2771" s="91">
        <v>2030.0</v>
      </c>
      <c r="J2771" s="91" t="s">
        <v>739</v>
      </c>
      <c r="L2771" s="91" t="s">
        <v>1588</v>
      </c>
      <c r="M2771" s="91" t="s">
        <v>739</v>
      </c>
      <c r="O2771" s="91" t="s">
        <v>1725</v>
      </c>
      <c r="P2771" s="91" t="s">
        <v>1628</v>
      </c>
      <c r="Q2771" s="91" t="s">
        <v>1431</v>
      </c>
      <c r="R2771" s="91" t="s">
        <v>1707</v>
      </c>
      <c r="S2771" s="91" t="s">
        <v>8085</v>
      </c>
      <c r="T2771" s="91" t="s">
        <v>1593</v>
      </c>
    </row>
    <row r="2772" ht="14.25" customHeight="1">
      <c r="A2772" s="91" t="s">
        <v>8086</v>
      </c>
      <c r="D2772" s="91" t="s">
        <v>1319</v>
      </c>
      <c r="E2772" s="91" t="s">
        <v>1587</v>
      </c>
      <c r="F2772" s="91">
        <v>2030.0</v>
      </c>
      <c r="J2772" s="91" t="s">
        <v>739</v>
      </c>
      <c r="L2772" s="91" t="s">
        <v>1588</v>
      </c>
      <c r="M2772" s="91" t="s">
        <v>739</v>
      </c>
      <c r="N2772" s="91" t="s">
        <v>1699</v>
      </c>
      <c r="O2772" s="91" t="s">
        <v>1934</v>
      </c>
      <c r="P2772" s="91" t="s">
        <v>1736</v>
      </c>
      <c r="Q2772" s="91" t="s">
        <v>1454</v>
      </c>
      <c r="R2772" s="91" t="s">
        <v>1699</v>
      </c>
      <c r="S2772" s="91" t="s">
        <v>8087</v>
      </c>
      <c r="T2772" s="91" t="s">
        <v>1593</v>
      </c>
    </row>
    <row r="2773" ht="14.25" customHeight="1">
      <c r="A2773" s="91" t="s">
        <v>8088</v>
      </c>
      <c r="D2773" s="91" t="s">
        <v>1319</v>
      </c>
      <c r="E2773" s="91" t="s">
        <v>1587</v>
      </c>
      <c r="F2773" s="91">
        <v>2030.0</v>
      </c>
      <c r="J2773" s="91" t="s">
        <v>739</v>
      </c>
      <c r="L2773" s="91" t="s">
        <v>1588</v>
      </c>
      <c r="M2773" s="91" t="s">
        <v>739</v>
      </c>
      <c r="O2773" s="91" t="s">
        <v>1725</v>
      </c>
      <c r="P2773" s="91" t="s">
        <v>1628</v>
      </c>
      <c r="Q2773" s="91" t="s">
        <v>1433</v>
      </c>
      <c r="R2773" s="91" t="s">
        <v>1687</v>
      </c>
      <c r="S2773" s="91" t="s">
        <v>8089</v>
      </c>
      <c r="T2773" s="91" t="s">
        <v>1593</v>
      </c>
    </row>
    <row r="2774" ht="14.25" customHeight="1">
      <c r="A2774" s="91" t="s">
        <v>8090</v>
      </c>
      <c r="B2774" s="91" t="s">
        <v>8091</v>
      </c>
      <c r="C2774" s="91" t="s">
        <v>8092</v>
      </c>
      <c r="D2774" s="91" t="s">
        <v>1319</v>
      </c>
      <c r="E2774" s="91" t="s">
        <v>1587</v>
      </c>
      <c r="F2774" s="91">
        <v>2030.0</v>
      </c>
      <c r="J2774" s="91" t="s">
        <v>739</v>
      </c>
      <c r="L2774" s="91" t="s">
        <v>41</v>
      </c>
      <c r="M2774" s="91" t="s">
        <v>739</v>
      </c>
      <c r="O2774" s="91" t="s">
        <v>1725</v>
      </c>
      <c r="P2774" s="91" t="s">
        <v>1628</v>
      </c>
      <c r="Q2774" s="91" t="s">
        <v>1439</v>
      </c>
      <c r="R2774" s="91" t="s">
        <v>1798</v>
      </c>
      <c r="S2774" s="91" t="s">
        <v>8093</v>
      </c>
      <c r="T2774" s="91" t="s">
        <v>1593</v>
      </c>
    </row>
    <row r="2775" ht="14.25" customHeight="1">
      <c r="A2775" s="91" t="s">
        <v>8094</v>
      </c>
      <c r="D2775" s="91" t="s">
        <v>1319</v>
      </c>
      <c r="E2775" s="91" t="s">
        <v>1587</v>
      </c>
      <c r="F2775" s="91">
        <v>2030.0</v>
      </c>
      <c r="J2775" s="91" t="s">
        <v>739</v>
      </c>
      <c r="L2775" s="91" t="s">
        <v>1588</v>
      </c>
      <c r="M2775" s="91" t="s">
        <v>739</v>
      </c>
      <c r="O2775" s="91" t="s">
        <v>1602</v>
      </c>
      <c r="P2775" s="91" t="s">
        <v>1603</v>
      </c>
      <c r="Q2775" s="91" t="s">
        <v>1457</v>
      </c>
      <c r="R2775" s="91" t="s">
        <v>1617</v>
      </c>
      <c r="S2775" s="91" t="s">
        <v>8095</v>
      </c>
      <c r="T2775" s="91" t="s">
        <v>1593</v>
      </c>
    </row>
    <row r="2776" ht="14.25" customHeight="1">
      <c r="A2776" s="91" t="s">
        <v>8096</v>
      </c>
      <c r="D2776" s="91" t="s">
        <v>1319</v>
      </c>
      <c r="E2776" s="91" t="s">
        <v>1587</v>
      </c>
      <c r="F2776" s="91">
        <v>2030.0</v>
      </c>
      <c r="J2776" s="91" t="s">
        <v>739</v>
      </c>
      <c r="L2776" s="91" t="s">
        <v>1588</v>
      </c>
      <c r="M2776" s="91" t="s">
        <v>739</v>
      </c>
      <c r="O2776" s="91" t="s">
        <v>1725</v>
      </c>
      <c r="P2776" s="91" t="s">
        <v>1628</v>
      </c>
      <c r="Q2776" s="91" t="s">
        <v>1439</v>
      </c>
      <c r="R2776" s="91" t="s">
        <v>1604</v>
      </c>
      <c r="S2776" s="91" t="s">
        <v>8097</v>
      </c>
      <c r="T2776" s="91" t="s">
        <v>1593</v>
      </c>
    </row>
    <row r="2777" ht="14.25" customHeight="1">
      <c r="A2777" s="91" t="s">
        <v>8098</v>
      </c>
      <c r="B2777" s="91">
        <v>5.164016643E9</v>
      </c>
      <c r="C2777" s="91" t="s">
        <v>8099</v>
      </c>
      <c r="D2777" s="91" t="s">
        <v>1343</v>
      </c>
      <c r="J2777" s="91" t="s">
        <v>739</v>
      </c>
      <c r="L2777" s="91" t="s">
        <v>1647</v>
      </c>
      <c r="M2777" s="91" t="s">
        <v>739</v>
      </c>
      <c r="O2777" s="91" t="s">
        <v>1748</v>
      </c>
      <c r="P2777" s="91" t="s">
        <v>1590</v>
      </c>
      <c r="Q2777" s="91" t="s">
        <v>1430</v>
      </c>
      <c r="R2777" s="91" t="s">
        <v>1763</v>
      </c>
      <c r="U2777" s="91" t="s">
        <v>4005</v>
      </c>
    </row>
    <row r="2778" ht="14.25" customHeight="1">
      <c r="A2778" s="91" t="s">
        <v>8100</v>
      </c>
      <c r="D2778" s="91" t="s">
        <v>1319</v>
      </c>
      <c r="E2778" s="91" t="s">
        <v>1587</v>
      </c>
      <c r="F2778" s="91">
        <v>2030.0</v>
      </c>
      <c r="G2778" s="91" t="s">
        <v>1319</v>
      </c>
      <c r="H2778" s="91" t="s">
        <v>1587</v>
      </c>
      <c r="I2778" s="91">
        <v>2050.0</v>
      </c>
      <c r="J2778" s="91" t="s">
        <v>1320</v>
      </c>
      <c r="K2778" s="91">
        <v>2050.0</v>
      </c>
      <c r="L2778" s="91" t="s">
        <v>1588</v>
      </c>
      <c r="M2778" s="91" t="s">
        <v>739</v>
      </c>
      <c r="O2778" s="91" t="s">
        <v>1607</v>
      </c>
      <c r="P2778" s="91" t="s">
        <v>1590</v>
      </c>
      <c r="Q2778" s="91" t="s">
        <v>1462</v>
      </c>
      <c r="R2778" s="91" t="s">
        <v>1707</v>
      </c>
      <c r="S2778" s="91" t="s">
        <v>8101</v>
      </c>
      <c r="T2778" s="91" t="s">
        <v>1593</v>
      </c>
    </row>
    <row r="2779" ht="14.25" customHeight="1">
      <c r="A2779" s="91" t="s">
        <v>8102</v>
      </c>
      <c r="D2779" s="91" t="s">
        <v>1324</v>
      </c>
      <c r="J2779" s="91" t="s">
        <v>1320</v>
      </c>
      <c r="L2779" s="91" t="s">
        <v>41</v>
      </c>
      <c r="M2779" s="91" t="s">
        <v>1320</v>
      </c>
      <c r="N2779" s="91" t="s">
        <v>1669</v>
      </c>
      <c r="O2779" s="91" t="s">
        <v>1684</v>
      </c>
      <c r="P2779" s="91" t="s">
        <v>1590</v>
      </c>
      <c r="Q2779" s="91" t="s">
        <v>1462</v>
      </c>
      <c r="R2779" s="91" t="s">
        <v>1669</v>
      </c>
    </row>
    <row r="2780" ht="14.25" customHeight="1">
      <c r="A2780" s="91" t="s">
        <v>8103</v>
      </c>
      <c r="B2780" s="91" t="s">
        <v>8104</v>
      </c>
      <c r="C2780" s="91" t="s">
        <v>8105</v>
      </c>
      <c r="D2780" s="91" t="s">
        <v>1324</v>
      </c>
      <c r="J2780" s="91" t="s">
        <v>1320</v>
      </c>
      <c r="L2780" s="91" t="s">
        <v>41</v>
      </c>
      <c r="M2780" s="91" t="s">
        <v>739</v>
      </c>
      <c r="O2780" s="91" t="s">
        <v>1607</v>
      </c>
      <c r="P2780" s="91" t="s">
        <v>1590</v>
      </c>
      <c r="Q2780" s="91" t="s">
        <v>1439</v>
      </c>
      <c r="R2780" s="91" t="s">
        <v>1687</v>
      </c>
    </row>
    <row r="2781" ht="14.25" customHeight="1">
      <c r="A2781" s="91" t="s">
        <v>8106</v>
      </c>
      <c r="D2781" s="91" t="s">
        <v>1324</v>
      </c>
      <c r="J2781" s="91" t="s">
        <v>739</v>
      </c>
      <c r="L2781" s="91" t="s">
        <v>41</v>
      </c>
      <c r="M2781" s="91" t="s">
        <v>739</v>
      </c>
      <c r="O2781" s="91" t="s">
        <v>1602</v>
      </c>
      <c r="P2781" s="91" t="s">
        <v>1603</v>
      </c>
      <c r="Q2781" s="91" t="s">
        <v>1432</v>
      </c>
      <c r="R2781" s="91" t="s">
        <v>1624</v>
      </c>
    </row>
    <row r="2782" ht="14.25" customHeight="1">
      <c r="A2782" s="91" t="s">
        <v>8107</v>
      </c>
      <c r="B2782" s="91" t="s">
        <v>8108</v>
      </c>
      <c r="C2782" s="91" t="s">
        <v>8109</v>
      </c>
      <c r="D2782" s="91" t="s">
        <v>1319</v>
      </c>
      <c r="E2782" s="91" t="s">
        <v>1587</v>
      </c>
      <c r="F2782" s="91">
        <v>2025.0</v>
      </c>
      <c r="J2782" s="91" t="s">
        <v>739</v>
      </c>
      <c r="L2782" s="91" t="s">
        <v>41</v>
      </c>
      <c r="M2782" s="91" t="s">
        <v>1320</v>
      </c>
      <c r="N2782" s="91" t="s">
        <v>1792</v>
      </c>
      <c r="O2782" s="91" t="s">
        <v>1802</v>
      </c>
      <c r="P2782" s="91" t="s">
        <v>1590</v>
      </c>
      <c r="Q2782" s="91" t="s">
        <v>1442</v>
      </c>
      <c r="R2782" s="91" t="s">
        <v>1639</v>
      </c>
      <c r="S2782" s="91" t="s">
        <v>8110</v>
      </c>
      <c r="T2782" s="91" t="s">
        <v>1593</v>
      </c>
    </row>
    <row r="2783" ht="14.25" customHeight="1">
      <c r="A2783" s="91" t="s">
        <v>8111</v>
      </c>
      <c r="D2783" s="91" t="s">
        <v>1319</v>
      </c>
      <c r="E2783" s="91" t="s">
        <v>1587</v>
      </c>
      <c r="F2783" s="91">
        <v>2030.0</v>
      </c>
      <c r="J2783" s="91" t="s">
        <v>739</v>
      </c>
      <c r="L2783" s="91" t="s">
        <v>1588</v>
      </c>
      <c r="M2783" s="91" t="s">
        <v>739</v>
      </c>
      <c r="O2783" s="91" t="s">
        <v>1589</v>
      </c>
      <c r="P2783" s="91" t="s">
        <v>1590</v>
      </c>
      <c r="Q2783" s="91" t="s">
        <v>1467</v>
      </c>
      <c r="R2783" s="91" t="s">
        <v>1641</v>
      </c>
      <c r="S2783" s="91" t="s">
        <v>8112</v>
      </c>
    </row>
    <row r="2784" ht="14.25" customHeight="1">
      <c r="A2784" s="91" t="s">
        <v>8113</v>
      </c>
      <c r="C2784" s="91">
        <v>5440764.0</v>
      </c>
      <c r="D2784" s="91" t="s">
        <v>1324</v>
      </c>
      <c r="J2784" s="91" t="s">
        <v>1320</v>
      </c>
      <c r="L2784" s="91" t="s">
        <v>41</v>
      </c>
      <c r="M2784" s="91" t="s">
        <v>1320</v>
      </c>
      <c r="N2784" s="91" t="s">
        <v>1715</v>
      </c>
      <c r="O2784" s="91" t="s">
        <v>1607</v>
      </c>
      <c r="P2784" s="91" t="s">
        <v>1590</v>
      </c>
      <c r="Q2784" s="91" t="s">
        <v>1440</v>
      </c>
      <c r="R2784" s="91" t="s">
        <v>1715</v>
      </c>
    </row>
    <row r="2785" ht="14.25" customHeight="1">
      <c r="A2785" s="91" t="s">
        <v>8114</v>
      </c>
      <c r="C2785" s="91" t="s">
        <v>8115</v>
      </c>
      <c r="D2785" s="91" t="s">
        <v>1319</v>
      </c>
      <c r="E2785" s="91" t="s">
        <v>1587</v>
      </c>
      <c r="F2785" s="91">
        <v>2030.0</v>
      </c>
      <c r="J2785" s="91" t="s">
        <v>739</v>
      </c>
      <c r="L2785" s="91" t="s">
        <v>41</v>
      </c>
      <c r="M2785" s="91" t="s">
        <v>739</v>
      </c>
      <c r="O2785" s="91" t="s">
        <v>1662</v>
      </c>
      <c r="P2785" s="91" t="s">
        <v>1590</v>
      </c>
      <c r="Q2785" s="91" t="s">
        <v>1469</v>
      </c>
      <c r="R2785" s="91" t="s">
        <v>1798</v>
      </c>
      <c r="S2785" s="91" t="s">
        <v>8116</v>
      </c>
      <c r="T2785" s="91" t="s">
        <v>1593</v>
      </c>
    </row>
    <row r="2786" ht="14.25" customHeight="1">
      <c r="A2786" s="91" t="s">
        <v>8117</v>
      </c>
      <c r="D2786" s="91" t="s">
        <v>1319</v>
      </c>
      <c r="E2786" s="91" t="s">
        <v>1587</v>
      </c>
      <c r="F2786" s="91">
        <v>2030.0</v>
      </c>
      <c r="J2786" s="91" t="s">
        <v>739</v>
      </c>
      <c r="L2786" s="91" t="s">
        <v>1588</v>
      </c>
      <c r="M2786" s="91" t="s">
        <v>739</v>
      </c>
      <c r="O2786" s="91" t="s">
        <v>1846</v>
      </c>
      <c r="P2786" s="91" t="s">
        <v>1590</v>
      </c>
      <c r="Q2786" s="91" t="s">
        <v>1469</v>
      </c>
      <c r="R2786" s="91" t="s">
        <v>1808</v>
      </c>
      <c r="S2786" s="91" t="s">
        <v>8118</v>
      </c>
      <c r="T2786" s="91" t="s">
        <v>1593</v>
      </c>
    </row>
    <row r="2787" ht="14.25" customHeight="1">
      <c r="A2787" s="91" t="s">
        <v>8119</v>
      </c>
      <c r="D2787" s="91" t="s">
        <v>1319</v>
      </c>
      <c r="E2787" s="91" t="s">
        <v>1587</v>
      </c>
      <c r="F2787" s="91">
        <v>2030.0</v>
      </c>
      <c r="G2787" s="91" t="s">
        <v>1319</v>
      </c>
      <c r="H2787" s="91" t="s">
        <v>1587</v>
      </c>
      <c r="I2787" s="91">
        <v>2050.0</v>
      </c>
      <c r="J2787" s="91" t="s">
        <v>1320</v>
      </c>
      <c r="K2787" s="91">
        <v>2050.0</v>
      </c>
      <c r="L2787" s="91" t="s">
        <v>41</v>
      </c>
      <c r="M2787" s="91" t="s">
        <v>739</v>
      </c>
      <c r="O2787" s="91" t="s">
        <v>1796</v>
      </c>
      <c r="P2787" s="91" t="s">
        <v>1628</v>
      </c>
      <c r="Q2787" s="91" t="s">
        <v>1466</v>
      </c>
      <c r="R2787" s="91" t="s">
        <v>1614</v>
      </c>
      <c r="S2787" s="91" t="s">
        <v>8120</v>
      </c>
      <c r="T2787" s="91" t="s">
        <v>1593</v>
      </c>
    </row>
    <row r="2788" ht="14.25" customHeight="1">
      <c r="A2788" s="91" t="s">
        <v>8121</v>
      </c>
      <c r="B2788" s="91" t="s">
        <v>8122</v>
      </c>
      <c r="C2788" s="91" t="s">
        <v>8123</v>
      </c>
      <c r="D2788" s="91" t="s">
        <v>1324</v>
      </c>
      <c r="J2788" s="91" t="s">
        <v>739</v>
      </c>
      <c r="L2788" s="91" t="s">
        <v>41</v>
      </c>
      <c r="M2788" s="91" t="s">
        <v>739</v>
      </c>
      <c r="O2788" s="91" t="s">
        <v>1607</v>
      </c>
      <c r="P2788" s="91" t="s">
        <v>1590</v>
      </c>
      <c r="Q2788" s="91" t="s">
        <v>1472</v>
      </c>
      <c r="R2788" s="91" t="s">
        <v>1923</v>
      </c>
    </row>
    <row r="2789" ht="14.25" customHeight="1">
      <c r="A2789" s="91" t="s">
        <v>8124</v>
      </c>
      <c r="B2789" s="91" t="s">
        <v>8125</v>
      </c>
      <c r="C2789" s="91" t="s">
        <v>8126</v>
      </c>
      <c r="D2789" s="91" t="s">
        <v>1324</v>
      </c>
      <c r="J2789" s="91" t="s">
        <v>739</v>
      </c>
      <c r="L2789" s="91" t="s">
        <v>41</v>
      </c>
      <c r="M2789" s="91" t="s">
        <v>739</v>
      </c>
      <c r="O2789" s="91" t="s">
        <v>1589</v>
      </c>
      <c r="P2789" s="91" t="s">
        <v>1590</v>
      </c>
      <c r="Q2789" s="91" t="s">
        <v>1469</v>
      </c>
      <c r="R2789" s="91" t="s">
        <v>1624</v>
      </c>
    </row>
    <row r="2790" ht="14.25" customHeight="1">
      <c r="A2790" s="91" t="s">
        <v>8127</v>
      </c>
      <c r="D2790" s="91" t="s">
        <v>1319</v>
      </c>
      <c r="E2790" s="91" t="s">
        <v>1587</v>
      </c>
      <c r="F2790" s="91">
        <v>2030.0</v>
      </c>
      <c r="J2790" s="91" t="s">
        <v>739</v>
      </c>
      <c r="L2790" s="91" t="s">
        <v>1588</v>
      </c>
      <c r="M2790" s="91" t="s">
        <v>739</v>
      </c>
      <c r="O2790" s="91" t="s">
        <v>1638</v>
      </c>
      <c r="P2790" s="91" t="s">
        <v>1590</v>
      </c>
      <c r="Q2790" s="91" t="s">
        <v>1432</v>
      </c>
      <c r="R2790" s="91" t="s">
        <v>1659</v>
      </c>
      <c r="S2790" s="91" t="s">
        <v>8128</v>
      </c>
      <c r="T2790" s="91" t="s">
        <v>1593</v>
      </c>
    </row>
    <row r="2791" ht="14.25" customHeight="1">
      <c r="A2791" s="91" t="s">
        <v>8129</v>
      </c>
      <c r="D2791" s="91" t="s">
        <v>1319</v>
      </c>
      <c r="E2791" s="91" t="s">
        <v>1587</v>
      </c>
      <c r="F2791" s="91">
        <v>2030.0</v>
      </c>
      <c r="J2791" s="91" t="s">
        <v>739</v>
      </c>
      <c r="L2791" s="91" t="s">
        <v>1588</v>
      </c>
      <c r="M2791" s="91" t="s">
        <v>739</v>
      </c>
      <c r="O2791" s="91" t="s">
        <v>3361</v>
      </c>
      <c r="P2791" s="91" t="s">
        <v>1736</v>
      </c>
      <c r="Q2791" s="91" t="s">
        <v>1457</v>
      </c>
      <c r="R2791" s="91" t="s">
        <v>1608</v>
      </c>
      <c r="S2791" s="91" t="s">
        <v>8130</v>
      </c>
      <c r="T2791" s="91" t="s">
        <v>1593</v>
      </c>
    </row>
    <row r="2792" ht="14.25" customHeight="1">
      <c r="A2792" s="91" t="s">
        <v>8131</v>
      </c>
      <c r="B2792" s="91" t="s">
        <v>8132</v>
      </c>
      <c r="C2792" s="91" t="s">
        <v>8133</v>
      </c>
      <c r="D2792" s="91" t="s">
        <v>1324</v>
      </c>
      <c r="J2792" s="91" t="s">
        <v>739</v>
      </c>
      <c r="L2792" s="91" t="s">
        <v>41</v>
      </c>
      <c r="M2792" s="91" t="s">
        <v>739</v>
      </c>
      <c r="O2792" s="91" t="s">
        <v>1632</v>
      </c>
      <c r="P2792" s="91" t="s">
        <v>1628</v>
      </c>
      <c r="Q2792" s="91" t="s">
        <v>1432</v>
      </c>
      <c r="R2792" s="91" t="s">
        <v>1678</v>
      </c>
    </row>
    <row r="2793" ht="14.25" customHeight="1">
      <c r="A2793" s="91" t="s">
        <v>8134</v>
      </c>
      <c r="D2793" s="91" t="s">
        <v>1324</v>
      </c>
      <c r="J2793" s="91" t="s">
        <v>739</v>
      </c>
      <c r="L2793" s="91" t="s">
        <v>41</v>
      </c>
      <c r="M2793" s="91" t="s">
        <v>739</v>
      </c>
      <c r="O2793" s="91" t="s">
        <v>1796</v>
      </c>
      <c r="P2793" s="91" t="s">
        <v>1628</v>
      </c>
      <c r="Q2793" s="91" t="s">
        <v>1466</v>
      </c>
      <c r="R2793" s="91" t="s">
        <v>1687</v>
      </c>
    </row>
    <row r="2794" ht="14.25" customHeight="1">
      <c r="A2794" s="91" t="s">
        <v>8135</v>
      </c>
      <c r="D2794" s="91" t="s">
        <v>1319</v>
      </c>
      <c r="E2794" s="91" t="s">
        <v>1587</v>
      </c>
      <c r="F2794" s="91">
        <v>2030.0</v>
      </c>
      <c r="J2794" s="91" t="s">
        <v>739</v>
      </c>
      <c r="L2794" s="91" t="s">
        <v>1588</v>
      </c>
      <c r="M2794" s="91" t="s">
        <v>739</v>
      </c>
      <c r="O2794" s="91" t="s">
        <v>1711</v>
      </c>
      <c r="P2794" s="91" t="s">
        <v>1590</v>
      </c>
      <c r="Q2794" s="91" t="s">
        <v>1459</v>
      </c>
      <c r="R2794" s="91" t="s">
        <v>1659</v>
      </c>
      <c r="S2794" s="91" t="s">
        <v>8136</v>
      </c>
      <c r="T2794" s="91" t="s">
        <v>1593</v>
      </c>
    </row>
    <row r="2795" ht="14.25" customHeight="1">
      <c r="A2795" s="91" t="s">
        <v>8137</v>
      </c>
      <c r="B2795" s="91" t="s">
        <v>8138</v>
      </c>
      <c r="C2795" s="91" t="s">
        <v>8139</v>
      </c>
      <c r="D2795" s="91" t="s">
        <v>1319</v>
      </c>
      <c r="E2795" s="91" t="s">
        <v>1587</v>
      </c>
      <c r="F2795" s="91">
        <v>2030.0</v>
      </c>
      <c r="J2795" s="91" t="s">
        <v>739</v>
      </c>
      <c r="L2795" s="91" t="s">
        <v>41</v>
      </c>
      <c r="M2795" s="91" t="s">
        <v>1320</v>
      </c>
      <c r="N2795" s="91" t="s">
        <v>1792</v>
      </c>
      <c r="O2795" s="91" t="s">
        <v>1607</v>
      </c>
      <c r="P2795" s="91" t="s">
        <v>1590</v>
      </c>
      <c r="Q2795" s="91" t="s">
        <v>1433</v>
      </c>
      <c r="R2795" s="91" t="s">
        <v>1659</v>
      </c>
      <c r="S2795" s="91" t="s">
        <v>8140</v>
      </c>
      <c r="T2795" s="91" t="s">
        <v>1593</v>
      </c>
    </row>
    <row r="2796" ht="14.25" customHeight="1">
      <c r="A2796" s="91" t="s">
        <v>8141</v>
      </c>
      <c r="D2796" s="91" t="s">
        <v>1319</v>
      </c>
      <c r="E2796" s="91" t="s">
        <v>1595</v>
      </c>
      <c r="F2796" s="91">
        <v>2030.0</v>
      </c>
      <c r="J2796" s="91" t="s">
        <v>739</v>
      </c>
      <c r="L2796" s="91" t="s">
        <v>41</v>
      </c>
      <c r="M2796" s="91" t="s">
        <v>739</v>
      </c>
      <c r="O2796" s="91" t="s">
        <v>1802</v>
      </c>
      <c r="P2796" s="91" t="s">
        <v>1590</v>
      </c>
      <c r="Q2796" s="91" t="s">
        <v>1447</v>
      </c>
      <c r="R2796" s="91" t="s">
        <v>1641</v>
      </c>
      <c r="T2796" s="91" t="s">
        <v>1600</v>
      </c>
    </row>
    <row r="2797" ht="14.25" customHeight="1">
      <c r="A2797" s="91" t="s">
        <v>8142</v>
      </c>
      <c r="D2797" s="91" t="s">
        <v>1319</v>
      </c>
      <c r="E2797" s="91" t="s">
        <v>1587</v>
      </c>
      <c r="F2797" s="91">
        <v>2030.0</v>
      </c>
      <c r="J2797" s="91" t="s">
        <v>739</v>
      </c>
      <c r="L2797" s="91" t="s">
        <v>1588</v>
      </c>
      <c r="M2797" s="91" t="s">
        <v>739</v>
      </c>
      <c r="O2797" s="91" t="s">
        <v>1694</v>
      </c>
      <c r="P2797" s="91" t="s">
        <v>1590</v>
      </c>
      <c r="Q2797" s="91" t="s">
        <v>1432</v>
      </c>
      <c r="R2797" s="91" t="s">
        <v>1798</v>
      </c>
      <c r="S2797" s="91" t="s">
        <v>8143</v>
      </c>
      <c r="T2797" s="91" t="s">
        <v>1593</v>
      </c>
    </row>
    <row r="2798" ht="14.25" customHeight="1">
      <c r="A2798" s="91" t="s">
        <v>8144</v>
      </c>
      <c r="C2798" s="91" t="s">
        <v>8145</v>
      </c>
      <c r="D2798" s="91" t="s">
        <v>1324</v>
      </c>
      <c r="J2798" s="91" t="s">
        <v>739</v>
      </c>
      <c r="L2798" s="91" t="s">
        <v>41</v>
      </c>
      <c r="M2798" s="91" t="s">
        <v>739</v>
      </c>
      <c r="O2798" s="91" t="s">
        <v>1638</v>
      </c>
      <c r="P2798" s="91" t="s">
        <v>1590</v>
      </c>
      <c r="Q2798" s="91" t="s">
        <v>1451</v>
      </c>
      <c r="R2798" s="91" t="s">
        <v>1653</v>
      </c>
    </row>
    <row r="2799" ht="14.25" customHeight="1">
      <c r="A2799" s="91" t="s">
        <v>8146</v>
      </c>
      <c r="D2799" s="91" t="s">
        <v>1319</v>
      </c>
      <c r="E2799" s="91" t="s">
        <v>1587</v>
      </c>
      <c r="F2799" s="91">
        <v>2030.0</v>
      </c>
      <c r="J2799" s="91" t="s">
        <v>1320</v>
      </c>
      <c r="L2799" s="91" t="s">
        <v>41</v>
      </c>
      <c r="M2799" s="91" t="s">
        <v>1320</v>
      </c>
      <c r="N2799" s="91" t="s">
        <v>2090</v>
      </c>
      <c r="O2799" s="91" t="s">
        <v>1662</v>
      </c>
      <c r="P2799" s="91" t="s">
        <v>1590</v>
      </c>
      <c r="Q2799" s="91" t="s">
        <v>1438</v>
      </c>
      <c r="R2799" s="91" t="s">
        <v>1663</v>
      </c>
      <c r="S2799" s="91" t="s">
        <v>8147</v>
      </c>
      <c r="T2799" s="91" t="s">
        <v>1593</v>
      </c>
    </row>
    <row r="2800" ht="14.25" customHeight="1">
      <c r="A2800" s="91" t="s">
        <v>8148</v>
      </c>
      <c r="B2800" s="91" t="s">
        <v>8149</v>
      </c>
      <c r="C2800" s="91" t="s">
        <v>8150</v>
      </c>
      <c r="D2800" s="91" t="s">
        <v>1319</v>
      </c>
      <c r="E2800" s="91" t="s">
        <v>1587</v>
      </c>
      <c r="F2800" s="91">
        <v>2030.0</v>
      </c>
      <c r="G2800" s="91" t="s">
        <v>1319</v>
      </c>
      <c r="H2800" s="91" t="s">
        <v>1587</v>
      </c>
      <c r="I2800" s="91">
        <v>2042.0</v>
      </c>
      <c r="J2800" s="91" t="s">
        <v>1320</v>
      </c>
      <c r="K2800" s="91">
        <v>2042.0</v>
      </c>
      <c r="L2800" s="91" t="s">
        <v>41</v>
      </c>
      <c r="M2800" s="91" t="s">
        <v>1320</v>
      </c>
      <c r="N2800" s="91" t="s">
        <v>1966</v>
      </c>
      <c r="O2800" s="91" t="s">
        <v>1607</v>
      </c>
      <c r="P2800" s="91" t="s">
        <v>1590</v>
      </c>
      <c r="Q2800" s="91" t="s">
        <v>1467</v>
      </c>
      <c r="R2800" s="91" t="s">
        <v>1663</v>
      </c>
      <c r="S2800" s="91" t="s">
        <v>8151</v>
      </c>
      <c r="T2800" s="91" t="s">
        <v>1593</v>
      </c>
    </row>
    <row r="2801" ht="14.25" customHeight="1">
      <c r="A2801" s="91" t="s">
        <v>8152</v>
      </c>
      <c r="D2801" s="91" t="s">
        <v>1319</v>
      </c>
      <c r="E2801" s="91" t="s">
        <v>1587</v>
      </c>
      <c r="F2801" s="91">
        <v>2033.0</v>
      </c>
      <c r="J2801" s="91" t="s">
        <v>739</v>
      </c>
      <c r="L2801" s="91" t="s">
        <v>41</v>
      </c>
      <c r="M2801" s="91" t="s">
        <v>739</v>
      </c>
      <c r="O2801" s="91" t="s">
        <v>2182</v>
      </c>
      <c r="P2801" s="91" t="s">
        <v>1628</v>
      </c>
      <c r="Q2801" s="91" t="s">
        <v>1433</v>
      </c>
      <c r="R2801" s="91" t="s">
        <v>1633</v>
      </c>
      <c r="S2801" s="91" t="s">
        <v>8153</v>
      </c>
      <c r="T2801" s="91" t="s">
        <v>1593</v>
      </c>
    </row>
    <row r="2802" ht="14.25" customHeight="1">
      <c r="A2802" s="91" t="s">
        <v>8154</v>
      </c>
      <c r="B2802" s="91" t="s">
        <v>8155</v>
      </c>
      <c r="D2802" s="91" t="s">
        <v>1324</v>
      </c>
      <c r="J2802" s="91" t="s">
        <v>1320</v>
      </c>
      <c r="L2802" s="91" t="s">
        <v>41</v>
      </c>
      <c r="M2802" s="91" t="s">
        <v>1320</v>
      </c>
      <c r="O2802" s="91" t="s">
        <v>3110</v>
      </c>
      <c r="P2802" s="91" t="s">
        <v>1628</v>
      </c>
      <c r="Q2802" s="91" t="s">
        <v>1433</v>
      </c>
      <c r="R2802" s="91" t="s">
        <v>2016</v>
      </c>
    </row>
    <row r="2803" ht="14.25" customHeight="1">
      <c r="A2803" s="91" t="s">
        <v>8156</v>
      </c>
      <c r="D2803" s="91" t="s">
        <v>1319</v>
      </c>
      <c r="E2803" s="91" t="s">
        <v>1587</v>
      </c>
      <c r="F2803" s="91">
        <v>2030.0</v>
      </c>
      <c r="J2803" s="91" t="s">
        <v>739</v>
      </c>
      <c r="L2803" s="91" t="s">
        <v>1588</v>
      </c>
      <c r="M2803" s="91" t="s">
        <v>739</v>
      </c>
      <c r="O2803" s="91" t="s">
        <v>1632</v>
      </c>
      <c r="P2803" s="91" t="s">
        <v>1628</v>
      </c>
      <c r="Q2803" s="91" t="s">
        <v>1445</v>
      </c>
      <c r="R2803" s="91" t="s">
        <v>1641</v>
      </c>
      <c r="S2803" s="91" t="s">
        <v>8157</v>
      </c>
      <c r="T2803" s="91" t="s">
        <v>1593</v>
      </c>
    </row>
    <row r="2804" ht="14.25" customHeight="1">
      <c r="A2804" s="91" t="s">
        <v>8158</v>
      </c>
      <c r="C2804" s="91" t="s">
        <v>8159</v>
      </c>
      <c r="D2804" s="91" t="s">
        <v>1319</v>
      </c>
      <c r="E2804" s="91" t="s">
        <v>1587</v>
      </c>
      <c r="F2804" s="91">
        <v>2030.0</v>
      </c>
      <c r="J2804" s="91" t="s">
        <v>1320</v>
      </c>
      <c r="L2804" s="91" t="s">
        <v>41</v>
      </c>
      <c r="M2804" s="91" t="s">
        <v>1320</v>
      </c>
      <c r="N2804" s="91" t="s">
        <v>2016</v>
      </c>
      <c r="O2804" s="91" t="s">
        <v>1748</v>
      </c>
      <c r="P2804" s="91" t="s">
        <v>1590</v>
      </c>
      <c r="Q2804" s="91" t="s">
        <v>1469</v>
      </c>
      <c r="R2804" s="91" t="s">
        <v>1608</v>
      </c>
      <c r="S2804" s="91" t="s">
        <v>8160</v>
      </c>
      <c r="T2804" s="91" t="s">
        <v>1593</v>
      </c>
    </row>
    <row r="2805" ht="14.25" customHeight="1">
      <c r="A2805" s="91" t="s">
        <v>8161</v>
      </c>
      <c r="D2805" s="91" t="s">
        <v>1324</v>
      </c>
      <c r="J2805" s="91" t="s">
        <v>739</v>
      </c>
      <c r="L2805" s="91" t="s">
        <v>41</v>
      </c>
      <c r="M2805" s="91" t="s">
        <v>739</v>
      </c>
      <c r="O2805" s="91" t="s">
        <v>1607</v>
      </c>
      <c r="P2805" s="91" t="s">
        <v>1590</v>
      </c>
      <c r="Q2805" s="91" t="s">
        <v>1457</v>
      </c>
      <c r="R2805" s="91" t="s">
        <v>1663</v>
      </c>
    </row>
    <row r="2806" ht="14.25" customHeight="1">
      <c r="A2806" s="91" t="s">
        <v>8162</v>
      </c>
      <c r="D2806" s="91" t="s">
        <v>1324</v>
      </c>
      <c r="J2806" s="91" t="s">
        <v>739</v>
      </c>
      <c r="L2806" s="91" t="s">
        <v>41</v>
      </c>
      <c r="M2806" s="91" t="s">
        <v>739</v>
      </c>
      <c r="O2806" s="91" t="s">
        <v>1796</v>
      </c>
      <c r="P2806" s="91" t="s">
        <v>1628</v>
      </c>
      <c r="Q2806" s="91" t="s">
        <v>1466</v>
      </c>
      <c r="R2806" s="91" t="s">
        <v>1614</v>
      </c>
    </row>
    <row r="2807" ht="14.25" customHeight="1">
      <c r="A2807" s="91" t="s">
        <v>8163</v>
      </c>
      <c r="B2807" s="91" t="s">
        <v>8164</v>
      </c>
      <c r="C2807" s="91" t="s">
        <v>8165</v>
      </c>
      <c r="D2807" s="91" t="s">
        <v>1319</v>
      </c>
      <c r="E2807" s="91" t="s">
        <v>1587</v>
      </c>
      <c r="F2807" s="91">
        <v>2030.0</v>
      </c>
      <c r="J2807" s="91" t="s">
        <v>1320</v>
      </c>
      <c r="L2807" s="91" t="s">
        <v>41</v>
      </c>
      <c r="M2807" s="91" t="s">
        <v>1320</v>
      </c>
      <c r="N2807" s="91" t="s">
        <v>1639</v>
      </c>
      <c r="O2807" s="91" t="s">
        <v>1602</v>
      </c>
      <c r="P2807" s="91" t="s">
        <v>1603</v>
      </c>
      <c r="Q2807" s="91" t="s">
        <v>1460</v>
      </c>
      <c r="R2807" s="91" t="s">
        <v>2171</v>
      </c>
      <c r="S2807" s="91" t="s">
        <v>8166</v>
      </c>
      <c r="T2807" s="91" t="s">
        <v>1777</v>
      </c>
    </row>
    <row r="2808" ht="14.25" customHeight="1">
      <c r="A2808" s="91" t="s">
        <v>8167</v>
      </c>
      <c r="D2808" s="91" t="s">
        <v>1319</v>
      </c>
      <c r="E2808" s="91" t="s">
        <v>1587</v>
      </c>
      <c r="F2808" s="91">
        <v>2033.0</v>
      </c>
      <c r="J2808" s="91" t="s">
        <v>739</v>
      </c>
      <c r="L2808" s="91" t="s">
        <v>41</v>
      </c>
      <c r="M2808" s="91" t="s">
        <v>739</v>
      </c>
      <c r="O2808" s="91" t="s">
        <v>1602</v>
      </c>
      <c r="P2808" s="91" t="s">
        <v>1603</v>
      </c>
      <c r="Q2808" s="91" t="s">
        <v>1469</v>
      </c>
      <c r="R2808" s="91" t="s">
        <v>1614</v>
      </c>
      <c r="S2808" s="91" t="s">
        <v>8168</v>
      </c>
      <c r="T2808" s="91" t="s">
        <v>1593</v>
      </c>
    </row>
    <row r="2809" ht="14.25" customHeight="1">
      <c r="A2809" s="91" t="s">
        <v>8169</v>
      </c>
      <c r="D2809" s="91" t="s">
        <v>1324</v>
      </c>
      <c r="J2809" s="91" t="s">
        <v>1320</v>
      </c>
      <c r="L2809" s="91" t="s">
        <v>41</v>
      </c>
      <c r="M2809" s="91" t="s">
        <v>739</v>
      </c>
      <c r="O2809" s="91" t="s">
        <v>1677</v>
      </c>
      <c r="P2809" s="91" t="s">
        <v>1590</v>
      </c>
      <c r="Q2809" s="91" t="s">
        <v>1434</v>
      </c>
      <c r="R2809" s="91" t="s">
        <v>1798</v>
      </c>
    </row>
    <row r="2810" ht="14.25" customHeight="1">
      <c r="A2810" s="91" t="s">
        <v>8170</v>
      </c>
      <c r="D2810" s="91" t="s">
        <v>1319</v>
      </c>
      <c r="E2810" s="91" t="s">
        <v>1587</v>
      </c>
      <c r="F2810" s="91">
        <v>2030.0</v>
      </c>
      <c r="J2810" s="91" t="s">
        <v>739</v>
      </c>
      <c r="L2810" s="91" t="s">
        <v>1588</v>
      </c>
      <c r="M2810" s="91" t="s">
        <v>739</v>
      </c>
      <c r="O2810" s="91" t="s">
        <v>1638</v>
      </c>
      <c r="P2810" s="91" t="s">
        <v>1590</v>
      </c>
      <c r="Q2810" s="91" t="s">
        <v>1472</v>
      </c>
      <c r="R2810" s="91" t="s">
        <v>1641</v>
      </c>
      <c r="S2810" s="91" t="s">
        <v>8171</v>
      </c>
      <c r="T2810" s="91" t="s">
        <v>1593</v>
      </c>
    </row>
    <row r="2811" ht="14.25" customHeight="1">
      <c r="A2811" s="91" t="s">
        <v>8172</v>
      </c>
      <c r="C2811" s="91" t="s">
        <v>8173</v>
      </c>
      <c r="D2811" s="91" t="s">
        <v>1324</v>
      </c>
      <c r="J2811" s="91" t="s">
        <v>1320</v>
      </c>
      <c r="L2811" s="91" t="s">
        <v>1647</v>
      </c>
      <c r="M2811" s="91" t="s">
        <v>739</v>
      </c>
      <c r="O2811" s="91" t="s">
        <v>1607</v>
      </c>
      <c r="P2811" s="91" t="s">
        <v>1590</v>
      </c>
      <c r="Q2811" s="91" t="s">
        <v>1430</v>
      </c>
      <c r="R2811" s="91" t="s">
        <v>1608</v>
      </c>
    </row>
    <row r="2812" ht="14.25" customHeight="1">
      <c r="A2812" s="91" t="s">
        <v>8174</v>
      </c>
      <c r="C2812" s="91" t="s">
        <v>8175</v>
      </c>
      <c r="D2812" s="91" t="s">
        <v>1324</v>
      </c>
      <c r="J2812" s="91" t="s">
        <v>1320</v>
      </c>
      <c r="L2812" s="91" t="s">
        <v>41</v>
      </c>
      <c r="M2812" s="91" t="s">
        <v>739</v>
      </c>
      <c r="O2812" s="91" t="s">
        <v>1607</v>
      </c>
      <c r="P2812" s="91" t="s">
        <v>1590</v>
      </c>
      <c r="Q2812" s="91" t="s">
        <v>1433</v>
      </c>
      <c r="R2812" s="91" t="s">
        <v>1591</v>
      </c>
    </row>
    <row r="2813" ht="14.25" customHeight="1">
      <c r="A2813" s="91" t="s">
        <v>8176</v>
      </c>
      <c r="D2813" s="91" t="s">
        <v>1319</v>
      </c>
      <c r="E2813" s="91" t="s">
        <v>1587</v>
      </c>
      <c r="F2813" s="91">
        <v>2030.0</v>
      </c>
      <c r="J2813" s="91" t="s">
        <v>739</v>
      </c>
      <c r="L2813" s="91" t="s">
        <v>1588</v>
      </c>
      <c r="M2813" s="91" t="s">
        <v>739</v>
      </c>
      <c r="O2813" s="91" t="s">
        <v>1748</v>
      </c>
      <c r="P2813" s="91" t="s">
        <v>1590</v>
      </c>
      <c r="Q2813" s="91" t="s">
        <v>1431</v>
      </c>
      <c r="R2813" s="91" t="s">
        <v>1663</v>
      </c>
      <c r="S2813" s="91" t="s">
        <v>8177</v>
      </c>
      <c r="T2813" s="91" t="s">
        <v>1593</v>
      </c>
    </row>
    <row r="2814" ht="14.25" customHeight="1">
      <c r="A2814" s="91" t="s">
        <v>8178</v>
      </c>
      <c r="D2814" s="91" t="s">
        <v>1319</v>
      </c>
      <c r="E2814" s="91" t="s">
        <v>1595</v>
      </c>
      <c r="F2814" s="91">
        <v>2030.0</v>
      </c>
      <c r="J2814" s="91" t="s">
        <v>739</v>
      </c>
      <c r="L2814" s="91" t="s">
        <v>1588</v>
      </c>
      <c r="M2814" s="91" t="s">
        <v>739</v>
      </c>
      <c r="O2814" s="91" t="s">
        <v>1607</v>
      </c>
      <c r="P2814" s="91" t="s">
        <v>1590</v>
      </c>
      <c r="Q2814" s="91" t="s">
        <v>1460</v>
      </c>
      <c r="R2814" s="91" t="s">
        <v>1659</v>
      </c>
      <c r="S2814" s="91" t="s">
        <v>8179</v>
      </c>
      <c r="T2814" s="91" t="s">
        <v>1600</v>
      </c>
    </row>
    <row r="2815" ht="14.25" customHeight="1">
      <c r="A2815" s="91" t="s">
        <v>8180</v>
      </c>
      <c r="B2815" s="91" t="s">
        <v>8181</v>
      </c>
      <c r="C2815" s="91" t="s">
        <v>8182</v>
      </c>
      <c r="D2815" s="91" t="s">
        <v>1319</v>
      </c>
      <c r="E2815" s="91" t="s">
        <v>1587</v>
      </c>
      <c r="F2815" s="91">
        <v>2029.0</v>
      </c>
      <c r="J2815" s="91" t="s">
        <v>739</v>
      </c>
      <c r="L2815" s="91" t="s">
        <v>41</v>
      </c>
      <c r="M2815" s="91" t="s">
        <v>739</v>
      </c>
      <c r="N2815" s="91" t="s">
        <v>1923</v>
      </c>
      <c r="O2815" s="91" t="s">
        <v>1602</v>
      </c>
      <c r="P2815" s="91" t="s">
        <v>1603</v>
      </c>
      <c r="Q2815" s="91" t="s">
        <v>1457</v>
      </c>
      <c r="R2815" s="91" t="s">
        <v>1591</v>
      </c>
      <c r="S2815" s="91" t="s">
        <v>8183</v>
      </c>
      <c r="T2815" s="91" t="s">
        <v>1593</v>
      </c>
    </row>
    <row r="2816" ht="14.25" customHeight="1">
      <c r="A2816" s="91" t="s">
        <v>8184</v>
      </c>
      <c r="D2816" s="91" t="s">
        <v>1319</v>
      </c>
      <c r="E2816" s="91" t="s">
        <v>1587</v>
      </c>
      <c r="F2816" s="91">
        <v>2030.0</v>
      </c>
      <c r="J2816" s="91" t="s">
        <v>739</v>
      </c>
      <c r="L2816" s="91" t="s">
        <v>1588</v>
      </c>
      <c r="M2816" s="91" t="s">
        <v>739</v>
      </c>
      <c r="O2816" s="91" t="s">
        <v>1662</v>
      </c>
      <c r="P2816" s="91" t="s">
        <v>1590</v>
      </c>
      <c r="Q2816" s="91" t="s">
        <v>1472</v>
      </c>
      <c r="R2816" s="91" t="s">
        <v>1659</v>
      </c>
      <c r="S2816" s="91" t="s">
        <v>8185</v>
      </c>
      <c r="T2816" s="91" t="s">
        <v>1593</v>
      </c>
    </row>
    <row r="2817" ht="14.25" customHeight="1">
      <c r="A2817" s="91" t="s">
        <v>8186</v>
      </c>
      <c r="B2817" s="91" t="s">
        <v>8187</v>
      </c>
      <c r="C2817" s="91" t="s">
        <v>8188</v>
      </c>
      <c r="D2817" s="91" t="s">
        <v>1319</v>
      </c>
      <c r="E2817" s="91" t="s">
        <v>1587</v>
      </c>
      <c r="F2817" s="91" t="s">
        <v>1646</v>
      </c>
      <c r="G2817" s="91" t="s">
        <v>1319</v>
      </c>
      <c r="H2817" s="91" t="s">
        <v>1587</v>
      </c>
      <c r="I2817" s="91" t="s">
        <v>1698</v>
      </c>
      <c r="J2817" s="91" t="s">
        <v>1320</v>
      </c>
      <c r="K2817" s="91" t="s">
        <v>1698</v>
      </c>
      <c r="L2817" s="91" t="s">
        <v>41</v>
      </c>
      <c r="M2817" s="91" t="s">
        <v>1320</v>
      </c>
      <c r="N2817" s="91" t="s">
        <v>1611</v>
      </c>
      <c r="O2817" s="91" t="s">
        <v>1607</v>
      </c>
      <c r="P2817" s="91" t="s">
        <v>1590</v>
      </c>
      <c r="Q2817" s="91" t="s">
        <v>1457</v>
      </c>
      <c r="R2817" s="91" t="s">
        <v>1707</v>
      </c>
      <c r="S2817" s="91" t="s">
        <v>8189</v>
      </c>
      <c r="T2817" s="91" t="s">
        <v>1593</v>
      </c>
    </row>
    <row r="2818" ht="14.25" customHeight="1">
      <c r="A2818" s="91" t="s">
        <v>8190</v>
      </c>
      <c r="D2818" s="91" t="s">
        <v>1319</v>
      </c>
      <c r="E2818" s="91" t="s">
        <v>1587</v>
      </c>
      <c r="F2818" s="91">
        <v>2030.0</v>
      </c>
      <c r="J2818" s="91" t="s">
        <v>739</v>
      </c>
      <c r="L2818" s="91" t="s">
        <v>1588</v>
      </c>
      <c r="M2818" s="91" t="s">
        <v>739</v>
      </c>
      <c r="O2818" s="91" t="s">
        <v>1711</v>
      </c>
      <c r="P2818" s="91" t="s">
        <v>1590</v>
      </c>
      <c r="Q2818" s="91" t="s">
        <v>1432</v>
      </c>
      <c r="R2818" s="91" t="s">
        <v>1659</v>
      </c>
      <c r="S2818" s="91" t="s">
        <v>8191</v>
      </c>
      <c r="T2818" s="91" t="s">
        <v>1593</v>
      </c>
    </row>
    <row r="2819" ht="14.25" customHeight="1">
      <c r="A2819" s="91" t="s">
        <v>8192</v>
      </c>
      <c r="D2819" s="91" t="s">
        <v>1319</v>
      </c>
      <c r="E2819" s="91" t="s">
        <v>1587</v>
      </c>
      <c r="F2819" s="91">
        <v>2030.0</v>
      </c>
      <c r="J2819" s="91" t="s">
        <v>739</v>
      </c>
      <c r="L2819" s="91" t="s">
        <v>1588</v>
      </c>
      <c r="M2819" s="91" t="s">
        <v>739</v>
      </c>
      <c r="O2819" s="91" t="s">
        <v>1607</v>
      </c>
      <c r="P2819" s="91" t="s">
        <v>1590</v>
      </c>
      <c r="Q2819" s="91" t="s">
        <v>1433</v>
      </c>
      <c r="R2819" s="91" t="s">
        <v>1669</v>
      </c>
      <c r="S2819" s="91" t="s">
        <v>8193</v>
      </c>
      <c r="T2819" s="91" t="s">
        <v>1593</v>
      </c>
    </row>
    <row r="2820" ht="14.25" customHeight="1">
      <c r="A2820" s="91" t="s">
        <v>8194</v>
      </c>
      <c r="C2820" s="91" t="s">
        <v>8195</v>
      </c>
      <c r="D2820" s="91" t="s">
        <v>1343</v>
      </c>
      <c r="J2820" s="91" t="s">
        <v>1320</v>
      </c>
      <c r="L2820" s="91" t="s">
        <v>41</v>
      </c>
      <c r="M2820" s="91" t="s">
        <v>1320</v>
      </c>
      <c r="N2820" s="91" t="s">
        <v>1966</v>
      </c>
      <c r="O2820" s="91" t="s">
        <v>1607</v>
      </c>
      <c r="P2820" s="91" t="s">
        <v>1590</v>
      </c>
      <c r="Q2820" s="91" t="s">
        <v>1446</v>
      </c>
      <c r="R2820" s="91" t="s">
        <v>1966</v>
      </c>
    </row>
    <row r="2821" ht="14.25" customHeight="1">
      <c r="A2821" s="91" t="s">
        <v>8196</v>
      </c>
      <c r="D2821" s="91" t="s">
        <v>1324</v>
      </c>
      <c r="J2821" s="91" t="s">
        <v>1320</v>
      </c>
      <c r="L2821" s="91" t="s">
        <v>41</v>
      </c>
      <c r="M2821" s="91" t="s">
        <v>739</v>
      </c>
      <c r="O2821" s="91" t="s">
        <v>1602</v>
      </c>
      <c r="P2821" s="91" t="s">
        <v>1603</v>
      </c>
      <c r="Q2821" s="91" t="s">
        <v>1433</v>
      </c>
      <c r="R2821" s="91" t="s">
        <v>1641</v>
      </c>
    </row>
    <row r="2822" ht="14.25" customHeight="1">
      <c r="A2822" s="91" t="s">
        <v>8197</v>
      </c>
      <c r="B2822" s="91" t="s">
        <v>8198</v>
      </c>
      <c r="C2822" s="91" t="s">
        <v>8199</v>
      </c>
      <c r="D2822" s="91" t="s">
        <v>1319</v>
      </c>
      <c r="E2822" s="91" t="s">
        <v>1595</v>
      </c>
      <c r="F2822" s="91">
        <v>2030.0</v>
      </c>
      <c r="J2822" s="91" t="s">
        <v>1320</v>
      </c>
      <c r="L2822" s="91" t="s">
        <v>41</v>
      </c>
      <c r="M2822" s="91" t="s">
        <v>1320</v>
      </c>
      <c r="N2822" s="91" t="s">
        <v>1637</v>
      </c>
      <c r="O2822" s="91" t="s">
        <v>2116</v>
      </c>
      <c r="P2822" s="91" t="s">
        <v>1736</v>
      </c>
      <c r="Q2822" s="91" t="s">
        <v>1434</v>
      </c>
      <c r="R2822" s="91" t="s">
        <v>1617</v>
      </c>
      <c r="S2822" s="91" t="s">
        <v>8200</v>
      </c>
      <c r="T2822" s="91" t="s">
        <v>1600</v>
      </c>
    </row>
    <row r="2823" ht="14.25" customHeight="1">
      <c r="A2823" s="91" t="s">
        <v>8201</v>
      </c>
      <c r="D2823" s="91" t="s">
        <v>1324</v>
      </c>
      <c r="J2823" s="91" t="s">
        <v>739</v>
      </c>
      <c r="L2823" s="91" t="s">
        <v>41</v>
      </c>
      <c r="M2823" s="91" t="s">
        <v>739</v>
      </c>
      <c r="O2823" s="91" t="s">
        <v>1796</v>
      </c>
      <c r="P2823" s="91" t="s">
        <v>1628</v>
      </c>
      <c r="Q2823" s="91" t="s">
        <v>1431</v>
      </c>
      <c r="R2823" s="91" t="s">
        <v>1604</v>
      </c>
    </row>
    <row r="2824" ht="14.25" customHeight="1">
      <c r="A2824" s="91" t="s">
        <v>8202</v>
      </c>
      <c r="B2824" s="91" t="s">
        <v>8203</v>
      </c>
      <c r="C2824" s="91" t="s">
        <v>8204</v>
      </c>
      <c r="D2824" s="91" t="s">
        <v>1324</v>
      </c>
      <c r="J2824" s="91" t="s">
        <v>1320</v>
      </c>
      <c r="L2824" s="91" t="s">
        <v>41</v>
      </c>
      <c r="M2824" s="91" t="s">
        <v>1320</v>
      </c>
      <c r="N2824" s="91" t="s">
        <v>1966</v>
      </c>
      <c r="O2824" s="91" t="s">
        <v>1602</v>
      </c>
      <c r="P2824" s="91" t="s">
        <v>1603</v>
      </c>
      <c r="Q2824" s="91" t="s">
        <v>1448</v>
      </c>
      <c r="R2824" s="91" t="s">
        <v>1966</v>
      </c>
    </row>
    <row r="2825" ht="14.25" customHeight="1">
      <c r="A2825" s="91" t="s">
        <v>8205</v>
      </c>
      <c r="B2825" s="91" t="s">
        <v>8206</v>
      </c>
      <c r="C2825" s="91" t="s">
        <v>8207</v>
      </c>
      <c r="D2825" s="91" t="s">
        <v>1319</v>
      </c>
      <c r="E2825" s="91" t="s">
        <v>1587</v>
      </c>
      <c r="F2825" s="91">
        <v>2030.0</v>
      </c>
      <c r="G2825" s="91" t="s">
        <v>1319</v>
      </c>
      <c r="H2825" s="91" t="s">
        <v>1587</v>
      </c>
      <c r="I2825" s="91">
        <v>2040.0</v>
      </c>
      <c r="J2825" s="91" t="s">
        <v>1320</v>
      </c>
      <c r="K2825" s="91">
        <v>2040.0</v>
      </c>
      <c r="L2825" s="91" t="s">
        <v>41</v>
      </c>
      <c r="M2825" s="91" t="s">
        <v>1320</v>
      </c>
      <c r="N2825" s="91" t="s">
        <v>1847</v>
      </c>
      <c r="O2825" s="91" t="s">
        <v>1846</v>
      </c>
      <c r="P2825" s="91" t="s">
        <v>1590</v>
      </c>
      <c r="Q2825" s="91" t="s">
        <v>1433</v>
      </c>
      <c r="R2825" s="91" t="s">
        <v>1591</v>
      </c>
      <c r="S2825" s="91" t="s">
        <v>8208</v>
      </c>
      <c r="T2825" s="91" t="s">
        <v>1593</v>
      </c>
    </row>
    <row r="2826" ht="14.25" customHeight="1">
      <c r="A2826" s="91" t="s">
        <v>8209</v>
      </c>
      <c r="D2826" s="91" t="s">
        <v>1319</v>
      </c>
      <c r="E2826" s="91" t="s">
        <v>1587</v>
      </c>
      <c r="F2826" s="91">
        <v>2030.0</v>
      </c>
      <c r="G2826" s="91" t="s">
        <v>1319</v>
      </c>
      <c r="H2826" s="91" t="s">
        <v>1587</v>
      </c>
      <c r="I2826" s="91">
        <v>2050.0</v>
      </c>
      <c r="J2826" s="91" t="s">
        <v>1320</v>
      </c>
      <c r="K2826" s="91">
        <v>2050.0</v>
      </c>
      <c r="L2826" s="91" t="s">
        <v>1588</v>
      </c>
      <c r="M2826" s="91" t="s">
        <v>1320</v>
      </c>
      <c r="N2826" s="91" t="s">
        <v>1720</v>
      </c>
      <c r="O2826" s="91" t="s">
        <v>1846</v>
      </c>
      <c r="P2826" s="91" t="s">
        <v>1590</v>
      </c>
      <c r="Q2826" s="91" t="s">
        <v>1431</v>
      </c>
      <c r="R2826" s="91" t="s">
        <v>1720</v>
      </c>
      <c r="S2826" s="91" t="s">
        <v>8210</v>
      </c>
      <c r="T2826" s="91" t="s">
        <v>1593</v>
      </c>
    </row>
    <row r="2827" ht="14.25" customHeight="1">
      <c r="A2827" s="91" t="s">
        <v>8211</v>
      </c>
      <c r="D2827" s="91" t="s">
        <v>1319</v>
      </c>
      <c r="E2827" s="91" t="s">
        <v>1587</v>
      </c>
      <c r="F2827" s="91">
        <v>2030.0</v>
      </c>
      <c r="J2827" s="91" t="s">
        <v>739</v>
      </c>
      <c r="L2827" s="91" t="s">
        <v>1588</v>
      </c>
      <c r="M2827" s="91" t="s">
        <v>739</v>
      </c>
      <c r="O2827" s="91" t="s">
        <v>1846</v>
      </c>
      <c r="P2827" s="91" t="s">
        <v>1590</v>
      </c>
      <c r="Q2827" s="91" t="s">
        <v>1432</v>
      </c>
      <c r="R2827" s="91" t="s">
        <v>1763</v>
      </c>
      <c r="S2827" s="91" t="s">
        <v>8212</v>
      </c>
      <c r="T2827" s="91" t="s">
        <v>1593</v>
      </c>
    </row>
    <row r="2828" ht="14.25" customHeight="1">
      <c r="A2828" s="91" t="s">
        <v>8213</v>
      </c>
      <c r="C2828" s="91" t="s">
        <v>8214</v>
      </c>
      <c r="D2828" s="91" t="s">
        <v>1324</v>
      </c>
      <c r="J2828" s="91" t="s">
        <v>1320</v>
      </c>
      <c r="L2828" s="91" t="s">
        <v>41</v>
      </c>
      <c r="M2828" s="91" t="s">
        <v>739</v>
      </c>
      <c r="O2828" s="91" t="s">
        <v>1846</v>
      </c>
      <c r="P2828" s="91" t="s">
        <v>1590</v>
      </c>
      <c r="Q2828" s="91" t="s">
        <v>1460</v>
      </c>
      <c r="R2828" s="91" t="s">
        <v>1720</v>
      </c>
    </row>
    <row r="2829" ht="14.25" customHeight="1">
      <c r="A2829" s="91" t="s">
        <v>8215</v>
      </c>
      <c r="C2829" s="91" t="s">
        <v>8216</v>
      </c>
      <c r="D2829" s="91" t="s">
        <v>1324</v>
      </c>
      <c r="J2829" s="91" t="s">
        <v>1320</v>
      </c>
      <c r="L2829" s="91" t="s">
        <v>41</v>
      </c>
      <c r="M2829" s="91" t="s">
        <v>1320</v>
      </c>
      <c r="N2829" s="91" t="s">
        <v>1808</v>
      </c>
      <c r="O2829" s="91" t="s">
        <v>1721</v>
      </c>
      <c r="P2829" s="91" t="s">
        <v>1590</v>
      </c>
      <c r="Q2829" s="91" t="s">
        <v>1447</v>
      </c>
      <c r="R2829" s="91" t="s">
        <v>1808</v>
      </c>
    </row>
    <row r="2830" ht="14.25" customHeight="1">
      <c r="A2830" s="91" t="s">
        <v>8217</v>
      </c>
      <c r="B2830" s="91" t="s">
        <v>8218</v>
      </c>
      <c r="C2830" s="91" t="s">
        <v>8219</v>
      </c>
      <c r="D2830" s="91" t="s">
        <v>1319</v>
      </c>
      <c r="E2830" s="91" t="s">
        <v>1587</v>
      </c>
      <c r="F2830" s="91">
        <v>2030.0</v>
      </c>
      <c r="J2830" s="91" t="s">
        <v>739</v>
      </c>
      <c r="L2830" s="91" t="s">
        <v>1588</v>
      </c>
      <c r="M2830" s="91" t="s">
        <v>739</v>
      </c>
      <c r="N2830" s="91" t="s">
        <v>2016</v>
      </c>
      <c r="O2830" s="91" t="s">
        <v>1711</v>
      </c>
      <c r="P2830" s="91" t="s">
        <v>1590</v>
      </c>
      <c r="Q2830" s="91" t="s">
        <v>1459</v>
      </c>
      <c r="R2830" s="91" t="s">
        <v>2016</v>
      </c>
      <c r="S2830" s="91" t="s">
        <v>8220</v>
      </c>
      <c r="T2830" s="91" t="s">
        <v>1593</v>
      </c>
    </row>
    <row r="2831" ht="14.25" customHeight="1">
      <c r="A2831" s="91" t="s">
        <v>8221</v>
      </c>
      <c r="D2831" s="91" t="s">
        <v>1319</v>
      </c>
      <c r="E2831" s="91" t="s">
        <v>1587</v>
      </c>
      <c r="F2831" s="91">
        <v>2030.0</v>
      </c>
      <c r="J2831" s="91" t="s">
        <v>1320</v>
      </c>
      <c r="L2831" s="91" t="s">
        <v>1588</v>
      </c>
      <c r="M2831" s="91" t="s">
        <v>1320</v>
      </c>
      <c r="N2831" s="91" t="s">
        <v>2855</v>
      </c>
      <c r="O2831" s="91" t="s">
        <v>1662</v>
      </c>
      <c r="P2831" s="91" t="s">
        <v>1590</v>
      </c>
      <c r="Q2831" s="91" t="s">
        <v>1439</v>
      </c>
      <c r="R2831" s="91" t="s">
        <v>1900</v>
      </c>
      <c r="S2831" s="91" t="s">
        <v>8222</v>
      </c>
      <c r="T2831" s="91" t="s">
        <v>1593</v>
      </c>
    </row>
    <row r="2832" ht="14.25" customHeight="1">
      <c r="A2832" s="91" t="s">
        <v>8223</v>
      </c>
      <c r="D2832" s="91" t="s">
        <v>1319</v>
      </c>
      <c r="E2832" s="91" t="s">
        <v>1587</v>
      </c>
      <c r="F2832" s="91">
        <v>2030.0</v>
      </c>
      <c r="J2832" s="91" t="s">
        <v>739</v>
      </c>
      <c r="L2832" s="91" t="s">
        <v>1588</v>
      </c>
      <c r="M2832" s="91" t="s">
        <v>739</v>
      </c>
      <c r="O2832" s="91" t="s">
        <v>1891</v>
      </c>
      <c r="P2832" s="91" t="s">
        <v>1623</v>
      </c>
      <c r="Q2832" s="91" t="s">
        <v>1474</v>
      </c>
      <c r="R2832" s="91" t="s">
        <v>1753</v>
      </c>
      <c r="S2832" s="91" t="s">
        <v>8224</v>
      </c>
      <c r="T2832" s="91" t="s">
        <v>1593</v>
      </c>
    </row>
    <row r="2833" ht="14.25" customHeight="1">
      <c r="A2833" s="91" t="s">
        <v>8225</v>
      </c>
      <c r="B2833" s="91" t="s">
        <v>8226</v>
      </c>
      <c r="C2833" s="91" t="s">
        <v>8227</v>
      </c>
      <c r="D2833" s="91" t="s">
        <v>1324</v>
      </c>
      <c r="J2833" s="91" t="s">
        <v>1320</v>
      </c>
      <c r="L2833" s="91" t="s">
        <v>41</v>
      </c>
      <c r="M2833" s="91" t="s">
        <v>1320</v>
      </c>
      <c r="N2833" s="91" t="s">
        <v>2016</v>
      </c>
      <c r="O2833" s="91" t="s">
        <v>1796</v>
      </c>
      <c r="P2833" s="91" t="s">
        <v>1628</v>
      </c>
      <c r="Q2833" s="91" t="s">
        <v>1429</v>
      </c>
      <c r="R2833" s="91" t="s">
        <v>2016</v>
      </c>
    </row>
    <row r="2834" ht="14.25" customHeight="1">
      <c r="A2834" s="91" t="s">
        <v>8228</v>
      </c>
      <c r="B2834" s="91">
        <v>5.42E17</v>
      </c>
      <c r="C2834" s="91" t="s">
        <v>8229</v>
      </c>
      <c r="D2834" s="91" t="s">
        <v>1343</v>
      </c>
      <c r="J2834" s="91" t="s">
        <v>739</v>
      </c>
      <c r="L2834" s="91" t="s">
        <v>41</v>
      </c>
      <c r="M2834" s="91" t="s">
        <v>739</v>
      </c>
      <c r="O2834" s="91" t="s">
        <v>1711</v>
      </c>
      <c r="P2834" s="91" t="s">
        <v>1590</v>
      </c>
      <c r="Q2834" s="91" t="s">
        <v>1447</v>
      </c>
      <c r="R2834" s="91" t="s">
        <v>1763</v>
      </c>
    </row>
    <row r="2835" ht="14.25" customHeight="1">
      <c r="A2835" s="91" t="s">
        <v>8230</v>
      </c>
      <c r="D2835" s="91" t="s">
        <v>1319</v>
      </c>
      <c r="E2835" s="91" t="s">
        <v>1587</v>
      </c>
      <c r="F2835" s="91">
        <v>2030.0</v>
      </c>
      <c r="J2835" s="91" t="s">
        <v>739</v>
      </c>
      <c r="L2835" s="91" t="s">
        <v>1588</v>
      </c>
      <c r="M2835" s="91" t="s">
        <v>739</v>
      </c>
      <c r="O2835" s="91" t="s">
        <v>1589</v>
      </c>
      <c r="P2835" s="91" t="s">
        <v>1590</v>
      </c>
      <c r="Q2835" s="91" t="s">
        <v>1441</v>
      </c>
      <c r="R2835" s="91" t="s">
        <v>1617</v>
      </c>
      <c r="S2835" s="91" t="s">
        <v>8231</v>
      </c>
      <c r="T2835" s="91" t="s">
        <v>1593</v>
      </c>
    </row>
    <row r="2836" ht="14.25" customHeight="1">
      <c r="A2836" s="91" t="s">
        <v>8232</v>
      </c>
      <c r="D2836" s="91" t="s">
        <v>1319</v>
      </c>
      <c r="E2836" s="91" t="s">
        <v>1587</v>
      </c>
      <c r="F2836" s="91">
        <v>2030.0</v>
      </c>
      <c r="J2836" s="91" t="s">
        <v>739</v>
      </c>
      <c r="L2836" s="91" t="s">
        <v>1588</v>
      </c>
      <c r="M2836" s="91" t="s">
        <v>739</v>
      </c>
      <c r="O2836" s="91" t="s">
        <v>1846</v>
      </c>
      <c r="P2836" s="91" t="s">
        <v>1590</v>
      </c>
      <c r="Q2836" s="91" t="s">
        <v>1429</v>
      </c>
      <c r="R2836" s="91" t="s">
        <v>1687</v>
      </c>
      <c r="S2836" s="91" t="s">
        <v>8233</v>
      </c>
      <c r="T2836" s="91" t="s">
        <v>1593</v>
      </c>
    </row>
    <row r="2837" ht="14.25" customHeight="1">
      <c r="A2837" s="91" t="s">
        <v>8234</v>
      </c>
      <c r="D2837" s="91" t="s">
        <v>1319</v>
      </c>
      <c r="E2837" s="91" t="s">
        <v>1595</v>
      </c>
      <c r="F2837" s="91">
        <v>2029.0</v>
      </c>
      <c r="J2837" s="91" t="s">
        <v>739</v>
      </c>
      <c r="L2837" s="91" t="s">
        <v>41</v>
      </c>
      <c r="M2837" s="91" t="s">
        <v>739</v>
      </c>
      <c r="O2837" s="91" t="s">
        <v>1846</v>
      </c>
      <c r="P2837" s="91" t="s">
        <v>1590</v>
      </c>
      <c r="Q2837" s="91" t="s">
        <v>1436</v>
      </c>
      <c r="R2837" s="91" t="s">
        <v>1685</v>
      </c>
      <c r="S2837" s="91" t="s">
        <v>8235</v>
      </c>
      <c r="T2837" s="91" t="s">
        <v>1600</v>
      </c>
    </row>
    <row r="2838" ht="14.25" customHeight="1">
      <c r="A2838" s="91" t="s">
        <v>8236</v>
      </c>
      <c r="D2838" s="91" t="s">
        <v>1324</v>
      </c>
      <c r="J2838" s="91" t="s">
        <v>1320</v>
      </c>
      <c r="L2838" s="91" t="s">
        <v>41</v>
      </c>
      <c r="M2838" s="91" t="s">
        <v>1320</v>
      </c>
      <c r="N2838" s="91" t="s">
        <v>1842</v>
      </c>
      <c r="O2838" s="91" t="s">
        <v>1815</v>
      </c>
      <c r="P2838" s="91" t="s">
        <v>1628</v>
      </c>
      <c r="Q2838" s="91" t="s">
        <v>1469</v>
      </c>
      <c r="R2838" s="91" t="s">
        <v>1842</v>
      </c>
    </row>
    <row r="2839" ht="14.25" customHeight="1">
      <c r="A2839" s="91" t="s">
        <v>8237</v>
      </c>
      <c r="D2839" s="91" t="s">
        <v>1319</v>
      </c>
      <c r="E2839" s="91" t="s">
        <v>1587</v>
      </c>
      <c r="F2839" s="91">
        <v>2030.0</v>
      </c>
      <c r="J2839" s="91" t="s">
        <v>1320</v>
      </c>
      <c r="L2839" s="91" t="s">
        <v>41</v>
      </c>
      <c r="M2839" s="91" t="s">
        <v>1320</v>
      </c>
      <c r="N2839" s="91" t="s">
        <v>2090</v>
      </c>
      <c r="O2839" s="91" t="s">
        <v>1934</v>
      </c>
      <c r="P2839" s="91" t="s">
        <v>1736</v>
      </c>
      <c r="Q2839" s="91" t="s">
        <v>1439</v>
      </c>
      <c r="R2839" s="91" t="s">
        <v>1687</v>
      </c>
      <c r="S2839" s="91" t="s">
        <v>8238</v>
      </c>
      <c r="T2839" s="91" t="s">
        <v>1593</v>
      </c>
    </row>
    <row r="2840" ht="14.25" customHeight="1">
      <c r="A2840" s="91" t="s">
        <v>8239</v>
      </c>
      <c r="D2840" s="91" t="s">
        <v>1319</v>
      </c>
      <c r="E2840" s="91" t="s">
        <v>1587</v>
      </c>
      <c r="F2840" s="91">
        <v>2030.0</v>
      </c>
      <c r="J2840" s="91" t="s">
        <v>739</v>
      </c>
      <c r="L2840" s="91" t="s">
        <v>1588</v>
      </c>
      <c r="M2840" s="91" t="s">
        <v>739</v>
      </c>
      <c r="O2840" s="91" t="s">
        <v>1589</v>
      </c>
      <c r="P2840" s="91" t="s">
        <v>1590</v>
      </c>
      <c r="Q2840" s="91" t="s">
        <v>1463</v>
      </c>
      <c r="R2840" s="91" t="s">
        <v>1707</v>
      </c>
      <c r="S2840" s="91" t="s">
        <v>8240</v>
      </c>
      <c r="T2840" s="91" t="s">
        <v>1593</v>
      </c>
    </row>
    <row r="2841" ht="14.25" customHeight="1">
      <c r="A2841" s="91" t="s">
        <v>8241</v>
      </c>
      <c r="D2841" s="91" t="s">
        <v>1319</v>
      </c>
      <c r="E2841" s="91" t="s">
        <v>1587</v>
      </c>
      <c r="F2841" s="91">
        <v>2030.0</v>
      </c>
      <c r="J2841" s="91" t="s">
        <v>739</v>
      </c>
      <c r="L2841" s="91" t="s">
        <v>1588</v>
      </c>
      <c r="M2841" s="91" t="s">
        <v>739</v>
      </c>
      <c r="O2841" s="91" t="s">
        <v>1802</v>
      </c>
      <c r="P2841" s="91" t="s">
        <v>1590</v>
      </c>
      <c r="Q2841" s="91" t="s">
        <v>1462</v>
      </c>
      <c r="R2841" s="91" t="s">
        <v>1663</v>
      </c>
      <c r="S2841" s="91" t="s">
        <v>8242</v>
      </c>
      <c r="T2841" s="91" t="s">
        <v>1593</v>
      </c>
    </row>
    <row r="2842" ht="14.25" customHeight="1">
      <c r="A2842" s="91" t="s">
        <v>8243</v>
      </c>
      <c r="B2842" s="91" t="s">
        <v>8244</v>
      </c>
      <c r="C2842" s="91" t="s">
        <v>8245</v>
      </c>
      <c r="D2842" s="91" t="s">
        <v>1319</v>
      </c>
      <c r="E2842" s="91" t="s">
        <v>1587</v>
      </c>
      <c r="F2842" s="91">
        <v>2030.0</v>
      </c>
      <c r="J2842" s="91" t="s">
        <v>1320</v>
      </c>
      <c r="L2842" s="91" t="s">
        <v>41</v>
      </c>
      <c r="M2842" s="91" t="s">
        <v>1320</v>
      </c>
      <c r="N2842" s="91" t="s">
        <v>1685</v>
      </c>
      <c r="O2842" s="91" t="s">
        <v>1858</v>
      </c>
      <c r="P2842" s="91" t="s">
        <v>1628</v>
      </c>
      <c r="Q2842" s="91" t="s">
        <v>1466</v>
      </c>
      <c r="R2842" s="91" t="s">
        <v>1614</v>
      </c>
      <c r="S2842" s="91" t="s">
        <v>8246</v>
      </c>
      <c r="T2842" s="91" t="s">
        <v>1593</v>
      </c>
    </row>
    <row r="2843" ht="14.25" customHeight="1">
      <c r="A2843" s="91" t="s">
        <v>8247</v>
      </c>
      <c r="D2843" s="91" t="s">
        <v>1324</v>
      </c>
      <c r="J2843" s="91" t="s">
        <v>1320</v>
      </c>
      <c r="L2843" s="91" t="s">
        <v>41</v>
      </c>
      <c r="M2843" s="91" t="s">
        <v>739</v>
      </c>
      <c r="O2843" s="91" t="s">
        <v>1662</v>
      </c>
      <c r="P2843" s="91" t="s">
        <v>1590</v>
      </c>
      <c r="Q2843" s="91" t="s">
        <v>1447</v>
      </c>
      <c r="R2843" s="91" t="s">
        <v>1604</v>
      </c>
    </row>
    <row r="2844" ht="14.25" customHeight="1">
      <c r="A2844" s="91" t="s">
        <v>8248</v>
      </c>
      <c r="B2844" s="91" t="s">
        <v>8249</v>
      </c>
      <c r="C2844" s="91" t="s">
        <v>8250</v>
      </c>
      <c r="D2844" s="91" t="s">
        <v>1319</v>
      </c>
      <c r="E2844" s="91" t="s">
        <v>1587</v>
      </c>
      <c r="F2844" s="91">
        <v>2030.0</v>
      </c>
      <c r="J2844" s="91" t="s">
        <v>1320</v>
      </c>
      <c r="L2844" s="91" t="s">
        <v>41</v>
      </c>
      <c r="M2844" s="91" t="s">
        <v>1320</v>
      </c>
      <c r="N2844" s="91" t="s">
        <v>1722</v>
      </c>
      <c r="O2844" s="91" t="s">
        <v>1602</v>
      </c>
      <c r="P2844" s="91" t="s">
        <v>1603</v>
      </c>
      <c r="Q2844" s="91" t="s">
        <v>1440</v>
      </c>
      <c r="R2844" s="91" t="s">
        <v>3048</v>
      </c>
      <c r="S2844" s="91" t="s">
        <v>8251</v>
      </c>
      <c r="T2844" s="91" t="s">
        <v>1593</v>
      </c>
    </row>
    <row r="2845" ht="14.25" customHeight="1">
      <c r="A2845" s="91" t="s">
        <v>8252</v>
      </c>
      <c r="B2845" s="91" t="s">
        <v>8253</v>
      </c>
      <c r="C2845" s="91" t="s">
        <v>8254</v>
      </c>
      <c r="D2845" s="91" t="s">
        <v>1319</v>
      </c>
      <c r="E2845" s="91" t="s">
        <v>2488</v>
      </c>
      <c r="F2845" s="91">
        <v>2035.0</v>
      </c>
      <c r="J2845" s="91" t="s">
        <v>1320</v>
      </c>
      <c r="L2845" s="91" t="s">
        <v>41</v>
      </c>
      <c r="M2845" s="91" t="s">
        <v>1320</v>
      </c>
      <c r="N2845" s="91" t="s">
        <v>2241</v>
      </c>
      <c r="O2845" s="91" t="s">
        <v>1602</v>
      </c>
      <c r="P2845" s="91" t="s">
        <v>1603</v>
      </c>
      <c r="Q2845" s="91" t="s">
        <v>1429</v>
      </c>
      <c r="R2845" s="91" t="s">
        <v>1706</v>
      </c>
      <c r="S2845" s="91" t="s">
        <v>8255</v>
      </c>
      <c r="T2845" s="91" t="s">
        <v>2490</v>
      </c>
      <c r="U2845" s="91" t="s">
        <v>1793</v>
      </c>
    </row>
    <row r="2846" ht="14.25" customHeight="1">
      <c r="A2846" s="91" t="s">
        <v>8256</v>
      </c>
      <c r="C2846" s="91" t="s">
        <v>8257</v>
      </c>
      <c r="D2846" s="91" t="s">
        <v>1324</v>
      </c>
      <c r="J2846" s="91" t="s">
        <v>1320</v>
      </c>
      <c r="L2846" s="91" t="s">
        <v>1647</v>
      </c>
      <c r="M2846" s="91" t="s">
        <v>739</v>
      </c>
      <c r="O2846" s="91" t="s">
        <v>1607</v>
      </c>
      <c r="P2846" s="91" t="s">
        <v>1590</v>
      </c>
      <c r="Q2846" s="91" t="s">
        <v>1430</v>
      </c>
      <c r="R2846" s="91" t="s">
        <v>1608</v>
      </c>
    </row>
    <row r="2847" ht="14.25" customHeight="1">
      <c r="A2847" s="91" t="s">
        <v>8258</v>
      </c>
      <c r="D2847" s="91" t="s">
        <v>1319</v>
      </c>
      <c r="E2847" s="91" t="s">
        <v>1595</v>
      </c>
      <c r="F2847" s="91">
        <v>2030.0</v>
      </c>
      <c r="J2847" s="91" t="s">
        <v>739</v>
      </c>
      <c r="L2847" s="91" t="s">
        <v>1588</v>
      </c>
      <c r="M2847" s="91" t="s">
        <v>739</v>
      </c>
      <c r="O2847" s="91" t="s">
        <v>3418</v>
      </c>
      <c r="P2847" s="91" t="s">
        <v>1628</v>
      </c>
      <c r="Q2847" s="91" t="s">
        <v>1440</v>
      </c>
      <c r="R2847" s="91" t="s">
        <v>1792</v>
      </c>
      <c r="S2847" s="91" t="s">
        <v>8259</v>
      </c>
      <c r="T2847" s="91" t="s">
        <v>1600</v>
      </c>
    </row>
    <row r="2848" ht="14.25" customHeight="1">
      <c r="A2848" s="91" t="s">
        <v>8260</v>
      </c>
      <c r="C2848" s="91" t="s">
        <v>8261</v>
      </c>
      <c r="D2848" s="91" t="s">
        <v>1324</v>
      </c>
      <c r="J2848" s="91" t="s">
        <v>739</v>
      </c>
      <c r="L2848" s="91" t="s">
        <v>41</v>
      </c>
      <c r="M2848" s="91" t="s">
        <v>739</v>
      </c>
      <c r="O2848" s="91" t="s">
        <v>1602</v>
      </c>
      <c r="P2848" s="91" t="s">
        <v>1603</v>
      </c>
      <c r="Q2848" s="91" t="s">
        <v>1446</v>
      </c>
      <c r="R2848" s="91" t="s">
        <v>1699</v>
      </c>
    </row>
    <row r="2849" ht="14.25" customHeight="1">
      <c r="A2849" s="91" t="s">
        <v>8262</v>
      </c>
      <c r="B2849" s="91" t="s">
        <v>8263</v>
      </c>
      <c r="C2849" s="91" t="s">
        <v>8264</v>
      </c>
      <c r="D2849" s="91" t="s">
        <v>1319</v>
      </c>
      <c r="E2849" s="91" t="s">
        <v>1587</v>
      </c>
      <c r="F2849" s="91">
        <v>2025.0</v>
      </c>
      <c r="J2849" s="91" t="s">
        <v>1320</v>
      </c>
      <c r="L2849" s="91" t="s">
        <v>41</v>
      </c>
      <c r="M2849" s="91" t="s">
        <v>739</v>
      </c>
      <c r="O2849" s="91" t="s">
        <v>1622</v>
      </c>
      <c r="P2849" s="91" t="s">
        <v>1623</v>
      </c>
      <c r="Q2849" s="91" t="s">
        <v>1438</v>
      </c>
      <c r="R2849" s="91" t="s">
        <v>3048</v>
      </c>
      <c r="S2849" s="91" t="s">
        <v>8265</v>
      </c>
      <c r="T2849" s="91" t="s">
        <v>1593</v>
      </c>
    </row>
    <row r="2850" ht="14.25" customHeight="1">
      <c r="A2850" s="91" t="s">
        <v>8266</v>
      </c>
      <c r="C2850" s="91" t="s">
        <v>8267</v>
      </c>
      <c r="D2850" s="91" t="s">
        <v>1324</v>
      </c>
      <c r="J2850" s="91" t="s">
        <v>1320</v>
      </c>
      <c r="L2850" s="91" t="s">
        <v>41</v>
      </c>
      <c r="M2850" s="91" t="s">
        <v>1320</v>
      </c>
      <c r="N2850" s="91" t="s">
        <v>1685</v>
      </c>
      <c r="O2850" s="91" t="s">
        <v>3070</v>
      </c>
      <c r="P2850" s="91" t="s">
        <v>1628</v>
      </c>
      <c r="Q2850" s="91" t="s">
        <v>1469</v>
      </c>
      <c r="R2850" s="91" t="s">
        <v>1685</v>
      </c>
    </row>
    <row r="2851" ht="14.25" customHeight="1">
      <c r="A2851" s="91" t="s">
        <v>8268</v>
      </c>
      <c r="D2851" s="91" t="s">
        <v>1319</v>
      </c>
      <c r="E2851" s="91" t="s">
        <v>1587</v>
      </c>
      <c r="F2851" s="91">
        <v>2030.0</v>
      </c>
      <c r="J2851" s="91" t="s">
        <v>739</v>
      </c>
      <c r="L2851" s="91" t="s">
        <v>1588</v>
      </c>
      <c r="M2851" s="91" t="s">
        <v>739</v>
      </c>
      <c r="O2851" s="91" t="s">
        <v>2026</v>
      </c>
      <c r="P2851" s="91" t="s">
        <v>1590</v>
      </c>
      <c r="Q2851" s="91" t="s">
        <v>1459</v>
      </c>
      <c r="R2851" s="91" t="s">
        <v>1798</v>
      </c>
      <c r="S2851" s="91" t="s">
        <v>8269</v>
      </c>
      <c r="T2851" s="91" t="s">
        <v>1593</v>
      </c>
    </row>
    <row r="2852" ht="14.25" customHeight="1">
      <c r="A2852" s="91" t="s">
        <v>8270</v>
      </c>
      <c r="C2852" s="91" t="s">
        <v>8271</v>
      </c>
      <c r="D2852" s="91" t="s">
        <v>1324</v>
      </c>
      <c r="J2852" s="91" t="s">
        <v>1320</v>
      </c>
      <c r="L2852" s="91" t="s">
        <v>1647</v>
      </c>
      <c r="M2852" s="91" t="s">
        <v>1320</v>
      </c>
      <c r="N2852" s="91" t="s">
        <v>1669</v>
      </c>
      <c r="O2852" s="91" t="s">
        <v>1748</v>
      </c>
      <c r="P2852" s="91" t="s">
        <v>1590</v>
      </c>
      <c r="Q2852" s="91" t="s">
        <v>1459</v>
      </c>
      <c r="R2852" s="91" t="s">
        <v>1669</v>
      </c>
    </row>
    <row r="2853" ht="14.25" customHeight="1">
      <c r="A2853" s="91" t="s">
        <v>8272</v>
      </c>
      <c r="D2853" s="91" t="s">
        <v>1324</v>
      </c>
      <c r="J2853" s="91" t="s">
        <v>739</v>
      </c>
      <c r="L2853" s="91" t="s">
        <v>41</v>
      </c>
      <c r="M2853" s="91" t="s">
        <v>739</v>
      </c>
      <c r="O2853" s="91" t="s">
        <v>1602</v>
      </c>
      <c r="P2853" s="91" t="s">
        <v>1603</v>
      </c>
      <c r="Q2853" s="91" t="s">
        <v>1462</v>
      </c>
      <c r="R2853" s="91" t="s">
        <v>1617</v>
      </c>
    </row>
    <row r="2854" ht="14.25" customHeight="1">
      <c r="A2854" s="91" t="s">
        <v>8273</v>
      </c>
      <c r="D2854" s="91" t="s">
        <v>1324</v>
      </c>
      <c r="J2854" s="91" t="s">
        <v>1320</v>
      </c>
      <c r="L2854" s="91" t="s">
        <v>41</v>
      </c>
      <c r="M2854" s="91" t="s">
        <v>739</v>
      </c>
      <c r="O2854" s="91" t="s">
        <v>3070</v>
      </c>
      <c r="P2854" s="91" t="s">
        <v>1628</v>
      </c>
      <c r="Q2854" s="91" t="s">
        <v>1457</v>
      </c>
      <c r="R2854" s="91" t="s">
        <v>1798</v>
      </c>
    </row>
    <row r="2855" ht="14.25" customHeight="1">
      <c r="A2855" s="91" t="s">
        <v>8274</v>
      </c>
      <c r="D2855" s="91" t="s">
        <v>1319</v>
      </c>
      <c r="E2855" s="91" t="s">
        <v>1587</v>
      </c>
      <c r="F2855" s="91">
        <v>2030.0</v>
      </c>
      <c r="G2855" s="91" t="s">
        <v>1319</v>
      </c>
      <c r="H2855" s="91" t="s">
        <v>1587</v>
      </c>
      <c r="I2855" s="91">
        <v>2050.0</v>
      </c>
      <c r="J2855" s="91" t="s">
        <v>1320</v>
      </c>
      <c r="K2855" s="91">
        <v>2050.0</v>
      </c>
      <c r="L2855" s="91" t="s">
        <v>1588</v>
      </c>
      <c r="M2855" s="91" t="s">
        <v>739</v>
      </c>
      <c r="O2855" s="91" t="s">
        <v>1748</v>
      </c>
      <c r="P2855" s="91" t="s">
        <v>1590</v>
      </c>
      <c r="Q2855" s="91" t="s">
        <v>1462</v>
      </c>
      <c r="R2855" s="91" t="s">
        <v>1687</v>
      </c>
      <c r="S2855" s="91" t="s">
        <v>8275</v>
      </c>
      <c r="T2855" s="91" t="s">
        <v>1593</v>
      </c>
    </row>
    <row r="2856" ht="14.25" customHeight="1">
      <c r="A2856" s="91" t="s">
        <v>8276</v>
      </c>
      <c r="D2856" s="91" t="s">
        <v>1319</v>
      </c>
      <c r="E2856" s="91" t="s">
        <v>1587</v>
      </c>
      <c r="F2856" s="91">
        <v>2029.0</v>
      </c>
      <c r="G2856" s="91" t="s">
        <v>1319</v>
      </c>
      <c r="H2856" s="91" t="s">
        <v>1587</v>
      </c>
      <c r="I2856" s="91">
        <v>2050.0</v>
      </c>
      <c r="J2856" s="91" t="s">
        <v>1320</v>
      </c>
      <c r="K2856" s="91">
        <v>2050.0</v>
      </c>
      <c r="L2856" s="91" t="s">
        <v>41</v>
      </c>
      <c r="M2856" s="91" t="s">
        <v>1320</v>
      </c>
      <c r="N2856" s="91" t="s">
        <v>1808</v>
      </c>
      <c r="O2856" s="91" t="s">
        <v>1802</v>
      </c>
      <c r="P2856" s="91" t="s">
        <v>1590</v>
      </c>
      <c r="Q2856" s="91" t="s">
        <v>1451</v>
      </c>
      <c r="R2856" s="91" t="s">
        <v>1663</v>
      </c>
      <c r="S2856" s="91" t="s">
        <v>8277</v>
      </c>
      <c r="T2856" s="91" t="s">
        <v>1593</v>
      </c>
    </row>
    <row r="2857" ht="14.25" customHeight="1">
      <c r="A2857" s="91" t="s">
        <v>8278</v>
      </c>
      <c r="D2857" s="91" t="s">
        <v>1319</v>
      </c>
      <c r="E2857" s="91" t="s">
        <v>1587</v>
      </c>
      <c r="F2857" s="91">
        <v>2030.0</v>
      </c>
      <c r="J2857" s="91" t="s">
        <v>739</v>
      </c>
      <c r="L2857" s="91" t="s">
        <v>1588</v>
      </c>
      <c r="M2857" s="91" t="s">
        <v>739</v>
      </c>
      <c r="O2857" s="91" t="s">
        <v>1748</v>
      </c>
      <c r="P2857" s="91" t="s">
        <v>1590</v>
      </c>
      <c r="Q2857" s="91" t="s">
        <v>1459</v>
      </c>
      <c r="R2857" s="91" t="s">
        <v>1633</v>
      </c>
      <c r="S2857" s="91" t="s">
        <v>8279</v>
      </c>
      <c r="T2857" s="91" t="s">
        <v>1593</v>
      </c>
    </row>
    <row r="2858" ht="14.25" customHeight="1">
      <c r="A2858" s="91" t="s">
        <v>8280</v>
      </c>
      <c r="B2858" s="91" t="s">
        <v>8281</v>
      </c>
      <c r="C2858" s="91" t="s">
        <v>8282</v>
      </c>
      <c r="D2858" s="91" t="s">
        <v>1319</v>
      </c>
      <c r="E2858" s="91" t="s">
        <v>1587</v>
      </c>
      <c r="F2858" s="91">
        <v>2032.0</v>
      </c>
      <c r="J2858" s="91" t="s">
        <v>1320</v>
      </c>
      <c r="L2858" s="91" t="s">
        <v>41</v>
      </c>
      <c r="M2858" s="91" t="s">
        <v>1320</v>
      </c>
      <c r="N2858" s="91" t="s">
        <v>2090</v>
      </c>
      <c r="O2858" s="91" t="s">
        <v>3466</v>
      </c>
      <c r="P2858" s="91" t="s">
        <v>1603</v>
      </c>
      <c r="Q2858" s="91" t="s">
        <v>1462</v>
      </c>
      <c r="R2858" s="91" t="s">
        <v>1614</v>
      </c>
      <c r="S2858" s="91" t="s">
        <v>8283</v>
      </c>
      <c r="T2858" s="91" t="s">
        <v>1593</v>
      </c>
    </row>
    <row r="2859" ht="14.25" customHeight="1">
      <c r="A2859" s="91" t="s">
        <v>8284</v>
      </c>
      <c r="B2859" s="91" t="s">
        <v>8285</v>
      </c>
      <c r="C2859" s="91" t="s">
        <v>8286</v>
      </c>
      <c r="D2859" s="91" t="s">
        <v>1324</v>
      </c>
      <c r="J2859" s="91" t="s">
        <v>1320</v>
      </c>
      <c r="L2859" s="91" t="s">
        <v>41</v>
      </c>
      <c r="M2859" s="91" t="s">
        <v>739</v>
      </c>
      <c r="O2859" s="91" t="s">
        <v>1602</v>
      </c>
      <c r="P2859" s="91" t="s">
        <v>1603</v>
      </c>
      <c r="Q2859" s="91" t="s">
        <v>1761</v>
      </c>
      <c r="R2859" s="91" t="s">
        <v>1614</v>
      </c>
    </row>
    <row r="2860" ht="14.25" customHeight="1">
      <c r="A2860" s="91" t="s">
        <v>8287</v>
      </c>
      <c r="D2860" s="91" t="s">
        <v>1319</v>
      </c>
      <c r="E2860" s="91" t="s">
        <v>1587</v>
      </c>
      <c r="F2860" s="91">
        <v>2030.0</v>
      </c>
      <c r="J2860" s="91" t="s">
        <v>1320</v>
      </c>
      <c r="L2860" s="91" t="s">
        <v>1647</v>
      </c>
      <c r="M2860" s="91" t="s">
        <v>1320</v>
      </c>
      <c r="N2860" s="91" t="s">
        <v>1808</v>
      </c>
      <c r="O2860" s="91" t="s">
        <v>1846</v>
      </c>
      <c r="P2860" s="91" t="s">
        <v>1590</v>
      </c>
      <c r="Q2860" s="91" t="s">
        <v>1430</v>
      </c>
      <c r="R2860" s="91" t="s">
        <v>1798</v>
      </c>
      <c r="S2860" s="91" t="s">
        <v>8288</v>
      </c>
      <c r="T2860" s="91" t="s">
        <v>1593</v>
      </c>
    </row>
    <row r="2861" ht="14.25" customHeight="1">
      <c r="A2861" s="91" t="s">
        <v>8289</v>
      </c>
      <c r="C2861" s="91" t="s">
        <v>8290</v>
      </c>
      <c r="D2861" s="91" t="s">
        <v>1319</v>
      </c>
      <c r="E2861" s="91" t="s">
        <v>1587</v>
      </c>
      <c r="F2861" s="91">
        <v>2027.0</v>
      </c>
      <c r="J2861" s="91" t="s">
        <v>1320</v>
      </c>
      <c r="L2861" s="91" t="s">
        <v>41</v>
      </c>
      <c r="M2861" s="91" t="s">
        <v>1320</v>
      </c>
      <c r="N2861" s="91" t="s">
        <v>1637</v>
      </c>
      <c r="O2861" s="91" t="s">
        <v>1607</v>
      </c>
      <c r="P2861" s="91" t="s">
        <v>1590</v>
      </c>
      <c r="Q2861" s="91" t="s">
        <v>1431</v>
      </c>
      <c r="R2861" s="91" t="s">
        <v>1633</v>
      </c>
      <c r="S2861" s="91" t="s">
        <v>8291</v>
      </c>
      <c r="T2861" s="91" t="s">
        <v>1593</v>
      </c>
    </row>
    <row r="2862" ht="14.25" customHeight="1">
      <c r="A2862" s="91" t="s">
        <v>8292</v>
      </c>
      <c r="C2862" s="91" t="s">
        <v>8293</v>
      </c>
      <c r="D2862" s="91" t="s">
        <v>1324</v>
      </c>
      <c r="J2862" s="91" t="s">
        <v>739</v>
      </c>
      <c r="L2862" s="91" t="s">
        <v>41</v>
      </c>
      <c r="M2862" s="91" t="s">
        <v>739</v>
      </c>
      <c r="O2862" s="91" t="s">
        <v>1711</v>
      </c>
      <c r="P2862" s="91" t="s">
        <v>1590</v>
      </c>
      <c r="Q2862" s="91" t="s">
        <v>1447</v>
      </c>
      <c r="R2862" s="91" t="s">
        <v>1611</v>
      </c>
    </row>
    <row r="2863" ht="14.25" customHeight="1">
      <c r="A2863" s="91" t="s">
        <v>8294</v>
      </c>
      <c r="D2863" s="91" t="s">
        <v>1324</v>
      </c>
      <c r="J2863" s="91" t="s">
        <v>739</v>
      </c>
      <c r="L2863" s="91" t="s">
        <v>41</v>
      </c>
      <c r="M2863" s="91" t="s">
        <v>739</v>
      </c>
      <c r="O2863" s="91" t="s">
        <v>1677</v>
      </c>
      <c r="P2863" s="91" t="s">
        <v>1590</v>
      </c>
      <c r="Q2863" s="91" t="s">
        <v>1462</v>
      </c>
      <c r="R2863" s="91" t="s">
        <v>1612</v>
      </c>
    </row>
    <row r="2864" ht="14.25" customHeight="1">
      <c r="A2864" s="91" t="s">
        <v>8295</v>
      </c>
      <c r="D2864" s="91" t="s">
        <v>1319</v>
      </c>
      <c r="E2864" s="91" t="s">
        <v>1587</v>
      </c>
      <c r="F2864" s="91" t="s">
        <v>1646</v>
      </c>
      <c r="G2864" s="91" t="s">
        <v>1319</v>
      </c>
      <c r="H2864" s="91" t="s">
        <v>1587</v>
      </c>
      <c r="I2864" s="91" t="s">
        <v>1377</v>
      </c>
      <c r="J2864" s="91" t="s">
        <v>1320</v>
      </c>
      <c r="K2864" s="91" t="s">
        <v>1377</v>
      </c>
      <c r="L2864" s="91" t="s">
        <v>41</v>
      </c>
      <c r="M2864" s="91" t="s">
        <v>739</v>
      </c>
      <c r="O2864" s="91" t="s">
        <v>1711</v>
      </c>
      <c r="P2864" s="91" t="s">
        <v>1590</v>
      </c>
      <c r="Q2864" s="91" t="s">
        <v>1426</v>
      </c>
      <c r="R2864" s="91" t="s">
        <v>1617</v>
      </c>
      <c r="S2864" s="91" t="s">
        <v>8296</v>
      </c>
      <c r="T2864" s="91" t="s">
        <v>1593</v>
      </c>
    </row>
    <row r="2865" ht="14.25" customHeight="1">
      <c r="A2865" s="91" t="s">
        <v>8297</v>
      </c>
      <c r="B2865" s="91" t="s">
        <v>8298</v>
      </c>
      <c r="C2865" s="91" t="s">
        <v>8299</v>
      </c>
      <c r="D2865" s="91" t="s">
        <v>1319</v>
      </c>
      <c r="E2865" s="91" t="s">
        <v>1587</v>
      </c>
      <c r="F2865" s="91">
        <v>2030.0</v>
      </c>
      <c r="J2865" s="91" t="s">
        <v>1320</v>
      </c>
      <c r="L2865" s="91" t="s">
        <v>41</v>
      </c>
      <c r="M2865" s="91" t="s">
        <v>739</v>
      </c>
      <c r="O2865" s="91" t="s">
        <v>1802</v>
      </c>
      <c r="P2865" s="91" t="s">
        <v>1590</v>
      </c>
      <c r="Q2865" s="91" t="s">
        <v>1439</v>
      </c>
      <c r="R2865" s="91" t="s">
        <v>1842</v>
      </c>
      <c r="S2865" s="91" t="s">
        <v>8300</v>
      </c>
      <c r="T2865" s="91" t="s">
        <v>1593</v>
      </c>
    </row>
    <row r="2866" ht="14.25" customHeight="1">
      <c r="A2866" s="91" t="s">
        <v>8301</v>
      </c>
      <c r="D2866" s="91" t="s">
        <v>1319</v>
      </c>
      <c r="E2866" s="91" t="s">
        <v>1587</v>
      </c>
      <c r="F2866" s="91">
        <v>2030.0</v>
      </c>
      <c r="J2866" s="91" t="s">
        <v>739</v>
      </c>
      <c r="L2866" s="91" t="s">
        <v>1588</v>
      </c>
      <c r="M2866" s="91" t="s">
        <v>739</v>
      </c>
      <c r="O2866" s="91" t="s">
        <v>1891</v>
      </c>
      <c r="P2866" s="91" t="s">
        <v>1623</v>
      </c>
      <c r="Q2866" s="91" t="s">
        <v>1457</v>
      </c>
      <c r="R2866" s="91" t="s">
        <v>1687</v>
      </c>
      <c r="S2866" s="91" t="s">
        <v>8302</v>
      </c>
      <c r="T2866" s="91" t="s">
        <v>1593</v>
      </c>
    </row>
    <row r="2867" ht="14.25" customHeight="1">
      <c r="A2867" s="91" t="s">
        <v>8303</v>
      </c>
      <c r="D2867" s="91" t="s">
        <v>1319</v>
      </c>
      <c r="E2867" s="91" t="s">
        <v>1587</v>
      </c>
      <c r="F2867" s="91">
        <v>2030.0</v>
      </c>
      <c r="J2867" s="91" t="s">
        <v>739</v>
      </c>
      <c r="L2867" s="91" t="s">
        <v>1588</v>
      </c>
      <c r="M2867" s="91" t="s">
        <v>739</v>
      </c>
      <c r="O2867" s="91" t="s">
        <v>1725</v>
      </c>
      <c r="P2867" s="91" t="s">
        <v>1628</v>
      </c>
      <c r="Q2867" s="91" t="s">
        <v>1452</v>
      </c>
      <c r="R2867" s="91" t="s">
        <v>1663</v>
      </c>
      <c r="S2867" s="91" t="s">
        <v>8304</v>
      </c>
      <c r="T2867" s="91" t="s">
        <v>1593</v>
      </c>
    </row>
    <row r="2868" ht="14.25" customHeight="1">
      <c r="A2868" s="91" t="s">
        <v>8305</v>
      </c>
      <c r="C2868" s="91" t="s">
        <v>8306</v>
      </c>
      <c r="D2868" s="91" t="s">
        <v>1319</v>
      </c>
      <c r="E2868" s="91" t="s">
        <v>1587</v>
      </c>
      <c r="F2868" s="91">
        <v>2030.0</v>
      </c>
      <c r="J2868" s="91" t="s">
        <v>739</v>
      </c>
      <c r="L2868" s="91" t="s">
        <v>41</v>
      </c>
      <c r="M2868" s="91" t="s">
        <v>1320</v>
      </c>
      <c r="N2868" s="91" t="s">
        <v>1785</v>
      </c>
      <c r="O2868" s="91" t="s">
        <v>2046</v>
      </c>
      <c r="P2868" s="91" t="s">
        <v>1603</v>
      </c>
      <c r="Q2868" s="91" t="s">
        <v>1462</v>
      </c>
      <c r="R2868" s="91" t="s">
        <v>1699</v>
      </c>
      <c r="S2868" s="91" t="s">
        <v>8307</v>
      </c>
      <c r="T2868" s="91" t="s">
        <v>1593</v>
      </c>
    </row>
    <row r="2869" ht="14.25" customHeight="1">
      <c r="A2869" s="91" t="s">
        <v>8308</v>
      </c>
      <c r="D2869" s="91" t="s">
        <v>1319</v>
      </c>
      <c r="E2869" s="91" t="s">
        <v>1587</v>
      </c>
      <c r="F2869" s="91">
        <v>2030.0</v>
      </c>
      <c r="J2869" s="91" t="s">
        <v>739</v>
      </c>
      <c r="L2869" s="91" t="s">
        <v>1588</v>
      </c>
      <c r="M2869" s="91" t="s">
        <v>739</v>
      </c>
      <c r="O2869" s="91" t="s">
        <v>1589</v>
      </c>
      <c r="P2869" s="91" t="s">
        <v>1590</v>
      </c>
      <c r="Q2869" s="91" t="s">
        <v>1433</v>
      </c>
      <c r="R2869" s="91" t="s">
        <v>1669</v>
      </c>
      <c r="S2869" s="91" t="s">
        <v>8309</v>
      </c>
      <c r="T2869" s="91" t="s">
        <v>1593</v>
      </c>
    </row>
    <row r="2870" ht="14.25" customHeight="1">
      <c r="A2870" s="91" t="s">
        <v>8310</v>
      </c>
      <c r="D2870" s="91" t="s">
        <v>1319</v>
      </c>
      <c r="E2870" s="91" t="s">
        <v>1587</v>
      </c>
      <c r="F2870" s="91">
        <v>2030.0</v>
      </c>
      <c r="J2870" s="91" t="s">
        <v>739</v>
      </c>
      <c r="L2870" s="91" t="s">
        <v>1588</v>
      </c>
      <c r="M2870" s="91" t="s">
        <v>739</v>
      </c>
      <c r="O2870" s="91" t="s">
        <v>1607</v>
      </c>
      <c r="P2870" s="91" t="s">
        <v>1590</v>
      </c>
      <c r="Q2870" s="91" t="s">
        <v>1457</v>
      </c>
      <c r="R2870" s="91" t="s">
        <v>1659</v>
      </c>
      <c r="S2870" s="91" t="s">
        <v>8311</v>
      </c>
      <c r="T2870" s="91" t="s">
        <v>1593</v>
      </c>
    </row>
    <row r="2871" ht="14.25" customHeight="1">
      <c r="A2871" s="91" t="s">
        <v>8312</v>
      </c>
      <c r="D2871" s="91" t="s">
        <v>1324</v>
      </c>
      <c r="J2871" s="91" t="s">
        <v>739</v>
      </c>
      <c r="L2871" s="91" t="s">
        <v>41</v>
      </c>
      <c r="M2871" s="91" t="s">
        <v>739</v>
      </c>
      <c r="O2871" s="91" t="s">
        <v>1711</v>
      </c>
      <c r="P2871" s="91" t="s">
        <v>1590</v>
      </c>
      <c r="Q2871" s="91" t="s">
        <v>1431</v>
      </c>
      <c r="R2871" s="91" t="s">
        <v>1648</v>
      </c>
    </row>
    <row r="2872" ht="14.25" customHeight="1">
      <c r="A2872" s="91" t="s">
        <v>8313</v>
      </c>
      <c r="D2872" s="91" t="s">
        <v>1324</v>
      </c>
      <c r="J2872" s="91" t="s">
        <v>739</v>
      </c>
      <c r="L2872" s="91" t="s">
        <v>41</v>
      </c>
      <c r="M2872" s="91" t="s">
        <v>739</v>
      </c>
      <c r="O2872" s="91" t="s">
        <v>1846</v>
      </c>
      <c r="P2872" s="91" t="s">
        <v>1590</v>
      </c>
      <c r="Q2872" s="91" t="s">
        <v>1448</v>
      </c>
      <c r="R2872" s="91" t="s">
        <v>1659</v>
      </c>
    </row>
    <row r="2873" ht="14.25" customHeight="1">
      <c r="A2873" s="91" t="s">
        <v>8314</v>
      </c>
      <c r="B2873" s="91" t="s">
        <v>8315</v>
      </c>
      <c r="C2873" s="91" t="s">
        <v>8316</v>
      </c>
      <c r="D2873" s="91" t="s">
        <v>1319</v>
      </c>
      <c r="E2873" s="91" t="s">
        <v>1595</v>
      </c>
      <c r="F2873" s="91">
        <v>2030.0</v>
      </c>
      <c r="J2873" s="91" t="s">
        <v>739</v>
      </c>
      <c r="L2873" s="91" t="s">
        <v>41</v>
      </c>
      <c r="M2873" s="91" t="s">
        <v>739</v>
      </c>
      <c r="O2873" s="91" t="s">
        <v>1831</v>
      </c>
      <c r="P2873" s="91" t="s">
        <v>1590</v>
      </c>
      <c r="Q2873" s="91" t="s">
        <v>1429</v>
      </c>
      <c r="R2873" s="91" t="s">
        <v>2023</v>
      </c>
      <c r="S2873" s="91" t="s">
        <v>8317</v>
      </c>
      <c r="T2873" s="91" t="s">
        <v>1600</v>
      </c>
    </row>
    <row r="2874" ht="14.25" customHeight="1">
      <c r="A2874" s="91" t="s">
        <v>8318</v>
      </c>
      <c r="D2874" s="91" t="s">
        <v>1319</v>
      </c>
      <c r="E2874" s="91" t="s">
        <v>1587</v>
      </c>
      <c r="F2874" s="91">
        <v>2030.0</v>
      </c>
      <c r="J2874" s="91" t="s">
        <v>739</v>
      </c>
      <c r="L2874" s="91" t="s">
        <v>1588</v>
      </c>
      <c r="M2874" s="91" t="s">
        <v>739</v>
      </c>
      <c r="O2874" s="91" t="s">
        <v>1725</v>
      </c>
      <c r="P2874" s="91" t="s">
        <v>1628</v>
      </c>
      <c r="Q2874" s="91" t="s">
        <v>1466</v>
      </c>
      <c r="R2874" s="91" t="s">
        <v>1785</v>
      </c>
      <c r="S2874" s="91" t="s">
        <v>8319</v>
      </c>
      <c r="T2874" s="91" t="s">
        <v>1593</v>
      </c>
    </row>
    <row r="2875" ht="14.25" customHeight="1">
      <c r="A2875" s="91" t="s">
        <v>8320</v>
      </c>
      <c r="D2875" s="91" t="s">
        <v>1324</v>
      </c>
      <c r="J2875" s="91" t="s">
        <v>739</v>
      </c>
      <c r="L2875" s="91" t="s">
        <v>41</v>
      </c>
      <c r="M2875" s="91" t="s">
        <v>739</v>
      </c>
      <c r="O2875" s="91" t="s">
        <v>2407</v>
      </c>
      <c r="P2875" s="91" t="s">
        <v>1628</v>
      </c>
      <c r="Q2875" s="91" t="s">
        <v>1429</v>
      </c>
      <c r="R2875" s="91" t="s">
        <v>1591</v>
      </c>
    </row>
    <row r="2876" ht="14.25" customHeight="1">
      <c r="A2876" s="91" t="s">
        <v>8321</v>
      </c>
      <c r="D2876" s="91" t="s">
        <v>1319</v>
      </c>
      <c r="E2876" s="91" t="s">
        <v>1587</v>
      </c>
      <c r="F2876" s="91">
        <v>2030.0</v>
      </c>
      <c r="J2876" s="91" t="s">
        <v>739</v>
      </c>
      <c r="L2876" s="91" t="s">
        <v>41</v>
      </c>
      <c r="M2876" s="91" t="s">
        <v>739</v>
      </c>
      <c r="O2876" s="91" t="s">
        <v>1858</v>
      </c>
      <c r="P2876" s="91" t="s">
        <v>1628</v>
      </c>
      <c r="Q2876" s="91" t="s">
        <v>1466</v>
      </c>
      <c r="R2876" s="91" t="s">
        <v>1707</v>
      </c>
      <c r="S2876" s="91" t="s">
        <v>8322</v>
      </c>
      <c r="T2876" s="91" t="s">
        <v>1593</v>
      </c>
    </row>
    <row r="2877" ht="14.25" customHeight="1">
      <c r="A2877" s="91" t="s">
        <v>8323</v>
      </c>
      <c r="B2877" s="91" t="s">
        <v>8324</v>
      </c>
      <c r="C2877" s="91" t="s">
        <v>8325</v>
      </c>
      <c r="D2877" s="91" t="s">
        <v>1319</v>
      </c>
      <c r="E2877" s="91" t="s">
        <v>1587</v>
      </c>
      <c r="F2877" s="91">
        <v>2030.0</v>
      </c>
      <c r="G2877" s="91" t="s">
        <v>1319</v>
      </c>
      <c r="H2877" s="91" t="s">
        <v>1587</v>
      </c>
      <c r="I2877" s="91">
        <v>2050.0</v>
      </c>
      <c r="J2877" s="91" t="s">
        <v>1320</v>
      </c>
      <c r="K2877" s="91">
        <v>2050.0</v>
      </c>
      <c r="L2877" s="91" t="s">
        <v>41</v>
      </c>
      <c r="M2877" s="91" t="s">
        <v>1320</v>
      </c>
      <c r="N2877" s="91" t="s">
        <v>2241</v>
      </c>
      <c r="O2877" s="91" t="s">
        <v>1748</v>
      </c>
      <c r="P2877" s="91" t="s">
        <v>1590</v>
      </c>
      <c r="Q2877" s="91" t="s">
        <v>1448</v>
      </c>
      <c r="R2877" s="91" t="s">
        <v>1687</v>
      </c>
      <c r="S2877" s="91" t="s">
        <v>1374</v>
      </c>
      <c r="T2877" s="91" t="s">
        <v>1593</v>
      </c>
    </row>
    <row r="2878" ht="14.25" customHeight="1">
      <c r="A2878" s="91" t="s">
        <v>8326</v>
      </c>
      <c r="B2878" s="91" t="s">
        <v>8327</v>
      </c>
      <c r="C2878" s="91" t="s">
        <v>8328</v>
      </c>
      <c r="D2878" s="91" t="s">
        <v>1319</v>
      </c>
      <c r="E2878" s="91" t="s">
        <v>1587</v>
      </c>
      <c r="F2878" s="91">
        <v>2025.0</v>
      </c>
      <c r="J2878" s="91" t="s">
        <v>739</v>
      </c>
      <c r="L2878" s="91" t="s">
        <v>41</v>
      </c>
      <c r="M2878" s="91" t="s">
        <v>739</v>
      </c>
      <c r="O2878" s="91" t="s">
        <v>1711</v>
      </c>
      <c r="P2878" s="91" t="s">
        <v>1590</v>
      </c>
      <c r="Q2878" s="91" t="s">
        <v>1446</v>
      </c>
      <c r="R2878" s="91" t="s">
        <v>1863</v>
      </c>
      <c r="S2878" s="91" t="s">
        <v>8329</v>
      </c>
      <c r="T2878" s="91" t="s">
        <v>1593</v>
      </c>
    </row>
    <row r="2879" ht="14.25" customHeight="1">
      <c r="A2879" s="91" t="s">
        <v>8330</v>
      </c>
      <c r="D2879" s="91" t="s">
        <v>1319</v>
      </c>
      <c r="E2879" s="91" t="s">
        <v>1587</v>
      </c>
      <c r="F2879" s="91">
        <v>2030.0</v>
      </c>
      <c r="J2879" s="91" t="s">
        <v>739</v>
      </c>
      <c r="L2879" s="91" t="s">
        <v>41</v>
      </c>
      <c r="M2879" s="91" t="s">
        <v>739</v>
      </c>
      <c r="O2879" s="91" t="s">
        <v>1846</v>
      </c>
      <c r="P2879" s="91" t="s">
        <v>1590</v>
      </c>
      <c r="Q2879" s="91" t="s">
        <v>1457</v>
      </c>
      <c r="R2879" s="91" t="s">
        <v>1611</v>
      </c>
      <c r="S2879" s="91" t="s">
        <v>8331</v>
      </c>
      <c r="T2879" s="91" t="s">
        <v>1593</v>
      </c>
    </row>
    <row r="2880" ht="14.25" customHeight="1">
      <c r="A2880" s="91" t="s">
        <v>8332</v>
      </c>
      <c r="D2880" s="91" t="s">
        <v>1324</v>
      </c>
      <c r="J2880" s="91" t="s">
        <v>1320</v>
      </c>
      <c r="L2880" s="91" t="s">
        <v>41</v>
      </c>
      <c r="M2880" s="91" t="s">
        <v>739</v>
      </c>
      <c r="O2880" s="91" t="s">
        <v>1891</v>
      </c>
      <c r="P2880" s="91" t="s">
        <v>1623</v>
      </c>
      <c r="Q2880" s="91" t="s">
        <v>1457</v>
      </c>
      <c r="R2880" s="91" t="s">
        <v>1720</v>
      </c>
    </row>
    <row r="2881" ht="14.25" customHeight="1">
      <c r="A2881" s="91" t="s">
        <v>8333</v>
      </c>
      <c r="D2881" s="91" t="s">
        <v>1319</v>
      </c>
      <c r="E2881" s="91" t="s">
        <v>1587</v>
      </c>
      <c r="F2881" s="91">
        <v>2030.0</v>
      </c>
      <c r="J2881" s="91" t="s">
        <v>739</v>
      </c>
      <c r="L2881" s="91" t="s">
        <v>1588</v>
      </c>
      <c r="M2881" s="91" t="s">
        <v>739</v>
      </c>
      <c r="O2881" s="91" t="s">
        <v>1666</v>
      </c>
      <c r="P2881" s="91" t="s">
        <v>1590</v>
      </c>
      <c r="Q2881" s="91" t="s">
        <v>1459</v>
      </c>
      <c r="R2881" s="91" t="s">
        <v>1612</v>
      </c>
      <c r="S2881" s="91" t="s">
        <v>8334</v>
      </c>
      <c r="T2881" s="91" t="s">
        <v>1593</v>
      </c>
    </row>
    <row r="2882" ht="14.25" customHeight="1">
      <c r="A2882" s="91" t="s">
        <v>8335</v>
      </c>
      <c r="B2882" s="91" t="s">
        <v>278</v>
      </c>
      <c r="D2882" s="91" t="s">
        <v>1324</v>
      </c>
      <c r="J2882" s="91" t="s">
        <v>1320</v>
      </c>
      <c r="L2882" s="91" t="s">
        <v>41</v>
      </c>
      <c r="M2882" s="91" t="s">
        <v>1320</v>
      </c>
      <c r="N2882" s="91" t="s">
        <v>2016</v>
      </c>
      <c r="O2882" s="91" t="s">
        <v>1846</v>
      </c>
      <c r="P2882" s="91" t="s">
        <v>1590</v>
      </c>
      <c r="Q2882" s="91" t="s">
        <v>1466</v>
      </c>
      <c r="R2882" s="91" t="s">
        <v>2016</v>
      </c>
    </row>
    <row r="2883" ht="14.25" customHeight="1">
      <c r="A2883" s="91" t="s">
        <v>8336</v>
      </c>
      <c r="D2883" s="91" t="s">
        <v>1319</v>
      </c>
      <c r="E2883" s="91" t="s">
        <v>1587</v>
      </c>
      <c r="F2883" s="91">
        <v>2030.0</v>
      </c>
      <c r="J2883" s="91" t="s">
        <v>739</v>
      </c>
      <c r="L2883" s="91" t="s">
        <v>1588</v>
      </c>
      <c r="M2883" s="91" t="s">
        <v>739</v>
      </c>
      <c r="O2883" s="91" t="s">
        <v>1725</v>
      </c>
      <c r="P2883" s="91" t="s">
        <v>1628</v>
      </c>
      <c r="Q2883" s="91" t="s">
        <v>1444</v>
      </c>
      <c r="R2883" s="91" t="s">
        <v>1608</v>
      </c>
      <c r="S2883" s="91" t="s">
        <v>8337</v>
      </c>
      <c r="T2883" s="91" t="s">
        <v>1593</v>
      </c>
    </row>
    <row r="2884" ht="14.25" customHeight="1">
      <c r="A2884" s="91" t="s">
        <v>8338</v>
      </c>
      <c r="D2884" s="91" t="s">
        <v>1319</v>
      </c>
      <c r="E2884" s="91" t="s">
        <v>1587</v>
      </c>
      <c r="F2884" s="91">
        <v>2030.0</v>
      </c>
      <c r="J2884" s="91" t="s">
        <v>739</v>
      </c>
      <c r="L2884" s="91" t="s">
        <v>1588</v>
      </c>
      <c r="M2884" s="91" t="s">
        <v>739</v>
      </c>
      <c r="O2884" s="91" t="s">
        <v>1725</v>
      </c>
      <c r="P2884" s="91" t="s">
        <v>1628</v>
      </c>
      <c r="Q2884" s="91" t="s">
        <v>1432</v>
      </c>
      <c r="R2884" s="91" t="s">
        <v>1808</v>
      </c>
      <c r="S2884" s="91" t="s">
        <v>8339</v>
      </c>
      <c r="T2884" s="91" t="s">
        <v>1593</v>
      </c>
    </row>
    <row r="2885" ht="14.25" customHeight="1">
      <c r="A2885" s="91" t="s">
        <v>8340</v>
      </c>
      <c r="D2885" s="91" t="s">
        <v>1319</v>
      </c>
      <c r="E2885" s="91" t="s">
        <v>1587</v>
      </c>
      <c r="F2885" s="91">
        <v>2030.0</v>
      </c>
      <c r="J2885" s="91" t="s">
        <v>739</v>
      </c>
      <c r="L2885" s="91" t="s">
        <v>1588</v>
      </c>
      <c r="M2885" s="91" t="s">
        <v>739</v>
      </c>
      <c r="O2885" s="91" t="s">
        <v>1632</v>
      </c>
      <c r="P2885" s="91" t="s">
        <v>1628</v>
      </c>
      <c r="Q2885" s="91" t="s">
        <v>1457</v>
      </c>
      <c r="R2885" s="91" t="s">
        <v>1798</v>
      </c>
      <c r="S2885" s="91" t="s">
        <v>8341</v>
      </c>
      <c r="T2885" s="91" t="s">
        <v>1593</v>
      </c>
    </row>
    <row r="2886" ht="14.25" customHeight="1">
      <c r="A2886" s="91" t="s">
        <v>8342</v>
      </c>
      <c r="D2886" s="91" t="s">
        <v>1319</v>
      </c>
      <c r="E2886" s="91" t="s">
        <v>1587</v>
      </c>
      <c r="F2886" s="91">
        <v>2030.0</v>
      </c>
      <c r="J2886" s="91" t="s">
        <v>739</v>
      </c>
      <c r="L2886" s="91" t="s">
        <v>1588</v>
      </c>
      <c r="M2886" s="91" t="s">
        <v>739</v>
      </c>
      <c r="O2886" s="91" t="s">
        <v>1607</v>
      </c>
      <c r="P2886" s="91" t="s">
        <v>1590</v>
      </c>
      <c r="Q2886" s="91" t="s">
        <v>1433</v>
      </c>
      <c r="R2886" s="91" t="s">
        <v>1604</v>
      </c>
      <c r="S2886" s="91" t="s">
        <v>8343</v>
      </c>
      <c r="T2886" s="91" t="s">
        <v>1593</v>
      </c>
    </row>
    <row r="2887" ht="14.25" customHeight="1">
      <c r="A2887" s="91" t="s">
        <v>8344</v>
      </c>
      <c r="B2887" s="91" t="s">
        <v>8345</v>
      </c>
      <c r="C2887" s="91" t="s">
        <v>8346</v>
      </c>
      <c r="D2887" s="91" t="s">
        <v>1319</v>
      </c>
      <c r="E2887" s="91" t="s">
        <v>1595</v>
      </c>
      <c r="F2887" s="91">
        <v>2030.0</v>
      </c>
      <c r="J2887" s="91" t="s">
        <v>739</v>
      </c>
      <c r="L2887" s="91" t="s">
        <v>41</v>
      </c>
      <c r="M2887" s="91" t="s">
        <v>739</v>
      </c>
      <c r="O2887" s="91" t="s">
        <v>2046</v>
      </c>
      <c r="P2887" s="91" t="s">
        <v>1603</v>
      </c>
      <c r="Q2887" s="91" t="s">
        <v>1469</v>
      </c>
      <c r="R2887" s="91" t="s">
        <v>1608</v>
      </c>
      <c r="S2887" s="91" t="s">
        <v>8347</v>
      </c>
      <c r="T2887" s="91" t="s">
        <v>1600</v>
      </c>
    </row>
    <row r="2888" ht="14.25" customHeight="1">
      <c r="A2888" s="91" t="s">
        <v>8348</v>
      </c>
      <c r="B2888" s="91" t="s">
        <v>8349</v>
      </c>
      <c r="C2888" s="91" t="s">
        <v>8350</v>
      </c>
      <c r="D2888" s="91" t="s">
        <v>1319</v>
      </c>
      <c r="E2888" s="91" t="s">
        <v>1587</v>
      </c>
      <c r="F2888" s="91">
        <v>2030.0</v>
      </c>
      <c r="J2888" s="91" t="s">
        <v>739</v>
      </c>
      <c r="L2888" s="91" t="s">
        <v>41</v>
      </c>
      <c r="M2888" s="91" t="s">
        <v>739</v>
      </c>
      <c r="O2888" s="91" t="s">
        <v>1602</v>
      </c>
      <c r="P2888" s="91" t="s">
        <v>1603</v>
      </c>
      <c r="Q2888" s="91" t="s">
        <v>1761</v>
      </c>
      <c r="R2888" s="91" t="s">
        <v>1706</v>
      </c>
      <c r="S2888" s="91" t="s">
        <v>8351</v>
      </c>
      <c r="T2888" s="91" t="s">
        <v>1593</v>
      </c>
    </row>
    <row r="2889" ht="14.25" customHeight="1">
      <c r="A2889" s="91" t="s">
        <v>8352</v>
      </c>
      <c r="D2889" s="91" t="s">
        <v>1324</v>
      </c>
      <c r="J2889" s="91" t="s">
        <v>1320</v>
      </c>
      <c r="L2889" s="91" t="s">
        <v>41</v>
      </c>
      <c r="M2889" s="91" t="s">
        <v>739</v>
      </c>
      <c r="O2889" s="91" t="s">
        <v>1602</v>
      </c>
      <c r="P2889" s="91" t="s">
        <v>1603</v>
      </c>
      <c r="Q2889" s="91" t="s">
        <v>1440</v>
      </c>
      <c r="R2889" s="91" t="s">
        <v>1798</v>
      </c>
    </row>
    <row r="2890" ht="14.25" customHeight="1">
      <c r="A2890" s="91" t="s">
        <v>8353</v>
      </c>
      <c r="D2890" s="91" t="s">
        <v>1319</v>
      </c>
      <c r="E2890" s="91" t="s">
        <v>1587</v>
      </c>
      <c r="F2890" s="91">
        <v>2030.0</v>
      </c>
      <c r="J2890" s="91" t="s">
        <v>739</v>
      </c>
      <c r="L2890" s="91" t="s">
        <v>1588</v>
      </c>
      <c r="M2890" s="91" t="s">
        <v>739</v>
      </c>
      <c r="O2890" s="91" t="s">
        <v>1796</v>
      </c>
      <c r="P2890" s="91" t="s">
        <v>1628</v>
      </c>
      <c r="Q2890" s="91" t="s">
        <v>1452</v>
      </c>
      <c r="R2890" s="91" t="s">
        <v>1608</v>
      </c>
      <c r="S2890" s="91" t="s">
        <v>8354</v>
      </c>
      <c r="T2890" s="91" t="s">
        <v>1593</v>
      </c>
    </row>
    <row r="2891" ht="14.25" customHeight="1">
      <c r="A2891" s="91" t="s">
        <v>8355</v>
      </c>
      <c r="C2891" s="91" t="s">
        <v>8356</v>
      </c>
      <c r="D2891" s="91" t="s">
        <v>1319</v>
      </c>
      <c r="E2891" s="91" t="s">
        <v>1587</v>
      </c>
      <c r="F2891" s="91">
        <v>2030.0</v>
      </c>
      <c r="J2891" s="91" t="s">
        <v>739</v>
      </c>
      <c r="L2891" s="91" t="s">
        <v>41</v>
      </c>
      <c r="M2891" s="91" t="s">
        <v>739</v>
      </c>
      <c r="O2891" s="91" t="s">
        <v>1748</v>
      </c>
      <c r="P2891" s="91" t="s">
        <v>1590</v>
      </c>
      <c r="Q2891" s="91" t="s">
        <v>1460</v>
      </c>
      <c r="R2891" s="91" t="s">
        <v>1669</v>
      </c>
      <c r="S2891" s="91" t="s">
        <v>8357</v>
      </c>
      <c r="T2891" s="91" t="s">
        <v>1593</v>
      </c>
    </row>
    <row r="2892" ht="14.25" customHeight="1">
      <c r="A2892" s="91" t="s">
        <v>8358</v>
      </c>
      <c r="D2892" s="91" t="s">
        <v>1319</v>
      </c>
      <c r="E2892" s="91" t="s">
        <v>1587</v>
      </c>
      <c r="F2892" s="91">
        <v>2030.0</v>
      </c>
      <c r="J2892" s="91" t="s">
        <v>739</v>
      </c>
      <c r="L2892" s="91" t="s">
        <v>1588</v>
      </c>
      <c r="M2892" s="91" t="s">
        <v>739</v>
      </c>
      <c r="O2892" s="91" t="s">
        <v>1725</v>
      </c>
      <c r="P2892" s="91" t="s">
        <v>1628</v>
      </c>
      <c r="Q2892" s="91" t="s">
        <v>1460</v>
      </c>
      <c r="R2892" s="91" t="s">
        <v>1687</v>
      </c>
      <c r="S2892" s="91" t="s">
        <v>8359</v>
      </c>
      <c r="T2892" s="91" t="s">
        <v>1593</v>
      </c>
    </row>
    <row r="2893" ht="14.25" customHeight="1">
      <c r="A2893" s="91" t="s">
        <v>8360</v>
      </c>
      <c r="D2893" s="91" t="s">
        <v>1319</v>
      </c>
      <c r="E2893" s="91" t="s">
        <v>1587</v>
      </c>
      <c r="F2893" s="91">
        <v>2030.0</v>
      </c>
      <c r="J2893" s="91" t="s">
        <v>739</v>
      </c>
      <c r="L2893" s="91" t="s">
        <v>1588</v>
      </c>
      <c r="M2893" s="91" t="s">
        <v>739</v>
      </c>
      <c r="O2893" s="91" t="s">
        <v>1846</v>
      </c>
      <c r="P2893" s="91" t="s">
        <v>1590</v>
      </c>
      <c r="Q2893" s="91" t="s">
        <v>1436</v>
      </c>
      <c r="R2893" s="91" t="s">
        <v>1707</v>
      </c>
      <c r="S2893" s="91" t="s">
        <v>8361</v>
      </c>
      <c r="T2893" s="91" t="s">
        <v>1593</v>
      </c>
    </row>
    <row r="2894" ht="14.25" customHeight="1">
      <c r="A2894" s="91" t="s">
        <v>8362</v>
      </c>
      <c r="B2894" s="91" t="s">
        <v>8363</v>
      </c>
      <c r="C2894" s="91" t="s">
        <v>8364</v>
      </c>
      <c r="D2894" s="91" t="s">
        <v>1319</v>
      </c>
      <c r="E2894" s="91" t="s">
        <v>1587</v>
      </c>
      <c r="F2894" s="91">
        <v>2030.0</v>
      </c>
      <c r="J2894" s="91" t="s">
        <v>1320</v>
      </c>
      <c r="L2894" s="91" t="s">
        <v>41</v>
      </c>
      <c r="M2894" s="91" t="s">
        <v>1320</v>
      </c>
      <c r="N2894" s="91" t="s">
        <v>2170</v>
      </c>
      <c r="O2894" s="91" t="s">
        <v>1802</v>
      </c>
      <c r="P2894" s="91" t="s">
        <v>1590</v>
      </c>
      <c r="Q2894" s="91" t="s">
        <v>1435</v>
      </c>
      <c r="R2894" s="91" t="s">
        <v>4295</v>
      </c>
      <c r="S2894" s="91" t="s">
        <v>8365</v>
      </c>
      <c r="T2894" s="91" t="s">
        <v>1593</v>
      </c>
    </row>
    <row r="2895" ht="14.25" customHeight="1">
      <c r="A2895" s="91" t="s">
        <v>8366</v>
      </c>
      <c r="C2895" s="91" t="s">
        <v>8367</v>
      </c>
      <c r="D2895" s="91" t="s">
        <v>1324</v>
      </c>
      <c r="J2895" s="91" t="s">
        <v>1320</v>
      </c>
      <c r="L2895" s="91" t="s">
        <v>41</v>
      </c>
      <c r="M2895" s="91" t="s">
        <v>739</v>
      </c>
      <c r="O2895" s="91" t="s">
        <v>1589</v>
      </c>
      <c r="P2895" s="91" t="s">
        <v>1590</v>
      </c>
      <c r="Q2895" s="91" t="s">
        <v>1433</v>
      </c>
      <c r="R2895" s="91" t="s">
        <v>1798</v>
      </c>
    </row>
    <row r="2896" ht="14.25" customHeight="1">
      <c r="A2896" s="91" t="s">
        <v>8368</v>
      </c>
      <c r="B2896" s="91" t="s">
        <v>8369</v>
      </c>
      <c r="D2896" s="91" t="s">
        <v>1324</v>
      </c>
      <c r="J2896" s="91" t="s">
        <v>1320</v>
      </c>
      <c r="L2896" s="91" t="s">
        <v>1647</v>
      </c>
      <c r="M2896" s="91" t="s">
        <v>1320</v>
      </c>
      <c r="N2896" s="91" t="s">
        <v>1842</v>
      </c>
      <c r="O2896" s="91" t="s">
        <v>1677</v>
      </c>
      <c r="P2896" s="91" t="s">
        <v>1590</v>
      </c>
      <c r="Q2896" s="91" t="s">
        <v>1430</v>
      </c>
      <c r="R2896" s="91" t="s">
        <v>1842</v>
      </c>
    </row>
    <row r="2897" ht="14.25" customHeight="1">
      <c r="A2897" s="91" t="s">
        <v>8370</v>
      </c>
      <c r="D2897" s="91" t="s">
        <v>1324</v>
      </c>
      <c r="J2897" s="91" t="s">
        <v>739</v>
      </c>
      <c r="L2897" s="91" t="s">
        <v>41</v>
      </c>
      <c r="M2897" s="91" t="s">
        <v>739</v>
      </c>
      <c r="O2897" s="91" t="s">
        <v>1677</v>
      </c>
      <c r="P2897" s="91" t="s">
        <v>1590</v>
      </c>
      <c r="Q2897" s="91" t="s">
        <v>1433</v>
      </c>
      <c r="R2897" s="91" t="s">
        <v>1842</v>
      </c>
    </row>
    <row r="2898" ht="14.25" customHeight="1">
      <c r="A2898" s="91" t="s">
        <v>8371</v>
      </c>
      <c r="D2898" s="91" t="s">
        <v>1324</v>
      </c>
      <c r="J2898" s="91" t="s">
        <v>1320</v>
      </c>
      <c r="L2898" s="91" t="s">
        <v>41</v>
      </c>
      <c r="M2898" s="91" t="s">
        <v>739</v>
      </c>
      <c r="O2898" s="91" t="s">
        <v>1607</v>
      </c>
      <c r="P2898" s="91" t="s">
        <v>1590</v>
      </c>
      <c r="Q2898" s="91" t="s">
        <v>1425</v>
      </c>
      <c r="R2898" s="91" t="s">
        <v>1720</v>
      </c>
    </row>
    <row r="2899" ht="14.25" customHeight="1">
      <c r="A2899" s="91" t="s">
        <v>8372</v>
      </c>
      <c r="D2899" s="91" t="s">
        <v>1319</v>
      </c>
      <c r="E2899" s="91" t="s">
        <v>1587</v>
      </c>
      <c r="F2899" s="91">
        <v>2030.0</v>
      </c>
      <c r="G2899" s="91" t="s">
        <v>1319</v>
      </c>
      <c r="H2899" s="91" t="s">
        <v>1587</v>
      </c>
      <c r="I2899" s="91">
        <v>2045.0</v>
      </c>
      <c r="J2899" s="91" t="s">
        <v>1320</v>
      </c>
      <c r="K2899" s="91">
        <v>2045.0</v>
      </c>
      <c r="L2899" s="91" t="s">
        <v>41</v>
      </c>
      <c r="M2899" s="91" t="s">
        <v>1320</v>
      </c>
      <c r="N2899" s="91" t="s">
        <v>1617</v>
      </c>
      <c r="O2899" s="91" t="s">
        <v>1607</v>
      </c>
      <c r="P2899" s="91" t="s">
        <v>1590</v>
      </c>
      <c r="Q2899" s="91" t="s">
        <v>1429</v>
      </c>
      <c r="R2899" s="91" t="s">
        <v>1591</v>
      </c>
      <c r="S2899" s="91" t="s">
        <v>8373</v>
      </c>
      <c r="T2899" s="91" t="s">
        <v>1593</v>
      </c>
    </row>
    <row r="2900" ht="14.25" customHeight="1">
      <c r="A2900" s="91" t="s">
        <v>8374</v>
      </c>
      <c r="D2900" s="91" t="s">
        <v>1324</v>
      </c>
      <c r="J2900" s="91" t="s">
        <v>1320</v>
      </c>
      <c r="L2900" s="91" t="s">
        <v>41</v>
      </c>
      <c r="M2900" s="91" t="s">
        <v>739</v>
      </c>
      <c r="O2900" s="91" t="s">
        <v>1607</v>
      </c>
      <c r="P2900" s="91" t="s">
        <v>1590</v>
      </c>
      <c r="Q2900" s="91" t="s">
        <v>1429</v>
      </c>
      <c r="R2900" s="91" t="s">
        <v>1608</v>
      </c>
    </row>
    <row r="2901" ht="14.25" customHeight="1">
      <c r="A2901" s="91" t="s">
        <v>8375</v>
      </c>
      <c r="D2901" s="91" t="s">
        <v>1319</v>
      </c>
      <c r="E2901" s="91" t="s">
        <v>1587</v>
      </c>
      <c r="F2901" s="91">
        <v>2030.0</v>
      </c>
      <c r="G2901" s="91" t="s">
        <v>1319</v>
      </c>
      <c r="H2901" s="91" t="s">
        <v>1587</v>
      </c>
      <c r="I2901" s="91">
        <v>2045.0</v>
      </c>
      <c r="J2901" s="91" t="s">
        <v>1320</v>
      </c>
      <c r="K2901" s="91">
        <v>2045.0</v>
      </c>
      <c r="L2901" s="91" t="s">
        <v>1588</v>
      </c>
      <c r="M2901" s="91" t="s">
        <v>739</v>
      </c>
      <c r="O2901" s="91" t="s">
        <v>1607</v>
      </c>
      <c r="P2901" s="91" t="s">
        <v>1590</v>
      </c>
      <c r="Q2901" s="91" t="s">
        <v>1433</v>
      </c>
      <c r="R2901" s="91" t="s">
        <v>1608</v>
      </c>
      <c r="S2901" s="91" t="s">
        <v>8376</v>
      </c>
      <c r="T2901" s="91" t="s">
        <v>1593</v>
      </c>
    </row>
    <row r="2902" ht="14.25" customHeight="1">
      <c r="A2902" s="91" t="s">
        <v>8377</v>
      </c>
      <c r="D2902" s="91" t="s">
        <v>1319</v>
      </c>
      <c r="E2902" s="91" t="s">
        <v>1587</v>
      </c>
      <c r="F2902" s="91">
        <v>2030.0</v>
      </c>
      <c r="J2902" s="91" t="s">
        <v>739</v>
      </c>
      <c r="L2902" s="91" t="s">
        <v>1588</v>
      </c>
      <c r="M2902" s="91" t="s">
        <v>739</v>
      </c>
      <c r="O2902" s="91" t="s">
        <v>1694</v>
      </c>
      <c r="P2902" s="91" t="s">
        <v>1590</v>
      </c>
      <c r="Q2902" s="91" t="s">
        <v>1469</v>
      </c>
      <c r="R2902" s="91" t="s">
        <v>1633</v>
      </c>
      <c r="S2902" s="91" t="s">
        <v>8378</v>
      </c>
      <c r="T2902" s="91" t="s">
        <v>1593</v>
      </c>
    </row>
    <row r="2903" ht="14.25" customHeight="1">
      <c r="A2903" s="91" t="s">
        <v>8379</v>
      </c>
      <c r="B2903" s="91" t="s">
        <v>8380</v>
      </c>
      <c r="C2903" s="91" t="s">
        <v>8381</v>
      </c>
      <c r="D2903" s="91" t="s">
        <v>1324</v>
      </c>
      <c r="J2903" s="91" t="s">
        <v>1320</v>
      </c>
      <c r="L2903" s="91" t="s">
        <v>41</v>
      </c>
      <c r="M2903" s="91" t="s">
        <v>1320</v>
      </c>
      <c r="N2903" s="91" t="s">
        <v>1598</v>
      </c>
      <c r="O2903" s="91" t="s">
        <v>1677</v>
      </c>
      <c r="P2903" s="91" t="s">
        <v>1590</v>
      </c>
      <c r="Q2903" s="91" t="s">
        <v>1439</v>
      </c>
      <c r="R2903" s="91" t="s">
        <v>1598</v>
      </c>
    </row>
    <row r="2904" ht="14.25" customHeight="1">
      <c r="A2904" s="91" t="s">
        <v>8382</v>
      </c>
      <c r="B2904" s="91" t="s">
        <v>8383</v>
      </c>
      <c r="C2904" s="91" t="s">
        <v>8384</v>
      </c>
      <c r="D2904" s="91" t="s">
        <v>1343</v>
      </c>
      <c r="J2904" s="91" t="s">
        <v>739</v>
      </c>
      <c r="L2904" s="91" t="s">
        <v>41</v>
      </c>
      <c r="M2904" s="91" t="s">
        <v>739</v>
      </c>
      <c r="O2904" s="91" t="s">
        <v>1681</v>
      </c>
      <c r="P2904" s="91" t="s">
        <v>1590</v>
      </c>
      <c r="Q2904" s="91" t="s">
        <v>1440</v>
      </c>
      <c r="R2904" s="91" t="s">
        <v>1792</v>
      </c>
    </row>
    <row r="2905" ht="14.25" customHeight="1">
      <c r="A2905" s="91" t="s">
        <v>8385</v>
      </c>
      <c r="B2905" s="91" t="s">
        <v>8383</v>
      </c>
      <c r="C2905" s="91" t="s">
        <v>8386</v>
      </c>
      <c r="D2905" s="91" t="s">
        <v>1319</v>
      </c>
      <c r="E2905" s="91" t="s">
        <v>1595</v>
      </c>
      <c r="F2905" s="91">
        <v>2030.0</v>
      </c>
      <c r="J2905" s="91" t="s">
        <v>739</v>
      </c>
      <c r="L2905" s="91" t="s">
        <v>41</v>
      </c>
      <c r="M2905" s="91" t="s">
        <v>739</v>
      </c>
      <c r="O2905" s="91" t="s">
        <v>1681</v>
      </c>
      <c r="P2905" s="91" t="s">
        <v>1590</v>
      </c>
      <c r="Q2905" s="91" t="s">
        <v>1440</v>
      </c>
      <c r="R2905" s="91" t="s">
        <v>1792</v>
      </c>
      <c r="S2905" s="91" t="s">
        <v>8387</v>
      </c>
      <c r="T2905" s="91" t="s">
        <v>1600</v>
      </c>
    </row>
    <row r="2906" ht="14.25" customHeight="1">
      <c r="A2906" s="91" t="s">
        <v>8388</v>
      </c>
      <c r="D2906" s="91" t="s">
        <v>1319</v>
      </c>
      <c r="E2906" s="91" t="s">
        <v>1587</v>
      </c>
      <c r="F2906" s="91">
        <v>2030.0</v>
      </c>
      <c r="J2906" s="91" t="s">
        <v>739</v>
      </c>
      <c r="L2906" s="91" t="s">
        <v>1588</v>
      </c>
      <c r="M2906" s="91" t="s">
        <v>739</v>
      </c>
      <c r="O2906" s="91" t="s">
        <v>1607</v>
      </c>
      <c r="P2906" s="91" t="s">
        <v>1590</v>
      </c>
      <c r="Q2906" s="91" t="s">
        <v>1472</v>
      </c>
      <c r="R2906" s="91" t="s">
        <v>1659</v>
      </c>
      <c r="S2906" s="91" t="s">
        <v>8389</v>
      </c>
      <c r="T2906" s="91" t="s">
        <v>1593</v>
      </c>
    </row>
    <row r="2907" ht="14.25" customHeight="1">
      <c r="A2907" s="91" t="s">
        <v>8390</v>
      </c>
      <c r="D2907" s="91" t="s">
        <v>1319</v>
      </c>
      <c r="E2907" s="91" t="s">
        <v>1587</v>
      </c>
      <c r="F2907" s="91">
        <v>2030.0</v>
      </c>
      <c r="J2907" s="91" t="s">
        <v>739</v>
      </c>
      <c r="L2907" s="91" t="s">
        <v>1588</v>
      </c>
      <c r="M2907" s="91" t="s">
        <v>739</v>
      </c>
      <c r="O2907" s="91" t="s">
        <v>1602</v>
      </c>
      <c r="P2907" s="91" t="s">
        <v>1603</v>
      </c>
      <c r="Q2907" s="91" t="s">
        <v>1457</v>
      </c>
      <c r="R2907" s="91" t="s">
        <v>1707</v>
      </c>
      <c r="S2907" s="91" t="s">
        <v>8391</v>
      </c>
      <c r="T2907" s="91" t="s">
        <v>1593</v>
      </c>
    </row>
    <row r="2908" ht="14.25" customHeight="1">
      <c r="A2908" s="91" t="s">
        <v>8392</v>
      </c>
      <c r="B2908" s="91" t="s">
        <v>8393</v>
      </c>
      <c r="C2908" s="91" t="s">
        <v>8394</v>
      </c>
      <c r="D2908" s="91" t="s">
        <v>1324</v>
      </c>
      <c r="J2908" s="91" t="s">
        <v>739</v>
      </c>
      <c r="L2908" s="91" t="s">
        <v>41</v>
      </c>
      <c r="M2908" s="91" t="s">
        <v>739</v>
      </c>
      <c r="O2908" s="91" t="s">
        <v>1684</v>
      </c>
      <c r="P2908" s="91" t="s">
        <v>1590</v>
      </c>
      <c r="Q2908" s="91" t="s">
        <v>1439</v>
      </c>
      <c r="R2908" s="91" t="s">
        <v>1720</v>
      </c>
    </row>
    <row r="2909" ht="14.25" customHeight="1">
      <c r="A2909" s="91" t="s">
        <v>8395</v>
      </c>
      <c r="D2909" s="91" t="s">
        <v>1319</v>
      </c>
      <c r="E2909" s="91" t="s">
        <v>1587</v>
      </c>
      <c r="F2909" s="91" t="s">
        <v>8396</v>
      </c>
      <c r="G2909" s="91" t="s">
        <v>1319</v>
      </c>
      <c r="H2909" s="91" t="s">
        <v>1587</v>
      </c>
      <c r="I2909" s="91" t="s">
        <v>1377</v>
      </c>
      <c r="J2909" s="91" t="s">
        <v>1320</v>
      </c>
      <c r="K2909" s="91" t="s">
        <v>1377</v>
      </c>
      <c r="L2909" s="91" t="s">
        <v>41</v>
      </c>
      <c r="M2909" s="91" t="s">
        <v>1320</v>
      </c>
      <c r="N2909" s="91" t="s">
        <v>1637</v>
      </c>
      <c r="O2909" s="91" t="s">
        <v>1607</v>
      </c>
      <c r="P2909" s="91" t="s">
        <v>1590</v>
      </c>
      <c r="Q2909" s="91" t="s">
        <v>1457</v>
      </c>
      <c r="R2909" s="91" t="s">
        <v>1687</v>
      </c>
      <c r="S2909" s="91" t="s">
        <v>8397</v>
      </c>
      <c r="T2909" s="91" t="s">
        <v>1593</v>
      </c>
    </row>
    <row r="2910" ht="14.25" customHeight="1">
      <c r="A2910" s="91" t="s">
        <v>8398</v>
      </c>
      <c r="B2910" s="91" t="s">
        <v>8399</v>
      </c>
      <c r="C2910" s="91" t="s">
        <v>8400</v>
      </c>
      <c r="D2910" s="91" t="s">
        <v>1319</v>
      </c>
      <c r="E2910" s="91" t="s">
        <v>1595</v>
      </c>
      <c r="F2910" s="91" t="s">
        <v>3995</v>
      </c>
      <c r="J2910" s="91" t="s">
        <v>739</v>
      </c>
      <c r="L2910" s="91" t="s">
        <v>41</v>
      </c>
      <c r="M2910" s="91" t="s">
        <v>739</v>
      </c>
      <c r="O2910" s="91" t="s">
        <v>1632</v>
      </c>
      <c r="P2910" s="91" t="s">
        <v>1628</v>
      </c>
      <c r="Q2910" s="91" t="s">
        <v>1761</v>
      </c>
      <c r="R2910" s="91" t="s">
        <v>1633</v>
      </c>
      <c r="S2910" s="91" t="s">
        <v>8401</v>
      </c>
      <c r="T2910" s="91" t="s">
        <v>1600</v>
      </c>
    </row>
    <row r="2911" ht="14.25" customHeight="1">
      <c r="A2911" s="91" t="s">
        <v>8402</v>
      </c>
      <c r="B2911" s="91" t="s">
        <v>8403</v>
      </c>
      <c r="C2911" s="91" t="s">
        <v>8404</v>
      </c>
      <c r="D2911" s="91" t="s">
        <v>1319</v>
      </c>
      <c r="E2911" s="91" t="s">
        <v>1587</v>
      </c>
      <c r="F2911" s="91">
        <v>2031.0</v>
      </c>
      <c r="G2911" s="91" t="s">
        <v>1319</v>
      </c>
      <c r="H2911" s="91" t="s">
        <v>1587</v>
      </c>
      <c r="I2911" s="91">
        <v>2050.0</v>
      </c>
      <c r="J2911" s="91" t="s">
        <v>1320</v>
      </c>
      <c r="K2911" s="91">
        <v>2050.0</v>
      </c>
      <c r="L2911" s="91" t="s">
        <v>41</v>
      </c>
      <c r="M2911" s="91" t="s">
        <v>1320</v>
      </c>
      <c r="N2911" s="91" t="s">
        <v>1617</v>
      </c>
      <c r="O2911" s="91" t="s">
        <v>1681</v>
      </c>
      <c r="P2911" s="91" t="s">
        <v>1590</v>
      </c>
      <c r="Q2911" s="91" t="s">
        <v>1450</v>
      </c>
      <c r="R2911" s="91" t="s">
        <v>1591</v>
      </c>
      <c r="S2911" s="91" t="s">
        <v>8405</v>
      </c>
      <c r="T2911" s="91" t="s">
        <v>1593</v>
      </c>
    </row>
    <row r="2912" ht="14.25" customHeight="1">
      <c r="A2912" s="91" t="s">
        <v>8406</v>
      </c>
      <c r="B2912" s="91" t="s">
        <v>8407</v>
      </c>
      <c r="C2912" s="91" t="s">
        <v>8408</v>
      </c>
      <c r="D2912" s="91" t="s">
        <v>1324</v>
      </c>
      <c r="J2912" s="91" t="s">
        <v>739</v>
      </c>
      <c r="L2912" s="91" t="s">
        <v>41</v>
      </c>
      <c r="M2912" s="91" t="s">
        <v>739</v>
      </c>
      <c r="O2912" s="91" t="s">
        <v>1831</v>
      </c>
      <c r="P2912" s="91" t="s">
        <v>1590</v>
      </c>
      <c r="Q2912" s="91" t="s">
        <v>1472</v>
      </c>
      <c r="R2912" s="91" t="s">
        <v>1608</v>
      </c>
    </row>
    <row r="2913" ht="14.25" customHeight="1">
      <c r="A2913" s="91" t="s">
        <v>8409</v>
      </c>
      <c r="C2913" s="91" t="s">
        <v>8410</v>
      </c>
      <c r="D2913" s="91" t="s">
        <v>1319</v>
      </c>
      <c r="E2913" s="91" t="s">
        <v>1587</v>
      </c>
      <c r="F2913" s="91">
        <v>2030.0</v>
      </c>
      <c r="J2913" s="91" t="s">
        <v>739</v>
      </c>
      <c r="L2913" s="91" t="s">
        <v>41</v>
      </c>
      <c r="M2913" s="91" t="s">
        <v>739</v>
      </c>
      <c r="O2913" s="91" t="s">
        <v>1898</v>
      </c>
      <c r="P2913" s="91" t="s">
        <v>1590</v>
      </c>
      <c r="Q2913" s="91" t="s">
        <v>1460</v>
      </c>
      <c r="R2913" s="91" t="s">
        <v>1685</v>
      </c>
      <c r="S2913" s="91" t="s">
        <v>8411</v>
      </c>
      <c r="T2913" s="91" t="s">
        <v>1593</v>
      </c>
    </row>
    <row r="2914" ht="14.25" customHeight="1">
      <c r="A2914" s="91" t="s">
        <v>8412</v>
      </c>
      <c r="D2914" s="91" t="s">
        <v>1319</v>
      </c>
      <c r="E2914" s="91" t="s">
        <v>1587</v>
      </c>
      <c r="F2914" s="91">
        <v>2030.0</v>
      </c>
      <c r="J2914" s="91" t="s">
        <v>739</v>
      </c>
      <c r="L2914" s="91" t="s">
        <v>1588</v>
      </c>
      <c r="M2914" s="91" t="s">
        <v>739</v>
      </c>
      <c r="O2914" s="91" t="s">
        <v>1858</v>
      </c>
      <c r="P2914" s="91" t="s">
        <v>1628</v>
      </c>
      <c r="Q2914" s="91" t="s">
        <v>1459</v>
      </c>
      <c r="R2914" s="91" t="s">
        <v>1608</v>
      </c>
      <c r="S2914" s="91" t="s">
        <v>8413</v>
      </c>
      <c r="T2914" s="91" t="s">
        <v>1593</v>
      </c>
    </row>
    <row r="2915" ht="14.25" customHeight="1">
      <c r="A2915" s="91" t="s">
        <v>8414</v>
      </c>
      <c r="D2915" s="91" t="s">
        <v>1319</v>
      </c>
      <c r="E2915" s="91" t="s">
        <v>1587</v>
      </c>
      <c r="F2915" s="91">
        <v>2030.0</v>
      </c>
      <c r="G2915" s="91" t="s">
        <v>1319</v>
      </c>
      <c r="H2915" s="91" t="s">
        <v>1587</v>
      </c>
      <c r="I2915" s="91">
        <v>2050.0</v>
      </c>
      <c r="J2915" s="91" t="s">
        <v>1320</v>
      </c>
      <c r="K2915" s="91">
        <v>2050.0</v>
      </c>
      <c r="L2915" s="91" t="s">
        <v>1588</v>
      </c>
      <c r="M2915" s="91" t="s">
        <v>739</v>
      </c>
      <c r="O2915" s="91" t="s">
        <v>1725</v>
      </c>
      <c r="P2915" s="91" t="s">
        <v>1628</v>
      </c>
      <c r="Q2915" s="91" t="s">
        <v>1459</v>
      </c>
      <c r="R2915" s="91" t="s">
        <v>1707</v>
      </c>
      <c r="S2915" s="91" t="s">
        <v>8415</v>
      </c>
      <c r="T2915" s="91" t="s">
        <v>1593</v>
      </c>
    </row>
    <row r="2916" ht="14.25" customHeight="1">
      <c r="A2916" s="91" t="s">
        <v>8416</v>
      </c>
      <c r="D2916" s="91" t="s">
        <v>1319</v>
      </c>
      <c r="E2916" s="91" t="s">
        <v>1587</v>
      </c>
      <c r="F2916" s="91">
        <v>2030.0</v>
      </c>
      <c r="G2916" s="91" t="s">
        <v>1319</v>
      </c>
      <c r="H2916" s="91" t="s">
        <v>1587</v>
      </c>
      <c r="I2916" s="91">
        <v>2045.0</v>
      </c>
      <c r="J2916" s="91" t="s">
        <v>1320</v>
      </c>
      <c r="K2916" s="91">
        <v>2045.0</v>
      </c>
      <c r="L2916" s="91" t="s">
        <v>1588</v>
      </c>
      <c r="M2916" s="91" t="s">
        <v>739</v>
      </c>
      <c r="O2916" s="91" t="s">
        <v>1607</v>
      </c>
      <c r="P2916" s="91" t="s">
        <v>1590</v>
      </c>
      <c r="Q2916" s="91" t="s">
        <v>1433</v>
      </c>
      <c r="R2916" s="91" t="s">
        <v>1663</v>
      </c>
      <c r="S2916" s="91" t="s">
        <v>8417</v>
      </c>
      <c r="T2916" s="91" t="s">
        <v>1593</v>
      </c>
    </row>
    <row r="2917" ht="14.25" customHeight="1">
      <c r="A2917" s="91" t="s">
        <v>8418</v>
      </c>
      <c r="D2917" s="91" t="s">
        <v>1324</v>
      </c>
      <c r="J2917" s="91" t="s">
        <v>739</v>
      </c>
      <c r="L2917" s="91" t="s">
        <v>41</v>
      </c>
      <c r="M2917" s="91" t="s">
        <v>739</v>
      </c>
      <c r="O2917" s="91" t="s">
        <v>1607</v>
      </c>
      <c r="P2917" s="91" t="s">
        <v>1590</v>
      </c>
      <c r="Q2917" s="91" t="s">
        <v>1459</v>
      </c>
      <c r="R2917" s="91" t="s">
        <v>1653</v>
      </c>
    </row>
    <row r="2918" ht="14.25" customHeight="1">
      <c r="A2918" s="91" t="s">
        <v>8419</v>
      </c>
      <c r="B2918" s="91" t="s">
        <v>8420</v>
      </c>
      <c r="D2918" s="91" t="s">
        <v>1324</v>
      </c>
      <c r="J2918" s="91" t="s">
        <v>1320</v>
      </c>
      <c r="L2918" s="91" t="s">
        <v>41</v>
      </c>
      <c r="M2918" s="91" t="s">
        <v>739</v>
      </c>
      <c r="O2918" s="91" t="s">
        <v>1858</v>
      </c>
      <c r="P2918" s="91" t="s">
        <v>1628</v>
      </c>
      <c r="Q2918" s="91" t="s">
        <v>1461</v>
      </c>
      <c r="R2918" s="91" t="s">
        <v>1798</v>
      </c>
    </row>
    <row r="2919" ht="14.25" customHeight="1">
      <c r="A2919" s="91" t="s">
        <v>8421</v>
      </c>
      <c r="C2919" s="91" t="s">
        <v>8422</v>
      </c>
      <c r="D2919" s="91" t="s">
        <v>1319</v>
      </c>
      <c r="E2919" s="91" t="s">
        <v>1587</v>
      </c>
      <c r="F2919" s="91">
        <v>2029.0</v>
      </c>
      <c r="J2919" s="91" t="s">
        <v>739</v>
      </c>
      <c r="L2919" s="91" t="s">
        <v>41</v>
      </c>
      <c r="M2919" s="91" t="s">
        <v>739</v>
      </c>
      <c r="O2919" s="91" t="s">
        <v>1831</v>
      </c>
      <c r="P2919" s="91" t="s">
        <v>1590</v>
      </c>
      <c r="Q2919" s="91" t="s">
        <v>1445</v>
      </c>
      <c r="R2919" s="91" t="s">
        <v>1612</v>
      </c>
      <c r="S2919" s="91" t="s">
        <v>8423</v>
      </c>
      <c r="T2919" s="91" t="s">
        <v>1593</v>
      </c>
    </row>
    <row r="2920" ht="14.25" customHeight="1">
      <c r="A2920" s="91" t="s">
        <v>8424</v>
      </c>
      <c r="D2920" s="91" t="s">
        <v>1319</v>
      </c>
      <c r="E2920" s="91" t="s">
        <v>1587</v>
      </c>
      <c r="F2920" s="91">
        <v>2030.0</v>
      </c>
      <c r="J2920" s="91" t="s">
        <v>739</v>
      </c>
      <c r="L2920" s="91" t="s">
        <v>1588</v>
      </c>
      <c r="M2920" s="91" t="s">
        <v>739</v>
      </c>
      <c r="O2920" s="91" t="s">
        <v>1607</v>
      </c>
      <c r="P2920" s="91" t="s">
        <v>1590</v>
      </c>
      <c r="Q2920" s="91" t="s">
        <v>1435</v>
      </c>
      <c r="R2920" s="91" t="s">
        <v>1604</v>
      </c>
      <c r="S2920" s="91" t="s">
        <v>8425</v>
      </c>
      <c r="T2920" s="91" t="s">
        <v>1593</v>
      </c>
    </row>
    <row r="2921" ht="14.25" customHeight="1">
      <c r="A2921" s="91" t="s">
        <v>8426</v>
      </c>
      <c r="D2921" s="91" t="s">
        <v>1319</v>
      </c>
      <c r="E2921" s="91" t="s">
        <v>1587</v>
      </c>
      <c r="F2921" s="91">
        <v>2030.0</v>
      </c>
      <c r="J2921" s="91" t="s">
        <v>739</v>
      </c>
      <c r="L2921" s="91" t="s">
        <v>1588</v>
      </c>
      <c r="M2921" s="91" t="s">
        <v>739</v>
      </c>
      <c r="O2921" s="91" t="s">
        <v>1725</v>
      </c>
      <c r="P2921" s="91" t="s">
        <v>1628</v>
      </c>
      <c r="Q2921" s="91" t="s">
        <v>1447</v>
      </c>
      <c r="R2921" s="91" t="s">
        <v>1707</v>
      </c>
      <c r="S2921" s="91" t="s">
        <v>8427</v>
      </c>
      <c r="T2921" s="91" t="s">
        <v>1593</v>
      </c>
    </row>
    <row r="2922" ht="14.25" customHeight="1">
      <c r="A2922" s="91" t="s">
        <v>8428</v>
      </c>
      <c r="D2922" s="91" t="s">
        <v>1319</v>
      </c>
      <c r="E2922" s="91" t="s">
        <v>1587</v>
      </c>
      <c r="F2922" s="91">
        <v>2030.0</v>
      </c>
      <c r="J2922" s="91" t="s">
        <v>739</v>
      </c>
      <c r="L2922" s="91" t="s">
        <v>41</v>
      </c>
      <c r="M2922" s="91" t="s">
        <v>739</v>
      </c>
      <c r="O2922" s="91" t="s">
        <v>1748</v>
      </c>
      <c r="P2922" s="91" t="s">
        <v>1590</v>
      </c>
      <c r="Q2922" s="91" t="s">
        <v>1467</v>
      </c>
      <c r="R2922" s="91" t="s">
        <v>1659</v>
      </c>
      <c r="S2922" s="91" t="s">
        <v>8429</v>
      </c>
      <c r="T2922" s="91" t="s">
        <v>1593</v>
      </c>
    </row>
    <row r="2923" ht="14.25" customHeight="1">
      <c r="A2923" s="91" t="s">
        <v>8430</v>
      </c>
      <c r="B2923" s="91" t="s">
        <v>8431</v>
      </c>
      <c r="C2923" s="91" t="s">
        <v>8432</v>
      </c>
      <c r="D2923" s="91" t="s">
        <v>1324</v>
      </c>
      <c r="J2923" s="91" t="s">
        <v>1320</v>
      </c>
      <c r="L2923" s="91" t="s">
        <v>41</v>
      </c>
      <c r="M2923" s="91" t="s">
        <v>1320</v>
      </c>
      <c r="N2923" s="91" t="s">
        <v>2090</v>
      </c>
      <c r="O2923" s="91" t="s">
        <v>1607</v>
      </c>
      <c r="P2923" s="91" t="s">
        <v>1590</v>
      </c>
      <c r="Q2923" s="91" t="s">
        <v>1462</v>
      </c>
      <c r="R2923" s="91" t="s">
        <v>2090</v>
      </c>
    </row>
    <row r="2924" ht="14.25" customHeight="1">
      <c r="A2924" s="91" t="s">
        <v>8433</v>
      </c>
      <c r="D2924" s="91" t="s">
        <v>1319</v>
      </c>
      <c r="E2924" s="91" t="s">
        <v>1587</v>
      </c>
      <c r="F2924" s="91">
        <v>2030.0</v>
      </c>
      <c r="J2924" s="91" t="s">
        <v>739</v>
      </c>
      <c r="L2924" s="91" t="s">
        <v>1588</v>
      </c>
      <c r="M2924" s="91" t="s">
        <v>739</v>
      </c>
      <c r="O2924" s="91" t="s">
        <v>1607</v>
      </c>
      <c r="P2924" s="91" t="s">
        <v>1590</v>
      </c>
      <c r="Q2924" s="91" t="s">
        <v>1459</v>
      </c>
      <c r="R2924" s="91" t="s">
        <v>1641</v>
      </c>
      <c r="S2924" s="91" t="s">
        <v>8434</v>
      </c>
      <c r="T2924" s="91" t="s">
        <v>1593</v>
      </c>
    </row>
    <row r="2925" ht="14.25" customHeight="1">
      <c r="A2925" s="91" t="s">
        <v>8435</v>
      </c>
      <c r="B2925" s="91" t="s">
        <v>8436</v>
      </c>
      <c r="D2925" s="91" t="s">
        <v>1319</v>
      </c>
      <c r="E2925" s="91" t="s">
        <v>1587</v>
      </c>
      <c r="F2925" s="91">
        <v>2030.0</v>
      </c>
      <c r="J2925" s="91" t="s">
        <v>1320</v>
      </c>
      <c r="L2925" s="91" t="s">
        <v>41</v>
      </c>
      <c r="M2925" s="91" t="s">
        <v>1320</v>
      </c>
      <c r="N2925" s="91" t="s">
        <v>1678</v>
      </c>
      <c r="O2925" s="91" t="s">
        <v>1898</v>
      </c>
      <c r="P2925" s="91" t="s">
        <v>1590</v>
      </c>
      <c r="Q2925" s="91" t="s">
        <v>1462</v>
      </c>
      <c r="R2925" s="91" t="s">
        <v>1641</v>
      </c>
      <c r="S2925" s="91" t="s">
        <v>8437</v>
      </c>
      <c r="T2925" s="91" t="s">
        <v>1593</v>
      </c>
    </row>
    <row r="2926" ht="14.25" customHeight="1">
      <c r="A2926" s="91" t="s">
        <v>8438</v>
      </c>
      <c r="B2926" s="91" t="s">
        <v>8439</v>
      </c>
      <c r="C2926" s="91" t="s">
        <v>8440</v>
      </c>
      <c r="D2926" s="91" t="s">
        <v>1319</v>
      </c>
      <c r="E2926" s="91" t="s">
        <v>1587</v>
      </c>
      <c r="F2926" s="91">
        <v>2030.0</v>
      </c>
      <c r="G2926" s="91" t="s">
        <v>1319</v>
      </c>
      <c r="H2926" s="91" t="s">
        <v>1587</v>
      </c>
      <c r="I2926" s="91">
        <v>2050.0</v>
      </c>
      <c r="J2926" s="91" t="s">
        <v>1320</v>
      </c>
      <c r="K2926" s="91">
        <v>2050.0</v>
      </c>
      <c r="L2926" s="91" t="s">
        <v>41</v>
      </c>
      <c r="M2926" s="91" t="s">
        <v>1320</v>
      </c>
      <c r="N2926" s="91" t="s">
        <v>1706</v>
      </c>
      <c r="O2926" s="91" t="s">
        <v>3418</v>
      </c>
      <c r="P2926" s="91" t="s">
        <v>1628</v>
      </c>
      <c r="Q2926" s="91" t="s">
        <v>1467</v>
      </c>
      <c r="R2926" s="91" t="s">
        <v>1663</v>
      </c>
      <c r="S2926" s="91" t="s">
        <v>8441</v>
      </c>
      <c r="T2926" s="91" t="s">
        <v>1593</v>
      </c>
    </row>
    <row r="2927" ht="14.25" customHeight="1">
      <c r="A2927" s="91" t="s">
        <v>8442</v>
      </c>
      <c r="D2927" s="91" t="s">
        <v>1319</v>
      </c>
      <c r="E2927" s="91" t="s">
        <v>1587</v>
      </c>
      <c r="F2927" s="91">
        <v>2030.0</v>
      </c>
      <c r="J2927" s="91" t="s">
        <v>739</v>
      </c>
      <c r="L2927" s="91" t="s">
        <v>1588</v>
      </c>
      <c r="M2927" s="91" t="s">
        <v>739</v>
      </c>
      <c r="O2927" s="91" t="s">
        <v>1725</v>
      </c>
      <c r="P2927" s="91" t="s">
        <v>1628</v>
      </c>
      <c r="Q2927" s="91" t="s">
        <v>1457</v>
      </c>
      <c r="R2927" s="91" t="s">
        <v>1715</v>
      </c>
      <c r="S2927" s="91" t="s">
        <v>8443</v>
      </c>
      <c r="T2927" s="91" t="s">
        <v>1593</v>
      </c>
    </row>
    <row r="2928" ht="14.25" customHeight="1">
      <c r="A2928" s="91" t="s">
        <v>8444</v>
      </c>
      <c r="D2928" s="91" t="s">
        <v>1319</v>
      </c>
      <c r="E2928" s="91" t="s">
        <v>1587</v>
      </c>
      <c r="F2928" s="91">
        <v>2030.0</v>
      </c>
      <c r="J2928" s="91" t="s">
        <v>739</v>
      </c>
      <c r="L2928" s="91" t="s">
        <v>1588</v>
      </c>
      <c r="M2928" s="91" t="s">
        <v>739</v>
      </c>
      <c r="O2928" s="91" t="s">
        <v>1802</v>
      </c>
      <c r="P2928" s="91" t="s">
        <v>1590</v>
      </c>
      <c r="Q2928" s="91" t="s">
        <v>1448</v>
      </c>
      <c r="R2928" s="91" t="s">
        <v>1707</v>
      </c>
      <c r="S2928" s="91" t="s">
        <v>8445</v>
      </c>
      <c r="T2928" s="91" t="s">
        <v>1593</v>
      </c>
    </row>
    <row r="2929" ht="14.25" customHeight="1">
      <c r="A2929" s="91" t="s">
        <v>8446</v>
      </c>
      <c r="D2929" s="91" t="s">
        <v>1324</v>
      </c>
      <c r="J2929" s="91" t="s">
        <v>739</v>
      </c>
      <c r="L2929" s="91" t="s">
        <v>41</v>
      </c>
      <c r="M2929" s="91" t="s">
        <v>739</v>
      </c>
      <c r="O2929" s="91" t="s">
        <v>2407</v>
      </c>
      <c r="P2929" s="91" t="s">
        <v>1628</v>
      </c>
      <c r="Q2929" s="91" t="s">
        <v>1435</v>
      </c>
      <c r="R2929" s="91" t="s">
        <v>1659</v>
      </c>
    </row>
    <row r="2930" ht="14.25" customHeight="1">
      <c r="A2930" s="91" t="s">
        <v>8447</v>
      </c>
      <c r="D2930" s="91" t="s">
        <v>1319</v>
      </c>
      <c r="E2930" s="91" t="s">
        <v>1587</v>
      </c>
      <c r="F2930" s="91">
        <v>2030.0</v>
      </c>
      <c r="J2930" s="91" t="s">
        <v>739</v>
      </c>
      <c r="L2930" s="91" t="s">
        <v>41</v>
      </c>
      <c r="M2930" s="91" t="s">
        <v>1320</v>
      </c>
      <c r="N2930" s="91" t="s">
        <v>2347</v>
      </c>
      <c r="O2930" s="91" t="s">
        <v>1831</v>
      </c>
      <c r="P2930" s="91" t="s">
        <v>1590</v>
      </c>
      <c r="Q2930" s="91" t="s">
        <v>1462</v>
      </c>
      <c r="R2930" s="91" t="s">
        <v>1966</v>
      </c>
      <c r="S2930" s="91" t="s">
        <v>8448</v>
      </c>
      <c r="T2930" s="91" t="s">
        <v>1593</v>
      </c>
    </row>
    <row r="2931" ht="14.25" customHeight="1">
      <c r="A2931" s="91" t="s">
        <v>8449</v>
      </c>
      <c r="D2931" s="91" t="s">
        <v>1319</v>
      </c>
      <c r="E2931" s="91" t="s">
        <v>1587</v>
      </c>
      <c r="F2931" s="91">
        <v>2030.0</v>
      </c>
      <c r="J2931" s="91" t="s">
        <v>739</v>
      </c>
      <c r="L2931" s="91" t="s">
        <v>1588</v>
      </c>
      <c r="M2931" s="91" t="s">
        <v>739</v>
      </c>
      <c r="O2931" s="91" t="s">
        <v>1725</v>
      </c>
      <c r="P2931" s="91" t="s">
        <v>1628</v>
      </c>
      <c r="Q2931" s="91" t="s">
        <v>1459</v>
      </c>
      <c r="R2931" s="91" t="s">
        <v>1663</v>
      </c>
      <c r="S2931" s="91" t="s">
        <v>8450</v>
      </c>
      <c r="T2931" s="91" t="s">
        <v>1593</v>
      </c>
    </row>
    <row r="2932" ht="14.25" customHeight="1">
      <c r="A2932" s="91" t="s">
        <v>8451</v>
      </c>
      <c r="D2932" s="91" t="s">
        <v>1319</v>
      </c>
      <c r="E2932" s="91" t="s">
        <v>1587</v>
      </c>
      <c r="F2932" s="91">
        <v>2030.0</v>
      </c>
      <c r="J2932" s="91" t="s">
        <v>739</v>
      </c>
      <c r="L2932" s="91" t="s">
        <v>1588</v>
      </c>
      <c r="M2932" s="91" t="s">
        <v>739</v>
      </c>
      <c r="O2932" s="91" t="s">
        <v>1846</v>
      </c>
      <c r="P2932" s="91" t="s">
        <v>1590</v>
      </c>
      <c r="Q2932" s="91" t="s">
        <v>1433</v>
      </c>
      <c r="R2932" s="91" t="s">
        <v>1617</v>
      </c>
      <c r="S2932" s="91" t="s">
        <v>8452</v>
      </c>
      <c r="T2932" s="91" t="s">
        <v>1593</v>
      </c>
    </row>
    <row r="2933" ht="14.25" customHeight="1">
      <c r="A2933" s="91" t="s">
        <v>8453</v>
      </c>
      <c r="B2933" s="91" t="s">
        <v>8454</v>
      </c>
      <c r="C2933" s="91" t="s">
        <v>8455</v>
      </c>
      <c r="D2933" s="91" t="s">
        <v>1319</v>
      </c>
      <c r="E2933" s="91" t="s">
        <v>1587</v>
      </c>
      <c r="F2933" s="91">
        <v>2030.0</v>
      </c>
      <c r="J2933" s="91" t="s">
        <v>1320</v>
      </c>
      <c r="L2933" s="91" t="s">
        <v>41</v>
      </c>
      <c r="M2933" s="91" t="s">
        <v>739</v>
      </c>
      <c r="O2933" s="91" t="s">
        <v>1589</v>
      </c>
      <c r="P2933" s="91" t="s">
        <v>1590</v>
      </c>
      <c r="Q2933" s="91" t="s">
        <v>1435</v>
      </c>
      <c r="R2933" s="91" t="s">
        <v>1669</v>
      </c>
      <c r="S2933" s="91" t="s">
        <v>8456</v>
      </c>
      <c r="T2933" s="91" t="s">
        <v>1593</v>
      </c>
    </row>
    <row r="2934" ht="14.25" customHeight="1">
      <c r="A2934" s="91" t="s">
        <v>8457</v>
      </c>
      <c r="D2934" s="91" t="s">
        <v>1319</v>
      </c>
      <c r="E2934" s="91" t="s">
        <v>1587</v>
      </c>
      <c r="F2934" s="91">
        <v>2030.0</v>
      </c>
      <c r="G2934" s="91" t="s">
        <v>1319</v>
      </c>
      <c r="H2934" s="91" t="s">
        <v>1587</v>
      </c>
      <c r="I2934" s="91">
        <v>2048.0</v>
      </c>
      <c r="J2934" s="91" t="s">
        <v>1320</v>
      </c>
      <c r="K2934" s="91">
        <v>2048.0</v>
      </c>
      <c r="L2934" s="91" t="s">
        <v>1588</v>
      </c>
      <c r="M2934" s="91" t="s">
        <v>739</v>
      </c>
      <c r="O2934" s="91" t="s">
        <v>1607</v>
      </c>
      <c r="P2934" s="91" t="s">
        <v>1590</v>
      </c>
      <c r="Q2934" s="91" t="s">
        <v>1463</v>
      </c>
      <c r="R2934" s="91" t="s">
        <v>1663</v>
      </c>
      <c r="S2934" s="91" t="s">
        <v>8458</v>
      </c>
      <c r="T2934" s="91" t="s">
        <v>1593</v>
      </c>
    </row>
    <row r="2935" ht="14.25" customHeight="1">
      <c r="A2935" s="91" t="s">
        <v>8459</v>
      </c>
      <c r="B2935" s="91" t="s">
        <v>8460</v>
      </c>
      <c r="D2935" s="91" t="s">
        <v>1319</v>
      </c>
      <c r="E2935" s="91" t="s">
        <v>1587</v>
      </c>
      <c r="F2935" s="91">
        <v>2030.0</v>
      </c>
      <c r="G2935" s="91" t="s">
        <v>1319</v>
      </c>
      <c r="H2935" s="91" t="s">
        <v>1587</v>
      </c>
      <c r="I2935" s="91">
        <v>2050.0</v>
      </c>
      <c r="J2935" s="91" t="s">
        <v>1320</v>
      </c>
      <c r="K2935" s="91">
        <v>2050.0</v>
      </c>
      <c r="L2935" s="91" t="s">
        <v>41</v>
      </c>
      <c r="M2935" s="91" t="s">
        <v>739</v>
      </c>
      <c r="O2935" s="91" t="s">
        <v>8461</v>
      </c>
      <c r="P2935" s="91" t="s">
        <v>1590</v>
      </c>
      <c r="Q2935" s="91" t="s">
        <v>1467</v>
      </c>
      <c r="R2935" s="91" t="s">
        <v>1707</v>
      </c>
      <c r="S2935" s="91" t="s">
        <v>8462</v>
      </c>
      <c r="T2935" s="91" t="s">
        <v>1593</v>
      </c>
    </row>
    <row r="2936" ht="14.25" customHeight="1">
      <c r="A2936" s="91" t="s">
        <v>8463</v>
      </c>
      <c r="B2936" s="91" t="s">
        <v>8464</v>
      </c>
      <c r="C2936" s="91" t="s">
        <v>8465</v>
      </c>
      <c r="D2936" s="91" t="s">
        <v>1319</v>
      </c>
      <c r="E2936" s="91" t="s">
        <v>1587</v>
      </c>
      <c r="F2936" s="91">
        <v>2035.0</v>
      </c>
      <c r="J2936" s="91" t="s">
        <v>739</v>
      </c>
      <c r="L2936" s="91" t="s">
        <v>41</v>
      </c>
      <c r="M2936" s="91" t="s">
        <v>1320</v>
      </c>
      <c r="N2936" s="91" t="s">
        <v>1706</v>
      </c>
      <c r="O2936" s="91" t="s">
        <v>1607</v>
      </c>
      <c r="P2936" s="91" t="s">
        <v>1590</v>
      </c>
      <c r="Q2936" s="91" t="s">
        <v>1447</v>
      </c>
      <c r="R2936" s="91" t="s">
        <v>1863</v>
      </c>
      <c r="S2936" s="91" t="s">
        <v>8466</v>
      </c>
      <c r="T2936" s="91" t="s">
        <v>1593</v>
      </c>
    </row>
    <row r="2937" ht="14.25" customHeight="1">
      <c r="A2937" s="91" t="s">
        <v>8467</v>
      </c>
      <c r="D2937" s="91" t="s">
        <v>1319</v>
      </c>
      <c r="E2937" s="91" t="s">
        <v>1587</v>
      </c>
      <c r="F2937" s="91">
        <v>2030.0</v>
      </c>
      <c r="J2937" s="91" t="s">
        <v>739</v>
      </c>
      <c r="L2937" s="91" t="s">
        <v>1588</v>
      </c>
      <c r="M2937" s="91" t="s">
        <v>739</v>
      </c>
      <c r="O2937" s="91" t="s">
        <v>1662</v>
      </c>
      <c r="P2937" s="91" t="s">
        <v>1590</v>
      </c>
      <c r="Q2937" s="91" t="s">
        <v>1440</v>
      </c>
      <c r="R2937" s="91" t="s">
        <v>1798</v>
      </c>
      <c r="S2937" s="91" t="s">
        <v>8468</v>
      </c>
      <c r="T2937" s="91" t="s">
        <v>1593</v>
      </c>
    </row>
    <row r="2938" ht="14.25" customHeight="1">
      <c r="A2938" s="91" t="s">
        <v>8469</v>
      </c>
      <c r="D2938" s="91" t="s">
        <v>1319</v>
      </c>
      <c r="E2938" s="91" t="s">
        <v>1587</v>
      </c>
      <c r="F2938" s="91">
        <v>2027.0</v>
      </c>
      <c r="G2938" s="91" t="s">
        <v>1319</v>
      </c>
      <c r="H2938" s="91" t="s">
        <v>1587</v>
      </c>
      <c r="I2938" s="91">
        <v>2035.0</v>
      </c>
      <c r="J2938" s="91" t="s">
        <v>1320</v>
      </c>
      <c r="K2938" s="91">
        <v>2035.0</v>
      </c>
      <c r="L2938" s="91" t="s">
        <v>41</v>
      </c>
      <c r="M2938" s="91" t="s">
        <v>1320</v>
      </c>
      <c r="N2938" s="91" t="s">
        <v>1637</v>
      </c>
      <c r="O2938" s="91" t="s">
        <v>1607</v>
      </c>
      <c r="P2938" s="91" t="s">
        <v>1590</v>
      </c>
      <c r="Q2938" s="91" t="s">
        <v>1465</v>
      </c>
      <c r="R2938" s="91" t="s">
        <v>1612</v>
      </c>
      <c r="S2938" s="91" t="s">
        <v>8470</v>
      </c>
      <c r="T2938" s="91" t="s">
        <v>1593</v>
      </c>
    </row>
    <row r="2939" ht="14.25" customHeight="1">
      <c r="A2939" s="91" t="s">
        <v>8471</v>
      </c>
      <c r="D2939" s="91" t="s">
        <v>1319</v>
      </c>
      <c r="E2939" s="91" t="s">
        <v>1587</v>
      </c>
      <c r="F2939" s="91">
        <v>2030.0</v>
      </c>
      <c r="J2939" s="91" t="s">
        <v>739</v>
      </c>
      <c r="L2939" s="91" t="s">
        <v>1588</v>
      </c>
      <c r="M2939" s="91" t="s">
        <v>739</v>
      </c>
      <c r="N2939" s="91" t="s">
        <v>2016</v>
      </c>
      <c r="O2939" s="91" t="s">
        <v>1725</v>
      </c>
      <c r="P2939" s="91" t="s">
        <v>1628</v>
      </c>
      <c r="Q2939" s="91" t="s">
        <v>1434</v>
      </c>
      <c r="R2939" s="91" t="s">
        <v>2016</v>
      </c>
      <c r="S2939" s="91" t="s">
        <v>8472</v>
      </c>
      <c r="T2939" s="91" t="s">
        <v>1593</v>
      </c>
    </row>
    <row r="2940" ht="14.25" customHeight="1">
      <c r="A2940" s="91" t="s">
        <v>8473</v>
      </c>
      <c r="C2940" s="91" t="s">
        <v>8474</v>
      </c>
      <c r="D2940" s="91" t="s">
        <v>1343</v>
      </c>
      <c r="J2940" s="91" t="s">
        <v>739</v>
      </c>
      <c r="L2940" s="91" t="s">
        <v>41</v>
      </c>
      <c r="M2940" s="91" t="s">
        <v>1320</v>
      </c>
      <c r="N2940" s="91" t="s">
        <v>2241</v>
      </c>
      <c r="O2940" s="91" t="s">
        <v>1632</v>
      </c>
      <c r="P2940" s="91" t="s">
        <v>1628</v>
      </c>
      <c r="Q2940" s="91" t="s">
        <v>1435</v>
      </c>
      <c r="R2940" s="91" t="s">
        <v>1921</v>
      </c>
      <c r="U2940" s="91" t="s">
        <v>1749</v>
      </c>
    </row>
    <row r="2941" ht="14.25" customHeight="1">
      <c r="A2941" s="91" t="s">
        <v>8475</v>
      </c>
      <c r="B2941" s="91" t="s">
        <v>8476</v>
      </c>
      <c r="C2941" s="91" t="s">
        <v>8477</v>
      </c>
      <c r="D2941" s="91" t="s">
        <v>1319</v>
      </c>
      <c r="E2941" s="91" t="s">
        <v>1595</v>
      </c>
      <c r="F2941" s="91" t="s">
        <v>3995</v>
      </c>
      <c r="J2941" s="91" t="s">
        <v>739</v>
      </c>
      <c r="L2941" s="91" t="s">
        <v>41</v>
      </c>
      <c r="M2941" s="91" t="s">
        <v>739</v>
      </c>
      <c r="O2941" s="91" t="s">
        <v>1632</v>
      </c>
      <c r="P2941" s="91" t="s">
        <v>1628</v>
      </c>
      <c r="Q2941" s="91" t="s">
        <v>1442</v>
      </c>
      <c r="R2941" s="91" t="s">
        <v>1659</v>
      </c>
      <c r="S2941" s="91" t="s">
        <v>8478</v>
      </c>
      <c r="T2941" s="91" t="s">
        <v>1600</v>
      </c>
    </row>
    <row r="2942" ht="14.25" customHeight="1">
      <c r="A2942" s="91" t="s">
        <v>8479</v>
      </c>
      <c r="B2942" s="91" t="s">
        <v>8480</v>
      </c>
      <c r="C2942" s="91" t="s">
        <v>8481</v>
      </c>
      <c r="D2942" s="91" t="s">
        <v>1324</v>
      </c>
      <c r="J2942" s="91" t="s">
        <v>739</v>
      </c>
      <c r="L2942" s="91" t="s">
        <v>41</v>
      </c>
      <c r="M2942" s="91" t="s">
        <v>739</v>
      </c>
      <c r="O2942" s="91" t="s">
        <v>1632</v>
      </c>
      <c r="P2942" s="91" t="s">
        <v>1628</v>
      </c>
      <c r="Q2942" s="91" t="s">
        <v>1435</v>
      </c>
      <c r="R2942" s="91" t="s">
        <v>1722</v>
      </c>
    </row>
    <row r="2943" ht="14.25" customHeight="1">
      <c r="A2943" s="91" t="s">
        <v>8482</v>
      </c>
      <c r="B2943" s="91" t="s">
        <v>8483</v>
      </c>
      <c r="C2943" s="91" t="s">
        <v>8484</v>
      </c>
      <c r="D2943" s="91" t="s">
        <v>1324</v>
      </c>
      <c r="J2943" s="91" t="s">
        <v>739</v>
      </c>
      <c r="L2943" s="91" t="s">
        <v>41</v>
      </c>
      <c r="M2943" s="91" t="s">
        <v>739</v>
      </c>
      <c r="O2943" s="91" t="s">
        <v>1632</v>
      </c>
      <c r="P2943" s="91" t="s">
        <v>1628</v>
      </c>
      <c r="Q2943" s="91" t="s">
        <v>1432</v>
      </c>
      <c r="R2943" s="91" t="s">
        <v>1722</v>
      </c>
    </row>
    <row r="2944" ht="14.25" customHeight="1">
      <c r="A2944" s="91" t="s">
        <v>8485</v>
      </c>
      <c r="B2944" s="91" t="s">
        <v>8486</v>
      </c>
      <c r="C2944" s="91" t="s">
        <v>8487</v>
      </c>
      <c r="D2944" s="91" t="s">
        <v>1319</v>
      </c>
      <c r="E2944" s="91" t="s">
        <v>1587</v>
      </c>
      <c r="F2944" s="91" t="s">
        <v>3995</v>
      </c>
      <c r="J2944" s="91" t="s">
        <v>739</v>
      </c>
      <c r="L2944" s="91" t="s">
        <v>41</v>
      </c>
      <c r="M2944" s="91" t="s">
        <v>739</v>
      </c>
      <c r="O2944" s="91" t="s">
        <v>1632</v>
      </c>
      <c r="P2944" s="91" t="s">
        <v>1628</v>
      </c>
      <c r="Q2944" s="91" t="s">
        <v>1459</v>
      </c>
      <c r="R2944" s="91" t="s">
        <v>1687</v>
      </c>
      <c r="S2944" s="91" t="s">
        <v>8488</v>
      </c>
      <c r="T2944" s="91" t="s">
        <v>1593</v>
      </c>
    </row>
    <row r="2945" ht="14.25" customHeight="1">
      <c r="A2945" s="91" t="s">
        <v>8489</v>
      </c>
      <c r="D2945" s="91" t="s">
        <v>1319</v>
      </c>
      <c r="E2945" s="91" t="s">
        <v>1587</v>
      </c>
      <c r="F2945" s="91">
        <v>2030.0</v>
      </c>
      <c r="G2945" s="91" t="s">
        <v>1319</v>
      </c>
      <c r="H2945" s="91" t="s">
        <v>1587</v>
      </c>
      <c r="I2945" s="91">
        <v>2050.0</v>
      </c>
      <c r="J2945" s="91" t="s">
        <v>1320</v>
      </c>
      <c r="K2945" s="91">
        <v>2050.0</v>
      </c>
      <c r="L2945" s="91" t="s">
        <v>1588</v>
      </c>
      <c r="M2945" s="91" t="s">
        <v>1320</v>
      </c>
      <c r="N2945" s="91" t="s">
        <v>1612</v>
      </c>
      <c r="O2945" s="91" t="s">
        <v>1748</v>
      </c>
      <c r="P2945" s="91" t="s">
        <v>1590</v>
      </c>
      <c r="Q2945" s="91" t="s">
        <v>1472</v>
      </c>
      <c r="R2945" s="91" t="s">
        <v>1612</v>
      </c>
      <c r="S2945" s="91" t="s">
        <v>8490</v>
      </c>
      <c r="T2945" s="91" t="s">
        <v>1593</v>
      </c>
    </row>
    <row r="2946" ht="14.25" customHeight="1">
      <c r="A2946" s="91" t="s">
        <v>8491</v>
      </c>
      <c r="D2946" s="91" t="s">
        <v>1319</v>
      </c>
      <c r="E2946" s="91" t="s">
        <v>1587</v>
      </c>
      <c r="F2946" s="91">
        <v>2030.0</v>
      </c>
      <c r="J2946" s="91" t="s">
        <v>739</v>
      </c>
      <c r="L2946" s="91" t="s">
        <v>1588</v>
      </c>
      <c r="M2946" s="91" t="s">
        <v>739</v>
      </c>
      <c r="O2946" s="91" t="s">
        <v>1589</v>
      </c>
      <c r="P2946" s="91" t="s">
        <v>1590</v>
      </c>
      <c r="Q2946" s="91" t="s">
        <v>1449</v>
      </c>
      <c r="R2946" s="91" t="s">
        <v>1641</v>
      </c>
      <c r="S2946" s="91" t="s">
        <v>8492</v>
      </c>
      <c r="T2946" s="91" t="s">
        <v>1593</v>
      </c>
    </row>
    <row r="2947" ht="14.25" customHeight="1">
      <c r="A2947" s="91" t="s">
        <v>8493</v>
      </c>
      <c r="D2947" s="91" t="s">
        <v>1324</v>
      </c>
      <c r="J2947" s="91" t="s">
        <v>1320</v>
      </c>
      <c r="L2947" s="91" t="s">
        <v>41</v>
      </c>
      <c r="M2947" s="91" t="s">
        <v>739</v>
      </c>
      <c r="O2947" s="91" t="s">
        <v>1662</v>
      </c>
      <c r="P2947" s="91" t="s">
        <v>1590</v>
      </c>
      <c r="Q2947" s="91" t="s">
        <v>1440</v>
      </c>
      <c r="R2947" s="91" t="s">
        <v>1687</v>
      </c>
    </row>
    <row r="2948" ht="14.25" customHeight="1">
      <c r="A2948" s="91" t="s">
        <v>8494</v>
      </c>
      <c r="B2948" s="91" t="s">
        <v>8495</v>
      </c>
      <c r="C2948" s="91" t="s">
        <v>8496</v>
      </c>
      <c r="D2948" s="91" t="s">
        <v>1324</v>
      </c>
      <c r="J2948" s="91" t="s">
        <v>1320</v>
      </c>
      <c r="L2948" s="91" t="s">
        <v>41</v>
      </c>
      <c r="M2948" s="91" t="s">
        <v>739</v>
      </c>
      <c r="O2948" s="91" t="s">
        <v>1684</v>
      </c>
      <c r="P2948" s="91" t="s">
        <v>1590</v>
      </c>
      <c r="Q2948" s="91" t="s">
        <v>1462</v>
      </c>
      <c r="R2948" s="91" t="s">
        <v>1707</v>
      </c>
    </row>
    <row r="2949" ht="14.25" customHeight="1">
      <c r="A2949" s="91" t="s">
        <v>8497</v>
      </c>
      <c r="C2949" s="91" t="s">
        <v>8498</v>
      </c>
      <c r="D2949" s="91" t="s">
        <v>1324</v>
      </c>
      <c r="J2949" s="91" t="s">
        <v>1320</v>
      </c>
      <c r="L2949" s="91" t="s">
        <v>41</v>
      </c>
      <c r="M2949" s="91" t="s">
        <v>1320</v>
      </c>
      <c r="N2949" s="91" t="s">
        <v>1685</v>
      </c>
      <c r="O2949" s="91" t="s">
        <v>1602</v>
      </c>
      <c r="P2949" s="91" t="s">
        <v>1603</v>
      </c>
      <c r="Q2949" s="91" t="s">
        <v>1435</v>
      </c>
      <c r="R2949" s="91" t="s">
        <v>1685</v>
      </c>
    </row>
    <row r="2950" ht="14.25" customHeight="1">
      <c r="A2950" s="91" t="s">
        <v>8499</v>
      </c>
      <c r="B2950" s="91" t="s">
        <v>8500</v>
      </c>
      <c r="C2950" s="91" t="s">
        <v>8501</v>
      </c>
      <c r="D2950" s="91" t="s">
        <v>1343</v>
      </c>
      <c r="J2950" s="91" t="s">
        <v>739</v>
      </c>
      <c r="L2950" s="91" t="s">
        <v>41</v>
      </c>
      <c r="M2950" s="91" t="s">
        <v>739</v>
      </c>
      <c r="O2950" s="91" t="s">
        <v>1934</v>
      </c>
      <c r="P2950" s="91" t="s">
        <v>1736</v>
      </c>
      <c r="Q2950" s="91" t="s">
        <v>1427</v>
      </c>
      <c r="R2950" s="91" t="s">
        <v>1921</v>
      </c>
      <c r="U2950" s="91" t="s">
        <v>1749</v>
      </c>
    </row>
    <row r="2951" ht="14.25" customHeight="1">
      <c r="A2951" s="91" t="s">
        <v>8502</v>
      </c>
      <c r="D2951" s="91" t="s">
        <v>1324</v>
      </c>
      <c r="J2951" s="91" t="s">
        <v>739</v>
      </c>
      <c r="L2951" s="91" t="s">
        <v>41</v>
      </c>
      <c r="M2951" s="91" t="s">
        <v>739</v>
      </c>
      <c r="O2951" s="91" t="s">
        <v>1858</v>
      </c>
      <c r="P2951" s="91" t="s">
        <v>1628</v>
      </c>
      <c r="Q2951" s="91" t="s">
        <v>1439</v>
      </c>
      <c r="R2951" s="91" t="s">
        <v>1798</v>
      </c>
    </row>
    <row r="2952" ht="14.25" customHeight="1">
      <c r="A2952" s="91" t="s">
        <v>8503</v>
      </c>
      <c r="C2952" s="91" t="s">
        <v>8504</v>
      </c>
      <c r="D2952" s="91" t="s">
        <v>1324</v>
      </c>
      <c r="J2952" s="91" t="s">
        <v>1320</v>
      </c>
      <c r="L2952" s="91" t="s">
        <v>41</v>
      </c>
      <c r="M2952" s="91" t="s">
        <v>1320</v>
      </c>
      <c r="N2952" s="91" t="s">
        <v>1685</v>
      </c>
      <c r="O2952" s="91" t="s">
        <v>1602</v>
      </c>
      <c r="P2952" s="91" t="s">
        <v>1603</v>
      </c>
      <c r="Q2952" s="91" t="s">
        <v>1440</v>
      </c>
      <c r="R2952" s="91" t="s">
        <v>1685</v>
      </c>
    </row>
    <row r="2953" ht="14.25" customHeight="1">
      <c r="A2953" s="91" t="s">
        <v>8505</v>
      </c>
      <c r="B2953" s="91" t="s">
        <v>8506</v>
      </c>
      <c r="C2953" s="91" t="s">
        <v>8507</v>
      </c>
      <c r="D2953" s="91" t="s">
        <v>1324</v>
      </c>
      <c r="J2953" s="91" t="s">
        <v>1320</v>
      </c>
      <c r="L2953" s="91" t="s">
        <v>41</v>
      </c>
      <c r="M2953" s="91" t="s">
        <v>739</v>
      </c>
      <c r="O2953" s="91" t="s">
        <v>3235</v>
      </c>
      <c r="P2953" s="91" t="s">
        <v>1597</v>
      </c>
      <c r="Q2953" s="91" t="s">
        <v>1455</v>
      </c>
      <c r="R2953" s="91" t="s">
        <v>1699</v>
      </c>
    </row>
    <row r="2954" ht="14.25" customHeight="1">
      <c r="A2954" s="91" t="s">
        <v>8508</v>
      </c>
      <c r="B2954" s="91" t="s">
        <v>8509</v>
      </c>
      <c r="C2954" s="91" t="s">
        <v>8510</v>
      </c>
      <c r="D2954" s="91" t="s">
        <v>1319</v>
      </c>
      <c r="E2954" s="91" t="s">
        <v>1587</v>
      </c>
      <c r="F2954" s="91">
        <v>2030.0</v>
      </c>
      <c r="J2954" s="91" t="s">
        <v>739</v>
      </c>
      <c r="L2954" s="91" t="s">
        <v>41</v>
      </c>
      <c r="M2954" s="91" t="s">
        <v>739</v>
      </c>
      <c r="O2954" s="91" t="s">
        <v>1694</v>
      </c>
      <c r="P2954" s="91" t="s">
        <v>1590</v>
      </c>
      <c r="Q2954" s="91" t="s">
        <v>1469</v>
      </c>
      <c r="R2954" s="91" t="s">
        <v>1720</v>
      </c>
      <c r="S2954" s="91" t="s">
        <v>8511</v>
      </c>
      <c r="T2954" s="91" t="s">
        <v>1593</v>
      </c>
    </row>
    <row r="2955" ht="14.25" customHeight="1">
      <c r="A2955" s="91" t="s">
        <v>8512</v>
      </c>
      <c r="D2955" s="91" t="s">
        <v>1324</v>
      </c>
      <c r="J2955" s="91" t="s">
        <v>1320</v>
      </c>
      <c r="L2955" s="91" t="s">
        <v>41</v>
      </c>
      <c r="M2955" s="91" t="s">
        <v>1320</v>
      </c>
      <c r="N2955" s="91" t="s">
        <v>1669</v>
      </c>
      <c r="O2955" s="91" t="s">
        <v>1602</v>
      </c>
      <c r="P2955" s="91" t="s">
        <v>1603</v>
      </c>
      <c r="Q2955" s="91" t="s">
        <v>1440</v>
      </c>
      <c r="R2955" s="91" t="s">
        <v>1669</v>
      </c>
    </row>
    <row r="2956" ht="14.25" customHeight="1">
      <c r="A2956" s="91" t="s">
        <v>8513</v>
      </c>
      <c r="C2956" s="91" t="s">
        <v>8514</v>
      </c>
      <c r="D2956" s="91" t="s">
        <v>1324</v>
      </c>
      <c r="J2956" s="91" t="s">
        <v>1320</v>
      </c>
      <c r="L2956" s="91" t="s">
        <v>41</v>
      </c>
      <c r="M2956" s="91" t="s">
        <v>1320</v>
      </c>
      <c r="N2956" s="91" t="s">
        <v>1685</v>
      </c>
      <c r="O2956" s="91" t="s">
        <v>1831</v>
      </c>
      <c r="P2956" s="91" t="s">
        <v>1590</v>
      </c>
      <c r="Q2956" s="91" t="s">
        <v>1429</v>
      </c>
      <c r="R2956" s="91" t="s">
        <v>1685</v>
      </c>
    </row>
    <row r="2957" ht="14.25" customHeight="1">
      <c r="A2957" s="91" t="s">
        <v>8515</v>
      </c>
      <c r="B2957" s="91" t="s">
        <v>8516</v>
      </c>
      <c r="C2957" s="91" t="s">
        <v>8517</v>
      </c>
      <c r="D2957" s="91" t="s">
        <v>1319</v>
      </c>
      <c r="E2957" s="91" t="s">
        <v>1587</v>
      </c>
      <c r="F2957" s="91">
        <v>2030.0</v>
      </c>
      <c r="J2957" s="91" t="s">
        <v>739</v>
      </c>
      <c r="L2957" s="91" t="s">
        <v>1588</v>
      </c>
      <c r="M2957" s="91" t="s">
        <v>739</v>
      </c>
      <c r="N2957" s="91" t="s">
        <v>2016</v>
      </c>
      <c r="O2957" s="91" t="s">
        <v>1607</v>
      </c>
      <c r="P2957" s="91" t="s">
        <v>1590</v>
      </c>
      <c r="Q2957" s="91" t="s">
        <v>1438</v>
      </c>
      <c r="R2957" s="91" t="s">
        <v>2016</v>
      </c>
      <c r="S2957" s="91" t="s">
        <v>8518</v>
      </c>
      <c r="T2957" s="91" t="s">
        <v>1593</v>
      </c>
    </row>
    <row r="2958" ht="14.25" customHeight="1">
      <c r="A2958" s="91" t="s">
        <v>8519</v>
      </c>
      <c r="D2958" s="91" t="s">
        <v>1319</v>
      </c>
      <c r="E2958" s="91" t="s">
        <v>1587</v>
      </c>
      <c r="F2958" s="91">
        <v>2030.0</v>
      </c>
      <c r="J2958" s="91" t="s">
        <v>739</v>
      </c>
      <c r="L2958" s="91" t="s">
        <v>1588</v>
      </c>
      <c r="M2958" s="91" t="s">
        <v>739</v>
      </c>
      <c r="O2958" s="91" t="s">
        <v>1796</v>
      </c>
      <c r="P2958" s="91" t="s">
        <v>1628</v>
      </c>
      <c r="Q2958" s="91" t="s">
        <v>1457</v>
      </c>
      <c r="R2958" s="91" t="s">
        <v>1612</v>
      </c>
      <c r="S2958" s="91" t="s">
        <v>8520</v>
      </c>
      <c r="T2958" s="91" t="s">
        <v>1593</v>
      </c>
    </row>
    <row r="2959" ht="14.25" customHeight="1">
      <c r="A2959" s="91" t="s">
        <v>8521</v>
      </c>
      <c r="D2959" s="91" t="s">
        <v>1319</v>
      </c>
      <c r="E2959" s="91" t="s">
        <v>1587</v>
      </c>
      <c r="F2959" s="91">
        <v>2030.0</v>
      </c>
      <c r="J2959" s="91" t="s">
        <v>1320</v>
      </c>
      <c r="L2959" s="91" t="s">
        <v>41</v>
      </c>
      <c r="M2959" s="91" t="s">
        <v>739</v>
      </c>
      <c r="O2959" s="91" t="s">
        <v>1638</v>
      </c>
      <c r="P2959" s="91" t="s">
        <v>1590</v>
      </c>
      <c r="Q2959" s="91" t="s">
        <v>1459</v>
      </c>
      <c r="R2959" s="91" t="s">
        <v>1966</v>
      </c>
      <c r="S2959" s="91" t="s">
        <v>8522</v>
      </c>
      <c r="T2959" s="91" t="s">
        <v>1593</v>
      </c>
    </row>
    <row r="2960" ht="14.25" customHeight="1">
      <c r="A2960" s="91" t="s">
        <v>8523</v>
      </c>
      <c r="B2960" s="91" t="s">
        <v>8524</v>
      </c>
      <c r="D2960" s="91" t="s">
        <v>1319</v>
      </c>
      <c r="E2960" s="91" t="s">
        <v>1587</v>
      </c>
      <c r="F2960" s="91" t="s">
        <v>1646</v>
      </c>
      <c r="J2960" s="91" t="s">
        <v>1320</v>
      </c>
      <c r="L2960" s="91" t="s">
        <v>41</v>
      </c>
      <c r="M2960" s="91" t="s">
        <v>1320</v>
      </c>
      <c r="N2960" s="91" t="s">
        <v>1678</v>
      </c>
      <c r="O2960" s="91" t="s">
        <v>1891</v>
      </c>
      <c r="P2960" s="91" t="s">
        <v>1623</v>
      </c>
      <c r="Q2960" s="91" t="s">
        <v>1459</v>
      </c>
      <c r="R2960" s="91" t="s">
        <v>1699</v>
      </c>
      <c r="S2960" s="91" t="s">
        <v>8525</v>
      </c>
      <c r="T2960" s="91" t="s">
        <v>1593</v>
      </c>
    </row>
    <row r="2961" ht="14.25" customHeight="1">
      <c r="A2961" s="91" t="s">
        <v>8526</v>
      </c>
      <c r="D2961" s="91" t="s">
        <v>1319</v>
      </c>
      <c r="E2961" s="91" t="s">
        <v>1587</v>
      </c>
      <c r="F2961" s="91">
        <v>2030.0</v>
      </c>
      <c r="J2961" s="91" t="s">
        <v>739</v>
      </c>
      <c r="L2961" s="91" t="s">
        <v>1588</v>
      </c>
      <c r="M2961" s="91" t="s">
        <v>739</v>
      </c>
      <c r="O2961" s="91" t="s">
        <v>1602</v>
      </c>
      <c r="P2961" s="91" t="s">
        <v>1603</v>
      </c>
      <c r="Q2961" s="91" t="s">
        <v>1472</v>
      </c>
      <c r="R2961" s="91" t="s">
        <v>1663</v>
      </c>
      <c r="S2961" s="91" t="s">
        <v>8527</v>
      </c>
      <c r="T2961" s="91" t="s">
        <v>1593</v>
      </c>
    </row>
    <row r="2962" ht="14.25" customHeight="1">
      <c r="A2962" s="91" t="s">
        <v>8528</v>
      </c>
      <c r="D2962" s="91" t="s">
        <v>1343</v>
      </c>
      <c r="J2962" s="91" t="s">
        <v>739</v>
      </c>
      <c r="L2962" s="91" t="s">
        <v>41</v>
      </c>
      <c r="M2962" s="91" t="s">
        <v>739</v>
      </c>
      <c r="O2962" s="91" t="s">
        <v>1858</v>
      </c>
      <c r="P2962" s="91" t="s">
        <v>1628</v>
      </c>
      <c r="Q2962" s="91" t="s">
        <v>1466</v>
      </c>
      <c r="R2962" s="91" t="s">
        <v>1792</v>
      </c>
    </row>
    <row r="2963" ht="14.25" customHeight="1">
      <c r="A2963" s="91" t="s">
        <v>8529</v>
      </c>
      <c r="C2963" s="91" t="s">
        <v>8530</v>
      </c>
      <c r="D2963" s="91" t="s">
        <v>1324</v>
      </c>
      <c r="J2963" s="91" t="s">
        <v>739</v>
      </c>
      <c r="L2963" s="91" t="s">
        <v>41</v>
      </c>
      <c r="M2963" s="91" t="s">
        <v>739</v>
      </c>
      <c r="O2963" s="91" t="s">
        <v>1692</v>
      </c>
      <c r="P2963" s="91" t="s">
        <v>1590</v>
      </c>
      <c r="Q2963" s="91" t="s">
        <v>1451</v>
      </c>
      <c r="R2963" s="91" t="s">
        <v>1591</v>
      </c>
    </row>
    <row r="2964" ht="14.25" customHeight="1">
      <c r="A2964" s="91" t="s">
        <v>8531</v>
      </c>
      <c r="D2964" s="91" t="s">
        <v>1324</v>
      </c>
      <c r="J2964" s="91" t="s">
        <v>1320</v>
      </c>
      <c r="L2964" s="91" t="s">
        <v>41</v>
      </c>
      <c r="M2964" s="91" t="s">
        <v>739</v>
      </c>
      <c r="O2964" s="91" t="s">
        <v>1632</v>
      </c>
      <c r="P2964" s="91" t="s">
        <v>1628</v>
      </c>
      <c r="Q2964" s="91" t="s">
        <v>1459</v>
      </c>
      <c r="R2964" s="91" t="s">
        <v>1798</v>
      </c>
    </row>
    <row r="2965" ht="14.25" customHeight="1">
      <c r="A2965" s="91" t="s">
        <v>8532</v>
      </c>
      <c r="D2965" s="91" t="s">
        <v>1324</v>
      </c>
      <c r="J2965" s="91" t="s">
        <v>1320</v>
      </c>
      <c r="L2965" s="91" t="s">
        <v>41</v>
      </c>
      <c r="M2965" s="91" t="s">
        <v>1320</v>
      </c>
      <c r="N2965" s="91" t="s">
        <v>1669</v>
      </c>
      <c r="O2965" s="91" t="s">
        <v>1711</v>
      </c>
      <c r="P2965" s="91" t="s">
        <v>1590</v>
      </c>
      <c r="Q2965" s="91" t="s">
        <v>1464</v>
      </c>
      <c r="R2965" s="91" t="s">
        <v>1669</v>
      </c>
    </row>
    <row r="2966" ht="14.25" customHeight="1">
      <c r="A2966" s="91" t="s">
        <v>8533</v>
      </c>
      <c r="D2966" s="91" t="s">
        <v>1319</v>
      </c>
      <c r="E2966" s="91" t="s">
        <v>1587</v>
      </c>
      <c r="F2966" s="91">
        <v>2030.0</v>
      </c>
      <c r="G2966" s="91" t="s">
        <v>1319</v>
      </c>
      <c r="H2966" s="91" t="s">
        <v>1587</v>
      </c>
      <c r="I2966" s="91">
        <v>2050.0</v>
      </c>
      <c r="J2966" s="91" t="s">
        <v>1320</v>
      </c>
      <c r="K2966" s="91">
        <v>2050.0</v>
      </c>
      <c r="L2966" s="91" t="s">
        <v>41</v>
      </c>
      <c r="M2966" s="91" t="s">
        <v>1320</v>
      </c>
      <c r="N2966" s="91" t="s">
        <v>1842</v>
      </c>
      <c r="O2966" s="91" t="s">
        <v>2461</v>
      </c>
      <c r="P2966" s="91" t="s">
        <v>1628</v>
      </c>
      <c r="Q2966" s="91" t="s">
        <v>1462</v>
      </c>
      <c r="R2966" s="91" t="s">
        <v>1604</v>
      </c>
      <c r="S2966" s="91" t="s">
        <v>8534</v>
      </c>
      <c r="T2966" s="91" t="s">
        <v>1777</v>
      </c>
    </row>
    <row r="2967" ht="14.25" customHeight="1">
      <c r="A2967" s="91" t="s">
        <v>8535</v>
      </c>
      <c r="D2967" s="91" t="s">
        <v>1324</v>
      </c>
      <c r="J2967" s="91" t="s">
        <v>739</v>
      </c>
      <c r="L2967" s="91" t="s">
        <v>41</v>
      </c>
      <c r="M2967" s="91" t="s">
        <v>739</v>
      </c>
      <c r="O2967" s="91" t="s">
        <v>1607</v>
      </c>
      <c r="P2967" s="91" t="s">
        <v>1590</v>
      </c>
      <c r="Q2967" s="91" t="s">
        <v>1446</v>
      </c>
      <c r="R2967" s="91" t="s">
        <v>1604</v>
      </c>
    </row>
    <row r="2968" ht="14.25" customHeight="1">
      <c r="A2968" s="91" t="s">
        <v>8536</v>
      </c>
      <c r="D2968" s="91" t="s">
        <v>1324</v>
      </c>
      <c r="J2968" s="91" t="s">
        <v>1320</v>
      </c>
      <c r="L2968" s="91" t="s">
        <v>41</v>
      </c>
      <c r="M2968" s="91" t="s">
        <v>1320</v>
      </c>
      <c r="N2968" s="91" t="s">
        <v>1611</v>
      </c>
      <c r="O2968" s="91" t="s">
        <v>1607</v>
      </c>
      <c r="P2968" s="91" t="s">
        <v>1590</v>
      </c>
      <c r="Q2968" s="91" t="s">
        <v>1457</v>
      </c>
      <c r="R2968" s="91" t="s">
        <v>1611</v>
      </c>
    </row>
    <row r="2969" ht="14.25" customHeight="1">
      <c r="A2969" s="91" t="s">
        <v>8537</v>
      </c>
      <c r="D2969" s="91" t="s">
        <v>1319</v>
      </c>
      <c r="E2969" s="91" t="s">
        <v>1587</v>
      </c>
      <c r="F2969" s="91">
        <v>2030.0</v>
      </c>
      <c r="J2969" s="91" t="s">
        <v>739</v>
      </c>
      <c r="L2969" s="91" t="s">
        <v>1588</v>
      </c>
      <c r="M2969" s="91" t="s">
        <v>739</v>
      </c>
      <c r="O2969" s="91" t="s">
        <v>1831</v>
      </c>
      <c r="P2969" s="91" t="s">
        <v>1590</v>
      </c>
      <c r="Q2969" s="91" t="s">
        <v>1436</v>
      </c>
      <c r="R2969" s="91" t="s">
        <v>1659</v>
      </c>
      <c r="S2969" s="91" t="s">
        <v>8538</v>
      </c>
      <c r="T2969" s="91" t="s">
        <v>1593</v>
      </c>
    </row>
    <row r="2970" ht="14.25" customHeight="1">
      <c r="A2970" s="91" t="s">
        <v>8539</v>
      </c>
      <c r="B2970" s="91" t="s">
        <v>8540</v>
      </c>
      <c r="C2970" s="91" t="s">
        <v>8541</v>
      </c>
      <c r="D2970" s="91" t="s">
        <v>1343</v>
      </c>
      <c r="J2970" s="91" t="s">
        <v>1320</v>
      </c>
      <c r="L2970" s="91" t="s">
        <v>41</v>
      </c>
      <c r="M2970" s="91" t="s">
        <v>1320</v>
      </c>
      <c r="N2970" s="91" t="s">
        <v>1863</v>
      </c>
      <c r="O2970" s="91" t="s">
        <v>1607</v>
      </c>
      <c r="P2970" s="91" t="s">
        <v>1590</v>
      </c>
      <c r="Q2970" s="91" t="s">
        <v>1433</v>
      </c>
      <c r="R2970" s="91" t="s">
        <v>1863</v>
      </c>
    </row>
    <row r="2971" ht="14.25" customHeight="1">
      <c r="A2971" s="91" t="s">
        <v>8542</v>
      </c>
      <c r="D2971" s="91" t="s">
        <v>1319</v>
      </c>
      <c r="E2971" s="91" t="s">
        <v>1587</v>
      </c>
      <c r="F2971" s="91">
        <v>2030.0</v>
      </c>
      <c r="J2971" s="91" t="s">
        <v>739</v>
      </c>
      <c r="L2971" s="91" t="s">
        <v>41</v>
      </c>
      <c r="M2971" s="91" t="s">
        <v>739</v>
      </c>
      <c r="O2971" s="91" t="s">
        <v>1602</v>
      </c>
      <c r="P2971" s="91" t="s">
        <v>1603</v>
      </c>
      <c r="Q2971" s="91" t="s">
        <v>1436</v>
      </c>
      <c r="R2971" s="91" t="s">
        <v>1633</v>
      </c>
      <c r="S2971" s="91" t="s">
        <v>8543</v>
      </c>
      <c r="T2971" s="91" t="s">
        <v>1593</v>
      </c>
    </row>
    <row r="2972" ht="14.25" customHeight="1">
      <c r="A2972" s="91" t="s">
        <v>8544</v>
      </c>
      <c r="D2972" s="91" t="s">
        <v>1324</v>
      </c>
      <c r="J2972" s="91" t="s">
        <v>1320</v>
      </c>
      <c r="L2972" s="91" t="s">
        <v>41</v>
      </c>
      <c r="M2972" s="91" t="s">
        <v>739</v>
      </c>
      <c r="O2972" s="91" t="s">
        <v>1891</v>
      </c>
      <c r="P2972" s="91" t="s">
        <v>1623</v>
      </c>
      <c r="Q2972" s="91" t="s">
        <v>1442</v>
      </c>
      <c r="R2972" s="91" t="s">
        <v>1659</v>
      </c>
    </row>
    <row r="2973" ht="14.25" customHeight="1">
      <c r="A2973" s="91" t="s">
        <v>8545</v>
      </c>
      <c r="D2973" s="91" t="s">
        <v>1324</v>
      </c>
      <c r="J2973" s="91" t="s">
        <v>739</v>
      </c>
      <c r="L2973" s="91" t="s">
        <v>41</v>
      </c>
      <c r="M2973" s="91" t="s">
        <v>739</v>
      </c>
      <c r="O2973" s="91" t="s">
        <v>1796</v>
      </c>
      <c r="P2973" s="91" t="s">
        <v>1628</v>
      </c>
      <c r="Q2973" s="91" t="s">
        <v>1464</v>
      </c>
      <c r="R2973" s="91" t="s">
        <v>1707</v>
      </c>
    </row>
    <row r="2974" ht="14.25" customHeight="1">
      <c r="A2974" s="91" t="s">
        <v>8546</v>
      </c>
      <c r="D2974" s="91" t="s">
        <v>1319</v>
      </c>
      <c r="E2974" s="91" t="s">
        <v>1587</v>
      </c>
      <c r="F2974" s="91">
        <v>2030.0</v>
      </c>
      <c r="J2974" s="91" t="s">
        <v>739</v>
      </c>
      <c r="L2974" s="91" t="s">
        <v>1588</v>
      </c>
      <c r="M2974" s="91" t="s">
        <v>739</v>
      </c>
      <c r="O2974" s="91" t="s">
        <v>1725</v>
      </c>
      <c r="P2974" s="91" t="s">
        <v>1628</v>
      </c>
      <c r="Q2974" s="91" t="s">
        <v>1457</v>
      </c>
      <c r="R2974" s="91" t="s">
        <v>1663</v>
      </c>
      <c r="S2974" s="91" t="s">
        <v>8547</v>
      </c>
      <c r="T2974" s="91" t="s">
        <v>1593</v>
      </c>
    </row>
    <row r="2975" ht="14.25" customHeight="1">
      <c r="A2975" s="91" t="s">
        <v>8548</v>
      </c>
      <c r="B2975" s="91" t="s">
        <v>8549</v>
      </c>
      <c r="C2975" s="91" t="s">
        <v>8550</v>
      </c>
      <c r="D2975" s="91" t="s">
        <v>1319</v>
      </c>
      <c r="E2975" s="91" t="s">
        <v>1587</v>
      </c>
      <c r="F2975" s="91">
        <v>2030.0</v>
      </c>
      <c r="G2975" s="91" t="s">
        <v>1319</v>
      </c>
      <c r="H2975" s="91" t="s">
        <v>1587</v>
      </c>
      <c r="I2975" s="91">
        <v>2040.0</v>
      </c>
      <c r="J2975" s="91" t="s">
        <v>1320</v>
      </c>
      <c r="K2975" s="91">
        <v>2040.0</v>
      </c>
      <c r="L2975" s="91" t="s">
        <v>41</v>
      </c>
      <c r="M2975" s="91" t="s">
        <v>1320</v>
      </c>
      <c r="N2975" s="91" t="s">
        <v>1685</v>
      </c>
      <c r="O2975" s="91" t="s">
        <v>1748</v>
      </c>
      <c r="P2975" s="91" t="s">
        <v>1590</v>
      </c>
      <c r="Q2975" s="91" t="s">
        <v>1454</v>
      </c>
      <c r="R2975" s="91" t="s">
        <v>1653</v>
      </c>
      <c r="S2975" s="91" t="s">
        <v>8551</v>
      </c>
      <c r="T2975" s="91" t="s">
        <v>1593</v>
      </c>
    </row>
    <row r="2976" ht="14.25" customHeight="1">
      <c r="A2976" s="91" t="s">
        <v>8552</v>
      </c>
      <c r="D2976" s="91" t="s">
        <v>1319</v>
      </c>
      <c r="E2976" s="91" t="s">
        <v>1587</v>
      </c>
      <c r="F2976" s="91">
        <v>2030.0</v>
      </c>
      <c r="J2976" s="91" t="s">
        <v>739</v>
      </c>
      <c r="L2976" s="91" t="s">
        <v>1588</v>
      </c>
      <c r="M2976" s="91" t="s">
        <v>739</v>
      </c>
      <c r="O2976" s="91" t="s">
        <v>1748</v>
      </c>
      <c r="P2976" s="91" t="s">
        <v>1590</v>
      </c>
      <c r="Q2976" s="91" t="s">
        <v>1439</v>
      </c>
      <c r="R2976" s="91" t="s">
        <v>1663</v>
      </c>
      <c r="S2976" s="91" t="s">
        <v>8553</v>
      </c>
      <c r="T2976" s="91" t="s">
        <v>1593</v>
      </c>
    </row>
    <row r="2977" ht="14.25" customHeight="1">
      <c r="A2977" s="91" t="s">
        <v>8554</v>
      </c>
      <c r="C2977" s="91" t="s">
        <v>8555</v>
      </c>
      <c r="D2977" s="91" t="s">
        <v>1324</v>
      </c>
      <c r="J2977" s="91" t="s">
        <v>739</v>
      </c>
      <c r="L2977" s="91" t="s">
        <v>41</v>
      </c>
      <c r="M2977" s="91" t="s">
        <v>739</v>
      </c>
      <c r="O2977" s="91" t="s">
        <v>1748</v>
      </c>
      <c r="P2977" s="91" t="s">
        <v>1590</v>
      </c>
      <c r="Q2977" s="91" t="s">
        <v>1462</v>
      </c>
    </row>
    <row r="2978" ht="14.25" customHeight="1">
      <c r="A2978" s="91" t="s">
        <v>8556</v>
      </c>
      <c r="D2978" s="91" t="s">
        <v>1324</v>
      </c>
      <c r="J2978" s="91" t="s">
        <v>739</v>
      </c>
      <c r="L2978" s="91" t="s">
        <v>41</v>
      </c>
      <c r="M2978" s="91" t="s">
        <v>739</v>
      </c>
      <c r="O2978" s="91" t="s">
        <v>1684</v>
      </c>
      <c r="P2978" s="91" t="s">
        <v>1590</v>
      </c>
      <c r="Q2978" s="91" t="s">
        <v>1433</v>
      </c>
      <c r="R2978" s="91" t="s">
        <v>1612</v>
      </c>
    </row>
    <row r="2979" ht="14.25" customHeight="1">
      <c r="A2979" s="91" t="s">
        <v>8557</v>
      </c>
      <c r="B2979" s="91" t="s">
        <v>8558</v>
      </c>
      <c r="C2979" s="91" t="s">
        <v>8559</v>
      </c>
      <c r="D2979" s="91" t="s">
        <v>1324</v>
      </c>
      <c r="J2979" s="91" t="s">
        <v>1320</v>
      </c>
      <c r="L2979" s="91" t="s">
        <v>41</v>
      </c>
      <c r="M2979" s="91" t="s">
        <v>739</v>
      </c>
      <c r="O2979" s="91" t="s">
        <v>1831</v>
      </c>
      <c r="P2979" s="91" t="s">
        <v>1590</v>
      </c>
      <c r="Q2979" s="91" t="s">
        <v>1438</v>
      </c>
      <c r="R2979" s="91" t="s">
        <v>1707</v>
      </c>
    </row>
    <row r="2980" ht="14.25" customHeight="1">
      <c r="A2980" s="91" t="s">
        <v>8560</v>
      </c>
      <c r="D2980" s="91" t="s">
        <v>1324</v>
      </c>
      <c r="J2980" s="91" t="s">
        <v>1320</v>
      </c>
      <c r="L2980" s="91" t="s">
        <v>41</v>
      </c>
      <c r="M2980" s="91" t="s">
        <v>739</v>
      </c>
      <c r="O2980" s="91" t="s">
        <v>1681</v>
      </c>
      <c r="P2980" s="91" t="s">
        <v>1590</v>
      </c>
      <c r="Q2980" s="91" t="s">
        <v>1457</v>
      </c>
      <c r="R2980" s="91" t="s">
        <v>1707</v>
      </c>
    </row>
    <row r="2981" ht="14.25" customHeight="1">
      <c r="A2981" s="91" t="s">
        <v>8561</v>
      </c>
      <c r="C2981" s="91" t="s">
        <v>8562</v>
      </c>
      <c r="D2981" s="91" t="s">
        <v>1319</v>
      </c>
      <c r="E2981" s="91" t="s">
        <v>1587</v>
      </c>
      <c r="F2981" s="91">
        <v>2030.0</v>
      </c>
      <c r="G2981" s="91" t="s">
        <v>1319</v>
      </c>
      <c r="H2981" s="91" t="s">
        <v>1587</v>
      </c>
      <c r="I2981" s="91">
        <v>2050.0</v>
      </c>
      <c r="J2981" s="91" t="s">
        <v>1320</v>
      </c>
      <c r="K2981" s="91">
        <v>2050.0</v>
      </c>
      <c r="L2981" s="91" t="s">
        <v>41</v>
      </c>
      <c r="M2981" s="91" t="s">
        <v>739</v>
      </c>
      <c r="O2981" s="91" t="s">
        <v>1602</v>
      </c>
      <c r="P2981" s="91" t="s">
        <v>1603</v>
      </c>
      <c r="Q2981" s="91" t="s">
        <v>1457</v>
      </c>
      <c r="R2981" s="91" t="s">
        <v>1591</v>
      </c>
      <c r="S2981" s="91" t="s">
        <v>8563</v>
      </c>
      <c r="T2981" s="91" t="s">
        <v>1593</v>
      </c>
    </row>
    <row r="2982" ht="14.25" customHeight="1">
      <c r="A2982" s="91" t="s">
        <v>8564</v>
      </c>
      <c r="D2982" s="91" t="s">
        <v>1324</v>
      </c>
      <c r="J2982" s="91" t="s">
        <v>1320</v>
      </c>
      <c r="L2982" s="91" t="s">
        <v>41</v>
      </c>
      <c r="M2982" s="91" t="s">
        <v>739</v>
      </c>
      <c r="O2982" s="91" t="s">
        <v>1662</v>
      </c>
      <c r="P2982" s="91" t="s">
        <v>1590</v>
      </c>
      <c r="Q2982" s="91" t="s">
        <v>1457</v>
      </c>
      <c r="R2982" s="91" t="s">
        <v>1798</v>
      </c>
    </row>
    <row r="2983" ht="14.25" customHeight="1">
      <c r="A2983" s="91" t="s">
        <v>8565</v>
      </c>
      <c r="C2983" s="91" t="s">
        <v>8566</v>
      </c>
      <c r="D2983" s="91" t="s">
        <v>1319</v>
      </c>
      <c r="E2983" s="91" t="s">
        <v>1587</v>
      </c>
      <c r="F2983" s="91" t="s">
        <v>2604</v>
      </c>
      <c r="G2983" s="91" t="s">
        <v>1319</v>
      </c>
      <c r="H2983" s="91" t="s">
        <v>1587</v>
      </c>
      <c r="I2983" s="91">
        <v>2045.0</v>
      </c>
      <c r="J2983" s="91" t="s">
        <v>1320</v>
      </c>
      <c r="K2983" s="91">
        <v>2045.0</v>
      </c>
      <c r="L2983" s="91" t="s">
        <v>41</v>
      </c>
      <c r="M2983" s="91" t="s">
        <v>1320</v>
      </c>
      <c r="N2983" s="91" t="s">
        <v>1900</v>
      </c>
      <c r="O2983" s="91" t="s">
        <v>1607</v>
      </c>
      <c r="P2983" s="91" t="s">
        <v>1590</v>
      </c>
      <c r="Q2983" s="91" t="s">
        <v>1457</v>
      </c>
      <c r="R2983" s="91" t="s">
        <v>1604</v>
      </c>
      <c r="S2983" s="91" t="s">
        <v>8567</v>
      </c>
      <c r="T2983" s="91" t="s">
        <v>1593</v>
      </c>
    </row>
    <row r="2984" ht="14.25" customHeight="1">
      <c r="A2984" s="91" t="s">
        <v>8568</v>
      </c>
      <c r="B2984" s="91" t="s">
        <v>8569</v>
      </c>
      <c r="C2984" s="91" t="s">
        <v>8570</v>
      </c>
      <c r="D2984" s="91" t="s">
        <v>1324</v>
      </c>
      <c r="J2984" s="91" t="s">
        <v>1320</v>
      </c>
      <c r="L2984" s="91" t="s">
        <v>41</v>
      </c>
      <c r="M2984" s="91" t="s">
        <v>739</v>
      </c>
      <c r="O2984" s="91" t="s">
        <v>1632</v>
      </c>
      <c r="P2984" s="91" t="s">
        <v>1628</v>
      </c>
      <c r="Q2984" s="91" t="s">
        <v>1761</v>
      </c>
      <c r="R2984" s="91" t="s">
        <v>1687</v>
      </c>
    </row>
    <row r="2985" ht="14.25" customHeight="1">
      <c r="A2985" s="91" t="s">
        <v>8571</v>
      </c>
      <c r="D2985" s="91" t="s">
        <v>1324</v>
      </c>
      <c r="J2985" s="91" t="s">
        <v>1320</v>
      </c>
      <c r="L2985" s="91" t="s">
        <v>41</v>
      </c>
      <c r="M2985" s="91" t="s">
        <v>739</v>
      </c>
      <c r="O2985" s="91" t="s">
        <v>1858</v>
      </c>
      <c r="P2985" s="91" t="s">
        <v>1628</v>
      </c>
      <c r="Q2985" s="91" t="s">
        <v>1761</v>
      </c>
      <c r="R2985" s="91" t="s">
        <v>1720</v>
      </c>
    </row>
    <row r="2986" ht="14.25" customHeight="1">
      <c r="A2986" s="91" t="s">
        <v>8572</v>
      </c>
      <c r="B2986" s="91" t="s">
        <v>8573</v>
      </c>
      <c r="C2986" s="91" t="s">
        <v>8574</v>
      </c>
      <c r="D2986" s="91" t="s">
        <v>1319</v>
      </c>
      <c r="E2986" s="91" t="s">
        <v>1587</v>
      </c>
      <c r="F2986" s="91">
        <v>2032.0</v>
      </c>
      <c r="J2986" s="91" t="s">
        <v>739</v>
      </c>
      <c r="L2986" s="91" t="s">
        <v>41</v>
      </c>
      <c r="M2986" s="91" t="s">
        <v>739</v>
      </c>
      <c r="O2986" s="91" t="s">
        <v>1602</v>
      </c>
      <c r="P2986" s="91" t="s">
        <v>1603</v>
      </c>
      <c r="Q2986" s="91" t="s">
        <v>1444</v>
      </c>
      <c r="R2986" s="91" t="s">
        <v>1653</v>
      </c>
      <c r="S2986" s="91" t="s">
        <v>8575</v>
      </c>
      <c r="T2986" s="91" t="s">
        <v>1593</v>
      </c>
    </row>
    <row r="2987" ht="14.25" customHeight="1">
      <c r="A2987" s="91" t="s">
        <v>8576</v>
      </c>
      <c r="B2987" s="91" t="s">
        <v>8577</v>
      </c>
      <c r="C2987" s="91" t="s">
        <v>8578</v>
      </c>
      <c r="D2987" s="91" t="s">
        <v>1324</v>
      </c>
      <c r="J2987" s="91" t="s">
        <v>739</v>
      </c>
      <c r="L2987" s="91" t="s">
        <v>41</v>
      </c>
      <c r="M2987" s="91" t="s">
        <v>739</v>
      </c>
      <c r="O2987" s="91" t="s">
        <v>1632</v>
      </c>
      <c r="P2987" s="91" t="s">
        <v>1628</v>
      </c>
      <c r="Q2987" s="91" t="s">
        <v>1432</v>
      </c>
      <c r="R2987" s="91" t="s">
        <v>1614</v>
      </c>
    </row>
    <row r="2988" ht="14.25" customHeight="1">
      <c r="A2988" s="91" t="s">
        <v>8579</v>
      </c>
      <c r="D2988" s="91" t="s">
        <v>1324</v>
      </c>
      <c r="J2988" s="91" t="s">
        <v>1320</v>
      </c>
      <c r="L2988" s="91" t="s">
        <v>41</v>
      </c>
      <c r="M2988" s="91" t="s">
        <v>1320</v>
      </c>
      <c r="N2988" s="91" t="s">
        <v>2016</v>
      </c>
      <c r="O2988" s="91" t="s">
        <v>1607</v>
      </c>
      <c r="P2988" s="91" t="s">
        <v>1590</v>
      </c>
      <c r="Q2988" s="91" t="s">
        <v>1457</v>
      </c>
      <c r="R2988" s="91" t="s">
        <v>2016</v>
      </c>
    </row>
    <row r="2989" ht="14.25" customHeight="1">
      <c r="A2989" s="91" t="s">
        <v>8580</v>
      </c>
      <c r="D2989" s="91" t="s">
        <v>1319</v>
      </c>
      <c r="E2989" s="91" t="s">
        <v>1587</v>
      </c>
      <c r="F2989" s="91">
        <v>2030.0</v>
      </c>
      <c r="J2989" s="91" t="s">
        <v>739</v>
      </c>
      <c r="L2989" s="91" t="s">
        <v>1588</v>
      </c>
      <c r="M2989" s="91" t="s">
        <v>739</v>
      </c>
      <c r="O2989" s="91" t="s">
        <v>1607</v>
      </c>
      <c r="P2989" s="91" t="s">
        <v>1590</v>
      </c>
      <c r="Q2989" s="91" t="s">
        <v>1447</v>
      </c>
      <c r="R2989" s="91" t="s">
        <v>1617</v>
      </c>
      <c r="S2989" s="91" t="s">
        <v>8581</v>
      </c>
      <c r="T2989" s="91" t="s">
        <v>1593</v>
      </c>
    </row>
    <row r="2990" ht="14.25" customHeight="1">
      <c r="A2990" s="91" t="s">
        <v>8582</v>
      </c>
      <c r="D2990" s="91" t="s">
        <v>1324</v>
      </c>
      <c r="J2990" s="91" t="s">
        <v>1320</v>
      </c>
      <c r="L2990" s="91" t="s">
        <v>41</v>
      </c>
      <c r="M2990" s="91" t="s">
        <v>1320</v>
      </c>
      <c r="N2990" s="91" t="s">
        <v>1923</v>
      </c>
      <c r="O2990" s="91" t="s">
        <v>1607</v>
      </c>
      <c r="P2990" s="91" t="s">
        <v>1590</v>
      </c>
      <c r="Q2990" s="91" t="s">
        <v>1433</v>
      </c>
      <c r="R2990" s="91" t="s">
        <v>1923</v>
      </c>
    </row>
    <row r="2991" ht="14.25" customHeight="1">
      <c r="A2991" s="91" t="s">
        <v>8583</v>
      </c>
      <c r="D2991" s="91" t="s">
        <v>1324</v>
      </c>
      <c r="J2991" s="91" t="s">
        <v>1320</v>
      </c>
      <c r="L2991" s="91" t="s">
        <v>41</v>
      </c>
      <c r="M2991" s="91" t="s">
        <v>739</v>
      </c>
      <c r="O2991" s="91" t="s">
        <v>1602</v>
      </c>
      <c r="P2991" s="91" t="s">
        <v>1603</v>
      </c>
      <c r="Q2991" s="91" t="s">
        <v>1440</v>
      </c>
      <c r="R2991" s="91" t="s">
        <v>1614</v>
      </c>
    </row>
    <row r="2992" ht="14.25" customHeight="1">
      <c r="A2992" s="91" t="s">
        <v>8584</v>
      </c>
      <c r="B2992" s="91" t="s">
        <v>8585</v>
      </c>
      <c r="C2992" s="91" t="s">
        <v>8586</v>
      </c>
      <c r="D2992" s="91" t="s">
        <v>1319</v>
      </c>
      <c r="E2992" s="91" t="s">
        <v>1587</v>
      </c>
      <c r="F2992" s="91">
        <v>2030.0</v>
      </c>
      <c r="J2992" s="91" t="s">
        <v>739</v>
      </c>
      <c r="L2992" s="91" t="s">
        <v>1588</v>
      </c>
      <c r="M2992" s="91" t="s">
        <v>1320</v>
      </c>
      <c r="N2992" s="91" t="s">
        <v>1706</v>
      </c>
      <c r="O2992" s="91" t="s">
        <v>1607</v>
      </c>
      <c r="P2992" s="91" t="s">
        <v>1590</v>
      </c>
      <c r="Q2992" s="91" t="s">
        <v>1459</v>
      </c>
      <c r="R2992" s="91" t="s">
        <v>1747</v>
      </c>
      <c r="S2992" s="91" t="s">
        <v>8587</v>
      </c>
      <c r="T2992" s="91" t="s">
        <v>1593</v>
      </c>
    </row>
    <row r="2993" ht="14.25" customHeight="1">
      <c r="A2993" s="91" t="s">
        <v>8588</v>
      </c>
      <c r="D2993" s="91" t="s">
        <v>1319</v>
      </c>
      <c r="E2993" s="91" t="s">
        <v>1587</v>
      </c>
      <c r="F2993" s="91" t="s">
        <v>1646</v>
      </c>
      <c r="J2993" s="91" t="s">
        <v>1320</v>
      </c>
      <c r="L2993" s="91" t="s">
        <v>41</v>
      </c>
      <c r="M2993" s="91" t="s">
        <v>1320</v>
      </c>
      <c r="N2993" s="91" t="s">
        <v>1808</v>
      </c>
      <c r="O2993" s="91" t="s">
        <v>1891</v>
      </c>
      <c r="P2993" s="91" t="s">
        <v>1623</v>
      </c>
      <c r="Q2993" s="91" t="s">
        <v>1430</v>
      </c>
      <c r="R2993" s="91" t="s">
        <v>1663</v>
      </c>
      <c r="S2993" s="91" t="s">
        <v>8589</v>
      </c>
      <c r="T2993" s="91" t="s">
        <v>1593</v>
      </c>
    </row>
    <row r="2994" ht="14.25" customHeight="1">
      <c r="A2994" s="91" t="s">
        <v>8590</v>
      </c>
      <c r="D2994" s="91" t="s">
        <v>1319</v>
      </c>
      <c r="E2994" s="91" t="s">
        <v>1587</v>
      </c>
      <c r="F2994" s="91">
        <v>2030.0</v>
      </c>
      <c r="G2994" s="91" t="s">
        <v>1319</v>
      </c>
      <c r="H2994" s="91" t="s">
        <v>1587</v>
      </c>
      <c r="I2994" s="91">
        <v>2045.0</v>
      </c>
      <c r="J2994" s="91" t="s">
        <v>1320</v>
      </c>
      <c r="K2994" s="91">
        <v>2045.0</v>
      </c>
      <c r="L2994" s="91" t="s">
        <v>41</v>
      </c>
      <c r="M2994" s="91" t="s">
        <v>1320</v>
      </c>
      <c r="N2994" s="91" t="s">
        <v>6754</v>
      </c>
      <c r="O2994" s="91" t="s">
        <v>1607</v>
      </c>
      <c r="P2994" s="91" t="s">
        <v>1590</v>
      </c>
      <c r="Q2994" s="91" t="s">
        <v>1457</v>
      </c>
      <c r="R2994" s="91" t="s">
        <v>1648</v>
      </c>
      <c r="S2994" s="91" t="s">
        <v>8591</v>
      </c>
      <c r="T2994" s="91" t="s">
        <v>1593</v>
      </c>
    </row>
    <row r="2995" ht="14.25" customHeight="1">
      <c r="A2995" s="91" t="s">
        <v>8592</v>
      </c>
      <c r="C2995" s="91" t="s">
        <v>8593</v>
      </c>
      <c r="D2995" s="91" t="s">
        <v>1324</v>
      </c>
      <c r="J2995" s="91" t="s">
        <v>1320</v>
      </c>
      <c r="L2995" s="91" t="s">
        <v>41</v>
      </c>
      <c r="M2995" s="91" t="s">
        <v>739</v>
      </c>
      <c r="O2995" s="91" t="s">
        <v>1607</v>
      </c>
      <c r="P2995" s="91" t="s">
        <v>1590</v>
      </c>
      <c r="Q2995" s="91" t="s">
        <v>1443</v>
      </c>
      <c r="R2995" s="91" t="s">
        <v>1707</v>
      </c>
    </row>
    <row r="2996" ht="14.25" customHeight="1">
      <c r="A2996" s="91" t="s">
        <v>8594</v>
      </c>
      <c r="B2996" s="91" t="s">
        <v>8595</v>
      </c>
      <c r="C2996" s="91" t="s">
        <v>8596</v>
      </c>
      <c r="D2996" s="91" t="s">
        <v>1319</v>
      </c>
      <c r="E2996" s="91" t="s">
        <v>1587</v>
      </c>
      <c r="F2996" s="91">
        <v>2030.0</v>
      </c>
      <c r="J2996" s="91" t="s">
        <v>739</v>
      </c>
      <c r="L2996" s="91" t="s">
        <v>41</v>
      </c>
      <c r="M2996" s="91" t="s">
        <v>739</v>
      </c>
      <c r="O2996" s="91" t="s">
        <v>1602</v>
      </c>
      <c r="P2996" s="91" t="s">
        <v>1603</v>
      </c>
      <c r="Q2996" s="91" t="s">
        <v>1432</v>
      </c>
      <c r="R2996" s="91" t="s">
        <v>1633</v>
      </c>
      <c r="S2996" s="91" t="s">
        <v>8597</v>
      </c>
      <c r="T2996" s="91" t="s">
        <v>1593</v>
      </c>
    </row>
    <row r="2997" ht="14.25" customHeight="1">
      <c r="A2997" s="91" t="s">
        <v>8598</v>
      </c>
      <c r="D2997" s="91" t="s">
        <v>1319</v>
      </c>
      <c r="E2997" s="91" t="s">
        <v>1587</v>
      </c>
      <c r="F2997" s="91">
        <v>2030.0</v>
      </c>
      <c r="J2997" s="91" t="s">
        <v>739</v>
      </c>
      <c r="L2997" s="91" t="s">
        <v>1588</v>
      </c>
      <c r="M2997" s="91" t="s">
        <v>739</v>
      </c>
      <c r="O2997" s="91" t="s">
        <v>1632</v>
      </c>
      <c r="P2997" s="91" t="s">
        <v>1628</v>
      </c>
      <c r="Q2997" s="91" t="s">
        <v>1451</v>
      </c>
      <c r="R2997" s="91" t="s">
        <v>1641</v>
      </c>
      <c r="S2997" s="91" t="s">
        <v>8599</v>
      </c>
    </row>
    <row r="2998" ht="14.25" customHeight="1">
      <c r="A2998" s="91" t="s">
        <v>8600</v>
      </c>
      <c r="D2998" s="91" t="s">
        <v>1319</v>
      </c>
      <c r="E2998" s="91" t="s">
        <v>1587</v>
      </c>
      <c r="F2998" s="91">
        <v>2030.0</v>
      </c>
      <c r="J2998" s="91" t="s">
        <v>739</v>
      </c>
      <c r="L2998" s="91" t="s">
        <v>1588</v>
      </c>
      <c r="M2998" s="91" t="s">
        <v>739</v>
      </c>
      <c r="O2998" s="91" t="s">
        <v>1725</v>
      </c>
      <c r="P2998" s="91" t="s">
        <v>1628</v>
      </c>
      <c r="Q2998" s="91" t="s">
        <v>1457</v>
      </c>
      <c r="R2998" s="91" t="s">
        <v>1707</v>
      </c>
      <c r="S2998" s="91" t="s">
        <v>8601</v>
      </c>
      <c r="T2998" s="91" t="s">
        <v>1593</v>
      </c>
    </row>
    <row r="2999" ht="14.25" customHeight="1">
      <c r="A2999" s="91" t="s">
        <v>8602</v>
      </c>
      <c r="D2999" s="91" t="s">
        <v>1319</v>
      </c>
      <c r="E2999" s="91" t="s">
        <v>1587</v>
      </c>
      <c r="F2999" s="91">
        <v>2030.0</v>
      </c>
      <c r="J2999" s="91" t="s">
        <v>1320</v>
      </c>
      <c r="L2999" s="91" t="s">
        <v>41</v>
      </c>
      <c r="M2999" s="91" t="s">
        <v>1320</v>
      </c>
      <c r="N2999" s="91" t="s">
        <v>1808</v>
      </c>
      <c r="O2999" s="91" t="s">
        <v>1934</v>
      </c>
      <c r="P2999" s="91" t="s">
        <v>1736</v>
      </c>
      <c r="Q2999" s="91" t="s">
        <v>1457</v>
      </c>
      <c r="R2999" s="91" t="s">
        <v>1648</v>
      </c>
      <c r="S2999" s="91" t="s">
        <v>8603</v>
      </c>
      <c r="T2999" s="91" t="s">
        <v>1593</v>
      </c>
    </row>
    <row r="3000" ht="14.25" customHeight="1">
      <c r="A3000" s="91" t="s">
        <v>8604</v>
      </c>
      <c r="D3000" s="91" t="s">
        <v>1319</v>
      </c>
      <c r="E3000" s="91" t="s">
        <v>1587</v>
      </c>
      <c r="F3000" s="91">
        <v>2030.0</v>
      </c>
      <c r="J3000" s="91" t="s">
        <v>739</v>
      </c>
      <c r="L3000" s="91" t="s">
        <v>1588</v>
      </c>
      <c r="M3000" s="91" t="s">
        <v>739</v>
      </c>
      <c r="O3000" s="91" t="s">
        <v>2774</v>
      </c>
      <c r="P3000" s="91" t="s">
        <v>1628</v>
      </c>
      <c r="Q3000" s="91" t="s">
        <v>1457</v>
      </c>
      <c r="R3000" s="91" t="s">
        <v>1966</v>
      </c>
      <c r="S3000" s="91" t="s">
        <v>8605</v>
      </c>
      <c r="T3000" s="91" t="s">
        <v>1593</v>
      </c>
    </row>
    <row r="3001" ht="14.25" customHeight="1">
      <c r="A3001" s="91" t="s">
        <v>8606</v>
      </c>
      <c r="B3001" s="91" t="s">
        <v>8607</v>
      </c>
      <c r="C3001" s="91" t="s">
        <v>8608</v>
      </c>
      <c r="D3001" s="91" t="s">
        <v>1319</v>
      </c>
      <c r="E3001" s="91" t="s">
        <v>1595</v>
      </c>
      <c r="F3001" s="91">
        <v>2030.0</v>
      </c>
      <c r="J3001" s="91" t="s">
        <v>739</v>
      </c>
      <c r="L3001" s="91" t="s">
        <v>1588</v>
      </c>
      <c r="M3001" s="91" t="s">
        <v>739</v>
      </c>
      <c r="O3001" s="91" t="s">
        <v>1831</v>
      </c>
      <c r="P3001" s="91" t="s">
        <v>1590</v>
      </c>
      <c r="Q3001" s="91" t="s">
        <v>1438</v>
      </c>
      <c r="R3001" s="91" t="s">
        <v>1598</v>
      </c>
      <c r="S3001" s="91" t="s">
        <v>8609</v>
      </c>
      <c r="T3001" s="91" t="s">
        <v>1600</v>
      </c>
    </row>
    <row r="3002" ht="14.25" customHeight="1">
      <c r="A3002" s="91" t="s">
        <v>8610</v>
      </c>
      <c r="B3002" s="91" t="s">
        <v>8611</v>
      </c>
      <c r="C3002" s="91" t="s">
        <v>8612</v>
      </c>
      <c r="D3002" s="91" t="s">
        <v>1319</v>
      </c>
      <c r="E3002" s="91" t="s">
        <v>1587</v>
      </c>
      <c r="F3002" s="91">
        <v>2030.0</v>
      </c>
      <c r="J3002" s="91" t="s">
        <v>739</v>
      </c>
      <c r="L3002" s="91" t="s">
        <v>41</v>
      </c>
      <c r="M3002" s="91" t="s">
        <v>739</v>
      </c>
      <c r="O3002" s="91" t="s">
        <v>1681</v>
      </c>
      <c r="P3002" s="91" t="s">
        <v>1590</v>
      </c>
      <c r="Q3002" s="91" t="s">
        <v>1440</v>
      </c>
      <c r="R3002" s="91" t="s">
        <v>1639</v>
      </c>
      <c r="S3002" s="91" t="s">
        <v>8613</v>
      </c>
      <c r="T3002" s="91" t="s">
        <v>1593</v>
      </c>
    </row>
    <row r="3003" ht="14.25" customHeight="1">
      <c r="A3003" s="91" t="s">
        <v>8614</v>
      </c>
      <c r="B3003" s="91" t="s">
        <v>8615</v>
      </c>
      <c r="C3003" s="91" t="s">
        <v>8616</v>
      </c>
      <c r="D3003" s="91" t="s">
        <v>1319</v>
      </c>
      <c r="E3003" s="91" t="s">
        <v>1587</v>
      </c>
      <c r="F3003" s="91">
        <v>2030.0</v>
      </c>
      <c r="J3003" s="91" t="s">
        <v>1320</v>
      </c>
      <c r="L3003" s="91" t="s">
        <v>41</v>
      </c>
      <c r="M3003" s="91" t="s">
        <v>1320</v>
      </c>
      <c r="N3003" s="91" t="s">
        <v>2016</v>
      </c>
      <c r="O3003" s="91" t="s">
        <v>1607</v>
      </c>
      <c r="P3003" s="91" t="s">
        <v>1590</v>
      </c>
      <c r="Q3003" s="91" t="s">
        <v>1440</v>
      </c>
      <c r="R3003" s="91" t="s">
        <v>1617</v>
      </c>
      <c r="S3003" s="91" t="s">
        <v>8617</v>
      </c>
      <c r="T3003" s="91" t="s">
        <v>1593</v>
      </c>
    </row>
    <row r="3004" ht="14.25" customHeight="1">
      <c r="A3004" s="91" t="s">
        <v>8618</v>
      </c>
      <c r="C3004" s="91" t="s">
        <v>8619</v>
      </c>
      <c r="D3004" s="91" t="s">
        <v>1319</v>
      </c>
      <c r="E3004" s="91" t="s">
        <v>1587</v>
      </c>
      <c r="F3004" s="91">
        <v>2030.0</v>
      </c>
      <c r="J3004" s="91" t="s">
        <v>1320</v>
      </c>
      <c r="L3004" s="91" t="s">
        <v>1588</v>
      </c>
      <c r="M3004" s="91" t="s">
        <v>1320</v>
      </c>
      <c r="N3004" s="91" t="s">
        <v>1792</v>
      </c>
      <c r="O3004" s="91" t="s">
        <v>1638</v>
      </c>
      <c r="P3004" s="91" t="s">
        <v>1590</v>
      </c>
      <c r="Q3004" s="91" t="s">
        <v>1457</v>
      </c>
      <c r="R3004" s="91" t="s">
        <v>1900</v>
      </c>
      <c r="S3004" s="91" t="s">
        <v>8620</v>
      </c>
      <c r="T3004" s="91" t="s">
        <v>1593</v>
      </c>
    </row>
    <row r="3005" ht="14.25" customHeight="1">
      <c r="A3005" s="91" t="s">
        <v>8621</v>
      </c>
      <c r="D3005" s="91" t="s">
        <v>1343</v>
      </c>
      <c r="J3005" s="91" t="s">
        <v>739</v>
      </c>
      <c r="L3005" s="91" t="s">
        <v>41</v>
      </c>
      <c r="M3005" s="91" t="s">
        <v>1320</v>
      </c>
      <c r="N3005" s="91" t="s">
        <v>1747</v>
      </c>
      <c r="O3005" s="91" t="s">
        <v>1711</v>
      </c>
      <c r="P3005" s="91" t="s">
        <v>1590</v>
      </c>
      <c r="Q3005" s="91" t="s">
        <v>1457</v>
      </c>
      <c r="R3005" s="91" t="s">
        <v>1900</v>
      </c>
      <c r="U3005" s="91" t="s">
        <v>1749</v>
      </c>
    </row>
    <row r="3006" ht="14.25" customHeight="1">
      <c r="A3006" s="91" t="s">
        <v>8622</v>
      </c>
      <c r="B3006" s="91" t="s">
        <v>8623</v>
      </c>
      <c r="C3006" s="91" t="s">
        <v>8624</v>
      </c>
      <c r="D3006" s="91" t="s">
        <v>1319</v>
      </c>
      <c r="E3006" s="91" t="s">
        <v>1587</v>
      </c>
      <c r="F3006" s="91">
        <v>2030.0</v>
      </c>
      <c r="J3006" s="91" t="s">
        <v>739</v>
      </c>
      <c r="L3006" s="91" t="s">
        <v>41</v>
      </c>
      <c r="M3006" s="91" t="s">
        <v>739</v>
      </c>
      <c r="O3006" s="91" t="s">
        <v>1748</v>
      </c>
      <c r="P3006" s="91" t="s">
        <v>1590</v>
      </c>
      <c r="Q3006" s="91" t="s">
        <v>1440</v>
      </c>
      <c r="R3006" s="91" t="s">
        <v>1798</v>
      </c>
      <c r="S3006" s="91" t="s">
        <v>8625</v>
      </c>
      <c r="T3006" s="91" t="s">
        <v>1593</v>
      </c>
    </row>
    <row r="3007" ht="14.25" customHeight="1">
      <c r="A3007" s="91" t="s">
        <v>8626</v>
      </c>
      <c r="D3007" s="91" t="s">
        <v>1319</v>
      </c>
      <c r="E3007" s="91" t="s">
        <v>1587</v>
      </c>
      <c r="F3007" s="91">
        <v>2030.0</v>
      </c>
      <c r="G3007" s="91" t="s">
        <v>1319</v>
      </c>
      <c r="H3007" s="91" t="s">
        <v>1587</v>
      </c>
      <c r="I3007" s="91">
        <v>2045.0</v>
      </c>
      <c r="J3007" s="91" t="s">
        <v>1320</v>
      </c>
      <c r="K3007" s="91">
        <v>2045.0</v>
      </c>
      <c r="L3007" s="91" t="s">
        <v>1588</v>
      </c>
      <c r="M3007" s="91" t="s">
        <v>739</v>
      </c>
      <c r="O3007" s="91" t="s">
        <v>1607</v>
      </c>
      <c r="P3007" s="91" t="s">
        <v>1590</v>
      </c>
      <c r="Q3007" s="91" t="s">
        <v>1452</v>
      </c>
      <c r="R3007" s="91" t="s">
        <v>1653</v>
      </c>
      <c r="S3007" s="91" t="s">
        <v>8627</v>
      </c>
      <c r="T3007" s="91" t="s">
        <v>1593</v>
      </c>
    </row>
    <row r="3008" ht="14.25" customHeight="1">
      <c r="A3008" s="91" t="s">
        <v>8628</v>
      </c>
      <c r="D3008" s="91" t="s">
        <v>1319</v>
      </c>
      <c r="E3008" s="91" t="s">
        <v>1587</v>
      </c>
      <c r="F3008" s="91">
        <v>2030.0</v>
      </c>
      <c r="J3008" s="91" t="s">
        <v>739</v>
      </c>
      <c r="L3008" s="91" t="s">
        <v>1588</v>
      </c>
      <c r="M3008" s="91" t="s">
        <v>739</v>
      </c>
      <c r="O3008" s="91" t="s">
        <v>1589</v>
      </c>
      <c r="P3008" s="91" t="s">
        <v>1590</v>
      </c>
      <c r="Q3008" s="91" t="s">
        <v>1460</v>
      </c>
      <c r="R3008" s="91" t="s">
        <v>1659</v>
      </c>
      <c r="S3008" s="91" t="s">
        <v>8629</v>
      </c>
      <c r="T3008" s="91" t="s">
        <v>1593</v>
      </c>
    </row>
    <row r="3009" ht="14.25" customHeight="1">
      <c r="A3009" s="91" t="s">
        <v>8630</v>
      </c>
      <c r="D3009" s="91" t="s">
        <v>1324</v>
      </c>
      <c r="J3009" s="91" t="s">
        <v>739</v>
      </c>
      <c r="L3009" s="91" t="s">
        <v>41</v>
      </c>
      <c r="M3009" s="91" t="s">
        <v>739</v>
      </c>
      <c r="O3009" s="91" t="s">
        <v>1632</v>
      </c>
      <c r="P3009" s="91" t="s">
        <v>1628</v>
      </c>
      <c r="Q3009" s="91" t="s">
        <v>1469</v>
      </c>
      <c r="R3009" s="91" t="s">
        <v>1653</v>
      </c>
    </row>
    <row r="3010" ht="14.25" customHeight="1">
      <c r="A3010" s="91" t="s">
        <v>8631</v>
      </c>
      <c r="D3010" s="91" t="s">
        <v>1319</v>
      </c>
      <c r="E3010" s="91" t="s">
        <v>1587</v>
      </c>
      <c r="F3010" s="91">
        <v>2030.0</v>
      </c>
      <c r="J3010" s="91" t="s">
        <v>739</v>
      </c>
      <c r="L3010" s="91" t="s">
        <v>1588</v>
      </c>
      <c r="M3010" s="91" t="s">
        <v>739</v>
      </c>
      <c r="O3010" s="91" t="s">
        <v>1589</v>
      </c>
      <c r="P3010" s="91" t="s">
        <v>1590</v>
      </c>
      <c r="Q3010" s="91" t="s">
        <v>1460</v>
      </c>
      <c r="R3010" s="91" t="s">
        <v>1614</v>
      </c>
      <c r="S3010" s="91" t="s">
        <v>8632</v>
      </c>
      <c r="T3010" s="91" t="s">
        <v>1593</v>
      </c>
    </row>
    <row r="3011" ht="14.25" customHeight="1">
      <c r="A3011" s="91" t="s">
        <v>8633</v>
      </c>
      <c r="D3011" s="91" t="s">
        <v>1319</v>
      </c>
      <c r="E3011" s="91" t="s">
        <v>1587</v>
      </c>
      <c r="F3011" s="91">
        <v>2030.0</v>
      </c>
      <c r="J3011" s="91" t="s">
        <v>739</v>
      </c>
      <c r="L3011" s="91" t="s">
        <v>1588</v>
      </c>
      <c r="M3011" s="91" t="s">
        <v>739</v>
      </c>
      <c r="O3011" s="91" t="s">
        <v>2774</v>
      </c>
      <c r="P3011" s="91" t="s">
        <v>1628</v>
      </c>
      <c r="Q3011" s="91" t="s">
        <v>1436</v>
      </c>
      <c r="R3011" s="91" t="s">
        <v>1659</v>
      </c>
      <c r="S3011" s="91" t="s">
        <v>8634</v>
      </c>
      <c r="T3011" s="91" t="s">
        <v>1593</v>
      </c>
    </row>
    <row r="3012" ht="14.25" customHeight="1">
      <c r="A3012" s="91" t="s">
        <v>8635</v>
      </c>
      <c r="D3012" s="91" t="s">
        <v>1319</v>
      </c>
      <c r="E3012" s="91" t="s">
        <v>1587</v>
      </c>
      <c r="F3012" s="91">
        <v>2030.0</v>
      </c>
      <c r="J3012" s="91" t="s">
        <v>739</v>
      </c>
      <c r="L3012" s="91" t="s">
        <v>1588</v>
      </c>
      <c r="M3012" s="91" t="s">
        <v>739</v>
      </c>
      <c r="O3012" s="91" t="s">
        <v>1607</v>
      </c>
      <c r="P3012" s="91" t="s">
        <v>1590</v>
      </c>
      <c r="Q3012" s="91" t="s">
        <v>1466</v>
      </c>
      <c r="R3012" s="91" t="s">
        <v>1747</v>
      </c>
      <c r="S3012" s="91" t="s">
        <v>8636</v>
      </c>
      <c r="T3012" s="91" t="s">
        <v>1593</v>
      </c>
    </row>
    <row r="3013" ht="14.25" customHeight="1">
      <c r="A3013" s="91" t="s">
        <v>8637</v>
      </c>
      <c r="D3013" s="91" t="s">
        <v>1324</v>
      </c>
      <c r="J3013" s="91" t="s">
        <v>1320</v>
      </c>
      <c r="L3013" s="91" t="s">
        <v>41</v>
      </c>
      <c r="M3013" s="91" t="s">
        <v>739</v>
      </c>
      <c r="O3013" s="91" t="s">
        <v>1607</v>
      </c>
      <c r="P3013" s="91" t="s">
        <v>1590</v>
      </c>
      <c r="Q3013" s="91" t="s">
        <v>1442</v>
      </c>
      <c r="R3013" s="91" t="s">
        <v>1591</v>
      </c>
    </row>
    <row r="3014" ht="14.25" customHeight="1">
      <c r="A3014" s="91" t="s">
        <v>8638</v>
      </c>
      <c r="C3014" s="91" t="s">
        <v>8639</v>
      </c>
      <c r="D3014" s="91" t="s">
        <v>1324</v>
      </c>
      <c r="J3014" s="91" t="s">
        <v>739</v>
      </c>
      <c r="L3014" s="91" t="s">
        <v>41</v>
      </c>
      <c r="M3014" s="91" t="s">
        <v>739</v>
      </c>
      <c r="O3014" s="91" t="s">
        <v>1602</v>
      </c>
      <c r="P3014" s="91" t="s">
        <v>1603</v>
      </c>
      <c r="Q3014" s="91" t="s">
        <v>1463</v>
      </c>
      <c r="R3014" s="91" t="s">
        <v>1648</v>
      </c>
    </row>
    <row r="3015" ht="14.25" customHeight="1">
      <c r="A3015" s="91" t="s">
        <v>8640</v>
      </c>
      <c r="B3015" s="91" t="s">
        <v>8641</v>
      </c>
      <c r="C3015" s="91" t="s">
        <v>8642</v>
      </c>
      <c r="D3015" s="91" t="s">
        <v>1319</v>
      </c>
      <c r="E3015" s="91" t="s">
        <v>1587</v>
      </c>
      <c r="F3015" s="91" t="s">
        <v>2165</v>
      </c>
      <c r="J3015" s="91" t="s">
        <v>739</v>
      </c>
      <c r="L3015" s="91" t="s">
        <v>41</v>
      </c>
      <c r="M3015" s="91" t="s">
        <v>1320</v>
      </c>
      <c r="N3015" s="91" t="s">
        <v>1747</v>
      </c>
      <c r="O3015" s="91" t="s">
        <v>1638</v>
      </c>
      <c r="P3015" s="91" t="s">
        <v>1590</v>
      </c>
      <c r="Q3015" s="91" t="s">
        <v>1440</v>
      </c>
      <c r="R3015" s="91" t="s">
        <v>1923</v>
      </c>
      <c r="S3015" s="91" t="s">
        <v>8643</v>
      </c>
      <c r="T3015" s="91" t="s">
        <v>1593</v>
      </c>
    </row>
    <row r="3016" ht="14.25" customHeight="1">
      <c r="A3016" s="91" t="s">
        <v>8644</v>
      </c>
      <c r="B3016" s="91" t="s">
        <v>8645</v>
      </c>
      <c r="C3016" s="91" t="s">
        <v>8646</v>
      </c>
      <c r="D3016" s="91" t="s">
        <v>1319</v>
      </c>
      <c r="E3016" s="91" t="s">
        <v>1587</v>
      </c>
      <c r="F3016" s="91">
        <v>2030.0</v>
      </c>
      <c r="J3016" s="91" t="s">
        <v>739</v>
      </c>
      <c r="L3016" s="91" t="s">
        <v>41</v>
      </c>
      <c r="M3016" s="91" t="s">
        <v>739</v>
      </c>
      <c r="N3016" s="91" t="s">
        <v>2016</v>
      </c>
      <c r="O3016" s="91" t="s">
        <v>1607</v>
      </c>
      <c r="P3016" s="91" t="s">
        <v>1590</v>
      </c>
      <c r="Q3016" s="91" t="s">
        <v>1460</v>
      </c>
      <c r="R3016" s="91" t="s">
        <v>1641</v>
      </c>
      <c r="S3016" s="91" t="s">
        <v>8647</v>
      </c>
      <c r="T3016" s="91" t="s">
        <v>1593</v>
      </c>
    </row>
    <row r="3017" ht="14.25" customHeight="1">
      <c r="A3017" s="91" t="s">
        <v>8648</v>
      </c>
      <c r="C3017" s="91" t="s">
        <v>8649</v>
      </c>
      <c r="D3017" s="91" t="s">
        <v>1324</v>
      </c>
      <c r="J3017" s="91" t="s">
        <v>739</v>
      </c>
      <c r="L3017" s="91" t="s">
        <v>41</v>
      </c>
      <c r="M3017" s="91" t="s">
        <v>739</v>
      </c>
      <c r="O3017" s="91" t="s">
        <v>1607</v>
      </c>
      <c r="P3017" s="91" t="s">
        <v>1590</v>
      </c>
      <c r="Q3017" s="91" t="s">
        <v>1447</v>
      </c>
      <c r="R3017" s="91" t="s">
        <v>1792</v>
      </c>
    </row>
    <row r="3018" ht="14.25" customHeight="1">
      <c r="A3018" s="91" t="s">
        <v>8650</v>
      </c>
      <c r="C3018" s="91" t="s">
        <v>8651</v>
      </c>
      <c r="D3018" s="91" t="s">
        <v>1319</v>
      </c>
      <c r="E3018" s="91" t="s">
        <v>1729</v>
      </c>
      <c r="F3018" s="91">
        <v>2025.0</v>
      </c>
      <c r="J3018" s="91" t="s">
        <v>739</v>
      </c>
      <c r="L3018" s="91" t="s">
        <v>41</v>
      </c>
      <c r="M3018" s="91" t="s">
        <v>739</v>
      </c>
      <c r="O3018" s="91" t="s">
        <v>1846</v>
      </c>
      <c r="P3018" s="91" t="s">
        <v>1590</v>
      </c>
      <c r="Q3018" s="91" t="s">
        <v>1472</v>
      </c>
      <c r="R3018" s="91" t="s">
        <v>4294</v>
      </c>
      <c r="S3018" s="91" t="s">
        <v>8652</v>
      </c>
      <c r="T3018" s="91" t="s">
        <v>1733</v>
      </c>
    </row>
    <row r="3019" ht="14.25" customHeight="1">
      <c r="A3019" s="91" t="s">
        <v>8653</v>
      </c>
      <c r="C3019" s="91" t="s">
        <v>8654</v>
      </c>
      <c r="D3019" s="91" t="s">
        <v>1319</v>
      </c>
      <c r="E3019" s="91" t="s">
        <v>1587</v>
      </c>
      <c r="F3019" s="91">
        <v>2030.0</v>
      </c>
      <c r="J3019" s="91" t="s">
        <v>739</v>
      </c>
      <c r="L3019" s="91" t="s">
        <v>41</v>
      </c>
      <c r="M3019" s="91" t="s">
        <v>739</v>
      </c>
      <c r="O3019" s="91" t="s">
        <v>1721</v>
      </c>
      <c r="P3019" s="91" t="s">
        <v>1590</v>
      </c>
      <c r="Q3019" s="91" t="s">
        <v>1436</v>
      </c>
      <c r="R3019" s="91" t="s">
        <v>1608</v>
      </c>
      <c r="S3019" s="91" t="s">
        <v>8655</v>
      </c>
      <c r="T3019" s="91" t="s">
        <v>1593</v>
      </c>
      <c r="U3019" s="91" t="s">
        <v>1749</v>
      </c>
    </row>
    <row r="3020" ht="14.25" customHeight="1">
      <c r="A3020" s="91" t="s">
        <v>8656</v>
      </c>
      <c r="B3020" s="91" t="s">
        <v>8657</v>
      </c>
      <c r="D3020" s="91" t="s">
        <v>1319</v>
      </c>
      <c r="E3020" s="91" t="s">
        <v>1587</v>
      </c>
      <c r="F3020" s="91">
        <v>2030.0</v>
      </c>
      <c r="G3020" s="91" t="s">
        <v>1319</v>
      </c>
      <c r="H3020" s="91" t="s">
        <v>1587</v>
      </c>
      <c r="I3020" s="91">
        <v>2050.0</v>
      </c>
      <c r="J3020" s="91" t="s">
        <v>1320</v>
      </c>
      <c r="K3020" s="91">
        <v>2050.0</v>
      </c>
      <c r="L3020" s="91" t="s">
        <v>1588</v>
      </c>
      <c r="M3020" s="91" t="s">
        <v>739</v>
      </c>
      <c r="O3020" s="91" t="s">
        <v>1831</v>
      </c>
      <c r="P3020" s="91" t="s">
        <v>1590</v>
      </c>
      <c r="Q3020" s="91" t="s">
        <v>1438</v>
      </c>
      <c r="R3020" s="91" t="s">
        <v>1659</v>
      </c>
      <c r="S3020" s="91" t="s">
        <v>8658</v>
      </c>
      <c r="T3020" s="91" t="s">
        <v>1593</v>
      </c>
    </row>
    <row r="3021" ht="14.25" customHeight="1">
      <c r="A3021" s="91" t="s">
        <v>8659</v>
      </c>
      <c r="D3021" s="91" t="s">
        <v>1324</v>
      </c>
      <c r="J3021" s="91" t="s">
        <v>739</v>
      </c>
      <c r="L3021" s="91" t="s">
        <v>41</v>
      </c>
      <c r="M3021" s="91" t="s">
        <v>739</v>
      </c>
      <c r="O3021" s="91" t="s">
        <v>1602</v>
      </c>
      <c r="P3021" s="91" t="s">
        <v>1603</v>
      </c>
      <c r="Q3021" s="91" t="s">
        <v>1435</v>
      </c>
      <c r="R3021" s="91" t="s">
        <v>1707</v>
      </c>
    </row>
    <row r="3022" ht="14.25" customHeight="1">
      <c r="A3022" s="91" t="s">
        <v>8660</v>
      </c>
      <c r="C3022" s="91" t="s">
        <v>8661</v>
      </c>
      <c r="D3022" s="91" t="s">
        <v>1343</v>
      </c>
      <c r="J3022" s="91" t="s">
        <v>739</v>
      </c>
      <c r="L3022" s="91" t="s">
        <v>41</v>
      </c>
      <c r="M3022" s="91" t="s">
        <v>1320</v>
      </c>
      <c r="N3022" s="91" t="s">
        <v>1785</v>
      </c>
      <c r="O3022" s="91" t="s">
        <v>1831</v>
      </c>
      <c r="P3022" s="91" t="s">
        <v>1590</v>
      </c>
      <c r="Q3022" s="91" t="s">
        <v>1439</v>
      </c>
      <c r="R3022" s="91" t="s">
        <v>1785</v>
      </c>
    </row>
    <row r="3023" ht="14.25" customHeight="1">
      <c r="A3023" s="91" t="s">
        <v>8662</v>
      </c>
      <c r="B3023" s="91" t="s">
        <v>8663</v>
      </c>
      <c r="C3023" s="91" t="s">
        <v>8664</v>
      </c>
      <c r="D3023" s="91" t="s">
        <v>1319</v>
      </c>
      <c r="E3023" s="91" t="s">
        <v>1595</v>
      </c>
      <c r="F3023" s="91">
        <v>2030.0</v>
      </c>
      <c r="J3023" s="91" t="s">
        <v>739</v>
      </c>
      <c r="L3023" s="91" t="s">
        <v>41</v>
      </c>
      <c r="M3023" s="91" t="s">
        <v>739</v>
      </c>
      <c r="O3023" s="91" t="s">
        <v>1677</v>
      </c>
      <c r="P3023" s="91" t="s">
        <v>1590</v>
      </c>
      <c r="Q3023" s="91" t="s">
        <v>1443</v>
      </c>
      <c r="R3023" s="91" t="s">
        <v>1921</v>
      </c>
      <c r="S3023" s="91" t="s">
        <v>8665</v>
      </c>
      <c r="T3023" s="91" t="s">
        <v>1600</v>
      </c>
    </row>
    <row r="3024" ht="14.25" customHeight="1">
      <c r="A3024" s="91" t="s">
        <v>8666</v>
      </c>
      <c r="D3024" s="91" t="s">
        <v>1319</v>
      </c>
      <c r="E3024" s="91" t="s">
        <v>1587</v>
      </c>
      <c r="F3024" s="91">
        <v>2030.0</v>
      </c>
      <c r="J3024" s="91" t="s">
        <v>739</v>
      </c>
      <c r="L3024" s="91" t="s">
        <v>1588</v>
      </c>
      <c r="M3024" s="91" t="s">
        <v>739</v>
      </c>
      <c r="O3024" s="91" t="s">
        <v>1846</v>
      </c>
      <c r="P3024" s="91" t="s">
        <v>1590</v>
      </c>
      <c r="Q3024" s="91" t="s">
        <v>1429</v>
      </c>
      <c r="R3024" s="91" t="s">
        <v>1707</v>
      </c>
      <c r="S3024" s="91" t="s">
        <v>8667</v>
      </c>
      <c r="T3024" s="91" t="s">
        <v>1593</v>
      </c>
    </row>
    <row r="3025" ht="14.25" customHeight="1">
      <c r="A3025" s="91" t="s">
        <v>8668</v>
      </c>
      <c r="C3025" s="91" t="s">
        <v>8669</v>
      </c>
      <c r="D3025" s="91" t="s">
        <v>1319</v>
      </c>
      <c r="E3025" s="91" t="s">
        <v>1587</v>
      </c>
      <c r="F3025" s="91">
        <v>2030.0</v>
      </c>
      <c r="J3025" s="91" t="s">
        <v>739</v>
      </c>
      <c r="L3025" s="91" t="s">
        <v>41</v>
      </c>
      <c r="M3025" s="91" t="s">
        <v>739</v>
      </c>
      <c r="O3025" s="91" t="s">
        <v>1846</v>
      </c>
      <c r="P3025" s="91" t="s">
        <v>1590</v>
      </c>
      <c r="Q3025" s="91" t="s">
        <v>1440</v>
      </c>
      <c r="R3025" s="91" t="s">
        <v>1687</v>
      </c>
      <c r="S3025" s="91" t="s">
        <v>8670</v>
      </c>
      <c r="T3025" s="91" t="s">
        <v>1593</v>
      </c>
    </row>
    <row r="3026" ht="14.25" customHeight="1">
      <c r="A3026" s="91" t="s">
        <v>8671</v>
      </c>
      <c r="D3026" s="91" t="s">
        <v>1319</v>
      </c>
      <c r="E3026" s="91" t="s">
        <v>1587</v>
      </c>
      <c r="F3026" s="91" t="s">
        <v>1646</v>
      </c>
      <c r="J3026" s="91" t="s">
        <v>739</v>
      </c>
      <c r="L3026" s="91" t="s">
        <v>41</v>
      </c>
      <c r="M3026" s="91" t="s">
        <v>739</v>
      </c>
      <c r="O3026" s="91" t="s">
        <v>1602</v>
      </c>
      <c r="P3026" s="91" t="s">
        <v>1603</v>
      </c>
      <c r="Q3026" s="91" t="s">
        <v>1440</v>
      </c>
      <c r="R3026" s="91" t="s">
        <v>1641</v>
      </c>
      <c r="S3026" s="91" t="s">
        <v>8672</v>
      </c>
    </row>
    <row r="3027" ht="14.25" customHeight="1">
      <c r="A3027" s="91" t="s">
        <v>8673</v>
      </c>
      <c r="B3027" s="91" t="s">
        <v>8674</v>
      </c>
      <c r="D3027" s="91" t="s">
        <v>1324</v>
      </c>
      <c r="J3027" s="91" t="s">
        <v>739</v>
      </c>
      <c r="L3027" s="91" t="s">
        <v>41</v>
      </c>
      <c r="M3027" s="91" t="s">
        <v>739</v>
      </c>
      <c r="O3027" s="91" t="s">
        <v>1831</v>
      </c>
      <c r="P3027" s="91" t="s">
        <v>1590</v>
      </c>
      <c r="Q3027" s="91" t="s">
        <v>1761</v>
      </c>
      <c r="R3027" s="91" t="s">
        <v>1653</v>
      </c>
    </row>
    <row r="3028" ht="14.25" customHeight="1">
      <c r="A3028" s="91" t="s">
        <v>8675</v>
      </c>
      <c r="D3028" s="91" t="s">
        <v>1319</v>
      </c>
      <c r="E3028" s="91" t="s">
        <v>1587</v>
      </c>
      <c r="F3028" s="91">
        <v>2030.0</v>
      </c>
      <c r="J3028" s="91" t="s">
        <v>1320</v>
      </c>
      <c r="L3028" s="91" t="s">
        <v>1588</v>
      </c>
      <c r="M3028" s="91" t="s">
        <v>739</v>
      </c>
      <c r="O3028" s="91" t="s">
        <v>1607</v>
      </c>
      <c r="P3028" s="91" t="s">
        <v>1590</v>
      </c>
      <c r="Q3028" s="91" t="s">
        <v>1457</v>
      </c>
      <c r="R3028" s="91" t="s">
        <v>1863</v>
      </c>
      <c r="S3028" s="91" t="s">
        <v>8676</v>
      </c>
      <c r="T3028" s="91" t="s">
        <v>1593</v>
      </c>
    </row>
    <row r="3029" ht="14.25" customHeight="1">
      <c r="A3029" s="91" t="s">
        <v>8677</v>
      </c>
      <c r="D3029" s="91" t="s">
        <v>1319</v>
      </c>
      <c r="E3029" s="91" t="s">
        <v>1587</v>
      </c>
      <c r="F3029" s="91">
        <v>2030.0</v>
      </c>
      <c r="G3029" s="91" t="s">
        <v>1319</v>
      </c>
      <c r="H3029" s="91" t="s">
        <v>1587</v>
      </c>
      <c r="I3029" s="91">
        <v>2050.0</v>
      </c>
      <c r="J3029" s="91" t="s">
        <v>1320</v>
      </c>
      <c r="K3029" s="91">
        <v>2050.0</v>
      </c>
      <c r="L3029" s="91" t="s">
        <v>1588</v>
      </c>
      <c r="M3029" s="91" t="s">
        <v>1320</v>
      </c>
      <c r="N3029" s="91" t="s">
        <v>1641</v>
      </c>
      <c r="O3029" s="91" t="s">
        <v>1589</v>
      </c>
      <c r="P3029" s="91" t="s">
        <v>1590</v>
      </c>
      <c r="Q3029" s="91" t="s">
        <v>1469</v>
      </c>
      <c r="R3029" s="91" t="s">
        <v>1641</v>
      </c>
      <c r="S3029" s="91" t="s">
        <v>8678</v>
      </c>
      <c r="T3029" s="91" t="s">
        <v>1593</v>
      </c>
    </row>
    <row r="3030" ht="14.25" customHeight="1">
      <c r="A3030" s="91" t="s">
        <v>8679</v>
      </c>
      <c r="D3030" s="91" t="s">
        <v>1319</v>
      </c>
      <c r="E3030" s="91" t="s">
        <v>1587</v>
      </c>
      <c r="F3030" s="91">
        <v>2030.0</v>
      </c>
      <c r="J3030" s="91" t="s">
        <v>739</v>
      </c>
      <c r="L3030" s="91" t="s">
        <v>1588</v>
      </c>
      <c r="M3030" s="91" t="s">
        <v>739</v>
      </c>
      <c r="O3030" s="91" t="s">
        <v>1677</v>
      </c>
      <c r="P3030" s="91" t="s">
        <v>1590</v>
      </c>
      <c r="Q3030" s="91" t="s">
        <v>1467</v>
      </c>
      <c r="R3030" s="91" t="s">
        <v>1604</v>
      </c>
      <c r="S3030" s="91" t="s">
        <v>8680</v>
      </c>
      <c r="T3030" s="91" t="s">
        <v>1593</v>
      </c>
    </row>
    <row r="3031" ht="14.25" customHeight="1">
      <c r="A3031" s="91" t="s">
        <v>8681</v>
      </c>
      <c r="C3031" s="91" t="s">
        <v>8682</v>
      </c>
      <c r="D3031" s="91" t="s">
        <v>1324</v>
      </c>
      <c r="J3031" s="91" t="s">
        <v>1320</v>
      </c>
      <c r="L3031" s="91" t="s">
        <v>41</v>
      </c>
      <c r="M3031" s="91" t="s">
        <v>739</v>
      </c>
      <c r="O3031" s="91" t="s">
        <v>1684</v>
      </c>
      <c r="P3031" s="91" t="s">
        <v>1590</v>
      </c>
      <c r="Q3031" s="91" t="s">
        <v>1433</v>
      </c>
      <c r="R3031" s="91" t="s">
        <v>1614</v>
      </c>
    </row>
    <row r="3032" ht="14.25" customHeight="1">
      <c r="A3032" s="91" t="s">
        <v>8683</v>
      </c>
      <c r="D3032" s="91" t="s">
        <v>1319</v>
      </c>
      <c r="E3032" s="91" t="s">
        <v>1587</v>
      </c>
      <c r="F3032" s="91">
        <v>2030.0</v>
      </c>
      <c r="J3032" s="91" t="s">
        <v>739</v>
      </c>
      <c r="L3032" s="91" t="s">
        <v>1588</v>
      </c>
      <c r="M3032" s="91" t="s">
        <v>739</v>
      </c>
      <c r="O3032" s="91" t="s">
        <v>1589</v>
      </c>
      <c r="P3032" s="91" t="s">
        <v>1590</v>
      </c>
      <c r="Q3032" s="91" t="s">
        <v>1439</v>
      </c>
      <c r="R3032" s="91" t="s">
        <v>1687</v>
      </c>
      <c r="S3032" s="91" t="s">
        <v>8684</v>
      </c>
      <c r="T3032" s="91" t="s">
        <v>1593</v>
      </c>
    </row>
    <row r="3033" ht="14.25" customHeight="1">
      <c r="A3033" s="91" t="s">
        <v>8685</v>
      </c>
      <c r="D3033" s="91" t="s">
        <v>1319</v>
      </c>
      <c r="E3033" s="91" t="s">
        <v>1587</v>
      </c>
      <c r="F3033" s="91">
        <v>2030.0</v>
      </c>
      <c r="J3033" s="91" t="s">
        <v>739</v>
      </c>
      <c r="L3033" s="91" t="s">
        <v>1588</v>
      </c>
      <c r="M3033" s="91" t="s">
        <v>739</v>
      </c>
      <c r="O3033" s="91" t="s">
        <v>1846</v>
      </c>
      <c r="P3033" s="91" t="s">
        <v>1590</v>
      </c>
      <c r="Q3033" s="91" t="s">
        <v>1436</v>
      </c>
      <c r="R3033" s="91" t="s">
        <v>1707</v>
      </c>
      <c r="S3033" s="91" t="s">
        <v>8686</v>
      </c>
      <c r="T3033" s="91" t="s">
        <v>1593</v>
      </c>
    </row>
    <row r="3034" ht="14.25" customHeight="1">
      <c r="A3034" s="91" t="s">
        <v>8687</v>
      </c>
      <c r="D3034" s="91" t="s">
        <v>1319</v>
      </c>
      <c r="E3034" s="91" t="s">
        <v>1587</v>
      </c>
      <c r="F3034" s="91">
        <v>2030.0</v>
      </c>
      <c r="G3034" s="91" t="s">
        <v>1319</v>
      </c>
      <c r="H3034" s="91" t="s">
        <v>1587</v>
      </c>
      <c r="I3034" s="91">
        <v>2050.0</v>
      </c>
      <c r="J3034" s="91" t="s">
        <v>1320</v>
      </c>
      <c r="K3034" s="91">
        <v>2050.0</v>
      </c>
      <c r="L3034" s="91" t="s">
        <v>1588</v>
      </c>
      <c r="M3034" s="91" t="s">
        <v>1320</v>
      </c>
      <c r="N3034" s="91" t="s">
        <v>1669</v>
      </c>
      <c r="O3034" s="91" t="s">
        <v>1846</v>
      </c>
      <c r="P3034" s="91" t="s">
        <v>1590</v>
      </c>
      <c r="Q3034" s="91" t="s">
        <v>1432</v>
      </c>
      <c r="R3034" s="91" t="s">
        <v>1669</v>
      </c>
      <c r="S3034" s="91" t="s">
        <v>8688</v>
      </c>
      <c r="T3034" s="91" t="s">
        <v>1593</v>
      </c>
    </row>
    <row r="3035" ht="14.25" customHeight="1">
      <c r="A3035" s="91" t="s">
        <v>8689</v>
      </c>
      <c r="D3035" s="91" t="s">
        <v>1319</v>
      </c>
      <c r="E3035" s="91" t="s">
        <v>1587</v>
      </c>
      <c r="F3035" s="91">
        <v>2033.0</v>
      </c>
      <c r="J3035" s="91" t="s">
        <v>739</v>
      </c>
      <c r="L3035" s="91" t="s">
        <v>41</v>
      </c>
      <c r="M3035" s="91" t="s">
        <v>739</v>
      </c>
      <c r="O3035" s="91" t="s">
        <v>1632</v>
      </c>
      <c r="P3035" s="91" t="s">
        <v>1628</v>
      </c>
      <c r="Q3035" s="91" t="s">
        <v>1429</v>
      </c>
      <c r="R3035" s="91" t="s">
        <v>1981</v>
      </c>
      <c r="S3035" s="91" t="s">
        <v>8690</v>
      </c>
      <c r="T3035" s="91" t="s">
        <v>1593</v>
      </c>
    </row>
    <row r="3036" ht="14.25" customHeight="1">
      <c r="A3036" s="91" t="s">
        <v>8691</v>
      </c>
      <c r="D3036" s="91" t="s">
        <v>1319</v>
      </c>
      <c r="E3036" s="91" t="s">
        <v>1587</v>
      </c>
      <c r="F3036" s="91">
        <v>2030.0</v>
      </c>
      <c r="J3036" s="91" t="s">
        <v>739</v>
      </c>
      <c r="L3036" s="91" t="s">
        <v>1588</v>
      </c>
      <c r="M3036" s="91" t="s">
        <v>739</v>
      </c>
      <c r="O3036" s="91" t="s">
        <v>1748</v>
      </c>
      <c r="P3036" s="91" t="s">
        <v>1590</v>
      </c>
      <c r="Q3036" s="91" t="s">
        <v>1441</v>
      </c>
      <c r="R3036" s="91" t="s">
        <v>1966</v>
      </c>
      <c r="S3036" s="91" t="s">
        <v>8692</v>
      </c>
      <c r="T3036" s="91" t="s">
        <v>1593</v>
      </c>
    </row>
    <row r="3037" ht="14.25" customHeight="1">
      <c r="A3037" s="91" t="s">
        <v>8693</v>
      </c>
      <c r="D3037" s="91" t="s">
        <v>1319</v>
      </c>
      <c r="E3037" s="91" t="s">
        <v>1587</v>
      </c>
      <c r="F3037" s="91">
        <v>2030.0</v>
      </c>
      <c r="J3037" s="91" t="s">
        <v>739</v>
      </c>
      <c r="L3037" s="91" t="s">
        <v>41</v>
      </c>
      <c r="M3037" s="91" t="s">
        <v>739</v>
      </c>
      <c r="O3037" s="91" t="s">
        <v>1607</v>
      </c>
      <c r="P3037" s="91" t="s">
        <v>1590</v>
      </c>
      <c r="Q3037" s="91" t="s">
        <v>1459</v>
      </c>
      <c r="R3037" s="91" t="s">
        <v>1847</v>
      </c>
      <c r="S3037" s="91" t="s">
        <v>8694</v>
      </c>
      <c r="T3037" s="91" t="s">
        <v>1593</v>
      </c>
    </row>
    <row r="3038" ht="14.25" customHeight="1">
      <c r="A3038" s="91" t="s">
        <v>8695</v>
      </c>
      <c r="D3038" s="91" t="s">
        <v>1319</v>
      </c>
      <c r="E3038" s="91" t="s">
        <v>1587</v>
      </c>
      <c r="F3038" s="91">
        <v>2030.0</v>
      </c>
      <c r="G3038" s="91" t="s">
        <v>1319</v>
      </c>
      <c r="H3038" s="91" t="s">
        <v>1587</v>
      </c>
      <c r="I3038" s="91">
        <v>2040.0</v>
      </c>
      <c r="J3038" s="91" t="s">
        <v>1320</v>
      </c>
      <c r="K3038" s="91">
        <v>2040.0</v>
      </c>
      <c r="L3038" s="91" t="s">
        <v>41</v>
      </c>
      <c r="M3038" s="91" t="s">
        <v>1320</v>
      </c>
      <c r="N3038" s="91" t="s">
        <v>1847</v>
      </c>
      <c r="O3038" s="91" t="s">
        <v>1607</v>
      </c>
      <c r="P3038" s="91" t="s">
        <v>1590</v>
      </c>
      <c r="Q3038" s="91" t="s">
        <v>1459</v>
      </c>
      <c r="R3038" s="91" t="s">
        <v>1699</v>
      </c>
      <c r="S3038" s="91" t="s">
        <v>8696</v>
      </c>
    </row>
    <row r="3039" ht="14.25" customHeight="1">
      <c r="A3039" s="91" t="s">
        <v>8697</v>
      </c>
      <c r="D3039" s="91" t="s">
        <v>1319</v>
      </c>
      <c r="E3039" s="91" t="s">
        <v>1587</v>
      </c>
      <c r="F3039" s="91" t="s">
        <v>1646</v>
      </c>
      <c r="G3039" s="91" t="s">
        <v>1319</v>
      </c>
      <c r="H3039" s="91" t="s">
        <v>1587</v>
      </c>
      <c r="I3039" s="91" t="s">
        <v>8698</v>
      </c>
      <c r="J3039" s="91" t="s">
        <v>1320</v>
      </c>
      <c r="K3039" s="91" t="s">
        <v>8698</v>
      </c>
      <c r="L3039" s="91" t="s">
        <v>41</v>
      </c>
      <c r="M3039" s="91" t="s">
        <v>1320</v>
      </c>
      <c r="N3039" s="91" t="s">
        <v>1637</v>
      </c>
      <c r="O3039" s="91" t="s">
        <v>1607</v>
      </c>
      <c r="P3039" s="91" t="s">
        <v>1590</v>
      </c>
      <c r="Q3039" s="91" t="s">
        <v>1457</v>
      </c>
      <c r="R3039" s="91" t="s">
        <v>1591</v>
      </c>
      <c r="S3039" s="91" t="s">
        <v>8699</v>
      </c>
      <c r="T3039" s="91" t="s">
        <v>1593</v>
      </c>
    </row>
    <row r="3040" ht="14.25" customHeight="1">
      <c r="A3040" s="91" t="s">
        <v>8700</v>
      </c>
      <c r="D3040" s="91" t="s">
        <v>1343</v>
      </c>
      <c r="J3040" s="91" t="s">
        <v>739</v>
      </c>
      <c r="L3040" s="91" t="s">
        <v>41</v>
      </c>
      <c r="M3040" s="91" t="s">
        <v>739</v>
      </c>
      <c r="O3040" s="91" t="s">
        <v>1796</v>
      </c>
      <c r="P3040" s="91" t="s">
        <v>1628</v>
      </c>
      <c r="Q3040" s="91" t="s">
        <v>1432</v>
      </c>
      <c r="R3040" s="91" t="s">
        <v>2171</v>
      </c>
      <c r="U3040" s="91" t="s">
        <v>1749</v>
      </c>
    </row>
    <row r="3041" ht="14.25" customHeight="1">
      <c r="A3041" s="91" t="s">
        <v>8701</v>
      </c>
      <c r="D3041" s="91" t="s">
        <v>1324</v>
      </c>
      <c r="J3041" s="91" t="s">
        <v>1320</v>
      </c>
      <c r="L3041" s="91" t="s">
        <v>41</v>
      </c>
      <c r="M3041" s="91" t="s">
        <v>1320</v>
      </c>
      <c r="N3041" s="91" t="s">
        <v>1669</v>
      </c>
      <c r="O3041" s="91" t="s">
        <v>1711</v>
      </c>
      <c r="P3041" s="91" t="s">
        <v>1590</v>
      </c>
      <c r="Q3041" s="91" t="s">
        <v>1443</v>
      </c>
      <c r="R3041" s="91" t="s">
        <v>1669</v>
      </c>
    </row>
    <row r="3042" ht="14.25" customHeight="1">
      <c r="A3042" s="91" t="s">
        <v>8702</v>
      </c>
      <c r="D3042" s="91" t="s">
        <v>1324</v>
      </c>
      <c r="J3042" s="91" t="s">
        <v>1320</v>
      </c>
      <c r="L3042" s="91" t="s">
        <v>41</v>
      </c>
      <c r="M3042" s="91" t="s">
        <v>1320</v>
      </c>
      <c r="N3042" s="91" t="s">
        <v>1669</v>
      </c>
      <c r="O3042" s="91" t="s">
        <v>1602</v>
      </c>
      <c r="P3042" s="91" t="s">
        <v>1603</v>
      </c>
      <c r="Q3042" s="91" t="s">
        <v>1472</v>
      </c>
      <c r="R3042" s="91" t="s">
        <v>1669</v>
      </c>
    </row>
    <row r="3043" ht="14.25" customHeight="1">
      <c r="A3043" s="91" t="s">
        <v>8703</v>
      </c>
      <c r="D3043" s="91" t="s">
        <v>1324</v>
      </c>
      <c r="J3043" s="91" t="s">
        <v>1320</v>
      </c>
      <c r="L3043" s="91" t="s">
        <v>41</v>
      </c>
      <c r="M3043" s="91" t="s">
        <v>739</v>
      </c>
      <c r="O3043" s="91" t="s">
        <v>1662</v>
      </c>
      <c r="P3043" s="91" t="s">
        <v>1590</v>
      </c>
      <c r="Q3043" s="91" t="s">
        <v>1440</v>
      </c>
      <c r="R3043" s="91" t="s">
        <v>1659</v>
      </c>
    </row>
    <row r="3044" ht="14.25" customHeight="1">
      <c r="A3044" s="91" t="s">
        <v>8704</v>
      </c>
      <c r="D3044" s="91" t="s">
        <v>1324</v>
      </c>
      <c r="J3044" s="91" t="s">
        <v>739</v>
      </c>
      <c r="L3044" s="91" t="s">
        <v>41</v>
      </c>
      <c r="M3044" s="91" t="s">
        <v>739</v>
      </c>
      <c r="O3044" s="91" t="s">
        <v>1666</v>
      </c>
      <c r="P3044" s="91" t="s">
        <v>1590</v>
      </c>
      <c r="Q3044" s="91" t="s">
        <v>1452</v>
      </c>
      <c r="R3044" s="91" t="s">
        <v>2016</v>
      </c>
    </row>
    <row r="3045" ht="14.25" customHeight="1">
      <c r="A3045" s="91" t="s">
        <v>8705</v>
      </c>
      <c r="D3045" s="91" t="s">
        <v>1319</v>
      </c>
      <c r="E3045" s="91" t="s">
        <v>1587</v>
      </c>
      <c r="F3045" s="91">
        <v>2030.0</v>
      </c>
      <c r="J3045" s="91" t="s">
        <v>739</v>
      </c>
      <c r="L3045" s="91" t="s">
        <v>1588</v>
      </c>
      <c r="M3045" s="91" t="s">
        <v>739</v>
      </c>
      <c r="O3045" s="91" t="s">
        <v>1725</v>
      </c>
      <c r="P3045" s="91" t="s">
        <v>1628</v>
      </c>
      <c r="Q3045" s="91" t="s">
        <v>1439</v>
      </c>
      <c r="R3045" s="91" t="s">
        <v>1707</v>
      </c>
      <c r="S3045" s="91" t="s">
        <v>8706</v>
      </c>
      <c r="T3045" s="91" t="s">
        <v>1593</v>
      </c>
    </row>
    <row r="3046" ht="14.25" customHeight="1">
      <c r="A3046" s="91" t="s">
        <v>8707</v>
      </c>
      <c r="C3046" s="91" t="s">
        <v>8708</v>
      </c>
      <c r="D3046" s="91" t="s">
        <v>1319</v>
      </c>
      <c r="E3046" s="91" t="s">
        <v>1587</v>
      </c>
      <c r="F3046" s="91">
        <v>2030.0</v>
      </c>
      <c r="J3046" s="91" t="s">
        <v>739</v>
      </c>
      <c r="L3046" s="91" t="s">
        <v>41</v>
      </c>
      <c r="M3046" s="91" t="s">
        <v>739</v>
      </c>
      <c r="O3046" s="91" t="s">
        <v>1711</v>
      </c>
      <c r="P3046" s="91" t="s">
        <v>1590</v>
      </c>
      <c r="Q3046" s="91" t="s">
        <v>1472</v>
      </c>
      <c r="R3046" s="91" t="s">
        <v>1604</v>
      </c>
      <c r="S3046" s="91" t="s">
        <v>8709</v>
      </c>
      <c r="T3046" s="91" t="s">
        <v>1593</v>
      </c>
    </row>
    <row r="3047" ht="14.25" customHeight="1">
      <c r="A3047" s="91" t="s">
        <v>8710</v>
      </c>
      <c r="D3047" s="91" t="s">
        <v>1324</v>
      </c>
      <c r="J3047" s="91" t="s">
        <v>1320</v>
      </c>
      <c r="L3047" s="91" t="s">
        <v>41</v>
      </c>
      <c r="M3047" s="91" t="s">
        <v>739</v>
      </c>
      <c r="O3047" s="91" t="s">
        <v>1711</v>
      </c>
      <c r="P3047" s="91" t="s">
        <v>1590</v>
      </c>
      <c r="Q3047" s="91" t="s">
        <v>1462</v>
      </c>
      <c r="R3047" s="91" t="s">
        <v>1687</v>
      </c>
    </row>
    <row r="3048" ht="14.25" customHeight="1">
      <c r="A3048" s="91" t="s">
        <v>8711</v>
      </c>
      <c r="C3048" s="91" t="s">
        <v>8712</v>
      </c>
      <c r="D3048" s="91" t="s">
        <v>1324</v>
      </c>
      <c r="J3048" s="91" t="s">
        <v>1320</v>
      </c>
      <c r="L3048" s="91" t="s">
        <v>41</v>
      </c>
      <c r="M3048" s="91" t="s">
        <v>739</v>
      </c>
      <c r="O3048" s="91" t="s">
        <v>1711</v>
      </c>
      <c r="P3048" s="91" t="s">
        <v>1590</v>
      </c>
      <c r="Q3048" s="91" t="s">
        <v>1462</v>
      </c>
      <c r="R3048" s="91" t="s">
        <v>1604</v>
      </c>
    </row>
    <row r="3049" ht="14.25" customHeight="1">
      <c r="A3049" s="91" t="s">
        <v>8713</v>
      </c>
      <c r="D3049" s="91" t="s">
        <v>1324</v>
      </c>
      <c r="J3049" s="91" t="s">
        <v>739</v>
      </c>
      <c r="L3049" s="91" t="s">
        <v>41</v>
      </c>
      <c r="M3049" s="91" t="s">
        <v>739</v>
      </c>
      <c r="O3049" s="91" t="s">
        <v>1711</v>
      </c>
      <c r="P3049" s="91" t="s">
        <v>1590</v>
      </c>
      <c r="Q3049" s="91" t="s">
        <v>1436</v>
      </c>
      <c r="R3049" s="91" t="s">
        <v>1669</v>
      </c>
    </row>
    <row r="3050" ht="14.25" customHeight="1">
      <c r="A3050" s="91" t="s">
        <v>8714</v>
      </c>
      <c r="B3050" s="91" t="s">
        <v>8715</v>
      </c>
      <c r="C3050" s="91" t="s">
        <v>8716</v>
      </c>
      <c r="D3050" s="91" t="s">
        <v>1319</v>
      </c>
      <c r="E3050" s="91" t="s">
        <v>1587</v>
      </c>
      <c r="F3050" s="91">
        <v>2030.0</v>
      </c>
      <c r="J3050" s="91" t="s">
        <v>739</v>
      </c>
      <c r="L3050" s="91" t="s">
        <v>1647</v>
      </c>
      <c r="M3050" s="91" t="s">
        <v>739</v>
      </c>
      <c r="O3050" s="91" t="s">
        <v>1638</v>
      </c>
      <c r="P3050" s="91" t="s">
        <v>1590</v>
      </c>
      <c r="Q3050" s="91" t="s">
        <v>1430</v>
      </c>
      <c r="R3050" s="91" t="s">
        <v>1604</v>
      </c>
      <c r="S3050" s="91" t="s">
        <v>8717</v>
      </c>
      <c r="T3050" s="91" t="s">
        <v>1593</v>
      </c>
    </row>
    <row r="3051" ht="14.25" customHeight="1">
      <c r="A3051" s="91" t="s">
        <v>8718</v>
      </c>
      <c r="D3051" s="91" t="s">
        <v>1319</v>
      </c>
      <c r="E3051" s="91" t="s">
        <v>1587</v>
      </c>
      <c r="F3051" s="91">
        <v>2030.0</v>
      </c>
      <c r="J3051" s="91" t="s">
        <v>739</v>
      </c>
      <c r="L3051" s="91" t="s">
        <v>41</v>
      </c>
      <c r="M3051" s="91" t="s">
        <v>739</v>
      </c>
      <c r="O3051" s="91" t="s">
        <v>1711</v>
      </c>
      <c r="P3051" s="91" t="s">
        <v>1590</v>
      </c>
      <c r="Q3051" s="91" t="s">
        <v>1469</v>
      </c>
      <c r="R3051" s="91" t="s">
        <v>1608</v>
      </c>
      <c r="S3051" s="91" t="s">
        <v>8719</v>
      </c>
      <c r="T3051" s="91" t="s">
        <v>1593</v>
      </c>
    </row>
    <row r="3052" ht="14.25" customHeight="1">
      <c r="A3052" s="91" t="s">
        <v>8720</v>
      </c>
      <c r="D3052" s="91" t="s">
        <v>1324</v>
      </c>
      <c r="J3052" s="91" t="s">
        <v>739</v>
      </c>
      <c r="L3052" s="91" t="s">
        <v>41</v>
      </c>
      <c r="M3052" s="91" t="s">
        <v>739</v>
      </c>
      <c r="O3052" s="91" t="s">
        <v>1711</v>
      </c>
      <c r="P3052" s="91" t="s">
        <v>1590</v>
      </c>
      <c r="Q3052" s="91" t="s">
        <v>1431</v>
      </c>
      <c r="R3052" s="91" t="s">
        <v>1614</v>
      </c>
    </row>
    <row r="3053" ht="14.25" customHeight="1">
      <c r="A3053" s="91" t="s">
        <v>8721</v>
      </c>
      <c r="C3053" s="91" t="s">
        <v>8722</v>
      </c>
      <c r="D3053" s="91" t="s">
        <v>1324</v>
      </c>
      <c r="J3053" s="91" t="s">
        <v>1320</v>
      </c>
      <c r="L3053" s="91" t="s">
        <v>41</v>
      </c>
      <c r="M3053" s="91" t="s">
        <v>739</v>
      </c>
      <c r="O3053" s="91" t="s">
        <v>1711</v>
      </c>
      <c r="P3053" s="91" t="s">
        <v>1590</v>
      </c>
      <c r="Q3053" s="91" t="s">
        <v>1429</v>
      </c>
      <c r="R3053" s="91" t="s">
        <v>1633</v>
      </c>
    </row>
    <row r="3054" ht="14.25" customHeight="1">
      <c r="A3054" s="91" t="s">
        <v>8723</v>
      </c>
      <c r="B3054" s="91" t="s">
        <v>8724</v>
      </c>
      <c r="C3054" s="91" t="s">
        <v>8725</v>
      </c>
      <c r="D3054" s="91" t="s">
        <v>1319</v>
      </c>
      <c r="E3054" s="91" t="s">
        <v>1587</v>
      </c>
      <c r="F3054" s="91" t="s">
        <v>1646</v>
      </c>
      <c r="J3054" s="91" t="s">
        <v>739</v>
      </c>
      <c r="L3054" s="91" t="s">
        <v>41</v>
      </c>
      <c r="M3054" s="91" t="s">
        <v>739</v>
      </c>
      <c r="O3054" s="91" t="s">
        <v>1711</v>
      </c>
      <c r="P3054" s="91" t="s">
        <v>1590</v>
      </c>
      <c r="Q3054" s="91" t="s">
        <v>1451</v>
      </c>
      <c r="R3054" s="91" t="s">
        <v>1608</v>
      </c>
      <c r="S3054" s="91" t="s">
        <v>8726</v>
      </c>
      <c r="T3054" s="91" t="s">
        <v>1593</v>
      </c>
    </row>
    <row r="3055" ht="14.25" customHeight="1">
      <c r="A3055" s="91" t="s">
        <v>8727</v>
      </c>
      <c r="D3055" s="91" t="s">
        <v>1319</v>
      </c>
      <c r="E3055" s="91" t="s">
        <v>1729</v>
      </c>
      <c r="F3055" s="91" t="s">
        <v>3169</v>
      </c>
      <c r="J3055" s="91" t="s">
        <v>739</v>
      </c>
      <c r="L3055" s="91" t="s">
        <v>41</v>
      </c>
      <c r="M3055" s="91" t="s">
        <v>739</v>
      </c>
      <c r="O3055" s="91" t="s">
        <v>1711</v>
      </c>
      <c r="P3055" s="91" t="s">
        <v>1590</v>
      </c>
      <c r="Q3055" s="91" t="s">
        <v>1446</v>
      </c>
      <c r="R3055" s="91" t="s">
        <v>2170</v>
      </c>
      <c r="S3055" s="91" t="s">
        <v>8728</v>
      </c>
      <c r="T3055" s="91" t="s">
        <v>1733</v>
      </c>
    </row>
    <row r="3056" ht="14.25" customHeight="1">
      <c r="A3056" s="91" t="s">
        <v>8729</v>
      </c>
      <c r="D3056" s="91" t="s">
        <v>1319</v>
      </c>
      <c r="E3056" s="91" t="s">
        <v>1587</v>
      </c>
      <c r="F3056" s="91">
        <v>2030.0</v>
      </c>
      <c r="J3056" s="91" t="s">
        <v>739</v>
      </c>
      <c r="L3056" s="91" t="s">
        <v>41</v>
      </c>
      <c r="M3056" s="91" t="s">
        <v>739</v>
      </c>
      <c r="O3056" s="91" t="s">
        <v>1711</v>
      </c>
      <c r="P3056" s="91" t="s">
        <v>1590</v>
      </c>
      <c r="Q3056" s="91" t="s">
        <v>1457</v>
      </c>
      <c r="R3056" s="91" t="s">
        <v>1707</v>
      </c>
      <c r="S3056" s="91" t="s">
        <v>8730</v>
      </c>
      <c r="T3056" s="91" t="s">
        <v>1593</v>
      </c>
    </row>
    <row r="3057" ht="14.25" customHeight="1">
      <c r="A3057" s="91" t="s">
        <v>8731</v>
      </c>
      <c r="B3057" s="91" t="s">
        <v>8732</v>
      </c>
      <c r="C3057" s="91" t="s">
        <v>8733</v>
      </c>
      <c r="D3057" s="91" t="s">
        <v>1319</v>
      </c>
      <c r="E3057" s="91" t="s">
        <v>8734</v>
      </c>
      <c r="F3057" s="91">
        <v>2030.0</v>
      </c>
      <c r="J3057" s="91" t="s">
        <v>739</v>
      </c>
      <c r="L3057" s="91" t="s">
        <v>41</v>
      </c>
      <c r="M3057" s="91" t="s">
        <v>1320</v>
      </c>
      <c r="N3057" s="91" t="s">
        <v>1678</v>
      </c>
      <c r="O3057" s="91" t="s">
        <v>1711</v>
      </c>
      <c r="P3057" s="91" t="s">
        <v>1590</v>
      </c>
      <c r="Q3057" s="91" t="s">
        <v>1429</v>
      </c>
      <c r="R3057" s="91" t="s">
        <v>2148</v>
      </c>
      <c r="S3057" s="91" t="s">
        <v>8735</v>
      </c>
      <c r="T3057" s="91" t="s">
        <v>8736</v>
      </c>
    </row>
    <row r="3058" ht="14.25" customHeight="1">
      <c r="A3058" s="91" t="s">
        <v>8737</v>
      </c>
      <c r="D3058" s="91" t="s">
        <v>1324</v>
      </c>
      <c r="J3058" s="91" t="s">
        <v>1320</v>
      </c>
      <c r="L3058" s="91" t="s">
        <v>41</v>
      </c>
      <c r="M3058" s="91" t="s">
        <v>1320</v>
      </c>
      <c r="N3058" s="91" t="s">
        <v>1923</v>
      </c>
      <c r="O3058" s="91" t="s">
        <v>1711</v>
      </c>
      <c r="P3058" s="91" t="s">
        <v>1590</v>
      </c>
      <c r="Q3058" s="91" t="s">
        <v>1460</v>
      </c>
      <c r="R3058" s="91" t="s">
        <v>1923</v>
      </c>
    </row>
    <row r="3059" ht="14.25" customHeight="1">
      <c r="A3059" s="91" t="s">
        <v>8738</v>
      </c>
      <c r="C3059" s="91" t="s">
        <v>8739</v>
      </c>
      <c r="D3059" s="91" t="s">
        <v>1324</v>
      </c>
      <c r="J3059" s="91" t="s">
        <v>739</v>
      </c>
      <c r="L3059" s="91" t="s">
        <v>41</v>
      </c>
      <c r="M3059" s="91" t="s">
        <v>739</v>
      </c>
      <c r="O3059" s="91" t="s">
        <v>1711</v>
      </c>
      <c r="P3059" s="91" t="s">
        <v>1590</v>
      </c>
      <c r="Q3059" s="91" t="s">
        <v>1435</v>
      </c>
      <c r="R3059" s="91" t="s">
        <v>1798</v>
      </c>
      <c r="T3059" s="91" t="s">
        <v>1634</v>
      </c>
    </row>
    <row r="3060" ht="14.25" customHeight="1">
      <c r="A3060" s="91" t="s">
        <v>8740</v>
      </c>
      <c r="D3060" s="91" t="s">
        <v>1324</v>
      </c>
      <c r="J3060" s="91" t="s">
        <v>739</v>
      </c>
      <c r="L3060" s="91" t="s">
        <v>41</v>
      </c>
      <c r="M3060" s="91" t="s">
        <v>739</v>
      </c>
      <c r="O3060" s="91" t="s">
        <v>1711</v>
      </c>
      <c r="P3060" s="91" t="s">
        <v>1590</v>
      </c>
      <c r="Q3060" s="91" t="s">
        <v>1469</v>
      </c>
      <c r="R3060" s="91" t="s">
        <v>1604</v>
      </c>
    </row>
    <row r="3061" ht="14.25" customHeight="1">
      <c r="A3061" s="91" t="s">
        <v>8741</v>
      </c>
      <c r="D3061" s="91" t="s">
        <v>1319</v>
      </c>
      <c r="E3061" s="91" t="s">
        <v>1587</v>
      </c>
      <c r="F3061" s="91">
        <v>2030.0</v>
      </c>
      <c r="J3061" s="91" t="s">
        <v>739</v>
      </c>
      <c r="L3061" s="91" t="s">
        <v>1588</v>
      </c>
      <c r="M3061" s="91" t="s">
        <v>739</v>
      </c>
      <c r="O3061" s="91" t="s">
        <v>1711</v>
      </c>
      <c r="P3061" s="91" t="s">
        <v>1590</v>
      </c>
      <c r="Q3061" s="91" t="s">
        <v>1440</v>
      </c>
      <c r="R3061" s="91" t="s">
        <v>1641</v>
      </c>
      <c r="S3061" s="91" t="s">
        <v>8742</v>
      </c>
      <c r="T3061" s="91" t="s">
        <v>1593</v>
      </c>
    </row>
    <row r="3062" ht="14.25" customHeight="1">
      <c r="A3062" s="91" t="s">
        <v>8743</v>
      </c>
      <c r="B3062" s="91" t="s">
        <v>8744</v>
      </c>
      <c r="C3062" s="91" t="s">
        <v>8745</v>
      </c>
      <c r="D3062" s="91" t="s">
        <v>1319</v>
      </c>
      <c r="E3062" s="91" t="s">
        <v>1595</v>
      </c>
      <c r="F3062" s="91" t="s">
        <v>8746</v>
      </c>
      <c r="J3062" s="91" t="s">
        <v>739</v>
      </c>
      <c r="L3062" s="91" t="s">
        <v>41</v>
      </c>
      <c r="M3062" s="91" t="s">
        <v>739</v>
      </c>
      <c r="O3062" s="91" t="s">
        <v>1711</v>
      </c>
      <c r="P3062" s="91" t="s">
        <v>1590</v>
      </c>
      <c r="Q3062" s="91" t="s">
        <v>1435</v>
      </c>
      <c r="R3062" s="91" t="s">
        <v>3293</v>
      </c>
      <c r="S3062" s="91" t="s">
        <v>8747</v>
      </c>
      <c r="T3062" s="91" t="s">
        <v>1600</v>
      </c>
    </row>
    <row r="3063" ht="14.25" customHeight="1">
      <c r="A3063" s="91" t="s">
        <v>8748</v>
      </c>
      <c r="C3063" s="91" t="s">
        <v>8749</v>
      </c>
      <c r="D3063" s="91" t="s">
        <v>1324</v>
      </c>
      <c r="J3063" s="91" t="s">
        <v>739</v>
      </c>
      <c r="L3063" s="91" t="s">
        <v>41</v>
      </c>
      <c r="M3063" s="91" t="s">
        <v>739</v>
      </c>
      <c r="O3063" s="91" t="s">
        <v>1711</v>
      </c>
      <c r="P3063" s="91" t="s">
        <v>1590</v>
      </c>
      <c r="Q3063" s="91" t="s">
        <v>1457</v>
      </c>
      <c r="R3063" s="91" t="s">
        <v>1611</v>
      </c>
    </row>
    <row r="3064" ht="14.25" customHeight="1">
      <c r="A3064" s="91" t="s">
        <v>8750</v>
      </c>
      <c r="C3064" s="91" t="s">
        <v>8751</v>
      </c>
      <c r="D3064" s="91" t="s">
        <v>1324</v>
      </c>
      <c r="J3064" s="91" t="s">
        <v>739</v>
      </c>
      <c r="L3064" s="91" t="s">
        <v>41</v>
      </c>
      <c r="M3064" s="91" t="s">
        <v>739</v>
      </c>
      <c r="O3064" s="91" t="s">
        <v>1711</v>
      </c>
      <c r="P3064" s="91" t="s">
        <v>1590</v>
      </c>
      <c r="Q3064" s="91" t="s">
        <v>1442</v>
      </c>
      <c r="R3064" s="91" t="s">
        <v>1617</v>
      </c>
    </row>
    <row r="3065" ht="14.25" customHeight="1">
      <c r="A3065" s="91" t="s">
        <v>8752</v>
      </c>
      <c r="D3065" s="91" t="s">
        <v>1324</v>
      </c>
      <c r="J3065" s="91" t="s">
        <v>739</v>
      </c>
      <c r="L3065" s="91" t="s">
        <v>41</v>
      </c>
      <c r="M3065" s="91" t="s">
        <v>739</v>
      </c>
      <c r="O3065" s="91" t="s">
        <v>1711</v>
      </c>
      <c r="P3065" s="91" t="s">
        <v>1590</v>
      </c>
      <c r="Q3065" s="91" t="s">
        <v>1460</v>
      </c>
      <c r="R3065" s="91" t="s">
        <v>1707</v>
      </c>
    </row>
    <row r="3066" ht="14.25" customHeight="1">
      <c r="A3066" s="91" t="s">
        <v>8753</v>
      </c>
      <c r="D3066" s="91" t="s">
        <v>1324</v>
      </c>
      <c r="J3066" s="91" t="s">
        <v>1320</v>
      </c>
      <c r="L3066" s="91" t="s">
        <v>41</v>
      </c>
      <c r="M3066" s="91" t="s">
        <v>1320</v>
      </c>
      <c r="N3066" s="91" t="s">
        <v>1699</v>
      </c>
      <c r="O3066" s="91" t="s">
        <v>1602</v>
      </c>
      <c r="P3066" s="91" t="s">
        <v>1603</v>
      </c>
      <c r="Q3066" s="91" t="s">
        <v>1435</v>
      </c>
      <c r="R3066" s="91" t="s">
        <v>1699</v>
      </c>
    </row>
    <row r="3067" ht="14.25" customHeight="1">
      <c r="A3067" s="91" t="s">
        <v>8754</v>
      </c>
      <c r="B3067" s="91" t="s">
        <v>8755</v>
      </c>
      <c r="C3067" s="91" t="s">
        <v>8756</v>
      </c>
      <c r="D3067" s="91" t="s">
        <v>1343</v>
      </c>
      <c r="J3067" s="91" t="s">
        <v>739</v>
      </c>
      <c r="L3067" s="91" t="s">
        <v>41</v>
      </c>
      <c r="M3067" s="91" t="s">
        <v>739</v>
      </c>
      <c r="O3067" s="91" t="s">
        <v>3235</v>
      </c>
      <c r="P3067" s="91" t="s">
        <v>1597</v>
      </c>
      <c r="Q3067" s="91" t="s">
        <v>1459</v>
      </c>
      <c r="R3067" s="91" t="s">
        <v>3249</v>
      </c>
      <c r="U3067" s="91" t="s">
        <v>1749</v>
      </c>
    </row>
    <row r="3068" ht="14.25" customHeight="1">
      <c r="A3068" s="91" t="s">
        <v>8757</v>
      </c>
      <c r="C3068" s="91" t="s">
        <v>8758</v>
      </c>
      <c r="D3068" s="91" t="s">
        <v>1319</v>
      </c>
      <c r="E3068" s="91" t="s">
        <v>1587</v>
      </c>
      <c r="F3068" s="91">
        <v>2030.0</v>
      </c>
      <c r="G3068" s="91" t="s">
        <v>1319</v>
      </c>
      <c r="H3068" s="91" t="s">
        <v>1587</v>
      </c>
      <c r="I3068" s="91">
        <v>2050.0</v>
      </c>
      <c r="J3068" s="91" t="s">
        <v>1320</v>
      </c>
      <c r="K3068" s="91">
        <v>2050.0</v>
      </c>
      <c r="L3068" s="91" t="s">
        <v>41</v>
      </c>
      <c r="M3068" s="91" t="s">
        <v>1320</v>
      </c>
      <c r="N3068" s="91" t="s">
        <v>2170</v>
      </c>
      <c r="O3068" s="91" t="s">
        <v>1589</v>
      </c>
      <c r="P3068" s="91" t="s">
        <v>1590</v>
      </c>
      <c r="Q3068" s="91" t="s">
        <v>1439</v>
      </c>
      <c r="R3068" s="91" t="s">
        <v>1611</v>
      </c>
      <c r="S3068" s="91" t="s">
        <v>8759</v>
      </c>
      <c r="T3068" s="91" t="s">
        <v>1593</v>
      </c>
    </row>
    <row r="3069" ht="14.25" customHeight="1">
      <c r="A3069" s="91" t="s">
        <v>8760</v>
      </c>
      <c r="B3069" s="91" t="s">
        <v>8761</v>
      </c>
      <c r="C3069" s="91" t="s">
        <v>8762</v>
      </c>
      <c r="D3069" s="91" t="s">
        <v>1324</v>
      </c>
      <c r="J3069" s="91" t="s">
        <v>739</v>
      </c>
      <c r="L3069" s="91" t="s">
        <v>41</v>
      </c>
      <c r="M3069" s="91" t="s">
        <v>739</v>
      </c>
      <c r="O3069" s="91" t="s">
        <v>1846</v>
      </c>
      <c r="P3069" s="91" t="s">
        <v>1590</v>
      </c>
      <c r="Q3069" s="91" t="s">
        <v>1761</v>
      </c>
      <c r="R3069" s="91" t="s">
        <v>1653</v>
      </c>
    </row>
    <row r="3070" ht="14.25" customHeight="1">
      <c r="A3070" s="91" t="s">
        <v>8763</v>
      </c>
      <c r="D3070" s="91" t="s">
        <v>1324</v>
      </c>
      <c r="J3070" s="91" t="s">
        <v>739</v>
      </c>
      <c r="L3070" s="91" t="s">
        <v>41</v>
      </c>
      <c r="M3070" s="91" t="s">
        <v>739</v>
      </c>
      <c r="O3070" s="91" t="s">
        <v>1831</v>
      </c>
      <c r="P3070" s="91" t="s">
        <v>1590</v>
      </c>
      <c r="Q3070" s="91" t="s">
        <v>1447</v>
      </c>
      <c r="R3070" s="91" t="s">
        <v>1706</v>
      </c>
    </row>
    <row r="3071" ht="14.25" customHeight="1">
      <c r="A3071" s="91" t="s">
        <v>8764</v>
      </c>
      <c r="B3071" s="91" t="s">
        <v>8765</v>
      </c>
      <c r="D3071" s="91" t="s">
        <v>1324</v>
      </c>
      <c r="J3071" s="91" t="s">
        <v>1320</v>
      </c>
      <c r="L3071" s="91" t="s">
        <v>41</v>
      </c>
      <c r="M3071" s="91" t="s">
        <v>739</v>
      </c>
      <c r="O3071" s="91" t="s">
        <v>2116</v>
      </c>
      <c r="P3071" s="91" t="s">
        <v>1736</v>
      </c>
      <c r="Q3071" s="91" t="s">
        <v>1428</v>
      </c>
      <c r="R3071" s="91" t="s">
        <v>1591</v>
      </c>
    </row>
    <row r="3072" ht="14.25" customHeight="1">
      <c r="A3072" s="91" t="s">
        <v>8766</v>
      </c>
      <c r="D3072" s="91" t="s">
        <v>1324</v>
      </c>
      <c r="J3072" s="91" t="s">
        <v>739</v>
      </c>
      <c r="L3072" s="91" t="s">
        <v>41</v>
      </c>
      <c r="M3072" s="91" t="s">
        <v>739</v>
      </c>
      <c r="O3072" s="91" t="s">
        <v>1831</v>
      </c>
      <c r="P3072" s="91" t="s">
        <v>1590</v>
      </c>
      <c r="Q3072" s="91" t="s">
        <v>1441</v>
      </c>
      <c r="R3072" s="91" t="s">
        <v>1614</v>
      </c>
    </row>
    <row r="3073" ht="14.25" customHeight="1">
      <c r="A3073" s="91" t="s">
        <v>8767</v>
      </c>
      <c r="D3073" s="91" t="s">
        <v>1324</v>
      </c>
      <c r="J3073" s="91" t="s">
        <v>739</v>
      </c>
      <c r="L3073" s="91" t="s">
        <v>41</v>
      </c>
      <c r="M3073" s="91" t="s">
        <v>739</v>
      </c>
      <c r="O3073" s="91" t="s">
        <v>2116</v>
      </c>
      <c r="P3073" s="91" t="s">
        <v>1736</v>
      </c>
      <c r="Q3073" s="91" t="s">
        <v>1436</v>
      </c>
      <c r="R3073" s="91" t="s">
        <v>1633</v>
      </c>
      <c r="T3073" s="91" t="s">
        <v>1634</v>
      </c>
    </row>
    <row r="3074" ht="14.25" customHeight="1">
      <c r="A3074" s="91" t="s">
        <v>8768</v>
      </c>
      <c r="C3074" s="91" t="s">
        <v>8769</v>
      </c>
      <c r="D3074" s="91" t="s">
        <v>1324</v>
      </c>
      <c r="J3074" s="91" t="s">
        <v>739</v>
      </c>
      <c r="L3074" s="91" t="s">
        <v>41</v>
      </c>
      <c r="M3074" s="91" t="s">
        <v>739</v>
      </c>
      <c r="O3074" s="91" t="s">
        <v>1831</v>
      </c>
      <c r="P3074" s="91" t="s">
        <v>1590</v>
      </c>
      <c r="Q3074" s="91" t="s">
        <v>1429</v>
      </c>
      <c r="R3074" s="91" t="s">
        <v>1669</v>
      </c>
    </row>
    <row r="3075" ht="14.25" customHeight="1">
      <c r="A3075" s="91" t="s">
        <v>8770</v>
      </c>
      <c r="D3075" s="91" t="s">
        <v>1319</v>
      </c>
      <c r="E3075" s="91" t="s">
        <v>1587</v>
      </c>
      <c r="F3075" s="91">
        <v>2030.0</v>
      </c>
      <c r="G3075" s="91" t="s">
        <v>1319</v>
      </c>
      <c r="H3075" s="91" t="s">
        <v>1587</v>
      </c>
      <c r="I3075" s="91">
        <v>2050.0</v>
      </c>
      <c r="J3075" s="91" t="s">
        <v>1320</v>
      </c>
      <c r="K3075" s="91">
        <v>2050.0</v>
      </c>
      <c r="L3075" s="91" t="s">
        <v>41</v>
      </c>
      <c r="M3075" s="91" t="s">
        <v>1320</v>
      </c>
      <c r="N3075" s="91" t="s">
        <v>1611</v>
      </c>
      <c r="O3075" s="91" t="s">
        <v>1831</v>
      </c>
      <c r="P3075" s="91" t="s">
        <v>1590</v>
      </c>
      <c r="Q3075" s="91" t="s">
        <v>1452</v>
      </c>
      <c r="R3075" s="91" t="s">
        <v>1611</v>
      </c>
      <c r="S3075" s="91" t="s">
        <v>8771</v>
      </c>
      <c r="T3075" s="91" t="s">
        <v>1593</v>
      </c>
    </row>
    <row r="3076" ht="14.25" customHeight="1">
      <c r="A3076" s="91" t="s">
        <v>8772</v>
      </c>
      <c r="D3076" s="91" t="s">
        <v>1324</v>
      </c>
      <c r="J3076" s="91" t="s">
        <v>1320</v>
      </c>
      <c r="L3076" s="91" t="s">
        <v>41</v>
      </c>
      <c r="M3076" s="91" t="s">
        <v>739</v>
      </c>
      <c r="O3076" s="91" t="s">
        <v>2116</v>
      </c>
      <c r="P3076" s="91" t="s">
        <v>1736</v>
      </c>
      <c r="Q3076" s="91" t="s">
        <v>1440</v>
      </c>
      <c r="R3076" s="91" t="s">
        <v>1591</v>
      </c>
    </row>
    <row r="3077" ht="14.25" customHeight="1">
      <c r="A3077" s="91" t="s">
        <v>8773</v>
      </c>
      <c r="B3077" s="91" t="s">
        <v>8774</v>
      </c>
      <c r="C3077" s="91" t="s">
        <v>8775</v>
      </c>
      <c r="D3077" s="91" t="s">
        <v>1319</v>
      </c>
      <c r="E3077" s="91" t="s">
        <v>1587</v>
      </c>
      <c r="F3077" s="91" t="s">
        <v>1676</v>
      </c>
      <c r="J3077" s="91" t="s">
        <v>1320</v>
      </c>
      <c r="L3077" s="91" t="s">
        <v>41</v>
      </c>
      <c r="M3077" s="91" t="s">
        <v>1320</v>
      </c>
      <c r="N3077" s="91" t="s">
        <v>1847</v>
      </c>
      <c r="O3077" s="91" t="s">
        <v>2116</v>
      </c>
      <c r="P3077" s="91" t="s">
        <v>1736</v>
      </c>
      <c r="Q3077" s="91" t="s">
        <v>1440</v>
      </c>
      <c r="R3077" s="91" t="s">
        <v>1639</v>
      </c>
      <c r="S3077" s="91" t="s">
        <v>8776</v>
      </c>
      <c r="T3077" s="91" t="s">
        <v>1593</v>
      </c>
    </row>
    <row r="3078" ht="14.25" customHeight="1">
      <c r="A3078" s="91" t="s">
        <v>8777</v>
      </c>
      <c r="D3078" s="91" t="s">
        <v>1324</v>
      </c>
      <c r="J3078" s="91" t="s">
        <v>1320</v>
      </c>
      <c r="L3078" s="91" t="s">
        <v>41</v>
      </c>
      <c r="M3078" s="91" t="s">
        <v>739</v>
      </c>
      <c r="O3078" s="91" t="s">
        <v>1934</v>
      </c>
      <c r="P3078" s="91" t="s">
        <v>1736</v>
      </c>
      <c r="Q3078" s="91" t="s">
        <v>1435</v>
      </c>
      <c r="R3078" s="91" t="s">
        <v>1798</v>
      </c>
    </row>
    <row r="3079" ht="14.25" customHeight="1">
      <c r="A3079" s="91" t="s">
        <v>8778</v>
      </c>
      <c r="B3079" s="91" t="s">
        <v>8779</v>
      </c>
      <c r="D3079" s="91" t="s">
        <v>1319</v>
      </c>
      <c r="E3079" s="91" t="s">
        <v>1587</v>
      </c>
      <c r="F3079" s="91" t="s">
        <v>8780</v>
      </c>
      <c r="J3079" s="91" t="s">
        <v>739</v>
      </c>
      <c r="L3079" s="91" t="s">
        <v>41</v>
      </c>
      <c r="M3079" s="91" t="s">
        <v>739</v>
      </c>
      <c r="O3079" s="91" t="s">
        <v>1934</v>
      </c>
      <c r="P3079" s="91" t="s">
        <v>1736</v>
      </c>
      <c r="Q3079" s="91" t="s">
        <v>1445</v>
      </c>
      <c r="R3079" s="91" t="s">
        <v>1624</v>
      </c>
      <c r="S3079" s="91" t="s">
        <v>8781</v>
      </c>
      <c r="T3079" s="91" t="s">
        <v>1593</v>
      </c>
    </row>
    <row r="3080" ht="14.25" customHeight="1">
      <c r="A3080" s="91" t="s">
        <v>8782</v>
      </c>
      <c r="D3080" s="91" t="s">
        <v>1324</v>
      </c>
      <c r="J3080" s="91" t="s">
        <v>1320</v>
      </c>
      <c r="L3080" s="91" t="s">
        <v>1647</v>
      </c>
      <c r="M3080" s="91" t="s">
        <v>1320</v>
      </c>
      <c r="N3080" s="91" t="s">
        <v>1863</v>
      </c>
      <c r="O3080" s="91" t="s">
        <v>1831</v>
      </c>
      <c r="P3080" s="91" t="s">
        <v>1590</v>
      </c>
      <c r="Q3080" s="91" t="s">
        <v>1430</v>
      </c>
      <c r="R3080" s="91" t="s">
        <v>1637</v>
      </c>
      <c r="U3080" s="91" t="s">
        <v>3287</v>
      </c>
    </row>
    <row r="3081" ht="14.25" customHeight="1">
      <c r="A3081" s="91" t="s">
        <v>8783</v>
      </c>
      <c r="B3081" s="91" t="s">
        <v>8784</v>
      </c>
      <c r="D3081" s="91" t="s">
        <v>1324</v>
      </c>
      <c r="J3081" s="91" t="s">
        <v>739</v>
      </c>
      <c r="L3081" s="91" t="s">
        <v>41</v>
      </c>
      <c r="M3081" s="91" t="s">
        <v>739</v>
      </c>
      <c r="O3081" s="91" t="s">
        <v>1831</v>
      </c>
      <c r="P3081" s="91" t="s">
        <v>1590</v>
      </c>
      <c r="Q3081" s="91" t="s">
        <v>1434</v>
      </c>
      <c r="R3081" s="91" t="s">
        <v>1699</v>
      </c>
    </row>
    <row r="3082" ht="14.25" customHeight="1">
      <c r="A3082" s="91" t="s">
        <v>8785</v>
      </c>
      <c r="B3082" s="91" t="s">
        <v>8786</v>
      </c>
      <c r="D3082" s="91" t="s">
        <v>1319</v>
      </c>
      <c r="E3082" s="91" t="s">
        <v>1595</v>
      </c>
      <c r="F3082" s="91" t="s">
        <v>3995</v>
      </c>
      <c r="J3082" s="91" t="s">
        <v>1320</v>
      </c>
      <c r="L3082" s="91" t="s">
        <v>41</v>
      </c>
      <c r="M3082" s="91" t="s">
        <v>1320</v>
      </c>
      <c r="N3082" s="91" t="s">
        <v>1715</v>
      </c>
      <c r="O3082" s="91" t="s">
        <v>1831</v>
      </c>
      <c r="P3082" s="91" t="s">
        <v>1590</v>
      </c>
      <c r="Q3082" s="91" t="s">
        <v>1433</v>
      </c>
      <c r="R3082" s="91" t="s">
        <v>1715</v>
      </c>
      <c r="S3082" s="91" t="s">
        <v>8787</v>
      </c>
      <c r="T3082" s="91" t="s">
        <v>1600</v>
      </c>
    </row>
    <row r="3083" ht="14.25" customHeight="1">
      <c r="A3083" s="91" t="s">
        <v>8788</v>
      </c>
      <c r="C3083" s="91" t="s">
        <v>8789</v>
      </c>
      <c r="D3083" s="91" t="s">
        <v>1319</v>
      </c>
      <c r="E3083" s="91" t="s">
        <v>1587</v>
      </c>
      <c r="F3083" s="91" t="s">
        <v>3169</v>
      </c>
      <c r="J3083" s="91" t="s">
        <v>1320</v>
      </c>
      <c r="L3083" s="91" t="s">
        <v>41</v>
      </c>
      <c r="M3083" s="91" t="s">
        <v>1320</v>
      </c>
      <c r="N3083" s="91" t="s">
        <v>1847</v>
      </c>
      <c r="O3083" s="91" t="s">
        <v>1831</v>
      </c>
      <c r="P3083" s="91" t="s">
        <v>1590</v>
      </c>
      <c r="Q3083" s="91" t="s">
        <v>1761</v>
      </c>
      <c r="R3083" s="91" t="s">
        <v>1785</v>
      </c>
      <c r="S3083" s="91" t="s">
        <v>8790</v>
      </c>
      <c r="T3083" s="91" t="s">
        <v>1593</v>
      </c>
    </row>
    <row r="3084" ht="14.25" customHeight="1">
      <c r="A3084" s="91" t="s">
        <v>8791</v>
      </c>
      <c r="C3084" s="91" t="s">
        <v>8792</v>
      </c>
      <c r="D3084" s="91" t="s">
        <v>1324</v>
      </c>
      <c r="J3084" s="91" t="s">
        <v>1320</v>
      </c>
      <c r="L3084" s="91" t="s">
        <v>41</v>
      </c>
      <c r="M3084" s="91" t="s">
        <v>1320</v>
      </c>
      <c r="N3084" s="91" t="s">
        <v>1808</v>
      </c>
      <c r="O3084" s="91" t="s">
        <v>1831</v>
      </c>
      <c r="P3084" s="91" t="s">
        <v>1590</v>
      </c>
      <c r="Q3084" s="91" t="s">
        <v>1432</v>
      </c>
      <c r="R3084" s="91" t="s">
        <v>1808</v>
      </c>
    </row>
    <row r="3085" ht="14.25" customHeight="1">
      <c r="A3085" s="91" t="s">
        <v>8793</v>
      </c>
      <c r="B3085" s="91" t="s">
        <v>8794</v>
      </c>
      <c r="C3085" s="91" t="s">
        <v>8795</v>
      </c>
      <c r="D3085" s="91" t="s">
        <v>1319</v>
      </c>
      <c r="E3085" s="91" t="s">
        <v>1587</v>
      </c>
      <c r="F3085" s="91">
        <v>2030.0</v>
      </c>
      <c r="J3085" s="91" t="s">
        <v>739</v>
      </c>
      <c r="L3085" s="91" t="s">
        <v>1647</v>
      </c>
      <c r="M3085" s="91" t="s">
        <v>739</v>
      </c>
      <c r="O3085" s="91" t="s">
        <v>2116</v>
      </c>
      <c r="P3085" s="91" t="s">
        <v>1736</v>
      </c>
      <c r="Q3085" s="91" t="s">
        <v>1430</v>
      </c>
      <c r="R3085" s="91" t="s">
        <v>1624</v>
      </c>
      <c r="S3085" s="91" t="s">
        <v>8796</v>
      </c>
      <c r="T3085" s="91" t="s">
        <v>1593</v>
      </c>
    </row>
    <row r="3086" ht="14.25" customHeight="1">
      <c r="A3086" s="91" t="s">
        <v>8797</v>
      </c>
      <c r="C3086" s="91" t="s">
        <v>8798</v>
      </c>
      <c r="D3086" s="91" t="s">
        <v>1319</v>
      </c>
      <c r="E3086" s="91" t="s">
        <v>1587</v>
      </c>
      <c r="F3086" s="91">
        <v>2030.0</v>
      </c>
      <c r="J3086" s="91" t="s">
        <v>739</v>
      </c>
      <c r="L3086" s="91" t="s">
        <v>1588</v>
      </c>
      <c r="M3086" s="91" t="s">
        <v>739</v>
      </c>
      <c r="O3086" s="91" t="s">
        <v>1831</v>
      </c>
      <c r="P3086" s="91" t="s">
        <v>1590</v>
      </c>
      <c r="Q3086" s="91" t="s">
        <v>1435</v>
      </c>
      <c r="R3086" s="91" t="s">
        <v>1715</v>
      </c>
      <c r="S3086" s="91" t="s">
        <v>8799</v>
      </c>
      <c r="T3086" s="91" t="s">
        <v>1593</v>
      </c>
    </row>
    <row r="3087" ht="14.25" customHeight="1">
      <c r="A3087" s="91" t="s">
        <v>8800</v>
      </c>
      <c r="D3087" s="91" t="s">
        <v>1319</v>
      </c>
      <c r="E3087" s="91" t="s">
        <v>1587</v>
      </c>
      <c r="F3087" s="91">
        <v>2030.0</v>
      </c>
      <c r="J3087" s="91" t="s">
        <v>739</v>
      </c>
      <c r="L3087" s="91" t="s">
        <v>1588</v>
      </c>
      <c r="M3087" s="91" t="s">
        <v>739</v>
      </c>
      <c r="O3087" s="91" t="s">
        <v>1831</v>
      </c>
      <c r="P3087" s="91" t="s">
        <v>1590</v>
      </c>
      <c r="Q3087" s="91" t="s">
        <v>1442</v>
      </c>
      <c r="R3087" s="91" t="s">
        <v>1611</v>
      </c>
      <c r="S3087" s="91" t="s">
        <v>8801</v>
      </c>
      <c r="T3087" s="91" t="s">
        <v>1593</v>
      </c>
    </row>
    <row r="3088" ht="14.25" customHeight="1">
      <c r="A3088" s="91" t="s">
        <v>8802</v>
      </c>
      <c r="D3088" s="91" t="s">
        <v>1319</v>
      </c>
      <c r="E3088" s="91" t="s">
        <v>1587</v>
      </c>
      <c r="F3088" s="91">
        <v>2030.0</v>
      </c>
      <c r="J3088" s="91" t="s">
        <v>739</v>
      </c>
      <c r="L3088" s="91" t="s">
        <v>41</v>
      </c>
      <c r="M3088" s="91" t="s">
        <v>1320</v>
      </c>
      <c r="N3088" s="91" t="s">
        <v>2347</v>
      </c>
      <c r="O3088" s="91" t="s">
        <v>1934</v>
      </c>
      <c r="P3088" s="91" t="s">
        <v>1736</v>
      </c>
      <c r="Q3088" s="91" t="s">
        <v>1469</v>
      </c>
      <c r="R3088" s="91" t="s">
        <v>2090</v>
      </c>
      <c r="S3088" s="91" t="s">
        <v>8803</v>
      </c>
      <c r="T3088" s="91" t="s">
        <v>1593</v>
      </c>
    </row>
    <row r="3089" ht="14.25" customHeight="1">
      <c r="A3089" s="91" t="s">
        <v>8804</v>
      </c>
      <c r="B3089" s="91" t="s">
        <v>8805</v>
      </c>
      <c r="C3089" s="91" t="s">
        <v>8806</v>
      </c>
      <c r="D3089" s="91" t="s">
        <v>1324</v>
      </c>
      <c r="J3089" s="91" t="s">
        <v>1320</v>
      </c>
      <c r="L3089" s="91" t="s">
        <v>41</v>
      </c>
      <c r="M3089" s="91" t="s">
        <v>1320</v>
      </c>
      <c r="N3089" s="91" t="s">
        <v>1715</v>
      </c>
      <c r="O3089" s="91" t="s">
        <v>2116</v>
      </c>
      <c r="P3089" s="91" t="s">
        <v>1736</v>
      </c>
      <c r="Q3089" s="91" t="s">
        <v>1431</v>
      </c>
      <c r="R3089" s="91" t="s">
        <v>1715</v>
      </c>
    </row>
    <row r="3090" ht="14.25" customHeight="1">
      <c r="A3090" s="91" t="s">
        <v>8807</v>
      </c>
      <c r="D3090" s="91" t="s">
        <v>1343</v>
      </c>
      <c r="J3090" s="91" t="s">
        <v>739</v>
      </c>
      <c r="L3090" s="91" t="s">
        <v>41</v>
      </c>
      <c r="M3090" s="91" t="s">
        <v>739</v>
      </c>
      <c r="O3090" s="91" t="s">
        <v>1831</v>
      </c>
      <c r="P3090" s="91" t="s">
        <v>1590</v>
      </c>
      <c r="Q3090" s="91" t="s">
        <v>1426</v>
      </c>
      <c r="R3090" s="91" t="s">
        <v>1847</v>
      </c>
    </row>
    <row r="3091" ht="14.25" customHeight="1">
      <c r="A3091" s="91" t="s">
        <v>8808</v>
      </c>
      <c r="B3091" s="91" t="s">
        <v>8809</v>
      </c>
      <c r="D3091" s="91" t="s">
        <v>1343</v>
      </c>
      <c r="J3091" s="91" t="s">
        <v>1320</v>
      </c>
      <c r="L3091" s="91" t="s">
        <v>41</v>
      </c>
      <c r="M3091" s="91" t="s">
        <v>1320</v>
      </c>
      <c r="N3091" s="91" t="s">
        <v>1847</v>
      </c>
      <c r="O3091" s="91" t="s">
        <v>1934</v>
      </c>
      <c r="P3091" s="91" t="s">
        <v>1736</v>
      </c>
      <c r="Q3091" s="91" t="s">
        <v>1460</v>
      </c>
      <c r="R3091" s="91" t="s">
        <v>1847</v>
      </c>
    </row>
    <row r="3092" ht="14.25" customHeight="1">
      <c r="A3092" s="91" t="s">
        <v>8810</v>
      </c>
      <c r="B3092" s="91" t="s">
        <v>8811</v>
      </c>
      <c r="C3092" s="91" t="s">
        <v>8812</v>
      </c>
      <c r="D3092" s="91" t="s">
        <v>1343</v>
      </c>
      <c r="J3092" s="91" t="s">
        <v>739</v>
      </c>
      <c r="L3092" s="91" t="s">
        <v>41</v>
      </c>
      <c r="M3092" s="91" t="s">
        <v>739</v>
      </c>
      <c r="O3092" s="91" t="s">
        <v>2116</v>
      </c>
      <c r="P3092" s="91" t="s">
        <v>1736</v>
      </c>
      <c r="Q3092" s="91" t="s">
        <v>1452</v>
      </c>
      <c r="R3092" s="91" t="s">
        <v>2241</v>
      </c>
      <c r="U3092" s="91" t="s">
        <v>1749</v>
      </c>
    </row>
    <row r="3093" ht="14.25" customHeight="1">
      <c r="A3093" s="91" t="s">
        <v>8813</v>
      </c>
      <c r="D3093" s="91" t="s">
        <v>1324</v>
      </c>
      <c r="J3093" s="91" t="s">
        <v>1320</v>
      </c>
      <c r="L3093" s="91" t="s">
        <v>41</v>
      </c>
      <c r="M3093" s="91" t="s">
        <v>1320</v>
      </c>
      <c r="N3093" s="91" t="s">
        <v>1641</v>
      </c>
      <c r="O3093" s="91" t="s">
        <v>1831</v>
      </c>
      <c r="P3093" s="91" t="s">
        <v>1590</v>
      </c>
      <c r="Q3093" s="91" t="s">
        <v>1446</v>
      </c>
      <c r="R3093" s="91" t="s">
        <v>1641</v>
      </c>
    </row>
    <row r="3094" ht="14.25" customHeight="1">
      <c r="A3094" s="91" t="s">
        <v>8814</v>
      </c>
      <c r="D3094" s="91" t="s">
        <v>1324</v>
      </c>
      <c r="J3094" s="91" t="s">
        <v>1320</v>
      </c>
      <c r="L3094" s="91" t="s">
        <v>41</v>
      </c>
      <c r="M3094" s="91" t="s">
        <v>739</v>
      </c>
      <c r="O3094" s="91" t="s">
        <v>2116</v>
      </c>
      <c r="P3094" s="91" t="s">
        <v>1736</v>
      </c>
      <c r="Q3094" s="91" t="s">
        <v>1440</v>
      </c>
      <c r="R3094" s="91" t="s">
        <v>1604</v>
      </c>
    </row>
    <row r="3095" ht="14.25" customHeight="1">
      <c r="A3095" s="91" t="s">
        <v>8815</v>
      </c>
      <c r="C3095" s="91" t="s">
        <v>8816</v>
      </c>
      <c r="D3095" s="91" t="s">
        <v>1324</v>
      </c>
      <c r="J3095" s="91" t="s">
        <v>739</v>
      </c>
      <c r="L3095" s="91" t="s">
        <v>41</v>
      </c>
      <c r="M3095" s="91" t="s">
        <v>739</v>
      </c>
      <c r="N3095" s="91" t="s">
        <v>1611</v>
      </c>
      <c r="O3095" s="91" t="s">
        <v>1694</v>
      </c>
      <c r="P3095" s="91" t="s">
        <v>1590</v>
      </c>
      <c r="Q3095" s="91" t="s">
        <v>1440</v>
      </c>
      <c r="R3095" s="91" t="s">
        <v>1612</v>
      </c>
    </row>
    <row r="3096" ht="14.25" customHeight="1">
      <c r="A3096" s="91" t="s">
        <v>8817</v>
      </c>
      <c r="D3096" s="91" t="s">
        <v>1319</v>
      </c>
      <c r="E3096" s="91" t="s">
        <v>1587</v>
      </c>
      <c r="F3096" s="91" t="s">
        <v>8818</v>
      </c>
      <c r="J3096" s="91" t="s">
        <v>739</v>
      </c>
      <c r="L3096" s="91" t="s">
        <v>41</v>
      </c>
      <c r="M3096" s="91" t="s">
        <v>1320</v>
      </c>
      <c r="N3096" s="91" t="s">
        <v>1706</v>
      </c>
      <c r="O3096" s="91" t="s">
        <v>1694</v>
      </c>
      <c r="P3096" s="91" t="s">
        <v>1590</v>
      </c>
      <c r="Q3096" s="91" t="s">
        <v>1469</v>
      </c>
      <c r="R3096" s="91" t="s">
        <v>1863</v>
      </c>
      <c r="S3096" s="91" t="s">
        <v>8819</v>
      </c>
      <c r="T3096" s="91" t="s">
        <v>1593</v>
      </c>
    </row>
    <row r="3097" ht="14.25" customHeight="1">
      <c r="A3097" s="91" t="s">
        <v>8820</v>
      </c>
      <c r="D3097" s="91" t="s">
        <v>1319</v>
      </c>
      <c r="E3097" s="91" t="s">
        <v>1587</v>
      </c>
      <c r="F3097" s="91">
        <v>2030.0</v>
      </c>
      <c r="J3097" s="91" t="s">
        <v>739</v>
      </c>
      <c r="L3097" s="91" t="s">
        <v>1588</v>
      </c>
      <c r="M3097" s="91" t="s">
        <v>739</v>
      </c>
      <c r="O3097" s="91" t="s">
        <v>1694</v>
      </c>
      <c r="P3097" s="91" t="s">
        <v>1590</v>
      </c>
      <c r="Q3097" s="91" t="s">
        <v>1469</v>
      </c>
      <c r="R3097" s="91" t="s">
        <v>1633</v>
      </c>
      <c r="S3097" s="91" t="s">
        <v>8821</v>
      </c>
      <c r="T3097" s="91" t="s">
        <v>1593</v>
      </c>
    </row>
    <row r="3098" ht="14.25" customHeight="1">
      <c r="A3098" s="91" t="s">
        <v>8822</v>
      </c>
      <c r="D3098" s="91" t="s">
        <v>1324</v>
      </c>
      <c r="J3098" s="91" t="s">
        <v>739</v>
      </c>
      <c r="L3098" s="91" t="s">
        <v>41</v>
      </c>
      <c r="M3098" s="91" t="s">
        <v>739</v>
      </c>
      <c r="O3098" s="91" t="s">
        <v>1694</v>
      </c>
      <c r="P3098" s="91" t="s">
        <v>1590</v>
      </c>
      <c r="Q3098" s="91" t="s">
        <v>1443</v>
      </c>
      <c r="R3098" s="91" t="s">
        <v>1641</v>
      </c>
    </row>
    <row r="3099" ht="14.25" customHeight="1">
      <c r="A3099" s="91" t="s">
        <v>8823</v>
      </c>
      <c r="D3099" s="91" t="s">
        <v>1324</v>
      </c>
      <c r="J3099" s="91" t="s">
        <v>739</v>
      </c>
      <c r="L3099" s="91" t="s">
        <v>41</v>
      </c>
      <c r="M3099" s="91" t="s">
        <v>739</v>
      </c>
      <c r="O3099" s="91" t="s">
        <v>8824</v>
      </c>
      <c r="P3099" s="91" t="s">
        <v>1597</v>
      </c>
      <c r="Q3099" s="91" t="s">
        <v>1459</v>
      </c>
      <c r="R3099" s="91" t="s">
        <v>1653</v>
      </c>
    </row>
    <row r="3100" ht="14.25" customHeight="1">
      <c r="A3100" s="91" t="s">
        <v>8825</v>
      </c>
      <c r="B3100" s="91" t="s">
        <v>8826</v>
      </c>
      <c r="C3100" s="91" t="s">
        <v>8827</v>
      </c>
      <c r="D3100" s="91" t="s">
        <v>1319</v>
      </c>
      <c r="E3100" s="91" t="s">
        <v>1587</v>
      </c>
      <c r="F3100" s="91">
        <v>2030.0</v>
      </c>
      <c r="G3100" s="91" t="s">
        <v>1319</v>
      </c>
      <c r="H3100" s="91" t="s">
        <v>1587</v>
      </c>
      <c r="I3100" s="91">
        <v>2045.0</v>
      </c>
      <c r="J3100" s="91" t="s">
        <v>1320</v>
      </c>
      <c r="K3100" s="91">
        <v>2045.0</v>
      </c>
      <c r="L3100" s="91" t="s">
        <v>41</v>
      </c>
      <c r="M3100" s="91" t="s">
        <v>1320</v>
      </c>
      <c r="N3100" s="91" t="s">
        <v>1747</v>
      </c>
      <c r="O3100" s="91" t="s">
        <v>1607</v>
      </c>
      <c r="P3100" s="91" t="s">
        <v>1590</v>
      </c>
      <c r="Q3100" s="91" t="s">
        <v>1761</v>
      </c>
      <c r="R3100" s="91" t="s">
        <v>1653</v>
      </c>
      <c r="S3100" s="91" t="s">
        <v>8828</v>
      </c>
      <c r="T3100" s="91" t="s">
        <v>1593</v>
      </c>
    </row>
    <row r="3101" ht="14.25" customHeight="1">
      <c r="A3101" s="91" t="s">
        <v>8829</v>
      </c>
      <c r="D3101" s="91" t="s">
        <v>1343</v>
      </c>
      <c r="J3101" s="91" t="s">
        <v>739</v>
      </c>
      <c r="L3101" s="91" t="s">
        <v>41</v>
      </c>
      <c r="M3101" s="91" t="s">
        <v>739</v>
      </c>
      <c r="O3101" s="91" t="s">
        <v>1796</v>
      </c>
      <c r="P3101" s="91" t="s">
        <v>1628</v>
      </c>
      <c r="Q3101" s="91" t="s">
        <v>1474</v>
      </c>
      <c r="R3101" s="91" t="s">
        <v>2347</v>
      </c>
      <c r="U3101" s="91" t="s">
        <v>1749</v>
      </c>
    </row>
    <row r="3102" ht="14.25" customHeight="1">
      <c r="A3102" s="91" t="s">
        <v>8830</v>
      </c>
      <c r="D3102" s="91" t="s">
        <v>1343</v>
      </c>
      <c r="J3102" s="91" t="s">
        <v>739</v>
      </c>
      <c r="L3102" s="91" t="s">
        <v>41</v>
      </c>
      <c r="M3102" s="91" t="s">
        <v>739</v>
      </c>
      <c r="O3102" s="91" t="s">
        <v>1796</v>
      </c>
      <c r="P3102" s="91" t="s">
        <v>1628</v>
      </c>
      <c r="Q3102" s="91" t="s">
        <v>1439</v>
      </c>
      <c r="R3102" s="91" t="s">
        <v>1763</v>
      </c>
    </row>
    <row r="3103" ht="14.25" customHeight="1">
      <c r="A3103" s="91" t="s">
        <v>8831</v>
      </c>
      <c r="D3103" s="91" t="s">
        <v>1319</v>
      </c>
      <c r="E3103" s="91" t="s">
        <v>1587</v>
      </c>
      <c r="F3103" s="91">
        <v>2030.0</v>
      </c>
      <c r="J3103" s="91" t="s">
        <v>739</v>
      </c>
      <c r="L3103" s="91" t="s">
        <v>1588</v>
      </c>
      <c r="M3103" s="91" t="s">
        <v>739</v>
      </c>
      <c r="O3103" s="91" t="s">
        <v>1607</v>
      </c>
      <c r="P3103" s="91" t="s">
        <v>1590</v>
      </c>
      <c r="Q3103" s="91" t="s">
        <v>1433</v>
      </c>
      <c r="R3103" s="91" t="s">
        <v>1663</v>
      </c>
      <c r="S3103" s="91" t="s">
        <v>8832</v>
      </c>
      <c r="T3103" s="91" t="s">
        <v>1593</v>
      </c>
    </row>
    <row r="3104" ht="14.25" customHeight="1">
      <c r="A3104" s="91" t="s">
        <v>8833</v>
      </c>
      <c r="C3104" s="91" t="s">
        <v>8834</v>
      </c>
      <c r="D3104" s="91" t="s">
        <v>1319</v>
      </c>
      <c r="E3104" s="91" t="s">
        <v>1587</v>
      </c>
      <c r="F3104" s="91">
        <v>2030.0</v>
      </c>
      <c r="J3104" s="91" t="s">
        <v>739</v>
      </c>
      <c r="L3104" s="91" t="s">
        <v>41</v>
      </c>
      <c r="M3104" s="91" t="s">
        <v>739</v>
      </c>
      <c r="O3104" s="91" t="s">
        <v>1694</v>
      </c>
      <c r="P3104" s="91" t="s">
        <v>1590</v>
      </c>
      <c r="Q3104" s="91" t="s">
        <v>1436</v>
      </c>
      <c r="R3104" s="91" t="s">
        <v>1669</v>
      </c>
      <c r="S3104" s="91" t="s">
        <v>8835</v>
      </c>
      <c r="T3104" s="91" t="s">
        <v>1593</v>
      </c>
    </row>
    <row r="3105" ht="14.25" customHeight="1">
      <c r="A3105" s="91" t="s">
        <v>8836</v>
      </c>
      <c r="C3105" s="91" t="s">
        <v>8837</v>
      </c>
      <c r="D3105" s="91" t="s">
        <v>1324</v>
      </c>
      <c r="J3105" s="91" t="s">
        <v>739</v>
      </c>
      <c r="L3105" s="91" t="s">
        <v>41</v>
      </c>
      <c r="M3105" s="91" t="s">
        <v>739</v>
      </c>
      <c r="O3105" s="91" t="s">
        <v>1694</v>
      </c>
      <c r="P3105" s="91" t="s">
        <v>1590</v>
      </c>
      <c r="Q3105" s="91" t="s">
        <v>1436</v>
      </c>
      <c r="R3105" s="91" t="s">
        <v>1707</v>
      </c>
    </row>
    <row r="3106" ht="14.25" customHeight="1">
      <c r="A3106" s="91" t="s">
        <v>8838</v>
      </c>
      <c r="D3106" s="91" t="s">
        <v>1319</v>
      </c>
      <c r="E3106" s="91" t="s">
        <v>1587</v>
      </c>
      <c r="F3106" s="91">
        <v>2030.0</v>
      </c>
      <c r="J3106" s="91" t="s">
        <v>739</v>
      </c>
      <c r="L3106" s="91" t="s">
        <v>1588</v>
      </c>
      <c r="M3106" s="91" t="s">
        <v>739</v>
      </c>
      <c r="O3106" s="91" t="s">
        <v>1796</v>
      </c>
      <c r="P3106" s="91" t="s">
        <v>1628</v>
      </c>
      <c r="Q3106" s="91" t="s">
        <v>1457</v>
      </c>
      <c r="R3106" s="91" t="s">
        <v>1591</v>
      </c>
      <c r="S3106" s="91" t="s">
        <v>8839</v>
      </c>
      <c r="T3106" s="91" t="s">
        <v>1593</v>
      </c>
    </row>
    <row r="3107" ht="14.25" customHeight="1">
      <c r="A3107" s="91" t="s">
        <v>8840</v>
      </c>
      <c r="D3107" s="91" t="s">
        <v>1324</v>
      </c>
      <c r="J3107" s="91" t="s">
        <v>739</v>
      </c>
      <c r="L3107" s="91" t="s">
        <v>41</v>
      </c>
      <c r="M3107" s="91" t="s">
        <v>739</v>
      </c>
      <c r="O3107" s="91" t="s">
        <v>1796</v>
      </c>
      <c r="P3107" s="91" t="s">
        <v>1628</v>
      </c>
      <c r="Q3107" s="91" t="s">
        <v>1444</v>
      </c>
      <c r="R3107" s="91" t="s">
        <v>1612</v>
      </c>
    </row>
    <row r="3108" ht="14.25" customHeight="1">
      <c r="A3108" s="91" t="s">
        <v>8841</v>
      </c>
      <c r="D3108" s="91" t="s">
        <v>1324</v>
      </c>
      <c r="J3108" s="91" t="s">
        <v>1320</v>
      </c>
      <c r="L3108" s="91" t="s">
        <v>41</v>
      </c>
      <c r="M3108" s="91" t="s">
        <v>1320</v>
      </c>
      <c r="N3108" s="91" t="s">
        <v>1611</v>
      </c>
      <c r="O3108" s="91" t="s">
        <v>1796</v>
      </c>
      <c r="P3108" s="91" t="s">
        <v>1628</v>
      </c>
      <c r="Q3108" s="91" t="s">
        <v>1472</v>
      </c>
      <c r="R3108" s="91" t="s">
        <v>1611</v>
      </c>
    </row>
    <row r="3109" ht="14.25" customHeight="1">
      <c r="A3109" s="91" t="s">
        <v>8842</v>
      </c>
      <c r="D3109" s="91" t="s">
        <v>1319</v>
      </c>
      <c r="E3109" s="91" t="s">
        <v>1587</v>
      </c>
      <c r="F3109" s="91">
        <v>2029.0</v>
      </c>
      <c r="J3109" s="91" t="s">
        <v>739</v>
      </c>
      <c r="L3109" s="91" t="s">
        <v>41</v>
      </c>
      <c r="M3109" s="91" t="s">
        <v>739</v>
      </c>
      <c r="O3109" s="91" t="s">
        <v>1796</v>
      </c>
      <c r="P3109" s="91" t="s">
        <v>1628</v>
      </c>
      <c r="Q3109" s="91" t="s">
        <v>1439</v>
      </c>
      <c r="R3109" s="91" t="s">
        <v>1863</v>
      </c>
      <c r="S3109" s="91" t="s">
        <v>8843</v>
      </c>
      <c r="T3109" s="91" t="s">
        <v>1593</v>
      </c>
    </row>
    <row r="3110" ht="14.25" customHeight="1">
      <c r="A3110" s="91" t="s">
        <v>8844</v>
      </c>
      <c r="D3110" s="91" t="s">
        <v>1324</v>
      </c>
      <c r="J3110" s="91" t="s">
        <v>739</v>
      </c>
      <c r="L3110" s="91" t="s">
        <v>41</v>
      </c>
      <c r="M3110" s="91" t="s">
        <v>739</v>
      </c>
      <c r="O3110" s="91" t="s">
        <v>1796</v>
      </c>
      <c r="P3110" s="91" t="s">
        <v>1628</v>
      </c>
      <c r="Q3110" s="91" t="s">
        <v>1457</v>
      </c>
      <c r="R3110" s="91" t="s">
        <v>1653</v>
      </c>
    </row>
    <row r="3111" ht="14.25" customHeight="1">
      <c r="A3111" s="91" t="s">
        <v>8845</v>
      </c>
      <c r="D3111" s="91" t="s">
        <v>1319</v>
      </c>
      <c r="E3111" s="91" t="s">
        <v>1587</v>
      </c>
      <c r="F3111" s="91">
        <v>2030.0</v>
      </c>
      <c r="J3111" s="91" t="s">
        <v>739</v>
      </c>
      <c r="L3111" s="91" t="s">
        <v>1588</v>
      </c>
      <c r="M3111" s="91" t="s">
        <v>739</v>
      </c>
      <c r="O3111" s="91" t="s">
        <v>1796</v>
      </c>
      <c r="P3111" s="91" t="s">
        <v>1628</v>
      </c>
      <c r="Q3111" s="91" t="s">
        <v>1451</v>
      </c>
      <c r="R3111" s="91" t="s">
        <v>1604</v>
      </c>
      <c r="S3111" s="91" t="s">
        <v>8846</v>
      </c>
      <c r="T3111" s="91" t="s">
        <v>1593</v>
      </c>
    </row>
    <row r="3112" ht="14.25" customHeight="1">
      <c r="A3112" s="91" t="s">
        <v>8847</v>
      </c>
      <c r="D3112" s="91" t="s">
        <v>1319</v>
      </c>
      <c r="E3112" s="91" t="s">
        <v>1587</v>
      </c>
      <c r="F3112" s="91">
        <v>2030.0</v>
      </c>
      <c r="J3112" s="91" t="s">
        <v>739</v>
      </c>
      <c r="L3112" s="91" t="s">
        <v>1588</v>
      </c>
      <c r="M3112" s="91" t="s">
        <v>739</v>
      </c>
      <c r="O3112" s="91" t="s">
        <v>1796</v>
      </c>
      <c r="P3112" s="91" t="s">
        <v>1628</v>
      </c>
      <c r="Q3112" s="91" t="s">
        <v>1454</v>
      </c>
      <c r="R3112" s="91" t="s">
        <v>1612</v>
      </c>
      <c r="S3112" s="91" t="s">
        <v>8848</v>
      </c>
      <c r="T3112" s="91" t="s">
        <v>1593</v>
      </c>
    </row>
    <row r="3113" ht="14.25" customHeight="1">
      <c r="A3113" s="91" t="s">
        <v>8849</v>
      </c>
      <c r="D3113" s="91" t="s">
        <v>1319</v>
      </c>
      <c r="E3113" s="91" t="s">
        <v>1587</v>
      </c>
      <c r="F3113" s="91">
        <v>2030.0</v>
      </c>
      <c r="J3113" s="91" t="s">
        <v>739</v>
      </c>
      <c r="L3113" s="91" t="s">
        <v>1588</v>
      </c>
      <c r="M3113" s="91" t="s">
        <v>739</v>
      </c>
      <c r="O3113" s="91" t="s">
        <v>1796</v>
      </c>
      <c r="P3113" s="91" t="s">
        <v>1628</v>
      </c>
      <c r="Q3113" s="91" t="s">
        <v>1436</v>
      </c>
      <c r="R3113" s="91" t="s">
        <v>1604</v>
      </c>
      <c r="S3113" s="91" t="s">
        <v>8850</v>
      </c>
      <c r="T3113" s="91" t="s">
        <v>1593</v>
      </c>
    </row>
    <row r="3114" ht="14.25" customHeight="1">
      <c r="A3114" s="91" t="s">
        <v>8851</v>
      </c>
      <c r="D3114" s="91" t="s">
        <v>1324</v>
      </c>
      <c r="J3114" s="91" t="s">
        <v>739</v>
      </c>
      <c r="L3114" s="91" t="s">
        <v>41</v>
      </c>
      <c r="M3114" s="91" t="s">
        <v>739</v>
      </c>
      <c r="O3114" s="91" t="s">
        <v>1602</v>
      </c>
      <c r="P3114" s="91" t="s">
        <v>1603</v>
      </c>
      <c r="Q3114" s="91" t="s">
        <v>1761</v>
      </c>
      <c r="R3114" s="91" t="s">
        <v>1653</v>
      </c>
    </row>
    <row r="3115" ht="14.25" customHeight="1">
      <c r="A3115" s="91" t="s">
        <v>8852</v>
      </c>
      <c r="D3115" s="91" t="s">
        <v>1324</v>
      </c>
      <c r="J3115" s="91" t="s">
        <v>739</v>
      </c>
      <c r="L3115" s="91" t="s">
        <v>1647</v>
      </c>
      <c r="M3115" s="91" t="s">
        <v>739</v>
      </c>
      <c r="O3115" s="91" t="s">
        <v>3070</v>
      </c>
      <c r="P3115" s="91" t="s">
        <v>1628</v>
      </c>
      <c r="Q3115" s="91" t="s">
        <v>1430</v>
      </c>
      <c r="R3115" s="91" t="s">
        <v>1653</v>
      </c>
    </row>
    <row r="3116" ht="14.25" customHeight="1">
      <c r="A3116" s="91" t="s">
        <v>8853</v>
      </c>
      <c r="C3116" s="91" t="s">
        <v>8854</v>
      </c>
      <c r="D3116" s="91" t="s">
        <v>1319</v>
      </c>
      <c r="E3116" s="91" t="s">
        <v>1587</v>
      </c>
      <c r="F3116" s="91" t="s">
        <v>1646</v>
      </c>
      <c r="J3116" s="91" t="s">
        <v>739</v>
      </c>
      <c r="L3116" s="91" t="s">
        <v>41</v>
      </c>
      <c r="M3116" s="91" t="s">
        <v>1320</v>
      </c>
      <c r="N3116" s="91" t="s">
        <v>1637</v>
      </c>
      <c r="O3116" s="91" t="s">
        <v>1607</v>
      </c>
      <c r="P3116" s="91" t="s">
        <v>1590</v>
      </c>
      <c r="Q3116" s="91" t="s">
        <v>1452</v>
      </c>
      <c r="R3116" s="91" t="s">
        <v>1659</v>
      </c>
      <c r="S3116" s="91" t="s">
        <v>8855</v>
      </c>
      <c r="T3116" s="91" t="s">
        <v>1593</v>
      </c>
    </row>
    <row r="3117" ht="14.25" customHeight="1">
      <c r="A3117" s="91" t="s">
        <v>8856</v>
      </c>
      <c r="D3117" s="91" t="s">
        <v>1324</v>
      </c>
      <c r="J3117" s="91" t="s">
        <v>739</v>
      </c>
      <c r="L3117" s="91" t="s">
        <v>41</v>
      </c>
      <c r="M3117" s="91" t="s">
        <v>739</v>
      </c>
      <c r="O3117" s="91" t="s">
        <v>1796</v>
      </c>
      <c r="P3117" s="91" t="s">
        <v>1628</v>
      </c>
      <c r="Q3117" s="91" t="s">
        <v>1464</v>
      </c>
      <c r="R3117" s="91" t="s">
        <v>1624</v>
      </c>
    </row>
    <row r="3118" ht="14.25" customHeight="1">
      <c r="A3118" s="91" t="s">
        <v>8857</v>
      </c>
      <c r="D3118" s="91" t="s">
        <v>1319</v>
      </c>
      <c r="E3118" s="91" t="s">
        <v>1587</v>
      </c>
      <c r="F3118" s="91">
        <v>2030.0</v>
      </c>
      <c r="J3118" s="91" t="s">
        <v>739</v>
      </c>
      <c r="L3118" s="91" t="s">
        <v>1588</v>
      </c>
      <c r="M3118" s="91" t="s">
        <v>739</v>
      </c>
      <c r="O3118" s="91" t="s">
        <v>2774</v>
      </c>
      <c r="P3118" s="91" t="s">
        <v>1628</v>
      </c>
      <c r="Q3118" s="91" t="s">
        <v>1472</v>
      </c>
      <c r="R3118" s="91" t="s">
        <v>1669</v>
      </c>
      <c r="S3118" s="91" t="s">
        <v>8858</v>
      </c>
      <c r="T3118" s="91" t="s">
        <v>1593</v>
      </c>
    </row>
    <row r="3119" ht="14.25" customHeight="1">
      <c r="A3119" s="91" t="s">
        <v>8859</v>
      </c>
      <c r="D3119" s="91" t="s">
        <v>1343</v>
      </c>
      <c r="J3119" s="91" t="s">
        <v>1320</v>
      </c>
      <c r="L3119" s="91" t="s">
        <v>41</v>
      </c>
      <c r="M3119" s="91" t="s">
        <v>1320</v>
      </c>
      <c r="N3119" s="91" t="s">
        <v>1966</v>
      </c>
      <c r="O3119" s="91" t="s">
        <v>1602</v>
      </c>
      <c r="P3119" s="91" t="s">
        <v>1603</v>
      </c>
      <c r="Q3119" s="91" t="s">
        <v>1440</v>
      </c>
      <c r="R3119" s="91" t="s">
        <v>1966</v>
      </c>
    </row>
    <row r="3120" ht="14.25" customHeight="1">
      <c r="A3120" s="91" t="s">
        <v>8860</v>
      </c>
      <c r="D3120" s="91" t="s">
        <v>1319</v>
      </c>
      <c r="E3120" s="91" t="s">
        <v>1587</v>
      </c>
      <c r="F3120" s="91">
        <v>2030.0</v>
      </c>
      <c r="J3120" s="91" t="s">
        <v>739</v>
      </c>
      <c r="L3120" s="91" t="s">
        <v>1588</v>
      </c>
      <c r="M3120" s="91" t="s">
        <v>739</v>
      </c>
      <c r="O3120" s="91" t="s">
        <v>1589</v>
      </c>
      <c r="P3120" s="91" t="s">
        <v>1590</v>
      </c>
      <c r="Q3120" s="91" t="s">
        <v>1435</v>
      </c>
      <c r="R3120" s="91" t="s">
        <v>1842</v>
      </c>
      <c r="S3120" s="91" t="s">
        <v>8861</v>
      </c>
      <c r="T3120" s="91" t="s">
        <v>1593</v>
      </c>
    </row>
    <row r="3121" ht="14.25" customHeight="1">
      <c r="A3121" s="91" t="s">
        <v>8862</v>
      </c>
      <c r="B3121" s="91" t="s">
        <v>8863</v>
      </c>
      <c r="C3121" s="91" t="s">
        <v>8864</v>
      </c>
      <c r="D3121" s="91" t="s">
        <v>1319</v>
      </c>
      <c r="E3121" s="91" t="s">
        <v>1595</v>
      </c>
      <c r="F3121" s="91">
        <v>2032.0</v>
      </c>
      <c r="J3121" s="91" t="s">
        <v>739</v>
      </c>
      <c r="L3121" s="91" t="s">
        <v>41</v>
      </c>
      <c r="M3121" s="91" t="s">
        <v>739</v>
      </c>
      <c r="N3121" s="91" t="s">
        <v>1763</v>
      </c>
      <c r="O3121" s="91" t="s">
        <v>1711</v>
      </c>
      <c r="P3121" s="91" t="s">
        <v>1590</v>
      </c>
      <c r="Q3121" s="91" t="s">
        <v>1761</v>
      </c>
      <c r="R3121" s="91" t="s">
        <v>1720</v>
      </c>
      <c r="S3121" s="91" t="s">
        <v>8865</v>
      </c>
      <c r="T3121" s="91" t="s">
        <v>1600</v>
      </c>
    </row>
    <row r="3122" ht="14.25" customHeight="1">
      <c r="A3122" s="91" t="s">
        <v>8866</v>
      </c>
      <c r="C3122" s="91" t="s">
        <v>8867</v>
      </c>
      <c r="D3122" s="91" t="s">
        <v>1319</v>
      </c>
      <c r="E3122" s="91" t="s">
        <v>1587</v>
      </c>
      <c r="F3122" s="91" t="s">
        <v>1676</v>
      </c>
      <c r="J3122" s="91" t="s">
        <v>739</v>
      </c>
      <c r="L3122" s="91" t="s">
        <v>41</v>
      </c>
      <c r="M3122" s="91" t="s">
        <v>739</v>
      </c>
      <c r="O3122" s="91" t="s">
        <v>1711</v>
      </c>
      <c r="P3122" s="91" t="s">
        <v>1590</v>
      </c>
      <c r="Q3122" s="91" t="s">
        <v>1435</v>
      </c>
      <c r="R3122" s="91" t="s">
        <v>1639</v>
      </c>
      <c r="S3122" s="91" t="s">
        <v>8868</v>
      </c>
      <c r="T3122" s="91" t="s">
        <v>1593</v>
      </c>
    </row>
    <row r="3123" ht="14.25" customHeight="1">
      <c r="A3123" s="91" t="s">
        <v>8869</v>
      </c>
      <c r="B3123" s="91" t="s">
        <v>8870</v>
      </c>
      <c r="C3123" s="91" t="s">
        <v>8871</v>
      </c>
      <c r="D3123" s="91" t="s">
        <v>1319</v>
      </c>
      <c r="E3123" s="91" t="s">
        <v>1587</v>
      </c>
      <c r="F3123" s="91">
        <v>2030.0</v>
      </c>
      <c r="J3123" s="91" t="s">
        <v>739</v>
      </c>
      <c r="L3123" s="91" t="s">
        <v>41</v>
      </c>
      <c r="M3123" s="91" t="s">
        <v>1320</v>
      </c>
      <c r="N3123" s="91" t="s">
        <v>2347</v>
      </c>
      <c r="O3123" s="91" t="s">
        <v>1602</v>
      </c>
      <c r="P3123" s="91" t="s">
        <v>1603</v>
      </c>
      <c r="Q3123" s="91" t="s">
        <v>1469</v>
      </c>
      <c r="R3123" s="91" t="s">
        <v>3048</v>
      </c>
      <c r="S3123" s="91" t="s">
        <v>8872</v>
      </c>
      <c r="T3123" s="91" t="s">
        <v>1593</v>
      </c>
    </row>
    <row r="3124" ht="14.25" customHeight="1">
      <c r="A3124" s="91" t="s">
        <v>8873</v>
      </c>
      <c r="D3124" s="91" t="s">
        <v>1319</v>
      </c>
      <c r="E3124" s="91" t="s">
        <v>1587</v>
      </c>
      <c r="F3124" s="91">
        <v>2030.0</v>
      </c>
      <c r="J3124" s="91" t="s">
        <v>739</v>
      </c>
      <c r="L3124" s="91" t="s">
        <v>1588</v>
      </c>
      <c r="M3124" s="91" t="s">
        <v>739</v>
      </c>
      <c r="O3124" s="91" t="s">
        <v>1721</v>
      </c>
      <c r="P3124" s="91" t="s">
        <v>1590</v>
      </c>
      <c r="Q3124" s="91" t="s">
        <v>1472</v>
      </c>
      <c r="R3124" s="91" t="s">
        <v>2016</v>
      </c>
      <c r="S3124" s="91" t="s">
        <v>8874</v>
      </c>
      <c r="T3124" s="91" t="s">
        <v>1593</v>
      </c>
    </row>
    <row r="3125" ht="14.25" customHeight="1">
      <c r="A3125" s="91" t="s">
        <v>8875</v>
      </c>
      <c r="B3125" s="91" t="s">
        <v>8876</v>
      </c>
      <c r="D3125" s="91" t="s">
        <v>1324</v>
      </c>
      <c r="J3125" s="91" t="s">
        <v>1320</v>
      </c>
      <c r="L3125" s="91" t="s">
        <v>41</v>
      </c>
      <c r="M3125" s="91" t="s">
        <v>1320</v>
      </c>
      <c r="N3125" s="91" t="s">
        <v>1611</v>
      </c>
      <c r="O3125" s="91" t="s">
        <v>1602</v>
      </c>
      <c r="P3125" s="91" t="s">
        <v>1603</v>
      </c>
      <c r="Q3125" s="91" t="s">
        <v>1462</v>
      </c>
      <c r="R3125" s="91" t="s">
        <v>1612</v>
      </c>
    </row>
    <row r="3126" ht="14.25" customHeight="1">
      <c r="A3126" s="91" t="s">
        <v>8877</v>
      </c>
      <c r="D3126" s="91" t="s">
        <v>1324</v>
      </c>
      <c r="J3126" s="91" t="s">
        <v>739</v>
      </c>
      <c r="L3126" s="91" t="s">
        <v>41</v>
      </c>
      <c r="M3126" s="91" t="s">
        <v>739</v>
      </c>
      <c r="O3126" s="91" t="s">
        <v>1796</v>
      </c>
      <c r="P3126" s="91" t="s">
        <v>1628</v>
      </c>
      <c r="Q3126" s="91" t="s">
        <v>1439</v>
      </c>
      <c r="R3126" s="91" t="s">
        <v>1707</v>
      </c>
    </row>
    <row r="3127" ht="14.25" customHeight="1">
      <c r="A3127" s="91" t="s">
        <v>8878</v>
      </c>
      <c r="B3127" s="91" t="s">
        <v>8879</v>
      </c>
      <c r="C3127" s="91" t="s">
        <v>8880</v>
      </c>
      <c r="D3127" s="91" t="s">
        <v>1343</v>
      </c>
      <c r="J3127" s="91" t="s">
        <v>739</v>
      </c>
      <c r="L3127" s="91" t="s">
        <v>41</v>
      </c>
      <c r="M3127" s="91" t="s">
        <v>739</v>
      </c>
      <c r="O3127" s="91" t="s">
        <v>1632</v>
      </c>
      <c r="P3127" s="91" t="s">
        <v>1628</v>
      </c>
      <c r="Q3127" s="91" t="s">
        <v>1432</v>
      </c>
      <c r="R3127" s="91" t="s">
        <v>3293</v>
      </c>
      <c r="U3127" s="91" t="s">
        <v>1749</v>
      </c>
    </row>
    <row r="3128" ht="14.25" customHeight="1">
      <c r="A3128" s="91" t="s">
        <v>8881</v>
      </c>
      <c r="D3128" s="91" t="s">
        <v>1319</v>
      </c>
      <c r="E3128" s="91" t="s">
        <v>1587</v>
      </c>
      <c r="F3128" s="91">
        <v>2030.0</v>
      </c>
      <c r="J3128" s="91" t="s">
        <v>739</v>
      </c>
      <c r="L3128" s="91" t="s">
        <v>1588</v>
      </c>
      <c r="M3128" s="91" t="s">
        <v>739</v>
      </c>
      <c r="O3128" s="91" t="s">
        <v>1632</v>
      </c>
      <c r="P3128" s="91" t="s">
        <v>1628</v>
      </c>
      <c r="Q3128" s="91" t="s">
        <v>1433</v>
      </c>
      <c r="R3128" s="91" t="s">
        <v>1669</v>
      </c>
      <c r="S3128" s="91" t="s">
        <v>8882</v>
      </c>
      <c r="T3128" s="91" t="s">
        <v>1593</v>
      </c>
    </row>
    <row r="3129" ht="14.25" customHeight="1">
      <c r="A3129" s="91" t="s">
        <v>8883</v>
      </c>
      <c r="D3129" s="91" t="s">
        <v>1343</v>
      </c>
      <c r="J3129" s="91" t="s">
        <v>1320</v>
      </c>
      <c r="L3129" s="91" t="s">
        <v>41</v>
      </c>
      <c r="M3129" s="91" t="s">
        <v>1320</v>
      </c>
      <c r="N3129" s="91" t="s">
        <v>1639</v>
      </c>
      <c r="O3129" s="91" t="s">
        <v>2299</v>
      </c>
      <c r="P3129" s="91" t="s">
        <v>1628</v>
      </c>
      <c r="Q3129" s="91" t="s">
        <v>1468</v>
      </c>
      <c r="R3129" s="91" t="s">
        <v>1639</v>
      </c>
    </row>
    <row r="3130" ht="14.25" customHeight="1">
      <c r="A3130" s="91" t="s">
        <v>8884</v>
      </c>
      <c r="D3130" s="91" t="s">
        <v>1319</v>
      </c>
      <c r="E3130" s="91" t="s">
        <v>1587</v>
      </c>
      <c r="F3130" s="91">
        <v>2030.0</v>
      </c>
      <c r="J3130" s="91" t="s">
        <v>739</v>
      </c>
      <c r="L3130" s="91" t="s">
        <v>1588</v>
      </c>
      <c r="M3130" s="91" t="s">
        <v>739</v>
      </c>
      <c r="O3130" s="91" t="s">
        <v>1815</v>
      </c>
      <c r="P3130" s="91" t="s">
        <v>1628</v>
      </c>
      <c r="Q3130" s="91" t="s">
        <v>1433</v>
      </c>
      <c r="R3130" s="91" t="s">
        <v>1842</v>
      </c>
      <c r="S3130" s="91" t="s">
        <v>8885</v>
      </c>
      <c r="T3130" s="91" t="s">
        <v>1593</v>
      </c>
    </row>
    <row r="3131" ht="14.25" customHeight="1">
      <c r="A3131" s="91" t="s">
        <v>8886</v>
      </c>
      <c r="D3131" s="91" t="s">
        <v>1319</v>
      </c>
      <c r="E3131" s="91" t="s">
        <v>1587</v>
      </c>
      <c r="F3131" s="91">
        <v>2030.0</v>
      </c>
      <c r="G3131" s="91" t="s">
        <v>1319</v>
      </c>
      <c r="H3131" s="91" t="s">
        <v>1587</v>
      </c>
      <c r="I3131" s="91">
        <v>2050.0</v>
      </c>
      <c r="J3131" s="91" t="s">
        <v>1320</v>
      </c>
      <c r="K3131" s="91">
        <v>2050.0</v>
      </c>
      <c r="L3131" s="91" t="s">
        <v>1588</v>
      </c>
      <c r="M3131" s="91" t="s">
        <v>739</v>
      </c>
      <c r="O3131" s="91" t="s">
        <v>1846</v>
      </c>
      <c r="P3131" s="91" t="s">
        <v>1590</v>
      </c>
      <c r="Q3131" s="91" t="s">
        <v>1436</v>
      </c>
      <c r="R3131" s="91" t="s">
        <v>1663</v>
      </c>
      <c r="S3131" s="91" t="s">
        <v>8887</v>
      </c>
      <c r="T3131" s="91" t="s">
        <v>1593</v>
      </c>
    </row>
    <row r="3132" ht="14.25" customHeight="1">
      <c r="A3132" s="91" t="s">
        <v>8888</v>
      </c>
      <c r="C3132" s="91" t="s">
        <v>8889</v>
      </c>
      <c r="D3132" s="91" t="s">
        <v>1324</v>
      </c>
      <c r="J3132" s="91" t="s">
        <v>1320</v>
      </c>
      <c r="L3132" s="91" t="s">
        <v>41</v>
      </c>
      <c r="M3132" s="91" t="s">
        <v>739</v>
      </c>
      <c r="O3132" s="91" t="s">
        <v>1748</v>
      </c>
      <c r="P3132" s="91" t="s">
        <v>1590</v>
      </c>
      <c r="Q3132" s="91" t="s">
        <v>1439</v>
      </c>
      <c r="R3132" s="91" t="s">
        <v>1653</v>
      </c>
    </row>
    <row r="3133" ht="14.25" customHeight="1">
      <c r="A3133" s="91" t="s">
        <v>8890</v>
      </c>
      <c r="D3133" s="91" t="s">
        <v>1319</v>
      </c>
      <c r="E3133" s="91" t="s">
        <v>1587</v>
      </c>
      <c r="F3133" s="91">
        <v>2030.0</v>
      </c>
      <c r="J3133" s="91" t="s">
        <v>739</v>
      </c>
      <c r="L3133" s="91" t="s">
        <v>1588</v>
      </c>
      <c r="M3133" s="91" t="s">
        <v>739</v>
      </c>
      <c r="O3133" s="91" t="s">
        <v>1846</v>
      </c>
      <c r="P3133" s="91" t="s">
        <v>1590</v>
      </c>
      <c r="Q3133" s="91" t="s">
        <v>1429</v>
      </c>
      <c r="R3133" s="91" t="s">
        <v>1591</v>
      </c>
      <c r="S3133" s="91" t="s">
        <v>8891</v>
      </c>
      <c r="T3133" s="91" t="s">
        <v>1593</v>
      </c>
    </row>
    <row r="3134" ht="14.25" customHeight="1">
      <c r="A3134" s="91" t="s">
        <v>8892</v>
      </c>
      <c r="D3134" s="91" t="s">
        <v>1319</v>
      </c>
      <c r="E3134" s="91" t="s">
        <v>1587</v>
      </c>
      <c r="F3134" s="91">
        <v>2030.0</v>
      </c>
      <c r="J3134" s="91" t="s">
        <v>739</v>
      </c>
      <c r="L3134" s="91" t="s">
        <v>1588</v>
      </c>
      <c r="M3134" s="91" t="s">
        <v>739</v>
      </c>
      <c r="O3134" s="91" t="s">
        <v>1802</v>
      </c>
      <c r="P3134" s="91" t="s">
        <v>1590</v>
      </c>
      <c r="Q3134" s="91" t="s">
        <v>1440</v>
      </c>
      <c r="R3134" s="91" t="s">
        <v>1611</v>
      </c>
      <c r="S3134" s="91" t="s">
        <v>8893</v>
      </c>
      <c r="T3134" s="91" t="s">
        <v>1593</v>
      </c>
    </row>
    <row r="3135" ht="14.25" customHeight="1">
      <c r="A3135" s="91" t="s">
        <v>8894</v>
      </c>
      <c r="D3135" s="91" t="s">
        <v>1319</v>
      </c>
      <c r="E3135" s="91" t="s">
        <v>1587</v>
      </c>
      <c r="F3135" s="91">
        <v>2030.0</v>
      </c>
      <c r="J3135" s="91" t="s">
        <v>739</v>
      </c>
      <c r="L3135" s="91" t="s">
        <v>1588</v>
      </c>
      <c r="M3135" s="91" t="s">
        <v>739</v>
      </c>
      <c r="O3135" s="91" t="s">
        <v>1725</v>
      </c>
      <c r="P3135" s="91" t="s">
        <v>1628</v>
      </c>
      <c r="Q3135" s="91" t="s">
        <v>1463</v>
      </c>
      <c r="R3135" s="91" t="s">
        <v>1808</v>
      </c>
      <c r="S3135" s="91" t="s">
        <v>8895</v>
      </c>
      <c r="T3135" s="91" t="s">
        <v>1593</v>
      </c>
    </row>
    <row r="3136" ht="14.25" customHeight="1">
      <c r="A3136" s="91" t="s">
        <v>8896</v>
      </c>
      <c r="D3136" s="91" t="s">
        <v>1319</v>
      </c>
      <c r="E3136" s="91" t="s">
        <v>1587</v>
      </c>
      <c r="F3136" s="91">
        <v>2030.0</v>
      </c>
      <c r="J3136" s="91" t="s">
        <v>739</v>
      </c>
      <c r="L3136" s="91" t="s">
        <v>1588</v>
      </c>
      <c r="M3136" s="91" t="s">
        <v>739</v>
      </c>
      <c r="O3136" s="91" t="s">
        <v>1694</v>
      </c>
      <c r="P3136" s="91" t="s">
        <v>1590</v>
      </c>
      <c r="Q3136" s="91" t="s">
        <v>1469</v>
      </c>
      <c r="R3136" s="91" t="s">
        <v>1641</v>
      </c>
      <c r="S3136" s="91" t="s">
        <v>8897</v>
      </c>
      <c r="T3136" s="91" t="s">
        <v>1593</v>
      </c>
    </row>
    <row r="3137" ht="14.25" customHeight="1">
      <c r="A3137" s="91" t="s">
        <v>8898</v>
      </c>
      <c r="C3137" s="91" t="s">
        <v>8899</v>
      </c>
      <c r="D3137" s="91" t="s">
        <v>1319</v>
      </c>
      <c r="E3137" s="91" t="s">
        <v>1587</v>
      </c>
      <c r="F3137" s="91" t="s">
        <v>1646</v>
      </c>
      <c r="J3137" s="91" t="s">
        <v>1320</v>
      </c>
      <c r="L3137" s="91" t="s">
        <v>41</v>
      </c>
      <c r="M3137" s="91" t="s">
        <v>1320</v>
      </c>
      <c r="O3137" s="91" t="s">
        <v>1607</v>
      </c>
      <c r="P3137" s="91" t="s">
        <v>1590</v>
      </c>
      <c r="Q3137" s="91" t="s">
        <v>1469</v>
      </c>
      <c r="R3137" s="91" t="s">
        <v>1685</v>
      </c>
      <c r="S3137" s="91" t="s">
        <v>8900</v>
      </c>
      <c r="T3137" s="91" t="s">
        <v>1593</v>
      </c>
    </row>
    <row r="3138" ht="14.25" customHeight="1">
      <c r="A3138" s="91" t="s">
        <v>8901</v>
      </c>
      <c r="D3138" s="91" t="s">
        <v>1319</v>
      </c>
      <c r="E3138" s="91" t="s">
        <v>1587</v>
      </c>
      <c r="F3138" s="91">
        <v>2030.0</v>
      </c>
      <c r="J3138" s="91" t="s">
        <v>739</v>
      </c>
      <c r="L3138" s="91" t="s">
        <v>1588</v>
      </c>
      <c r="M3138" s="91" t="s">
        <v>739</v>
      </c>
      <c r="O3138" s="91" t="s">
        <v>1725</v>
      </c>
      <c r="P3138" s="91" t="s">
        <v>1628</v>
      </c>
      <c r="Q3138" s="91" t="s">
        <v>1439</v>
      </c>
      <c r="R3138" s="91" t="s">
        <v>1653</v>
      </c>
      <c r="S3138" s="91" t="s">
        <v>8902</v>
      </c>
      <c r="T3138" s="91" t="s">
        <v>1593</v>
      </c>
    </row>
    <row r="3139" ht="14.25" customHeight="1">
      <c r="A3139" s="91" t="s">
        <v>1376</v>
      </c>
      <c r="B3139" s="91" t="s">
        <v>8903</v>
      </c>
      <c r="C3139" s="91" t="s">
        <v>8904</v>
      </c>
      <c r="D3139" s="91" t="s">
        <v>1319</v>
      </c>
      <c r="E3139" s="91" t="s">
        <v>1587</v>
      </c>
      <c r="F3139" s="91" t="s">
        <v>1646</v>
      </c>
      <c r="G3139" s="91" t="s">
        <v>1319</v>
      </c>
      <c r="H3139" s="91" t="s">
        <v>1587</v>
      </c>
      <c r="I3139" s="91" t="s">
        <v>1377</v>
      </c>
      <c r="J3139" s="91" t="s">
        <v>1320</v>
      </c>
      <c r="K3139" s="91" t="s">
        <v>1377</v>
      </c>
      <c r="L3139" s="91" t="s">
        <v>41</v>
      </c>
      <c r="M3139" s="91" t="s">
        <v>1320</v>
      </c>
      <c r="N3139" s="91" t="s">
        <v>2023</v>
      </c>
      <c r="O3139" s="91" t="s">
        <v>1748</v>
      </c>
      <c r="P3139" s="91" t="s">
        <v>1590</v>
      </c>
      <c r="Q3139" s="91" t="s">
        <v>1469</v>
      </c>
      <c r="R3139" s="91" t="s">
        <v>1808</v>
      </c>
      <c r="S3139" s="91" t="s">
        <v>1378</v>
      </c>
      <c r="T3139" s="91" t="s">
        <v>1777</v>
      </c>
    </row>
    <row r="3140" ht="14.25" customHeight="1">
      <c r="A3140" s="91" t="s">
        <v>8905</v>
      </c>
      <c r="B3140" s="91" t="s">
        <v>8906</v>
      </c>
      <c r="C3140" s="91" t="s">
        <v>8907</v>
      </c>
      <c r="D3140" s="91" t="s">
        <v>1324</v>
      </c>
      <c r="J3140" s="91" t="s">
        <v>1320</v>
      </c>
      <c r="L3140" s="91" t="s">
        <v>41</v>
      </c>
      <c r="M3140" s="91" t="s">
        <v>1320</v>
      </c>
      <c r="N3140" s="91" t="s">
        <v>1842</v>
      </c>
      <c r="O3140" s="91" t="s">
        <v>1846</v>
      </c>
      <c r="P3140" s="91" t="s">
        <v>1590</v>
      </c>
      <c r="Q3140" s="91" t="s">
        <v>1432</v>
      </c>
      <c r="R3140" s="91" t="s">
        <v>1842</v>
      </c>
    </row>
    <row r="3141" ht="14.25" customHeight="1">
      <c r="A3141" s="91" t="s">
        <v>8908</v>
      </c>
      <c r="D3141" s="91" t="s">
        <v>1324</v>
      </c>
      <c r="J3141" s="91" t="s">
        <v>1320</v>
      </c>
      <c r="L3141" s="91" t="s">
        <v>41</v>
      </c>
      <c r="M3141" s="91" t="s">
        <v>1320</v>
      </c>
      <c r="N3141" s="91" t="s">
        <v>1612</v>
      </c>
      <c r="O3141" s="91" t="s">
        <v>1846</v>
      </c>
      <c r="P3141" s="91" t="s">
        <v>1590</v>
      </c>
      <c r="Q3141" s="91" t="s">
        <v>1448</v>
      </c>
      <c r="R3141" s="91" t="s">
        <v>1612</v>
      </c>
    </row>
    <row r="3142" ht="14.25" customHeight="1">
      <c r="A3142" s="91" t="s">
        <v>8909</v>
      </c>
      <c r="C3142" s="91" t="s">
        <v>8910</v>
      </c>
      <c r="D3142" s="91" t="s">
        <v>1319</v>
      </c>
      <c r="E3142" s="91" t="s">
        <v>1587</v>
      </c>
      <c r="F3142" s="91">
        <v>2030.0</v>
      </c>
      <c r="J3142" s="91" t="s">
        <v>739</v>
      </c>
      <c r="L3142" s="91" t="s">
        <v>1588</v>
      </c>
      <c r="M3142" s="91" t="s">
        <v>1320</v>
      </c>
      <c r="N3142" s="91" t="s">
        <v>1639</v>
      </c>
      <c r="O3142" s="91" t="s">
        <v>1846</v>
      </c>
      <c r="P3142" s="91" t="s">
        <v>1590</v>
      </c>
      <c r="Q3142" s="91" t="s">
        <v>1457</v>
      </c>
      <c r="R3142" s="91" t="s">
        <v>1637</v>
      </c>
      <c r="S3142" s="91" t="s">
        <v>8911</v>
      </c>
      <c r="T3142" s="91" t="s">
        <v>1593</v>
      </c>
    </row>
    <row r="3143" ht="14.25" customHeight="1">
      <c r="A3143" s="91" t="s">
        <v>8912</v>
      </c>
      <c r="B3143" s="91" t="s">
        <v>8913</v>
      </c>
      <c r="C3143" s="91" t="s">
        <v>8914</v>
      </c>
      <c r="D3143" s="91" t="s">
        <v>1319</v>
      </c>
      <c r="E3143" s="91" t="s">
        <v>1587</v>
      </c>
      <c r="F3143" s="91">
        <v>2030.0</v>
      </c>
      <c r="J3143" s="91" t="s">
        <v>739</v>
      </c>
      <c r="L3143" s="91" t="s">
        <v>41</v>
      </c>
      <c r="M3143" s="91" t="s">
        <v>739</v>
      </c>
      <c r="O3143" s="91" t="s">
        <v>1589</v>
      </c>
      <c r="P3143" s="91" t="s">
        <v>1590</v>
      </c>
      <c r="Q3143" s="91" t="s">
        <v>1431</v>
      </c>
      <c r="R3143" s="91" t="s">
        <v>1763</v>
      </c>
      <c r="S3143" s="91" t="s">
        <v>8915</v>
      </c>
      <c r="T3143" s="91" t="s">
        <v>1593</v>
      </c>
    </row>
    <row r="3144" ht="14.25" customHeight="1">
      <c r="A3144" s="91" t="s">
        <v>8916</v>
      </c>
      <c r="D3144" s="91" t="s">
        <v>1324</v>
      </c>
      <c r="J3144" s="91" t="s">
        <v>739</v>
      </c>
      <c r="L3144" s="91" t="s">
        <v>41</v>
      </c>
      <c r="M3144" s="91" t="s">
        <v>739</v>
      </c>
      <c r="O3144" s="91" t="s">
        <v>1602</v>
      </c>
      <c r="P3144" s="91" t="s">
        <v>1603</v>
      </c>
      <c r="Q3144" s="91" t="s">
        <v>1432</v>
      </c>
      <c r="R3144" s="91" t="s">
        <v>1641</v>
      </c>
    </row>
    <row r="3145" ht="14.25" customHeight="1">
      <c r="A3145" s="91" t="s">
        <v>8917</v>
      </c>
      <c r="D3145" s="91" t="s">
        <v>1324</v>
      </c>
      <c r="J3145" s="91" t="s">
        <v>1320</v>
      </c>
      <c r="L3145" s="91" t="s">
        <v>41</v>
      </c>
      <c r="M3145" s="91" t="s">
        <v>739</v>
      </c>
      <c r="O3145" s="91" t="s">
        <v>1638</v>
      </c>
      <c r="P3145" s="91" t="s">
        <v>1590</v>
      </c>
      <c r="Q3145" s="91" t="s">
        <v>1447</v>
      </c>
      <c r="R3145" s="91" t="s">
        <v>1591</v>
      </c>
    </row>
    <row r="3146" ht="14.25" customHeight="1">
      <c r="A3146" s="91" t="s">
        <v>8918</v>
      </c>
      <c r="B3146" s="91" t="s">
        <v>8919</v>
      </c>
      <c r="D3146" s="91" t="s">
        <v>1343</v>
      </c>
      <c r="J3146" s="91" t="s">
        <v>1320</v>
      </c>
      <c r="L3146" s="91" t="s">
        <v>41</v>
      </c>
      <c r="M3146" s="91" t="s">
        <v>1320</v>
      </c>
      <c r="N3146" s="91" t="s">
        <v>1639</v>
      </c>
      <c r="O3146" s="91" t="s">
        <v>1725</v>
      </c>
      <c r="P3146" s="91" t="s">
        <v>1628</v>
      </c>
      <c r="Q3146" s="91" t="s">
        <v>1449</v>
      </c>
      <c r="R3146" s="91" t="s">
        <v>1639</v>
      </c>
    </row>
    <row r="3147" ht="14.25" customHeight="1">
      <c r="A3147" s="91" t="s">
        <v>8920</v>
      </c>
      <c r="C3147" s="91" t="s">
        <v>8921</v>
      </c>
      <c r="D3147" s="91" t="s">
        <v>1324</v>
      </c>
      <c r="J3147" s="91" t="s">
        <v>739</v>
      </c>
      <c r="L3147" s="91" t="s">
        <v>41</v>
      </c>
      <c r="M3147" s="91" t="s">
        <v>739</v>
      </c>
      <c r="O3147" s="91" t="s">
        <v>1589</v>
      </c>
      <c r="P3147" s="91" t="s">
        <v>1590</v>
      </c>
      <c r="Q3147" s="91" t="s">
        <v>1466</v>
      </c>
      <c r="R3147" s="91" t="s">
        <v>1707</v>
      </c>
    </row>
    <row r="3148" ht="14.25" customHeight="1">
      <c r="A3148" s="91" t="s">
        <v>8922</v>
      </c>
      <c r="D3148" s="91" t="s">
        <v>1324</v>
      </c>
      <c r="J3148" s="91" t="s">
        <v>1320</v>
      </c>
      <c r="L3148" s="91" t="s">
        <v>41</v>
      </c>
      <c r="M3148" s="91" t="s">
        <v>739</v>
      </c>
      <c r="O3148" s="91" t="s">
        <v>1721</v>
      </c>
      <c r="P3148" s="91" t="s">
        <v>1590</v>
      </c>
      <c r="Q3148" s="91" t="s">
        <v>1472</v>
      </c>
      <c r="R3148" s="91" t="s">
        <v>1611</v>
      </c>
    </row>
    <row r="3149" ht="14.25" customHeight="1">
      <c r="A3149" s="91" t="s">
        <v>8923</v>
      </c>
      <c r="D3149" s="91" t="s">
        <v>1324</v>
      </c>
      <c r="J3149" s="91" t="s">
        <v>739</v>
      </c>
      <c r="L3149" s="91" t="s">
        <v>41</v>
      </c>
      <c r="M3149" s="91" t="s">
        <v>739</v>
      </c>
      <c r="O3149" s="91" t="s">
        <v>3070</v>
      </c>
      <c r="P3149" s="91" t="s">
        <v>1628</v>
      </c>
      <c r="Q3149" s="91" t="s">
        <v>1469</v>
      </c>
      <c r="R3149" s="91" t="s">
        <v>1663</v>
      </c>
    </row>
    <row r="3150" ht="14.25" customHeight="1">
      <c r="A3150" s="91" t="s">
        <v>8924</v>
      </c>
      <c r="D3150" s="91" t="s">
        <v>1324</v>
      </c>
      <c r="J3150" s="91" t="s">
        <v>739</v>
      </c>
      <c r="L3150" s="91" t="s">
        <v>41</v>
      </c>
      <c r="M3150" s="91" t="s">
        <v>1320</v>
      </c>
      <c r="N3150" s="91" t="s">
        <v>1637</v>
      </c>
      <c r="O3150" s="91" t="s">
        <v>1607</v>
      </c>
      <c r="P3150" s="91" t="s">
        <v>1590</v>
      </c>
      <c r="Q3150" s="91" t="s">
        <v>1452</v>
      </c>
      <c r="R3150" s="91" t="s">
        <v>1639</v>
      </c>
    </row>
    <row r="3151" ht="14.25" customHeight="1">
      <c r="A3151" s="91" t="s">
        <v>8925</v>
      </c>
      <c r="C3151" s="91" t="s">
        <v>8926</v>
      </c>
      <c r="D3151" s="91" t="s">
        <v>1319</v>
      </c>
      <c r="E3151" s="91" t="s">
        <v>1587</v>
      </c>
      <c r="F3151" s="91">
        <v>2030.0</v>
      </c>
      <c r="J3151" s="91" t="s">
        <v>1320</v>
      </c>
      <c r="L3151" s="91" t="s">
        <v>41</v>
      </c>
      <c r="M3151" s="91" t="s">
        <v>1320</v>
      </c>
      <c r="N3151" s="91" t="s">
        <v>1598</v>
      </c>
      <c r="O3151" s="91" t="s">
        <v>1846</v>
      </c>
      <c r="P3151" s="91" t="s">
        <v>1590</v>
      </c>
      <c r="Q3151" s="91" t="s">
        <v>1439</v>
      </c>
      <c r="R3151" s="91" t="s">
        <v>1641</v>
      </c>
      <c r="S3151" s="91" t="s">
        <v>8927</v>
      </c>
      <c r="T3151" s="91" t="s">
        <v>1593</v>
      </c>
    </row>
    <row r="3152" ht="14.25" customHeight="1">
      <c r="A3152" s="91" t="s">
        <v>8928</v>
      </c>
      <c r="D3152" s="91" t="s">
        <v>1319</v>
      </c>
      <c r="E3152" s="91" t="s">
        <v>1587</v>
      </c>
      <c r="F3152" s="91">
        <v>2030.0</v>
      </c>
      <c r="J3152" s="91" t="s">
        <v>739</v>
      </c>
      <c r="L3152" s="91" t="s">
        <v>1588</v>
      </c>
      <c r="M3152" s="91" t="s">
        <v>739</v>
      </c>
      <c r="O3152" s="91" t="s">
        <v>1748</v>
      </c>
      <c r="P3152" s="91" t="s">
        <v>1590</v>
      </c>
      <c r="Q3152" s="91" t="s">
        <v>1433</v>
      </c>
      <c r="R3152" s="91" t="s">
        <v>1842</v>
      </c>
      <c r="S3152" s="91" t="s">
        <v>8929</v>
      </c>
      <c r="T3152" s="91" t="s">
        <v>1593</v>
      </c>
    </row>
    <row r="3153" ht="14.25" customHeight="1">
      <c r="A3153" s="91" t="s">
        <v>8930</v>
      </c>
      <c r="D3153" s="91" t="s">
        <v>1324</v>
      </c>
      <c r="J3153" s="91" t="s">
        <v>1320</v>
      </c>
      <c r="L3153" s="91" t="s">
        <v>41</v>
      </c>
      <c r="M3153" s="91" t="s">
        <v>739</v>
      </c>
      <c r="O3153" s="91" t="s">
        <v>1721</v>
      </c>
      <c r="P3153" s="91" t="s">
        <v>1590</v>
      </c>
      <c r="Q3153" s="91" t="s">
        <v>1454</v>
      </c>
      <c r="R3153" s="91" t="s">
        <v>1591</v>
      </c>
    </row>
    <row r="3154" ht="14.25" customHeight="1">
      <c r="A3154" s="91" t="s">
        <v>8931</v>
      </c>
      <c r="D3154" s="91" t="s">
        <v>1324</v>
      </c>
      <c r="J3154" s="91" t="s">
        <v>1320</v>
      </c>
      <c r="L3154" s="91" t="s">
        <v>41</v>
      </c>
      <c r="M3154" s="91" t="s">
        <v>739</v>
      </c>
      <c r="O3154" s="91" t="s">
        <v>1796</v>
      </c>
      <c r="P3154" s="91" t="s">
        <v>1628</v>
      </c>
      <c r="Q3154" s="91" t="s">
        <v>1439</v>
      </c>
      <c r="R3154" s="91" t="s">
        <v>1608</v>
      </c>
    </row>
    <row r="3155" ht="14.25" customHeight="1">
      <c r="A3155" s="91" t="s">
        <v>8932</v>
      </c>
      <c r="D3155" s="91" t="s">
        <v>1319</v>
      </c>
      <c r="E3155" s="91" t="s">
        <v>1587</v>
      </c>
      <c r="F3155" s="91">
        <v>2030.0</v>
      </c>
      <c r="J3155" s="91" t="s">
        <v>739</v>
      </c>
      <c r="L3155" s="91" t="s">
        <v>1588</v>
      </c>
      <c r="M3155" s="91" t="s">
        <v>739</v>
      </c>
      <c r="O3155" s="91" t="s">
        <v>1796</v>
      </c>
      <c r="P3155" s="91" t="s">
        <v>1628</v>
      </c>
      <c r="Q3155" s="91" t="s">
        <v>1431</v>
      </c>
      <c r="R3155" s="91" t="s">
        <v>1842</v>
      </c>
      <c r="S3155" s="91" t="s">
        <v>8933</v>
      </c>
      <c r="T3155" s="91" t="s">
        <v>1593</v>
      </c>
    </row>
    <row r="3156" ht="14.25" customHeight="1">
      <c r="A3156" s="91" t="s">
        <v>8934</v>
      </c>
      <c r="D3156" s="91" t="s">
        <v>1319</v>
      </c>
      <c r="E3156" s="91" t="s">
        <v>1587</v>
      </c>
      <c r="F3156" s="91">
        <v>2030.0</v>
      </c>
      <c r="J3156" s="91" t="s">
        <v>739</v>
      </c>
      <c r="L3156" s="91" t="s">
        <v>1588</v>
      </c>
      <c r="M3156" s="91" t="s">
        <v>739</v>
      </c>
      <c r="O3156" s="91" t="s">
        <v>1725</v>
      </c>
      <c r="P3156" s="91" t="s">
        <v>1628</v>
      </c>
      <c r="Q3156" s="91" t="s">
        <v>1431</v>
      </c>
      <c r="R3156" s="91" t="s">
        <v>1653</v>
      </c>
      <c r="S3156" s="91" t="s">
        <v>8935</v>
      </c>
      <c r="T3156" s="91" t="s">
        <v>1593</v>
      </c>
    </row>
    <row r="3157" ht="14.25" customHeight="1">
      <c r="A3157" s="91" t="s">
        <v>8936</v>
      </c>
      <c r="D3157" s="91" t="s">
        <v>1319</v>
      </c>
      <c r="E3157" s="91" t="s">
        <v>1587</v>
      </c>
      <c r="F3157" s="91">
        <v>2030.0</v>
      </c>
      <c r="J3157" s="91" t="s">
        <v>739</v>
      </c>
      <c r="L3157" s="91" t="s">
        <v>1588</v>
      </c>
      <c r="M3157" s="91" t="s">
        <v>739</v>
      </c>
      <c r="O3157" s="91" t="s">
        <v>1725</v>
      </c>
      <c r="P3157" s="91" t="s">
        <v>1628</v>
      </c>
      <c r="Q3157" s="91" t="s">
        <v>1439</v>
      </c>
      <c r="R3157" s="91" t="s">
        <v>1707</v>
      </c>
      <c r="S3157" s="91" t="s">
        <v>8937</v>
      </c>
      <c r="T3157" s="91" t="s">
        <v>1593</v>
      </c>
    </row>
    <row r="3158" ht="14.25" customHeight="1">
      <c r="A3158" s="91" t="s">
        <v>8938</v>
      </c>
      <c r="D3158" s="91" t="s">
        <v>1324</v>
      </c>
      <c r="J3158" s="91" t="s">
        <v>739</v>
      </c>
      <c r="L3158" s="91" t="s">
        <v>41</v>
      </c>
      <c r="M3158" s="91" t="s">
        <v>739</v>
      </c>
      <c r="O3158" s="91" t="s">
        <v>1846</v>
      </c>
      <c r="P3158" s="91" t="s">
        <v>1590</v>
      </c>
      <c r="Q3158" s="91" t="s">
        <v>1439</v>
      </c>
      <c r="R3158" s="91" t="s">
        <v>1707</v>
      </c>
    </row>
    <row r="3159" ht="14.25" customHeight="1">
      <c r="A3159" s="91" t="s">
        <v>8939</v>
      </c>
      <c r="B3159" s="91" t="s">
        <v>8940</v>
      </c>
      <c r="D3159" s="91" t="s">
        <v>1324</v>
      </c>
      <c r="J3159" s="91" t="s">
        <v>739</v>
      </c>
      <c r="L3159" s="91" t="s">
        <v>41</v>
      </c>
      <c r="M3159" s="91" t="s">
        <v>739</v>
      </c>
      <c r="O3159" s="91" t="s">
        <v>1725</v>
      </c>
      <c r="P3159" s="91" t="s">
        <v>1628</v>
      </c>
      <c r="Q3159" s="91" t="s">
        <v>1452</v>
      </c>
      <c r="R3159" s="91" t="s">
        <v>1707</v>
      </c>
    </row>
    <row r="3160" ht="14.25" customHeight="1">
      <c r="A3160" s="91" t="s">
        <v>8941</v>
      </c>
      <c r="B3160" s="91" t="s">
        <v>8942</v>
      </c>
      <c r="C3160" s="91" t="s">
        <v>8943</v>
      </c>
      <c r="D3160" s="91" t="s">
        <v>1343</v>
      </c>
      <c r="J3160" s="91" t="s">
        <v>1320</v>
      </c>
      <c r="L3160" s="91" t="s">
        <v>41</v>
      </c>
      <c r="M3160" s="91" t="s">
        <v>1320</v>
      </c>
      <c r="N3160" s="91" t="s">
        <v>2090</v>
      </c>
      <c r="O3160" s="91" t="s">
        <v>1748</v>
      </c>
      <c r="P3160" s="91" t="s">
        <v>1590</v>
      </c>
      <c r="Q3160" s="91" t="s">
        <v>1447</v>
      </c>
      <c r="R3160" s="91" t="s">
        <v>2090</v>
      </c>
    </row>
    <row r="3161" ht="14.25" customHeight="1">
      <c r="A3161" s="91" t="s">
        <v>8944</v>
      </c>
      <c r="B3161" s="91" t="s">
        <v>8945</v>
      </c>
      <c r="C3161" s="91" t="s">
        <v>8946</v>
      </c>
      <c r="D3161" s="91" t="s">
        <v>1319</v>
      </c>
      <c r="E3161" s="91" t="s">
        <v>1587</v>
      </c>
      <c r="F3161" s="91">
        <v>2030.0</v>
      </c>
      <c r="J3161" s="91" t="s">
        <v>1320</v>
      </c>
      <c r="L3161" s="91" t="s">
        <v>41</v>
      </c>
      <c r="M3161" s="91" t="s">
        <v>1320</v>
      </c>
      <c r="N3161" s="91" t="s">
        <v>1842</v>
      </c>
      <c r="O3161" s="91" t="s">
        <v>1607</v>
      </c>
      <c r="P3161" s="91" t="s">
        <v>1590</v>
      </c>
      <c r="Q3161" s="91" t="s">
        <v>1435</v>
      </c>
      <c r="R3161" s="91" t="s">
        <v>1687</v>
      </c>
      <c r="S3161" s="91" t="s">
        <v>8947</v>
      </c>
      <c r="T3161" s="91" t="s">
        <v>1593</v>
      </c>
    </row>
    <row r="3162" ht="14.25" customHeight="1">
      <c r="A3162" s="91" t="s">
        <v>8948</v>
      </c>
      <c r="B3162" s="91" t="s">
        <v>8949</v>
      </c>
      <c r="C3162" s="91" t="s">
        <v>8950</v>
      </c>
      <c r="D3162" s="91" t="s">
        <v>1319</v>
      </c>
      <c r="E3162" s="91" t="s">
        <v>1587</v>
      </c>
      <c r="F3162" s="91" t="s">
        <v>1646</v>
      </c>
      <c r="J3162" s="91" t="s">
        <v>1320</v>
      </c>
      <c r="L3162" s="91" t="s">
        <v>41</v>
      </c>
      <c r="M3162" s="91" t="s">
        <v>1320</v>
      </c>
      <c r="N3162" s="91" t="s">
        <v>1847</v>
      </c>
      <c r="O3162" s="91" t="s">
        <v>1607</v>
      </c>
      <c r="P3162" s="91" t="s">
        <v>1590</v>
      </c>
      <c r="Q3162" s="91" t="s">
        <v>1460</v>
      </c>
      <c r="R3162" s="91" t="s">
        <v>2016</v>
      </c>
      <c r="S3162" s="91" t="s">
        <v>8951</v>
      </c>
      <c r="T3162" s="91" t="s">
        <v>1593</v>
      </c>
    </row>
    <row r="3163" ht="14.25" customHeight="1">
      <c r="A3163" s="91" t="s">
        <v>8952</v>
      </c>
      <c r="D3163" s="91" t="s">
        <v>1319</v>
      </c>
      <c r="E3163" s="91" t="s">
        <v>1587</v>
      </c>
      <c r="F3163" s="91">
        <v>2030.0</v>
      </c>
      <c r="J3163" s="91" t="s">
        <v>739</v>
      </c>
      <c r="L3163" s="91" t="s">
        <v>1588</v>
      </c>
      <c r="M3163" s="91" t="s">
        <v>739</v>
      </c>
      <c r="O3163" s="91" t="s">
        <v>1632</v>
      </c>
      <c r="P3163" s="91" t="s">
        <v>1628</v>
      </c>
      <c r="Q3163" s="91" t="s">
        <v>1440</v>
      </c>
      <c r="R3163" s="91" t="s">
        <v>1608</v>
      </c>
      <c r="S3163" s="91" t="s">
        <v>8953</v>
      </c>
      <c r="T3163" s="91" t="s">
        <v>1593</v>
      </c>
    </row>
    <row r="3164" ht="14.25" customHeight="1">
      <c r="A3164" s="91" t="s">
        <v>8954</v>
      </c>
      <c r="C3164" s="91" t="s">
        <v>8955</v>
      </c>
      <c r="D3164" s="91" t="s">
        <v>1319</v>
      </c>
      <c r="E3164" s="91" t="s">
        <v>1587</v>
      </c>
      <c r="F3164" s="91">
        <v>2030.0</v>
      </c>
      <c r="J3164" s="91" t="s">
        <v>739</v>
      </c>
      <c r="L3164" s="91" t="s">
        <v>41</v>
      </c>
      <c r="M3164" s="91" t="s">
        <v>739</v>
      </c>
      <c r="N3164" s="91" t="s">
        <v>2016</v>
      </c>
      <c r="O3164" s="91" t="s">
        <v>1602</v>
      </c>
      <c r="P3164" s="91" t="s">
        <v>1603</v>
      </c>
      <c r="Q3164" s="91" t="s">
        <v>1460</v>
      </c>
      <c r="R3164" s="91" t="s">
        <v>2016</v>
      </c>
      <c r="S3164" s="91" t="s">
        <v>8956</v>
      </c>
      <c r="T3164" s="91" t="s">
        <v>1593</v>
      </c>
    </row>
    <row r="3165" ht="14.25" customHeight="1">
      <c r="A3165" s="91" t="s">
        <v>8957</v>
      </c>
      <c r="D3165" s="91" t="s">
        <v>1324</v>
      </c>
      <c r="J3165" s="91" t="s">
        <v>739</v>
      </c>
      <c r="L3165" s="91" t="s">
        <v>41</v>
      </c>
      <c r="M3165" s="91" t="s">
        <v>739</v>
      </c>
      <c r="O3165" s="91" t="s">
        <v>1602</v>
      </c>
      <c r="P3165" s="91" t="s">
        <v>1603</v>
      </c>
      <c r="Q3165" s="91" t="s">
        <v>1435</v>
      </c>
      <c r="R3165" s="91" t="s">
        <v>1641</v>
      </c>
    </row>
    <row r="3166" ht="14.25" customHeight="1">
      <c r="A3166" s="91" t="s">
        <v>8958</v>
      </c>
      <c r="D3166" s="91" t="s">
        <v>1319</v>
      </c>
      <c r="E3166" s="91" t="s">
        <v>1587</v>
      </c>
      <c r="F3166" s="91">
        <v>2030.0</v>
      </c>
      <c r="G3166" s="91" t="s">
        <v>1319</v>
      </c>
      <c r="H3166" s="91" t="s">
        <v>1587</v>
      </c>
      <c r="I3166" s="91">
        <v>2050.0</v>
      </c>
      <c r="J3166" s="91" t="s">
        <v>1320</v>
      </c>
      <c r="K3166" s="91">
        <v>2050.0</v>
      </c>
      <c r="L3166" s="91" t="s">
        <v>1588</v>
      </c>
      <c r="M3166" s="91" t="s">
        <v>739</v>
      </c>
      <c r="O3166" s="91" t="s">
        <v>1684</v>
      </c>
      <c r="P3166" s="91" t="s">
        <v>1590</v>
      </c>
      <c r="Q3166" s="91" t="s">
        <v>1469</v>
      </c>
      <c r="R3166" s="91" t="s">
        <v>1659</v>
      </c>
      <c r="S3166" s="91" t="s">
        <v>8959</v>
      </c>
      <c r="T3166" s="91" t="s">
        <v>1593</v>
      </c>
    </row>
    <row r="3167" ht="14.25" customHeight="1">
      <c r="A3167" s="91" t="s">
        <v>8960</v>
      </c>
      <c r="D3167" s="91" t="s">
        <v>1319</v>
      </c>
      <c r="E3167" s="91" t="s">
        <v>1587</v>
      </c>
      <c r="F3167" s="91">
        <v>2030.0</v>
      </c>
      <c r="J3167" s="91" t="s">
        <v>739</v>
      </c>
      <c r="L3167" s="91" t="s">
        <v>1588</v>
      </c>
      <c r="M3167" s="91" t="s">
        <v>739</v>
      </c>
      <c r="O3167" s="91" t="s">
        <v>1725</v>
      </c>
      <c r="P3167" s="91" t="s">
        <v>1628</v>
      </c>
      <c r="Q3167" s="91" t="s">
        <v>1439</v>
      </c>
      <c r="R3167" s="91" t="s">
        <v>1608</v>
      </c>
      <c r="S3167" s="91" t="s">
        <v>8961</v>
      </c>
      <c r="T3167" s="91" t="s">
        <v>1593</v>
      </c>
    </row>
    <row r="3168" ht="14.25" customHeight="1">
      <c r="A3168" s="91" t="s">
        <v>8962</v>
      </c>
      <c r="D3168" s="91" t="s">
        <v>1319</v>
      </c>
      <c r="E3168" s="91" t="s">
        <v>1587</v>
      </c>
      <c r="F3168" s="91">
        <v>2030.0</v>
      </c>
      <c r="J3168" s="91" t="s">
        <v>739</v>
      </c>
      <c r="L3168" s="91" t="s">
        <v>1588</v>
      </c>
      <c r="M3168" s="91" t="s">
        <v>739</v>
      </c>
      <c r="O3168" s="91" t="s">
        <v>1725</v>
      </c>
      <c r="P3168" s="91" t="s">
        <v>1628</v>
      </c>
      <c r="Q3168" s="91" t="s">
        <v>1457</v>
      </c>
      <c r="R3168" s="91" t="s">
        <v>1792</v>
      </c>
      <c r="S3168" s="91" t="s">
        <v>8963</v>
      </c>
      <c r="T3168" s="91" t="s">
        <v>1593</v>
      </c>
    </row>
    <row r="3169" ht="14.25" customHeight="1">
      <c r="A3169" s="91" t="s">
        <v>8964</v>
      </c>
      <c r="B3169" s="91" t="s">
        <v>8965</v>
      </c>
      <c r="D3169" s="91" t="s">
        <v>1319</v>
      </c>
      <c r="E3169" s="91" t="s">
        <v>1595</v>
      </c>
      <c r="F3169" s="91" t="s">
        <v>2165</v>
      </c>
      <c r="J3169" s="91" t="s">
        <v>739</v>
      </c>
      <c r="L3169" s="91" t="s">
        <v>41</v>
      </c>
      <c r="M3169" s="91" t="s">
        <v>739</v>
      </c>
      <c r="O3169" s="91" t="s">
        <v>1725</v>
      </c>
      <c r="P3169" s="91" t="s">
        <v>1628</v>
      </c>
      <c r="Q3169" s="91" t="s">
        <v>1439</v>
      </c>
      <c r="R3169" s="91" t="s">
        <v>2090</v>
      </c>
      <c r="S3169" s="91" t="s">
        <v>8966</v>
      </c>
      <c r="T3169" s="91" t="s">
        <v>1600</v>
      </c>
    </row>
    <row r="3170" ht="14.25" customHeight="1">
      <c r="A3170" s="91" t="s">
        <v>8967</v>
      </c>
      <c r="C3170" s="91" t="s">
        <v>8968</v>
      </c>
      <c r="D3170" s="91" t="s">
        <v>1319</v>
      </c>
      <c r="E3170" s="91" t="s">
        <v>1587</v>
      </c>
      <c r="F3170" s="91" t="s">
        <v>1646</v>
      </c>
      <c r="J3170" s="91" t="s">
        <v>1320</v>
      </c>
      <c r="L3170" s="91" t="s">
        <v>41</v>
      </c>
      <c r="M3170" s="91" t="s">
        <v>739</v>
      </c>
      <c r="O3170" s="91" t="s">
        <v>1711</v>
      </c>
      <c r="P3170" s="91" t="s">
        <v>1590</v>
      </c>
      <c r="Q3170" s="91" t="s">
        <v>1444</v>
      </c>
      <c r="R3170" s="91" t="s">
        <v>1591</v>
      </c>
      <c r="S3170" s="91" t="s">
        <v>8969</v>
      </c>
      <c r="T3170" s="91" t="s">
        <v>1593</v>
      </c>
    </row>
    <row r="3171" ht="14.25" customHeight="1">
      <c r="A3171" s="91" t="s">
        <v>8970</v>
      </c>
      <c r="D3171" s="91" t="s">
        <v>1319</v>
      </c>
      <c r="E3171" s="91" t="s">
        <v>1587</v>
      </c>
      <c r="F3171" s="91">
        <v>2030.0</v>
      </c>
      <c r="J3171" s="91" t="s">
        <v>739</v>
      </c>
      <c r="L3171" s="91" t="s">
        <v>1588</v>
      </c>
      <c r="M3171" s="91" t="s">
        <v>739</v>
      </c>
      <c r="O3171" s="91" t="s">
        <v>8971</v>
      </c>
      <c r="P3171" s="91" t="s">
        <v>1628</v>
      </c>
      <c r="Q3171" s="91" t="s">
        <v>1457</v>
      </c>
      <c r="R3171" s="91" t="s">
        <v>1653</v>
      </c>
      <c r="S3171" s="91" t="s">
        <v>8972</v>
      </c>
      <c r="T3171" s="91" t="s">
        <v>1593</v>
      </c>
    </row>
    <row r="3172" ht="14.25" customHeight="1">
      <c r="A3172" s="91" t="s">
        <v>8973</v>
      </c>
      <c r="C3172" s="91" t="s">
        <v>8974</v>
      </c>
      <c r="D3172" s="91" t="s">
        <v>1319</v>
      </c>
      <c r="E3172" s="91" t="s">
        <v>1587</v>
      </c>
      <c r="F3172" s="91">
        <v>2030.0</v>
      </c>
      <c r="J3172" s="91" t="s">
        <v>1320</v>
      </c>
      <c r="L3172" s="91" t="s">
        <v>41</v>
      </c>
      <c r="M3172" s="91" t="s">
        <v>739</v>
      </c>
      <c r="O3172" s="91" t="s">
        <v>1802</v>
      </c>
      <c r="P3172" s="91" t="s">
        <v>1590</v>
      </c>
      <c r="Q3172" s="91" t="s">
        <v>1448</v>
      </c>
      <c r="R3172" s="91" t="s">
        <v>1653</v>
      </c>
      <c r="S3172" s="91" t="s">
        <v>8975</v>
      </c>
      <c r="T3172" s="91" t="s">
        <v>1593</v>
      </c>
    </row>
    <row r="3173" ht="14.25" customHeight="1">
      <c r="A3173" s="91" t="s">
        <v>8976</v>
      </c>
      <c r="C3173" s="91" t="s">
        <v>8977</v>
      </c>
      <c r="D3173" s="91" t="s">
        <v>1319</v>
      </c>
      <c r="E3173" s="91" t="s">
        <v>1587</v>
      </c>
      <c r="F3173" s="91">
        <v>2030.0</v>
      </c>
      <c r="J3173" s="91" t="s">
        <v>1320</v>
      </c>
      <c r="L3173" s="91" t="s">
        <v>41</v>
      </c>
      <c r="M3173" s="91" t="s">
        <v>739</v>
      </c>
      <c r="O3173" s="91" t="s">
        <v>1802</v>
      </c>
      <c r="P3173" s="91" t="s">
        <v>1590</v>
      </c>
      <c r="Q3173" s="91" t="s">
        <v>1448</v>
      </c>
      <c r="R3173" s="91" t="s">
        <v>1604</v>
      </c>
      <c r="S3173" s="91" t="s">
        <v>8978</v>
      </c>
      <c r="T3173" s="91" t="s">
        <v>1593</v>
      </c>
    </row>
    <row r="3174" ht="14.25" customHeight="1">
      <c r="A3174" s="91" t="s">
        <v>8979</v>
      </c>
      <c r="D3174" s="91" t="s">
        <v>1319</v>
      </c>
      <c r="E3174" s="91" t="s">
        <v>1587</v>
      </c>
      <c r="F3174" s="91">
        <v>2030.0</v>
      </c>
      <c r="J3174" s="91" t="s">
        <v>739</v>
      </c>
      <c r="L3174" s="91" t="s">
        <v>1588</v>
      </c>
      <c r="M3174" s="91" t="s">
        <v>739</v>
      </c>
      <c r="O3174" s="91" t="s">
        <v>1796</v>
      </c>
      <c r="P3174" s="91" t="s">
        <v>1628</v>
      </c>
      <c r="Q3174" s="91" t="s">
        <v>1436</v>
      </c>
      <c r="R3174" s="91" t="s">
        <v>1598</v>
      </c>
      <c r="S3174" s="91" t="s">
        <v>8980</v>
      </c>
      <c r="T3174" s="91" t="s">
        <v>1593</v>
      </c>
    </row>
    <row r="3175" ht="14.25" customHeight="1">
      <c r="A3175" s="91" t="s">
        <v>8981</v>
      </c>
      <c r="D3175" s="91" t="s">
        <v>1319</v>
      </c>
      <c r="E3175" s="91" t="s">
        <v>1587</v>
      </c>
      <c r="F3175" s="91">
        <v>2030.0</v>
      </c>
      <c r="J3175" s="91" t="s">
        <v>739</v>
      </c>
      <c r="L3175" s="91" t="s">
        <v>1588</v>
      </c>
      <c r="M3175" s="91" t="s">
        <v>739</v>
      </c>
      <c r="O3175" s="91" t="s">
        <v>1627</v>
      </c>
      <c r="P3175" s="91" t="s">
        <v>1628</v>
      </c>
      <c r="Q3175" s="91" t="s">
        <v>1469</v>
      </c>
      <c r="R3175" s="91" t="s">
        <v>1591</v>
      </c>
      <c r="S3175" s="91" t="s">
        <v>8982</v>
      </c>
      <c r="T3175" s="91" t="s">
        <v>1593</v>
      </c>
    </row>
    <row r="3176" ht="14.25" customHeight="1">
      <c r="A3176" s="91" t="s">
        <v>8983</v>
      </c>
      <c r="B3176" s="91" t="s">
        <v>8984</v>
      </c>
      <c r="D3176" s="91" t="s">
        <v>1319</v>
      </c>
      <c r="E3176" s="91" t="s">
        <v>1587</v>
      </c>
      <c r="F3176" s="91">
        <v>2030.0</v>
      </c>
      <c r="J3176" s="91" t="s">
        <v>1320</v>
      </c>
      <c r="L3176" s="91" t="s">
        <v>1647</v>
      </c>
      <c r="M3176" s="91" t="s">
        <v>1320</v>
      </c>
      <c r="N3176" s="91" t="s">
        <v>1685</v>
      </c>
      <c r="O3176" s="91" t="s">
        <v>1627</v>
      </c>
      <c r="P3176" s="91" t="s">
        <v>1628</v>
      </c>
      <c r="Q3176" s="91" t="s">
        <v>1430</v>
      </c>
      <c r="R3176" s="91" t="s">
        <v>1842</v>
      </c>
      <c r="S3176" s="91" t="s">
        <v>8985</v>
      </c>
      <c r="T3176" s="91" t="s">
        <v>1593</v>
      </c>
    </row>
    <row r="3177" ht="14.25" customHeight="1">
      <c r="A3177" s="91" t="s">
        <v>8986</v>
      </c>
      <c r="D3177" s="91" t="s">
        <v>1324</v>
      </c>
      <c r="J3177" s="91" t="s">
        <v>1320</v>
      </c>
      <c r="L3177" s="91" t="s">
        <v>41</v>
      </c>
      <c r="M3177" s="91" t="s">
        <v>1320</v>
      </c>
      <c r="N3177" s="91" t="s">
        <v>1685</v>
      </c>
      <c r="O3177" s="91" t="s">
        <v>2407</v>
      </c>
      <c r="P3177" s="91" t="s">
        <v>1628</v>
      </c>
      <c r="Q3177" s="91" t="s">
        <v>1436</v>
      </c>
      <c r="R3177" s="91" t="s">
        <v>1685</v>
      </c>
    </row>
    <row r="3178" ht="14.25" customHeight="1">
      <c r="A3178" s="91" t="s">
        <v>8987</v>
      </c>
      <c r="D3178" s="91" t="s">
        <v>1319</v>
      </c>
      <c r="E3178" s="91" t="s">
        <v>1587</v>
      </c>
      <c r="F3178" s="91">
        <v>2030.0</v>
      </c>
      <c r="J3178" s="91" t="s">
        <v>739</v>
      </c>
      <c r="L3178" s="91" t="s">
        <v>1588</v>
      </c>
      <c r="M3178" s="91" t="s">
        <v>739</v>
      </c>
      <c r="O3178" s="91" t="s">
        <v>1677</v>
      </c>
      <c r="P3178" s="91" t="s">
        <v>1590</v>
      </c>
      <c r="Q3178" s="91" t="s">
        <v>1467</v>
      </c>
      <c r="R3178" s="91" t="s">
        <v>1707</v>
      </c>
      <c r="S3178" s="91" t="s">
        <v>8988</v>
      </c>
      <c r="T3178" s="91" t="s">
        <v>1593</v>
      </c>
    </row>
    <row r="3179" ht="14.25" customHeight="1">
      <c r="A3179" s="91" t="s">
        <v>8989</v>
      </c>
      <c r="B3179" s="91" t="s">
        <v>8990</v>
      </c>
      <c r="C3179" s="91" t="s">
        <v>8991</v>
      </c>
      <c r="D3179" s="91" t="s">
        <v>1319</v>
      </c>
      <c r="E3179" s="91" t="s">
        <v>1587</v>
      </c>
      <c r="F3179" s="91">
        <v>2030.0</v>
      </c>
      <c r="J3179" s="91" t="s">
        <v>739</v>
      </c>
      <c r="L3179" s="91" t="s">
        <v>41</v>
      </c>
      <c r="M3179" s="91" t="s">
        <v>739</v>
      </c>
      <c r="O3179" s="91" t="s">
        <v>1602</v>
      </c>
      <c r="P3179" s="91" t="s">
        <v>1603</v>
      </c>
      <c r="Q3179" s="91" t="s">
        <v>1469</v>
      </c>
      <c r="R3179" s="91" t="s">
        <v>1659</v>
      </c>
      <c r="S3179" s="91" t="s">
        <v>8992</v>
      </c>
      <c r="T3179" s="91" t="s">
        <v>1593</v>
      </c>
    </row>
    <row r="3180" ht="14.25" customHeight="1">
      <c r="A3180" s="91" t="s">
        <v>8993</v>
      </c>
      <c r="B3180" s="91" t="s">
        <v>8994</v>
      </c>
      <c r="C3180" s="91" t="s">
        <v>8995</v>
      </c>
      <c r="D3180" s="91" t="s">
        <v>1319</v>
      </c>
      <c r="E3180" s="91" t="s">
        <v>1587</v>
      </c>
      <c r="F3180" s="91">
        <v>2030.0</v>
      </c>
      <c r="G3180" s="91" t="s">
        <v>1319</v>
      </c>
      <c r="H3180" s="91" t="s">
        <v>1587</v>
      </c>
      <c r="I3180" s="91">
        <v>2050.0</v>
      </c>
      <c r="J3180" s="91" t="s">
        <v>1320</v>
      </c>
      <c r="K3180" s="91">
        <v>2050.0</v>
      </c>
      <c r="L3180" s="91" t="s">
        <v>41</v>
      </c>
      <c r="M3180" s="91" t="s">
        <v>1320</v>
      </c>
      <c r="N3180" s="91" t="s">
        <v>2368</v>
      </c>
      <c r="O3180" s="91" t="s">
        <v>2182</v>
      </c>
      <c r="P3180" s="91" t="s">
        <v>1628</v>
      </c>
      <c r="Q3180" s="91" t="s">
        <v>1459</v>
      </c>
      <c r="R3180" s="91" t="s">
        <v>1669</v>
      </c>
      <c r="S3180" s="91" t="s">
        <v>8996</v>
      </c>
      <c r="T3180" s="91" t="s">
        <v>1593</v>
      </c>
    </row>
    <row r="3181" ht="14.25" customHeight="1">
      <c r="A3181" s="91" t="s">
        <v>8997</v>
      </c>
      <c r="B3181" s="91" t="s">
        <v>8998</v>
      </c>
      <c r="D3181" s="91" t="s">
        <v>1343</v>
      </c>
      <c r="J3181" s="91" t="s">
        <v>739</v>
      </c>
      <c r="L3181" s="91" t="s">
        <v>1647</v>
      </c>
      <c r="M3181" s="91" t="s">
        <v>739</v>
      </c>
      <c r="O3181" s="91" t="s">
        <v>2182</v>
      </c>
      <c r="P3181" s="91" t="s">
        <v>1628</v>
      </c>
      <c r="Q3181" s="91" t="s">
        <v>1430</v>
      </c>
      <c r="R3181" s="91" t="s">
        <v>1715</v>
      </c>
    </row>
    <row r="3182" ht="14.25" customHeight="1">
      <c r="A3182" s="91" t="s">
        <v>8999</v>
      </c>
      <c r="D3182" s="91" t="s">
        <v>1319</v>
      </c>
      <c r="E3182" s="91" t="s">
        <v>1587</v>
      </c>
      <c r="F3182" s="91">
        <v>2030.0</v>
      </c>
      <c r="J3182" s="91" t="s">
        <v>739</v>
      </c>
      <c r="L3182" s="91" t="s">
        <v>1588</v>
      </c>
      <c r="M3182" s="91" t="s">
        <v>739</v>
      </c>
      <c r="O3182" s="91" t="s">
        <v>1796</v>
      </c>
      <c r="P3182" s="91" t="s">
        <v>1628</v>
      </c>
      <c r="Q3182" s="91" t="s">
        <v>1433</v>
      </c>
      <c r="R3182" s="91" t="s">
        <v>1715</v>
      </c>
      <c r="S3182" s="91" t="s">
        <v>9000</v>
      </c>
      <c r="T3182" s="91" t="s">
        <v>1593</v>
      </c>
    </row>
    <row r="3183" ht="14.25" customHeight="1">
      <c r="A3183" s="91" t="s">
        <v>9001</v>
      </c>
      <c r="D3183" s="91" t="s">
        <v>1319</v>
      </c>
      <c r="E3183" s="91" t="s">
        <v>1587</v>
      </c>
      <c r="F3183" s="91">
        <v>2030.0</v>
      </c>
      <c r="J3183" s="91" t="s">
        <v>739</v>
      </c>
      <c r="L3183" s="91" t="s">
        <v>1588</v>
      </c>
      <c r="M3183" s="91" t="s">
        <v>739</v>
      </c>
      <c r="O3183" s="91" t="s">
        <v>1796</v>
      </c>
      <c r="P3183" s="91" t="s">
        <v>1628</v>
      </c>
      <c r="Q3183" s="91" t="s">
        <v>1435</v>
      </c>
      <c r="R3183" s="91" t="s">
        <v>1707</v>
      </c>
      <c r="S3183" s="91" t="s">
        <v>9002</v>
      </c>
      <c r="T3183" s="91" t="s">
        <v>1593</v>
      </c>
    </row>
    <row r="3184" ht="14.25" customHeight="1">
      <c r="A3184" s="91" t="s">
        <v>9003</v>
      </c>
      <c r="D3184" s="91" t="s">
        <v>1324</v>
      </c>
      <c r="J3184" s="91" t="s">
        <v>739</v>
      </c>
      <c r="L3184" s="91" t="s">
        <v>41</v>
      </c>
      <c r="M3184" s="91" t="s">
        <v>739</v>
      </c>
      <c r="O3184" s="91" t="s">
        <v>1796</v>
      </c>
      <c r="P3184" s="91" t="s">
        <v>1628</v>
      </c>
      <c r="Q3184" s="91" t="s">
        <v>1436</v>
      </c>
      <c r="R3184" s="91" t="s">
        <v>1707</v>
      </c>
    </row>
    <row r="3185" ht="14.25" customHeight="1">
      <c r="A3185" s="91" t="s">
        <v>9004</v>
      </c>
      <c r="B3185" s="91" t="s">
        <v>9005</v>
      </c>
      <c r="C3185" s="91" t="s">
        <v>9006</v>
      </c>
      <c r="D3185" s="91" t="s">
        <v>1324</v>
      </c>
      <c r="J3185" s="91" t="s">
        <v>739</v>
      </c>
      <c r="L3185" s="91" t="s">
        <v>41</v>
      </c>
      <c r="M3185" s="91" t="s">
        <v>739</v>
      </c>
      <c r="O3185" s="91" t="s">
        <v>1796</v>
      </c>
      <c r="P3185" s="91" t="s">
        <v>1628</v>
      </c>
      <c r="Q3185" s="91" t="s">
        <v>1761</v>
      </c>
      <c r="R3185" s="91" t="s">
        <v>1604</v>
      </c>
    </row>
    <row r="3186" ht="14.25" customHeight="1">
      <c r="A3186" s="91" t="s">
        <v>9007</v>
      </c>
      <c r="D3186" s="91" t="s">
        <v>1324</v>
      </c>
      <c r="J3186" s="91" t="s">
        <v>739</v>
      </c>
      <c r="L3186" s="91" t="s">
        <v>41</v>
      </c>
      <c r="M3186" s="91" t="s">
        <v>739</v>
      </c>
      <c r="O3186" s="91" t="s">
        <v>1796</v>
      </c>
      <c r="P3186" s="91" t="s">
        <v>1628</v>
      </c>
      <c r="Q3186" s="91" t="s">
        <v>1457</v>
      </c>
      <c r="R3186" s="91" t="s">
        <v>1687</v>
      </c>
    </row>
    <row r="3187" ht="14.25" customHeight="1">
      <c r="A3187" s="91" t="s">
        <v>9008</v>
      </c>
      <c r="D3187" s="91" t="s">
        <v>1319</v>
      </c>
      <c r="E3187" s="91" t="s">
        <v>1587</v>
      </c>
      <c r="F3187" s="91">
        <v>2030.0</v>
      </c>
      <c r="J3187" s="91" t="s">
        <v>739</v>
      </c>
      <c r="L3187" s="91" t="s">
        <v>1588</v>
      </c>
      <c r="M3187" s="91" t="s">
        <v>739</v>
      </c>
      <c r="O3187" s="91" t="s">
        <v>1627</v>
      </c>
      <c r="P3187" s="91" t="s">
        <v>1628</v>
      </c>
      <c r="Q3187" s="91" t="s">
        <v>1429</v>
      </c>
      <c r="R3187" s="91" t="s">
        <v>1653</v>
      </c>
      <c r="S3187" s="91" t="s">
        <v>9009</v>
      </c>
      <c r="T3187" s="91" t="s">
        <v>1593</v>
      </c>
    </row>
    <row r="3188" ht="14.25" customHeight="1">
      <c r="A3188" s="91" t="s">
        <v>9010</v>
      </c>
      <c r="B3188" s="91" t="s">
        <v>9011</v>
      </c>
      <c r="C3188" s="91" t="s">
        <v>9012</v>
      </c>
      <c r="D3188" s="91" t="s">
        <v>1319</v>
      </c>
      <c r="E3188" s="91" t="s">
        <v>1587</v>
      </c>
      <c r="F3188" s="91">
        <v>2030.0</v>
      </c>
      <c r="G3188" s="91" t="s">
        <v>1319</v>
      </c>
      <c r="H3188" s="91" t="s">
        <v>1587</v>
      </c>
      <c r="I3188" s="91">
        <v>2050.0</v>
      </c>
      <c r="J3188" s="91" t="s">
        <v>1320</v>
      </c>
      <c r="K3188" s="91">
        <v>2050.0</v>
      </c>
      <c r="L3188" s="91" t="s">
        <v>41</v>
      </c>
      <c r="M3188" s="91" t="s">
        <v>1320</v>
      </c>
      <c r="N3188" s="91" t="s">
        <v>1763</v>
      </c>
      <c r="O3188" s="91" t="s">
        <v>1627</v>
      </c>
      <c r="P3188" s="91" t="s">
        <v>1628</v>
      </c>
      <c r="Q3188" s="91" t="s">
        <v>1470</v>
      </c>
      <c r="R3188" s="91" t="s">
        <v>1798</v>
      </c>
      <c r="S3188" s="91" t="s">
        <v>9013</v>
      </c>
      <c r="T3188" s="91" t="s">
        <v>1593</v>
      </c>
    </row>
    <row r="3189" ht="14.25" customHeight="1">
      <c r="A3189" s="91" t="s">
        <v>9014</v>
      </c>
      <c r="B3189" s="91" t="s">
        <v>9015</v>
      </c>
      <c r="D3189" s="91" t="s">
        <v>1319</v>
      </c>
      <c r="E3189" s="91" t="s">
        <v>1587</v>
      </c>
      <c r="F3189" s="91">
        <v>2030.0</v>
      </c>
      <c r="J3189" s="91" t="s">
        <v>1320</v>
      </c>
      <c r="L3189" s="91" t="s">
        <v>1647</v>
      </c>
      <c r="M3189" s="91" t="s">
        <v>1320</v>
      </c>
      <c r="N3189" s="91" t="s">
        <v>1888</v>
      </c>
      <c r="O3189" s="91" t="s">
        <v>1602</v>
      </c>
      <c r="P3189" s="91" t="s">
        <v>1603</v>
      </c>
      <c r="Q3189" s="91" t="s">
        <v>1430</v>
      </c>
      <c r="R3189" s="91" t="s">
        <v>1715</v>
      </c>
      <c r="S3189" s="91" t="s">
        <v>9016</v>
      </c>
      <c r="T3189" s="91" t="s">
        <v>1593</v>
      </c>
      <c r="U3189" s="91" t="s">
        <v>3287</v>
      </c>
    </row>
    <row r="3190" ht="14.25" customHeight="1">
      <c r="A3190" s="91" t="s">
        <v>9017</v>
      </c>
      <c r="D3190" s="91" t="s">
        <v>1324</v>
      </c>
      <c r="J3190" s="91" t="s">
        <v>739</v>
      </c>
      <c r="L3190" s="91" t="s">
        <v>41</v>
      </c>
      <c r="M3190" s="91" t="s">
        <v>739</v>
      </c>
      <c r="O3190" s="91" t="s">
        <v>1858</v>
      </c>
      <c r="P3190" s="91" t="s">
        <v>1628</v>
      </c>
      <c r="Q3190" s="91" t="s">
        <v>1439</v>
      </c>
      <c r="R3190" s="91" t="s">
        <v>1663</v>
      </c>
    </row>
    <row r="3191" ht="14.25" customHeight="1">
      <c r="A3191" s="91" t="s">
        <v>9018</v>
      </c>
      <c r="B3191" s="91" t="s">
        <v>9019</v>
      </c>
      <c r="D3191" s="91" t="s">
        <v>1324</v>
      </c>
      <c r="J3191" s="91" t="s">
        <v>1320</v>
      </c>
      <c r="L3191" s="91" t="s">
        <v>41</v>
      </c>
      <c r="M3191" s="91" t="s">
        <v>1320</v>
      </c>
      <c r="N3191" s="91" t="s">
        <v>1669</v>
      </c>
      <c r="O3191" s="91" t="s">
        <v>1627</v>
      </c>
      <c r="P3191" s="91" t="s">
        <v>1628</v>
      </c>
      <c r="Q3191" s="91" t="s">
        <v>1429</v>
      </c>
      <c r="R3191" s="91" t="s">
        <v>1669</v>
      </c>
    </row>
    <row r="3192" ht="14.25" customHeight="1">
      <c r="A3192" s="91" t="s">
        <v>9020</v>
      </c>
      <c r="D3192" s="91" t="s">
        <v>1319</v>
      </c>
      <c r="E3192" s="91" t="s">
        <v>1587</v>
      </c>
      <c r="F3192" s="91">
        <v>2030.0</v>
      </c>
      <c r="J3192" s="91" t="s">
        <v>739</v>
      </c>
      <c r="L3192" s="91" t="s">
        <v>1588</v>
      </c>
      <c r="M3192" s="91" t="s">
        <v>739</v>
      </c>
      <c r="O3192" s="91" t="s">
        <v>1589</v>
      </c>
      <c r="P3192" s="91" t="s">
        <v>1590</v>
      </c>
      <c r="Q3192" s="91" t="s">
        <v>1441</v>
      </c>
      <c r="R3192" s="91" t="s">
        <v>1604</v>
      </c>
      <c r="S3192" s="91" t="s">
        <v>9021</v>
      </c>
      <c r="T3192" s="91" t="s">
        <v>1593</v>
      </c>
    </row>
    <row r="3193" ht="14.25" customHeight="1">
      <c r="A3193" s="91" t="s">
        <v>9022</v>
      </c>
      <c r="D3193" s="91" t="s">
        <v>1319</v>
      </c>
      <c r="E3193" s="91" t="s">
        <v>1587</v>
      </c>
      <c r="F3193" s="91">
        <v>2030.0</v>
      </c>
      <c r="J3193" s="91" t="s">
        <v>739</v>
      </c>
      <c r="L3193" s="91" t="s">
        <v>1588</v>
      </c>
      <c r="M3193" s="91" t="s">
        <v>739</v>
      </c>
      <c r="O3193" s="91" t="s">
        <v>1748</v>
      </c>
      <c r="P3193" s="91" t="s">
        <v>1590</v>
      </c>
      <c r="Q3193" s="91" t="s">
        <v>1433</v>
      </c>
      <c r="R3193" s="91" t="s">
        <v>1685</v>
      </c>
      <c r="S3193" s="91" t="s">
        <v>9023</v>
      </c>
      <c r="T3193" s="91" t="s">
        <v>1593</v>
      </c>
    </row>
    <row r="3194" ht="14.25" customHeight="1">
      <c r="A3194" s="91" t="s">
        <v>9024</v>
      </c>
      <c r="C3194" s="91" t="s">
        <v>9025</v>
      </c>
      <c r="D3194" s="91" t="s">
        <v>1319</v>
      </c>
      <c r="E3194" s="91" t="s">
        <v>1587</v>
      </c>
      <c r="F3194" s="91">
        <v>2030.0</v>
      </c>
      <c r="J3194" s="91" t="s">
        <v>739</v>
      </c>
      <c r="L3194" s="91" t="s">
        <v>41</v>
      </c>
      <c r="M3194" s="91" t="s">
        <v>739</v>
      </c>
      <c r="O3194" s="91" t="s">
        <v>1846</v>
      </c>
      <c r="P3194" s="91" t="s">
        <v>1590</v>
      </c>
      <c r="Q3194" s="91" t="s">
        <v>1431</v>
      </c>
      <c r="R3194" s="91" t="s">
        <v>1653</v>
      </c>
      <c r="S3194" s="91" t="s">
        <v>9026</v>
      </c>
      <c r="T3194" s="91" t="s">
        <v>1593</v>
      </c>
    </row>
    <row r="3195" ht="14.25" customHeight="1">
      <c r="A3195" s="91" t="s">
        <v>9027</v>
      </c>
      <c r="D3195" s="91" t="s">
        <v>1324</v>
      </c>
      <c r="J3195" s="91" t="s">
        <v>739</v>
      </c>
      <c r="L3195" s="91" t="s">
        <v>41</v>
      </c>
      <c r="M3195" s="91" t="s">
        <v>739</v>
      </c>
      <c r="O3195" s="91" t="s">
        <v>1627</v>
      </c>
      <c r="P3195" s="91" t="s">
        <v>1628</v>
      </c>
      <c r="Q3195" s="91" t="s">
        <v>1469</v>
      </c>
      <c r="R3195" s="91" t="s">
        <v>2016</v>
      </c>
    </row>
    <row r="3196" ht="14.25" customHeight="1">
      <c r="A3196" s="91" t="s">
        <v>9028</v>
      </c>
      <c r="D3196" s="91" t="s">
        <v>1319</v>
      </c>
      <c r="E3196" s="91" t="s">
        <v>1587</v>
      </c>
      <c r="F3196" s="91">
        <v>2030.0</v>
      </c>
      <c r="J3196" s="91" t="s">
        <v>739</v>
      </c>
      <c r="L3196" s="91" t="s">
        <v>1588</v>
      </c>
      <c r="M3196" s="91" t="s">
        <v>739</v>
      </c>
      <c r="O3196" s="91" t="s">
        <v>1662</v>
      </c>
      <c r="P3196" s="91" t="s">
        <v>1590</v>
      </c>
      <c r="Q3196" s="91" t="s">
        <v>1472</v>
      </c>
      <c r="R3196" s="91" t="s">
        <v>1624</v>
      </c>
      <c r="S3196" s="91" t="s">
        <v>9029</v>
      </c>
      <c r="T3196" s="91" t="s">
        <v>1593</v>
      </c>
    </row>
    <row r="3197" ht="14.25" customHeight="1">
      <c r="A3197" s="91" t="s">
        <v>9030</v>
      </c>
      <c r="D3197" s="91" t="s">
        <v>1319</v>
      </c>
      <c r="E3197" s="91" t="s">
        <v>1587</v>
      </c>
      <c r="F3197" s="91">
        <v>2030.0</v>
      </c>
      <c r="J3197" s="91" t="s">
        <v>739</v>
      </c>
      <c r="L3197" s="91" t="s">
        <v>1588</v>
      </c>
      <c r="M3197" s="91" t="s">
        <v>739</v>
      </c>
      <c r="O3197" s="91" t="s">
        <v>1796</v>
      </c>
      <c r="P3197" s="91" t="s">
        <v>1628</v>
      </c>
      <c r="Q3197" s="91" t="s">
        <v>1426</v>
      </c>
      <c r="R3197" s="91" t="s">
        <v>1633</v>
      </c>
      <c r="S3197" s="91" t="s">
        <v>9031</v>
      </c>
      <c r="T3197" s="91" t="s">
        <v>1593</v>
      </c>
    </row>
    <row r="3198" ht="14.25" customHeight="1">
      <c r="A3198" s="91" t="s">
        <v>9032</v>
      </c>
      <c r="D3198" s="91" t="s">
        <v>1319</v>
      </c>
      <c r="E3198" s="91" t="s">
        <v>1587</v>
      </c>
      <c r="F3198" s="91">
        <v>2030.0</v>
      </c>
      <c r="J3198" s="91" t="s">
        <v>739</v>
      </c>
      <c r="L3198" s="91" t="s">
        <v>1588</v>
      </c>
      <c r="M3198" s="91" t="s">
        <v>739</v>
      </c>
      <c r="O3198" s="91" t="s">
        <v>1831</v>
      </c>
      <c r="P3198" s="91" t="s">
        <v>1590</v>
      </c>
      <c r="Q3198" s="91" t="s">
        <v>1469</v>
      </c>
      <c r="R3198" s="91" t="s">
        <v>1707</v>
      </c>
      <c r="S3198" s="91" t="s">
        <v>9033</v>
      </c>
      <c r="T3198" s="91" t="s">
        <v>1593</v>
      </c>
    </row>
    <row r="3199" ht="14.25" customHeight="1">
      <c r="A3199" s="91" t="s">
        <v>9034</v>
      </c>
      <c r="D3199" s="91" t="s">
        <v>1319</v>
      </c>
      <c r="E3199" s="91" t="s">
        <v>1587</v>
      </c>
      <c r="F3199" s="91">
        <v>2030.0</v>
      </c>
      <c r="J3199" s="91" t="s">
        <v>739</v>
      </c>
      <c r="L3199" s="91" t="s">
        <v>1588</v>
      </c>
      <c r="M3199" s="91" t="s">
        <v>739</v>
      </c>
      <c r="O3199" s="91" t="s">
        <v>1748</v>
      </c>
      <c r="P3199" s="91" t="s">
        <v>1590</v>
      </c>
      <c r="Q3199" s="91" t="s">
        <v>1469</v>
      </c>
      <c r="R3199" s="91" t="s">
        <v>1687</v>
      </c>
      <c r="S3199" s="91" t="s">
        <v>9035</v>
      </c>
      <c r="T3199" s="91" t="s">
        <v>1593</v>
      </c>
    </row>
    <row r="3200" ht="14.25" customHeight="1">
      <c r="A3200" s="91" t="s">
        <v>9036</v>
      </c>
      <c r="D3200" s="91" t="s">
        <v>1319</v>
      </c>
      <c r="E3200" s="91" t="s">
        <v>1587</v>
      </c>
      <c r="F3200" s="91">
        <v>2030.0</v>
      </c>
      <c r="J3200" s="91" t="s">
        <v>739</v>
      </c>
      <c r="L3200" s="91" t="s">
        <v>1588</v>
      </c>
      <c r="M3200" s="91" t="s">
        <v>739</v>
      </c>
      <c r="O3200" s="91" t="s">
        <v>1725</v>
      </c>
      <c r="P3200" s="91" t="s">
        <v>1628</v>
      </c>
      <c r="Q3200" s="91" t="s">
        <v>1439</v>
      </c>
      <c r="R3200" s="91" t="s">
        <v>1641</v>
      </c>
      <c r="S3200" s="91" t="s">
        <v>9037</v>
      </c>
      <c r="T3200" s="91" t="s">
        <v>1593</v>
      </c>
    </row>
    <row r="3201" ht="14.25" customHeight="1">
      <c r="A3201" s="91" t="s">
        <v>9038</v>
      </c>
      <c r="D3201" s="91" t="s">
        <v>1319</v>
      </c>
      <c r="E3201" s="91" t="s">
        <v>1587</v>
      </c>
      <c r="F3201" s="91">
        <v>2030.0</v>
      </c>
      <c r="J3201" s="91" t="s">
        <v>739</v>
      </c>
      <c r="L3201" s="91" t="s">
        <v>1588</v>
      </c>
      <c r="M3201" s="91" t="s">
        <v>739</v>
      </c>
      <c r="O3201" s="91" t="s">
        <v>1725</v>
      </c>
      <c r="P3201" s="91" t="s">
        <v>1628</v>
      </c>
      <c r="Q3201" s="91" t="s">
        <v>1472</v>
      </c>
      <c r="R3201" s="91" t="s">
        <v>1842</v>
      </c>
      <c r="S3201" s="91" t="s">
        <v>9039</v>
      </c>
      <c r="T3201" s="91" t="s">
        <v>1593</v>
      </c>
    </row>
    <row r="3202" ht="14.25" customHeight="1">
      <c r="A3202" s="91" t="s">
        <v>9040</v>
      </c>
      <c r="D3202" s="91" t="s">
        <v>1319</v>
      </c>
      <c r="E3202" s="91" t="s">
        <v>1587</v>
      </c>
      <c r="F3202" s="91">
        <v>2030.0</v>
      </c>
      <c r="J3202" s="91" t="s">
        <v>739</v>
      </c>
      <c r="L3202" s="91" t="s">
        <v>1588</v>
      </c>
      <c r="M3202" s="91" t="s">
        <v>739</v>
      </c>
      <c r="O3202" s="91" t="s">
        <v>1725</v>
      </c>
      <c r="P3202" s="91" t="s">
        <v>1628</v>
      </c>
      <c r="Q3202" s="91" t="s">
        <v>1462</v>
      </c>
      <c r="R3202" s="91" t="s">
        <v>1637</v>
      </c>
      <c r="S3202" s="91" t="s">
        <v>9041</v>
      </c>
      <c r="T3202" s="91" t="s">
        <v>1593</v>
      </c>
    </row>
    <row r="3203" ht="14.25" customHeight="1">
      <c r="A3203" s="91" t="s">
        <v>9042</v>
      </c>
      <c r="D3203" s="91" t="s">
        <v>1319</v>
      </c>
      <c r="E3203" s="91" t="s">
        <v>1587</v>
      </c>
      <c r="F3203" s="91">
        <v>2030.0</v>
      </c>
      <c r="J3203" s="91" t="s">
        <v>739</v>
      </c>
      <c r="L3203" s="91" t="s">
        <v>1588</v>
      </c>
      <c r="M3203" s="91" t="s">
        <v>739</v>
      </c>
      <c r="O3203" s="91" t="s">
        <v>1802</v>
      </c>
      <c r="P3203" s="91" t="s">
        <v>1590</v>
      </c>
      <c r="Q3203" s="91" t="s">
        <v>1440</v>
      </c>
      <c r="R3203" s="91" t="s">
        <v>1707</v>
      </c>
      <c r="S3203" s="91" t="s">
        <v>9043</v>
      </c>
      <c r="T3203" s="91" t="s">
        <v>1593</v>
      </c>
    </row>
    <row r="3204" ht="14.25" customHeight="1">
      <c r="A3204" s="91" t="s">
        <v>9044</v>
      </c>
      <c r="D3204" s="91" t="s">
        <v>1319</v>
      </c>
      <c r="E3204" s="91" t="s">
        <v>1587</v>
      </c>
      <c r="F3204" s="91">
        <v>2030.0</v>
      </c>
      <c r="J3204" s="91" t="s">
        <v>739</v>
      </c>
      <c r="L3204" s="91" t="s">
        <v>1588</v>
      </c>
      <c r="M3204" s="91" t="s">
        <v>739</v>
      </c>
      <c r="O3204" s="91" t="s">
        <v>1607</v>
      </c>
      <c r="P3204" s="91" t="s">
        <v>1590</v>
      </c>
      <c r="Q3204" s="91" t="s">
        <v>1434</v>
      </c>
      <c r="R3204" s="91" t="s">
        <v>1598</v>
      </c>
      <c r="S3204" s="91" t="s">
        <v>9045</v>
      </c>
      <c r="T3204" s="91" t="s">
        <v>1593</v>
      </c>
    </row>
    <row r="3205" ht="14.25" customHeight="1">
      <c r="A3205" s="91" t="s">
        <v>9046</v>
      </c>
      <c r="D3205" s="91" t="s">
        <v>1324</v>
      </c>
      <c r="J3205" s="91" t="s">
        <v>1320</v>
      </c>
      <c r="L3205" s="91" t="s">
        <v>41</v>
      </c>
      <c r="M3205" s="91" t="s">
        <v>739</v>
      </c>
      <c r="O3205" s="91" t="s">
        <v>1632</v>
      </c>
      <c r="P3205" s="91" t="s">
        <v>1628</v>
      </c>
      <c r="Q3205" s="91" t="s">
        <v>1469</v>
      </c>
      <c r="R3205" s="91" t="s">
        <v>1798</v>
      </c>
      <c r="T3205" s="91" t="s">
        <v>1634</v>
      </c>
    </row>
    <row r="3206" ht="14.25" customHeight="1">
      <c r="A3206" s="91" t="s">
        <v>9047</v>
      </c>
      <c r="D3206" s="91" t="s">
        <v>1319</v>
      </c>
      <c r="E3206" s="91" t="s">
        <v>1587</v>
      </c>
      <c r="F3206" s="91">
        <v>2030.0</v>
      </c>
      <c r="J3206" s="91" t="s">
        <v>739</v>
      </c>
      <c r="L3206" s="91" t="s">
        <v>1588</v>
      </c>
      <c r="M3206" s="91" t="s">
        <v>739</v>
      </c>
      <c r="O3206" s="91" t="s">
        <v>1711</v>
      </c>
      <c r="P3206" s="91" t="s">
        <v>1590</v>
      </c>
      <c r="Q3206" s="91" t="s">
        <v>1457</v>
      </c>
      <c r="R3206" s="91" t="s">
        <v>1659</v>
      </c>
      <c r="S3206" s="91" t="s">
        <v>9048</v>
      </c>
      <c r="T3206" s="91" t="s">
        <v>1593</v>
      </c>
    </row>
    <row r="3207" ht="14.25" customHeight="1">
      <c r="A3207" s="91" t="s">
        <v>9049</v>
      </c>
      <c r="D3207" s="91" t="s">
        <v>1319</v>
      </c>
      <c r="E3207" s="91" t="s">
        <v>1587</v>
      </c>
      <c r="F3207" s="91">
        <v>2030.0</v>
      </c>
      <c r="J3207" s="91" t="s">
        <v>739</v>
      </c>
      <c r="L3207" s="91" t="s">
        <v>1588</v>
      </c>
      <c r="M3207" s="91" t="s">
        <v>739</v>
      </c>
      <c r="O3207" s="91" t="s">
        <v>1725</v>
      </c>
      <c r="P3207" s="91" t="s">
        <v>1628</v>
      </c>
      <c r="Q3207" s="91" t="s">
        <v>1463</v>
      </c>
      <c r="R3207" s="91" t="s">
        <v>1699</v>
      </c>
      <c r="S3207" s="91" t="s">
        <v>9050</v>
      </c>
      <c r="T3207" s="91" t="s">
        <v>1593</v>
      </c>
    </row>
    <row r="3208" ht="14.25" customHeight="1">
      <c r="A3208" s="91" t="s">
        <v>9051</v>
      </c>
      <c r="D3208" s="91" t="s">
        <v>1324</v>
      </c>
      <c r="J3208" s="91" t="s">
        <v>1320</v>
      </c>
      <c r="L3208" s="91" t="s">
        <v>1647</v>
      </c>
      <c r="M3208" s="91" t="s">
        <v>1320</v>
      </c>
      <c r="N3208" s="91" t="s">
        <v>1808</v>
      </c>
      <c r="O3208" s="91" t="s">
        <v>3235</v>
      </c>
      <c r="P3208" s="91" t="s">
        <v>1597</v>
      </c>
      <c r="Q3208" s="91" t="s">
        <v>1465</v>
      </c>
      <c r="R3208" s="91" t="s">
        <v>1808</v>
      </c>
    </row>
    <row r="3209" ht="14.25" customHeight="1">
      <c r="A3209" s="91" t="s">
        <v>9052</v>
      </c>
      <c r="B3209" s="91" t="s">
        <v>9053</v>
      </c>
      <c r="D3209" s="91" t="s">
        <v>1324</v>
      </c>
      <c r="J3209" s="91" t="s">
        <v>1320</v>
      </c>
      <c r="L3209" s="91" t="s">
        <v>41</v>
      </c>
      <c r="M3209" s="91" t="s">
        <v>1320</v>
      </c>
      <c r="N3209" s="91" t="s">
        <v>1611</v>
      </c>
      <c r="O3209" s="91" t="s">
        <v>1602</v>
      </c>
      <c r="P3209" s="91" t="s">
        <v>1603</v>
      </c>
      <c r="Q3209" s="91" t="s">
        <v>1429</v>
      </c>
      <c r="R3209" s="91" t="s">
        <v>1611</v>
      </c>
    </row>
    <row r="3210" ht="14.25" customHeight="1">
      <c r="A3210" s="91" t="s">
        <v>9054</v>
      </c>
      <c r="B3210" s="91" t="s">
        <v>9055</v>
      </c>
      <c r="C3210" s="91" t="s">
        <v>9056</v>
      </c>
      <c r="D3210" s="91" t="s">
        <v>1319</v>
      </c>
      <c r="E3210" s="91" t="s">
        <v>1587</v>
      </c>
      <c r="F3210" s="91" t="s">
        <v>9057</v>
      </c>
      <c r="J3210" s="91" t="s">
        <v>1320</v>
      </c>
      <c r="L3210" s="91" t="s">
        <v>41</v>
      </c>
      <c r="M3210" s="91" t="s">
        <v>1320</v>
      </c>
      <c r="N3210" s="91" t="s">
        <v>1639</v>
      </c>
      <c r="O3210" s="91" t="s">
        <v>3235</v>
      </c>
      <c r="P3210" s="91" t="s">
        <v>1597</v>
      </c>
      <c r="Q3210" s="91" t="s">
        <v>1455</v>
      </c>
      <c r="R3210" s="91" t="s">
        <v>1617</v>
      </c>
      <c r="S3210" s="91" t="s">
        <v>9058</v>
      </c>
      <c r="T3210" s="91" t="s">
        <v>1593</v>
      </c>
    </row>
    <row r="3211" ht="14.25" customHeight="1">
      <c r="A3211" s="91" t="s">
        <v>9059</v>
      </c>
      <c r="D3211" s="91" t="s">
        <v>1319</v>
      </c>
      <c r="E3211" s="91" t="s">
        <v>1595</v>
      </c>
      <c r="F3211" s="91">
        <v>2030.0</v>
      </c>
      <c r="J3211" s="91" t="s">
        <v>739</v>
      </c>
      <c r="L3211" s="91" t="s">
        <v>1588</v>
      </c>
      <c r="M3211" s="91" t="s">
        <v>739</v>
      </c>
      <c r="O3211" s="91" t="s">
        <v>1602</v>
      </c>
      <c r="P3211" s="91" t="s">
        <v>1603</v>
      </c>
      <c r="Q3211" s="91" t="s">
        <v>1440</v>
      </c>
      <c r="R3211" s="91" t="s">
        <v>2016</v>
      </c>
      <c r="S3211" s="91" t="s">
        <v>9060</v>
      </c>
      <c r="T3211" s="91" t="s">
        <v>1600</v>
      </c>
    </row>
    <row r="3212" ht="14.25" customHeight="1">
      <c r="A3212" s="91" t="s">
        <v>9061</v>
      </c>
      <c r="C3212" s="91" t="s">
        <v>9062</v>
      </c>
      <c r="D3212" s="91" t="s">
        <v>1343</v>
      </c>
      <c r="J3212" s="91" t="s">
        <v>1320</v>
      </c>
      <c r="L3212" s="91" t="s">
        <v>41</v>
      </c>
      <c r="M3212" s="91" t="s">
        <v>1320</v>
      </c>
      <c r="N3212" s="91" t="s">
        <v>1966</v>
      </c>
      <c r="O3212" s="91" t="s">
        <v>1846</v>
      </c>
      <c r="P3212" s="91" t="s">
        <v>1590</v>
      </c>
      <c r="Q3212" s="91" t="s">
        <v>1439</v>
      </c>
      <c r="R3212" s="91" t="s">
        <v>1966</v>
      </c>
    </row>
    <row r="3213" ht="14.25" customHeight="1">
      <c r="A3213" s="91" t="s">
        <v>9063</v>
      </c>
      <c r="D3213" s="91" t="s">
        <v>1319</v>
      </c>
      <c r="E3213" s="91" t="s">
        <v>1587</v>
      </c>
      <c r="F3213" s="91">
        <v>2030.0</v>
      </c>
      <c r="J3213" s="91" t="s">
        <v>739</v>
      </c>
      <c r="L3213" s="91" t="s">
        <v>1588</v>
      </c>
      <c r="M3213" s="91" t="s">
        <v>739</v>
      </c>
      <c r="O3213" s="91" t="s">
        <v>1607</v>
      </c>
      <c r="P3213" s="91" t="s">
        <v>1590</v>
      </c>
      <c r="Q3213" s="91" t="s">
        <v>1435</v>
      </c>
      <c r="R3213" s="91" t="s">
        <v>1763</v>
      </c>
      <c r="S3213" s="91" t="s">
        <v>9064</v>
      </c>
      <c r="T3213" s="91" t="s">
        <v>1593</v>
      </c>
    </row>
    <row r="3214" ht="14.25" customHeight="1">
      <c r="A3214" s="91" t="s">
        <v>9065</v>
      </c>
      <c r="D3214" s="91" t="s">
        <v>1319</v>
      </c>
      <c r="E3214" s="91" t="s">
        <v>1587</v>
      </c>
      <c r="F3214" s="91">
        <v>2030.0</v>
      </c>
      <c r="J3214" s="91" t="s">
        <v>739</v>
      </c>
      <c r="L3214" s="91" t="s">
        <v>1588</v>
      </c>
      <c r="M3214" s="91" t="s">
        <v>739</v>
      </c>
      <c r="O3214" s="91" t="s">
        <v>1846</v>
      </c>
      <c r="P3214" s="91" t="s">
        <v>1590</v>
      </c>
      <c r="Q3214" s="91" t="s">
        <v>1429</v>
      </c>
      <c r="R3214" s="91" t="s">
        <v>1633</v>
      </c>
      <c r="S3214" s="91" t="s">
        <v>9066</v>
      </c>
      <c r="T3214" s="91" t="s">
        <v>1593</v>
      </c>
    </row>
    <row r="3215" ht="14.25" customHeight="1">
      <c r="A3215" s="91" t="s">
        <v>9067</v>
      </c>
      <c r="D3215" s="91" t="s">
        <v>1319</v>
      </c>
      <c r="E3215" s="91" t="s">
        <v>1587</v>
      </c>
      <c r="F3215" s="91">
        <v>2030.0</v>
      </c>
      <c r="J3215" s="91" t="s">
        <v>739</v>
      </c>
      <c r="L3215" s="91" t="s">
        <v>1588</v>
      </c>
      <c r="M3215" s="91" t="s">
        <v>739</v>
      </c>
      <c r="O3215" s="91" t="s">
        <v>1725</v>
      </c>
      <c r="P3215" s="91" t="s">
        <v>1628</v>
      </c>
      <c r="Q3215" s="91" t="s">
        <v>1435</v>
      </c>
      <c r="R3215" s="91" t="s">
        <v>1687</v>
      </c>
      <c r="S3215" s="91" t="s">
        <v>9068</v>
      </c>
      <c r="T3215" s="91" t="s">
        <v>1593</v>
      </c>
    </row>
    <row r="3216" ht="14.25" customHeight="1">
      <c r="A3216" s="91" t="s">
        <v>9069</v>
      </c>
      <c r="D3216" s="91" t="s">
        <v>1319</v>
      </c>
      <c r="E3216" s="91" t="s">
        <v>1587</v>
      </c>
      <c r="F3216" s="91">
        <v>2030.0</v>
      </c>
      <c r="G3216" s="91" t="s">
        <v>1319</v>
      </c>
      <c r="H3216" s="91" t="s">
        <v>1587</v>
      </c>
      <c r="I3216" s="91">
        <v>2040.0</v>
      </c>
      <c r="J3216" s="91" t="s">
        <v>1320</v>
      </c>
      <c r="K3216" s="91">
        <v>2040.0</v>
      </c>
      <c r="L3216" s="91" t="s">
        <v>1588</v>
      </c>
      <c r="M3216" s="91" t="s">
        <v>739</v>
      </c>
      <c r="O3216" s="91" t="s">
        <v>1662</v>
      </c>
      <c r="P3216" s="91" t="s">
        <v>1590</v>
      </c>
      <c r="Q3216" s="91" t="s">
        <v>1442</v>
      </c>
      <c r="R3216" s="91" t="s">
        <v>1608</v>
      </c>
      <c r="S3216" s="91" t="s">
        <v>9070</v>
      </c>
      <c r="T3216" s="91" t="s">
        <v>1593</v>
      </c>
    </row>
    <row r="3217" ht="14.25" customHeight="1">
      <c r="A3217" s="91" t="s">
        <v>9071</v>
      </c>
      <c r="D3217" s="91" t="s">
        <v>1319</v>
      </c>
      <c r="E3217" s="91" t="s">
        <v>1587</v>
      </c>
      <c r="F3217" s="91">
        <v>2030.0</v>
      </c>
      <c r="J3217" s="91" t="s">
        <v>739</v>
      </c>
      <c r="L3217" s="91" t="s">
        <v>1588</v>
      </c>
      <c r="M3217" s="91" t="s">
        <v>739</v>
      </c>
      <c r="O3217" s="91" t="s">
        <v>1725</v>
      </c>
      <c r="P3217" s="91" t="s">
        <v>1628</v>
      </c>
      <c r="Q3217" s="91" t="s">
        <v>1454</v>
      </c>
      <c r="R3217" s="91" t="s">
        <v>1687</v>
      </c>
      <c r="S3217" s="91" t="s">
        <v>9072</v>
      </c>
      <c r="T3217" s="91" t="s">
        <v>1593</v>
      </c>
    </row>
    <row r="3218" ht="14.25" customHeight="1">
      <c r="A3218" s="91" t="s">
        <v>9073</v>
      </c>
      <c r="B3218" s="91" t="s">
        <v>9074</v>
      </c>
      <c r="C3218" s="91" t="s">
        <v>9075</v>
      </c>
      <c r="D3218" s="91" t="s">
        <v>1319</v>
      </c>
      <c r="E3218" s="91" t="s">
        <v>1587</v>
      </c>
      <c r="F3218" s="91">
        <v>2030.0</v>
      </c>
      <c r="G3218" s="91" t="s">
        <v>1319</v>
      </c>
      <c r="H3218" s="91" t="s">
        <v>1587</v>
      </c>
      <c r="I3218" s="91">
        <v>2050.0</v>
      </c>
      <c r="J3218" s="91" t="s">
        <v>1320</v>
      </c>
      <c r="K3218" s="91">
        <v>2050.0</v>
      </c>
      <c r="L3218" s="91" t="s">
        <v>41</v>
      </c>
      <c r="M3218" s="91" t="s">
        <v>1320</v>
      </c>
      <c r="N3218" s="91" t="s">
        <v>1598</v>
      </c>
      <c r="O3218" s="91" t="s">
        <v>1602</v>
      </c>
      <c r="P3218" s="91" t="s">
        <v>1603</v>
      </c>
      <c r="Q3218" s="91" t="s">
        <v>1435</v>
      </c>
      <c r="R3218" s="91" t="s">
        <v>1608</v>
      </c>
      <c r="S3218" s="91" t="s">
        <v>9076</v>
      </c>
      <c r="T3218" s="91" t="s">
        <v>1593</v>
      </c>
    </row>
    <row r="3219" ht="14.25" customHeight="1">
      <c r="A3219" s="91" t="s">
        <v>9077</v>
      </c>
      <c r="D3219" s="91" t="s">
        <v>1324</v>
      </c>
      <c r="J3219" s="91" t="s">
        <v>739</v>
      </c>
      <c r="L3219" s="91" t="s">
        <v>41</v>
      </c>
      <c r="M3219" s="91" t="s">
        <v>739</v>
      </c>
      <c r="O3219" s="91" t="s">
        <v>1815</v>
      </c>
      <c r="P3219" s="91" t="s">
        <v>1590</v>
      </c>
      <c r="Q3219" s="91" t="s">
        <v>1454</v>
      </c>
      <c r="R3219" s="91" t="s">
        <v>1641</v>
      </c>
    </row>
    <row r="3220" ht="14.25" customHeight="1">
      <c r="A3220" s="91" t="s">
        <v>9078</v>
      </c>
      <c r="B3220" s="91" t="s">
        <v>9079</v>
      </c>
      <c r="C3220" s="91" t="s">
        <v>9080</v>
      </c>
      <c r="D3220" s="91" t="s">
        <v>1319</v>
      </c>
      <c r="E3220" s="91" t="s">
        <v>1587</v>
      </c>
      <c r="F3220" s="91" t="s">
        <v>1646</v>
      </c>
      <c r="J3220" s="91" t="s">
        <v>739</v>
      </c>
      <c r="L3220" s="91" t="s">
        <v>41</v>
      </c>
      <c r="M3220" s="91" t="s">
        <v>739</v>
      </c>
      <c r="O3220" s="91" t="s">
        <v>1725</v>
      </c>
      <c r="P3220" s="91" t="s">
        <v>1628</v>
      </c>
      <c r="Q3220" s="91" t="s">
        <v>1433</v>
      </c>
      <c r="R3220" s="91" t="s">
        <v>1685</v>
      </c>
      <c r="S3220" s="91" t="s">
        <v>9081</v>
      </c>
      <c r="T3220" s="91" t="s">
        <v>1593</v>
      </c>
    </row>
    <row r="3221" ht="14.25" customHeight="1">
      <c r="A3221" s="91" t="s">
        <v>9082</v>
      </c>
      <c r="D3221" s="91" t="s">
        <v>1319</v>
      </c>
      <c r="E3221" s="91" t="s">
        <v>1587</v>
      </c>
      <c r="F3221" s="91">
        <v>2030.0</v>
      </c>
      <c r="J3221" s="91" t="s">
        <v>739</v>
      </c>
      <c r="L3221" s="91" t="s">
        <v>1588</v>
      </c>
      <c r="M3221" s="91" t="s">
        <v>739</v>
      </c>
      <c r="O3221" s="91" t="s">
        <v>1725</v>
      </c>
      <c r="P3221" s="91" t="s">
        <v>1628</v>
      </c>
      <c r="Q3221" s="91" t="s">
        <v>1460</v>
      </c>
      <c r="R3221" s="91" t="s">
        <v>1612</v>
      </c>
      <c r="S3221" s="91" t="s">
        <v>9083</v>
      </c>
      <c r="T3221" s="91" t="s">
        <v>1593</v>
      </c>
    </row>
    <row r="3222" ht="14.25" customHeight="1">
      <c r="A3222" s="91" t="s">
        <v>9084</v>
      </c>
      <c r="C3222" s="91" t="s">
        <v>9085</v>
      </c>
      <c r="D3222" s="91" t="s">
        <v>1324</v>
      </c>
      <c r="J3222" s="91" t="s">
        <v>1320</v>
      </c>
      <c r="L3222" s="91" t="s">
        <v>1647</v>
      </c>
      <c r="M3222" s="91" t="s">
        <v>1320</v>
      </c>
      <c r="N3222" s="91" t="s">
        <v>1699</v>
      </c>
      <c r="O3222" s="91" t="s">
        <v>1607</v>
      </c>
      <c r="P3222" s="91" t="s">
        <v>1590</v>
      </c>
      <c r="Q3222" s="91" t="s">
        <v>1465</v>
      </c>
      <c r="R3222" s="91" t="s">
        <v>1699</v>
      </c>
    </row>
    <row r="3223" ht="14.25" customHeight="1">
      <c r="A3223" s="91" t="s">
        <v>9086</v>
      </c>
      <c r="D3223" s="91" t="s">
        <v>1319</v>
      </c>
      <c r="E3223" s="91" t="s">
        <v>1587</v>
      </c>
      <c r="F3223" s="91">
        <v>2030.0</v>
      </c>
      <c r="J3223" s="91" t="s">
        <v>739</v>
      </c>
      <c r="L3223" s="91" t="s">
        <v>1588</v>
      </c>
      <c r="M3223" s="91" t="s">
        <v>739</v>
      </c>
      <c r="O3223" s="91" t="s">
        <v>1725</v>
      </c>
      <c r="P3223" s="91" t="s">
        <v>1628</v>
      </c>
      <c r="Q3223" s="91" t="s">
        <v>1439</v>
      </c>
      <c r="R3223" s="91" t="s">
        <v>1641</v>
      </c>
      <c r="S3223" s="91" t="s">
        <v>9087</v>
      </c>
      <c r="T3223" s="91" t="s">
        <v>1593</v>
      </c>
    </row>
    <row r="3224" ht="14.25" customHeight="1">
      <c r="A3224" s="91" t="s">
        <v>9088</v>
      </c>
      <c r="D3224" s="91" t="s">
        <v>1319</v>
      </c>
      <c r="E3224" s="91" t="s">
        <v>1587</v>
      </c>
      <c r="F3224" s="91">
        <v>2030.0</v>
      </c>
      <c r="J3224" s="91" t="s">
        <v>739</v>
      </c>
      <c r="L3224" s="91" t="s">
        <v>1588</v>
      </c>
      <c r="M3224" s="91" t="s">
        <v>739</v>
      </c>
      <c r="O3224" s="91" t="s">
        <v>1725</v>
      </c>
      <c r="P3224" s="91" t="s">
        <v>1628</v>
      </c>
      <c r="Q3224" s="91" t="s">
        <v>9089</v>
      </c>
      <c r="R3224" s="91" t="s">
        <v>1614</v>
      </c>
      <c r="S3224" s="91" t="s">
        <v>9090</v>
      </c>
      <c r="T3224" s="91" t="s">
        <v>1593</v>
      </c>
    </row>
    <row r="3225" ht="14.25" customHeight="1">
      <c r="A3225" s="91" t="s">
        <v>9091</v>
      </c>
      <c r="D3225" s="91" t="s">
        <v>1324</v>
      </c>
      <c r="J3225" s="91" t="s">
        <v>1320</v>
      </c>
      <c r="L3225" s="91" t="s">
        <v>41</v>
      </c>
      <c r="M3225" s="91" t="s">
        <v>739</v>
      </c>
      <c r="O3225" s="91" t="s">
        <v>2046</v>
      </c>
      <c r="P3225" s="91" t="s">
        <v>1603</v>
      </c>
      <c r="Q3225" s="91" t="s">
        <v>1457</v>
      </c>
      <c r="R3225" s="91" t="s">
        <v>1624</v>
      </c>
    </row>
    <row r="3226" ht="14.25" customHeight="1">
      <c r="A3226" s="91" t="s">
        <v>9092</v>
      </c>
      <c r="D3226" s="91" t="s">
        <v>1319</v>
      </c>
      <c r="E3226" s="91" t="s">
        <v>1587</v>
      </c>
      <c r="F3226" s="91">
        <v>2030.0</v>
      </c>
      <c r="J3226" s="91" t="s">
        <v>739</v>
      </c>
      <c r="L3226" s="91" t="s">
        <v>1588</v>
      </c>
      <c r="M3226" s="91" t="s">
        <v>739</v>
      </c>
      <c r="O3226" s="91" t="s">
        <v>1607</v>
      </c>
      <c r="P3226" s="91" t="s">
        <v>1590</v>
      </c>
      <c r="Q3226" s="91" t="s">
        <v>1440</v>
      </c>
      <c r="R3226" s="91" t="s">
        <v>1591</v>
      </c>
      <c r="S3226" s="91" t="s">
        <v>9093</v>
      </c>
      <c r="T3226" s="91" t="s">
        <v>1593</v>
      </c>
    </row>
    <row r="3227" ht="14.25" customHeight="1">
      <c r="A3227" s="91" t="s">
        <v>9094</v>
      </c>
      <c r="D3227" s="91" t="s">
        <v>1319</v>
      </c>
      <c r="E3227" s="91" t="s">
        <v>1587</v>
      </c>
      <c r="F3227" s="91">
        <v>2030.0</v>
      </c>
      <c r="J3227" s="91" t="s">
        <v>739</v>
      </c>
      <c r="L3227" s="91" t="s">
        <v>1588</v>
      </c>
      <c r="M3227" s="91" t="s">
        <v>739</v>
      </c>
      <c r="O3227" s="91" t="s">
        <v>1684</v>
      </c>
      <c r="P3227" s="91" t="s">
        <v>1590</v>
      </c>
      <c r="Q3227" s="91" t="s">
        <v>1459</v>
      </c>
      <c r="R3227" s="91" t="s">
        <v>1659</v>
      </c>
      <c r="S3227" s="91" t="s">
        <v>9095</v>
      </c>
      <c r="T3227" s="91" t="s">
        <v>1593</v>
      </c>
    </row>
    <row r="3228" ht="14.25" customHeight="1">
      <c r="A3228" s="91" t="s">
        <v>9096</v>
      </c>
      <c r="D3228" s="91" t="s">
        <v>1319</v>
      </c>
      <c r="E3228" s="91" t="s">
        <v>1587</v>
      </c>
      <c r="F3228" s="91">
        <v>2030.0</v>
      </c>
      <c r="G3228" s="91" t="s">
        <v>1319</v>
      </c>
      <c r="H3228" s="91" t="s">
        <v>1587</v>
      </c>
      <c r="I3228" s="91">
        <v>2039.0</v>
      </c>
      <c r="J3228" s="91" t="s">
        <v>1320</v>
      </c>
      <c r="K3228" s="91">
        <v>2039.0</v>
      </c>
      <c r="L3228" s="91" t="s">
        <v>1588</v>
      </c>
      <c r="M3228" s="91" t="s">
        <v>739</v>
      </c>
      <c r="O3228" s="91" t="s">
        <v>1607</v>
      </c>
      <c r="P3228" s="91" t="s">
        <v>1590</v>
      </c>
      <c r="Q3228" s="91" t="s">
        <v>1457</v>
      </c>
      <c r="R3228" s="91" t="s">
        <v>1614</v>
      </c>
      <c r="S3228" s="91" t="s">
        <v>9097</v>
      </c>
      <c r="T3228" s="91" t="s">
        <v>1593</v>
      </c>
    </row>
    <row r="3229" ht="14.25" customHeight="1">
      <c r="A3229" s="91" t="s">
        <v>9098</v>
      </c>
      <c r="D3229" s="91" t="s">
        <v>1319</v>
      </c>
      <c r="E3229" s="91" t="s">
        <v>1587</v>
      </c>
      <c r="F3229" s="91">
        <v>2030.0</v>
      </c>
      <c r="J3229" s="91" t="s">
        <v>739</v>
      </c>
      <c r="L3229" s="91" t="s">
        <v>1588</v>
      </c>
      <c r="M3229" s="91" t="s">
        <v>739</v>
      </c>
      <c r="O3229" s="91" t="s">
        <v>1725</v>
      </c>
      <c r="P3229" s="91" t="s">
        <v>1628</v>
      </c>
      <c r="Q3229" s="91" t="s">
        <v>1433</v>
      </c>
      <c r="R3229" s="91" t="s">
        <v>1659</v>
      </c>
      <c r="S3229" s="91" t="s">
        <v>9099</v>
      </c>
      <c r="T3229" s="91" t="s">
        <v>1593</v>
      </c>
    </row>
    <row r="3230" ht="14.25" customHeight="1">
      <c r="A3230" s="91" t="s">
        <v>9100</v>
      </c>
      <c r="D3230" s="91" t="s">
        <v>1324</v>
      </c>
      <c r="J3230" s="91" t="s">
        <v>1320</v>
      </c>
      <c r="L3230" s="91" t="s">
        <v>41</v>
      </c>
      <c r="M3230" s="91" t="s">
        <v>739</v>
      </c>
      <c r="O3230" s="91" t="s">
        <v>1602</v>
      </c>
      <c r="P3230" s="91" t="s">
        <v>1603</v>
      </c>
      <c r="Q3230" s="91" t="s">
        <v>1434</v>
      </c>
      <c r="R3230" s="91" t="s">
        <v>1604</v>
      </c>
    </row>
    <row r="3231" ht="14.25" customHeight="1">
      <c r="A3231" s="91" t="s">
        <v>9101</v>
      </c>
      <c r="D3231" s="91" t="s">
        <v>1324</v>
      </c>
      <c r="J3231" s="91" t="s">
        <v>1320</v>
      </c>
      <c r="L3231" s="91" t="s">
        <v>41</v>
      </c>
      <c r="M3231" s="91" t="s">
        <v>739</v>
      </c>
      <c r="O3231" s="91" t="s">
        <v>1846</v>
      </c>
      <c r="P3231" s="91" t="s">
        <v>1590</v>
      </c>
      <c r="Q3231" s="91" t="s">
        <v>1462</v>
      </c>
      <c r="R3231" s="91" t="s">
        <v>1798</v>
      </c>
    </row>
    <row r="3232" ht="14.25" customHeight="1">
      <c r="A3232" s="91" t="s">
        <v>9102</v>
      </c>
      <c r="D3232" s="91" t="s">
        <v>1324</v>
      </c>
      <c r="J3232" s="91" t="s">
        <v>1320</v>
      </c>
      <c r="L3232" s="91" t="s">
        <v>41</v>
      </c>
      <c r="M3232" s="91" t="s">
        <v>739</v>
      </c>
      <c r="O3232" s="91" t="s">
        <v>1846</v>
      </c>
      <c r="P3232" s="91" t="s">
        <v>1590</v>
      </c>
      <c r="Q3232" s="91" t="s">
        <v>1431</v>
      </c>
      <c r="R3232" s="91" t="s">
        <v>1608</v>
      </c>
    </row>
    <row r="3233" ht="14.25" customHeight="1">
      <c r="A3233" s="91" t="s">
        <v>9103</v>
      </c>
      <c r="D3233" s="91" t="s">
        <v>1319</v>
      </c>
      <c r="E3233" s="91" t="s">
        <v>1587</v>
      </c>
      <c r="F3233" s="91">
        <v>2030.0</v>
      </c>
      <c r="G3233" s="91" t="s">
        <v>1319</v>
      </c>
      <c r="H3233" s="91" t="s">
        <v>1587</v>
      </c>
      <c r="I3233" s="91">
        <v>2050.0</v>
      </c>
      <c r="J3233" s="91" t="s">
        <v>1320</v>
      </c>
      <c r="K3233" s="91">
        <v>2050.0</v>
      </c>
      <c r="L3233" s="91" t="s">
        <v>1588</v>
      </c>
      <c r="M3233" s="91" t="s">
        <v>739</v>
      </c>
      <c r="O3233" s="91" t="s">
        <v>1802</v>
      </c>
      <c r="P3233" s="91" t="s">
        <v>1590</v>
      </c>
      <c r="Q3233" s="91" t="s">
        <v>1460</v>
      </c>
      <c r="R3233" s="91" t="s">
        <v>1653</v>
      </c>
      <c r="S3233" s="91" t="s">
        <v>9104</v>
      </c>
      <c r="T3233" s="91" t="s">
        <v>1593</v>
      </c>
    </row>
    <row r="3234" ht="14.25" customHeight="1">
      <c r="A3234" s="91" t="s">
        <v>9105</v>
      </c>
      <c r="D3234" s="91" t="s">
        <v>1319</v>
      </c>
      <c r="E3234" s="91" t="s">
        <v>1587</v>
      </c>
      <c r="F3234" s="91">
        <v>2030.0</v>
      </c>
      <c r="J3234" s="91" t="s">
        <v>739</v>
      </c>
      <c r="L3234" s="91" t="s">
        <v>41</v>
      </c>
      <c r="M3234" s="91" t="s">
        <v>739</v>
      </c>
      <c r="O3234" s="91" t="s">
        <v>1711</v>
      </c>
      <c r="P3234" s="91" t="s">
        <v>1590</v>
      </c>
      <c r="Q3234" s="91" t="s">
        <v>1435</v>
      </c>
      <c r="R3234" s="91" t="s">
        <v>1687</v>
      </c>
      <c r="S3234" s="91" t="s">
        <v>9106</v>
      </c>
      <c r="T3234" s="91" t="s">
        <v>1593</v>
      </c>
    </row>
    <row r="3235" ht="14.25" customHeight="1">
      <c r="A3235" s="91" t="s">
        <v>9107</v>
      </c>
      <c r="D3235" s="91" t="s">
        <v>1319</v>
      </c>
      <c r="E3235" s="91" t="s">
        <v>1587</v>
      </c>
      <c r="F3235" s="91">
        <v>2030.0</v>
      </c>
      <c r="G3235" s="91" t="s">
        <v>1319</v>
      </c>
      <c r="H3235" s="91" t="s">
        <v>1587</v>
      </c>
      <c r="I3235" s="91">
        <v>2050.0</v>
      </c>
      <c r="J3235" s="91" t="s">
        <v>1320</v>
      </c>
      <c r="K3235" s="91">
        <v>2050.0</v>
      </c>
      <c r="L3235" s="91" t="s">
        <v>1588</v>
      </c>
      <c r="M3235" s="91" t="s">
        <v>739</v>
      </c>
      <c r="O3235" s="91" t="s">
        <v>1662</v>
      </c>
      <c r="P3235" s="91" t="s">
        <v>1590</v>
      </c>
      <c r="Q3235" s="91" t="s">
        <v>1469</v>
      </c>
      <c r="R3235" s="91" t="s">
        <v>1659</v>
      </c>
      <c r="S3235" s="91" t="s">
        <v>9108</v>
      </c>
      <c r="T3235" s="91" t="s">
        <v>1593</v>
      </c>
    </row>
    <row r="3236" ht="14.25" customHeight="1">
      <c r="A3236" s="91" t="s">
        <v>9109</v>
      </c>
      <c r="B3236" s="91" t="s">
        <v>9110</v>
      </c>
      <c r="C3236" s="91" t="s">
        <v>9111</v>
      </c>
      <c r="D3236" s="91" t="s">
        <v>1343</v>
      </c>
      <c r="J3236" s="91" t="s">
        <v>1320</v>
      </c>
      <c r="L3236" s="91" t="s">
        <v>41</v>
      </c>
      <c r="M3236" s="91" t="s">
        <v>1320</v>
      </c>
      <c r="N3236" s="91" t="s">
        <v>2090</v>
      </c>
      <c r="O3236" s="91" t="s">
        <v>1602</v>
      </c>
      <c r="P3236" s="91" t="s">
        <v>1603</v>
      </c>
      <c r="Q3236" s="91" t="s">
        <v>1438</v>
      </c>
      <c r="R3236" s="91" t="s">
        <v>2090</v>
      </c>
    </row>
    <row r="3237" ht="14.25" customHeight="1">
      <c r="A3237" s="91" t="s">
        <v>9112</v>
      </c>
      <c r="C3237" s="91" t="s">
        <v>9113</v>
      </c>
      <c r="D3237" s="91" t="s">
        <v>1319</v>
      </c>
      <c r="E3237" s="91" t="s">
        <v>1587</v>
      </c>
      <c r="F3237" s="91">
        <v>2030.0</v>
      </c>
      <c r="G3237" s="91" t="s">
        <v>1319</v>
      </c>
      <c r="H3237" s="91" t="s">
        <v>1587</v>
      </c>
      <c r="I3237" s="91">
        <v>2050.0</v>
      </c>
      <c r="J3237" s="91" t="s">
        <v>1320</v>
      </c>
      <c r="K3237" s="91">
        <v>2050.0</v>
      </c>
      <c r="L3237" s="91" t="s">
        <v>41</v>
      </c>
      <c r="M3237" s="91" t="s">
        <v>1320</v>
      </c>
      <c r="N3237" s="91" t="s">
        <v>1792</v>
      </c>
      <c r="O3237" s="91" t="s">
        <v>1602</v>
      </c>
      <c r="P3237" s="91" t="s">
        <v>1603</v>
      </c>
      <c r="Q3237" s="91" t="s">
        <v>1435</v>
      </c>
      <c r="R3237" s="91" t="s">
        <v>1624</v>
      </c>
      <c r="S3237" s="91" t="s">
        <v>9114</v>
      </c>
      <c r="T3237" s="91" t="s">
        <v>1593</v>
      </c>
    </row>
    <row r="3238" ht="14.25" customHeight="1">
      <c r="A3238" s="91" t="s">
        <v>9115</v>
      </c>
      <c r="D3238" s="91" t="s">
        <v>1319</v>
      </c>
      <c r="E3238" s="91" t="s">
        <v>1587</v>
      </c>
      <c r="F3238" s="91">
        <v>2030.0</v>
      </c>
      <c r="J3238" s="91" t="s">
        <v>739</v>
      </c>
      <c r="L3238" s="91" t="s">
        <v>1588</v>
      </c>
      <c r="M3238" s="91" t="s">
        <v>739</v>
      </c>
      <c r="O3238" s="91" t="s">
        <v>1725</v>
      </c>
      <c r="P3238" s="91" t="s">
        <v>1628</v>
      </c>
      <c r="Q3238" s="91" t="s">
        <v>1439</v>
      </c>
      <c r="R3238" s="91" t="s">
        <v>1707</v>
      </c>
      <c r="S3238" s="91" t="s">
        <v>9116</v>
      </c>
      <c r="T3238" s="91" t="s">
        <v>1593</v>
      </c>
    </row>
    <row r="3239" ht="14.25" customHeight="1">
      <c r="A3239" s="91" t="s">
        <v>9117</v>
      </c>
      <c r="D3239" s="91" t="s">
        <v>1319</v>
      </c>
      <c r="E3239" s="91" t="s">
        <v>1587</v>
      </c>
      <c r="F3239" s="91">
        <v>2030.0</v>
      </c>
      <c r="J3239" s="91" t="s">
        <v>739</v>
      </c>
      <c r="L3239" s="91" t="s">
        <v>1588</v>
      </c>
      <c r="M3239" s="91" t="s">
        <v>739</v>
      </c>
      <c r="O3239" s="91" t="s">
        <v>1725</v>
      </c>
      <c r="P3239" s="91" t="s">
        <v>1628</v>
      </c>
      <c r="Q3239" s="91" t="s">
        <v>1472</v>
      </c>
      <c r="R3239" s="91" t="s">
        <v>1633</v>
      </c>
      <c r="S3239" s="91" t="s">
        <v>9118</v>
      </c>
      <c r="T3239" s="91" t="s">
        <v>1593</v>
      </c>
    </row>
    <row r="3240" ht="14.25" customHeight="1">
      <c r="A3240" s="91" t="s">
        <v>9119</v>
      </c>
      <c r="D3240" s="91" t="s">
        <v>1319</v>
      </c>
      <c r="E3240" s="91" t="s">
        <v>1587</v>
      </c>
      <c r="F3240" s="91">
        <v>2030.0</v>
      </c>
      <c r="J3240" s="91" t="s">
        <v>739</v>
      </c>
      <c r="L3240" s="91" t="s">
        <v>1588</v>
      </c>
      <c r="M3240" s="91" t="s">
        <v>739</v>
      </c>
      <c r="O3240" s="91" t="s">
        <v>1725</v>
      </c>
      <c r="P3240" s="91" t="s">
        <v>1628</v>
      </c>
      <c r="Q3240" s="91" t="s">
        <v>1460</v>
      </c>
      <c r="R3240" s="91" t="s">
        <v>1608</v>
      </c>
      <c r="S3240" s="91" t="s">
        <v>9120</v>
      </c>
      <c r="T3240" s="91" t="s">
        <v>1593</v>
      </c>
    </row>
    <row r="3241" ht="14.25" customHeight="1">
      <c r="A3241" s="91" t="s">
        <v>9121</v>
      </c>
      <c r="D3241" s="91" t="s">
        <v>1319</v>
      </c>
      <c r="E3241" s="91" t="s">
        <v>1587</v>
      </c>
      <c r="F3241" s="91">
        <v>2030.0</v>
      </c>
      <c r="J3241" s="91" t="s">
        <v>739</v>
      </c>
      <c r="L3241" s="91" t="s">
        <v>1588</v>
      </c>
      <c r="M3241" s="91" t="s">
        <v>739</v>
      </c>
      <c r="O3241" s="91" t="s">
        <v>1725</v>
      </c>
      <c r="P3241" s="91" t="s">
        <v>1628</v>
      </c>
      <c r="Q3241" s="91" t="s">
        <v>1439</v>
      </c>
      <c r="R3241" s="91" t="s">
        <v>1663</v>
      </c>
      <c r="S3241" s="91" t="s">
        <v>9122</v>
      </c>
      <c r="T3241" s="91" t="s">
        <v>1593</v>
      </c>
    </row>
    <row r="3242" ht="14.25" customHeight="1">
      <c r="A3242" s="91" t="s">
        <v>9123</v>
      </c>
      <c r="D3242" s="91" t="s">
        <v>1343</v>
      </c>
      <c r="J3242" s="91" t="s">
        <v>1320</v>
      </c>
      <c r="L3242" s="91" t="s">
        <v>41</v>
      </c>
      <c r="M3242" s="91" t="s">
        <v>1320</v>
      </c>
      <c r="N3242" s="91" t="s">
        <v>1598</v>
      </c>
      <c r="O3242" s="91" t="s">
        <v>1607</v>
      </c>
      <c r="P3242" s="91" t="s">
        <v>1590</v>
      </c>
      <c r="Q3242" s="91" t="s">
        <v>1472</v>
      </c>
      <c r="R3242" s="91" t="s">
        <v>1598</v>
      </c>
    </row>
    <row r="3243" ht="14.25" customHeight="1">
      <c r="A3243" s="91" t="s">
        <v>9124</v>
      </c>
      <c r="B3243" s="91" t="s">
        <v>9125</v>
      </c>
      <c r="D3243" s="91" t="s">
        <v>1319</v>
      </c>
      <c r="E3243" s="91" t="s">
        <v>1587</v>
      </c>
      <c r="F3243" s="91" t="s">
        <v>1646</v>
      </c>
      <c r="J3243" s="91" t="s">
        <v>1320</v>
      </c>
      <c r="L3243" s="91" t="s">
        <v>41</v>
      </c>
      <c r="M3243" s="91" t="s">
        <v>1320</v>
      </c>
      <c r="N3243" s="91" t="s">
        <v>1722</v>
      </c>
      <c r="O3243" s="91" t="s">
        <v>2257</v>
      </c>
      <c r="P3243" s="91" t="s">
        <v>1628</v>
      </c>
      <c r="Q3243" s="91" t="s">
        <v>1469</v>
      </c>
      <c r="R3243" s="91" t="s">
        <v>1687</v>
      </c>
      <c r="S3243" s="91" t="s">
        <v>9126</v>
      </c>
      <c r="T3243" s="91" t="s">
        <v>1593</v>
      </c>
    </row>
    <row r="3244" ht="14.25" customHeight="1">
      <c r="A3244" s="91" t="s">
        <v>9127</v>
      </c>
      <c r="B3244" s="91" t="s">
        <v>9128</v>
      </c>
      <c r="C3244" s="91" t="s">
        <v>9129</v>
      </c>
      <c r="D3244" s="91" t="s">
        <v>1319</v>
      </c>
      <c r="E3244" s="91" t="s">
        <v>1587</v>
      </c>
      <c r="F3244" s="91">
        <v>2030.0</v>
      </c>
      <c r="J3244" s="91" t="s">
        <v>739</v>
      </c>
      <c r="L3244" s="91" t="s">
        <v>41</v>
      </c>
      <c r="M3244" s="91" t="s">
        <v>739</v>
      </c>
      <c r="O3244" s="91" t="s">
        <v>1607</v>
      </c>
      <c r="P3244" s="91" t="s">
        <v>1590</v>
      </c>
      <c r="Q3244" s="91" t="s">
        <v>1457</v>
      </c>
      <c r="R3244" s="91" t="s">
        <v>1763</v>
      </c>
      <c r="S3244" s="91" t="s">
        <v>9130</v>
      </c>
      <c r="T3244" s="91" t="s">
        <v>1593</v>
      </c>
    </row>
    <row r="3245" ht="14.25" customHeight="1">
      <c r="A3245" s="91" t="s">
        <v>9131</v>
      </c>
      <c r="B3245" s="91" t="s">
        <v>9132</v>
      </c>
      <c r="C3245" s="91" t="s">
        <v>9133</v>
      </c>
      <c r="D3245" s="91" t="s">
        <v>1319</v>
      </c>
      <c r="E3245" s="91" t="s">
        <v>1595</v>
      </c>
      <c r="F3245" s="91">
        <v>2030.0</v>
      </c>
      <c r="J3245" s="91" t="s">
        <v>739</v>
      </c>
      <c r="L3245" s="91" t="s">
        <v>41</v>
      </c>
      <c r="M3245" s="91" t="s">
        <v>739</v>
      </c>
      <c r="O3245" s="91" t="s">
        <v>1725</v>
      </c>
      <c r="P3245" s="91" t="s">
        <v>1628</v>
      </c>
      <c r="Q3245" s="91" t="s">
        <v>1433</v>
      </c>
      <c r="R3245" s="91" t="s">
        <v>1851</v>
      </c>
      <c r="S3245" s="91" t="s">
        <v>9134</v>
      </c>
      <c r="T3245" s="91" t="s">
        <v>1600</v>
      </c>
    </row>
    <row r="3246" ht="14.25" customHeight="1">
      <c r="A3246" s="91" t="s">
        <v>9135</v>
      </c>
      <c r="D3246" s="91" t="s">
        <v>1319</v>
      </c>
      <c r="E3246" s="91" t="s">
        <v>1587</v>
      </c>
      <c r="F3246" s="91">
        <v>2030.0</v>
      </c>
      <c r="G3246" s="91" t="s">
        <v>1319</v>
      </c>
      <c r="H3246" s="91" t="s">
        <v>1587</v>
      </c>
      <c r="I3246" s="91">
        <v>2050.0</v>
      </c>
      <c r="J3246" s="91" t="s">
        <v>1320</v>
      </c>
      <c r="K3246" s="91">
        <v>2050.0</v>
      </c>
      <c r="L3246" s="91" t="s">
        <v>1588</v>
      </c>
      <c r="M3246" s="91" t="s">
        <v>739</v>
      </c>
      <c r="O3246" s="91" t="s">
        <v>1898</v>
      </c>
      <c r="P3246" s="91" t="s">
        <v>1590</v>
      </c>
      <c r="Q3246" s="91" t="s">
        <v>1459</v>
      </c>
      <c r="R3246" s="91" t="s">
        <v>1608</v>
      </c>
      <c r="S3246" s="91" t="s">
        <v>9136</v>
      </c>
      <c r="T3246" s="91" t="s">
        <v>1593</v>
      </c>
    </row>
    <row r="3247" ht="14.25" customHeight="1">
      <c r="A3247" s="91" t="s">
        <v>9137</v>
      </c>
      <c r="B3247" s="91" t="s">
        <v>9138</v>
      </c>
      <c r="C3247" s="91" t="s">
        <v>9139</v>
      </c>
      <c r="D3247" s="91" t="s">
        <v>1319</v>
      </c>
      <c r="E3247" s="91" t="s">
        <v>1587</v>
      </c>
      <c r="F3247" s="91">
        <v>2030.0</v>
      </c>
      <c r="J3247" s="91" t="s">
        <v>739</v>
      </c>
      <c r="L3247" s="91" t="s">
        <v>41</v>
      </c>
      <c r="M3247" s="91" t="s">
        <v>739</v>
      </c>
      <c r="O3247" s="91" t="s">
        <v>1632</v>
      </c>
      <c r="P3247" s="91" t="s">
        <v>1628</v>
      </c>
      <c r="Q3247" s="91" t="s">
        <v>1462</v>
      </c>
      <c r="R3247" s="91" t="s">
        <v>1923</v>
      </c>
      <c r="S3247" s="91" t="s">
        <v>9140</v>
      </c>
      <c r="T3247" s="91" t="s">
        <v>1593</v>
      </c>
    </row>
    <row r="3248" ht="14.25" customHeight="1">
      <c r="A3248" s="91" t="s">
        <v>9141</v>
      </c>
      <c r="D3248" s="91" t="s">
        <v>1324</v>
      </c>
      <c r="J3248" s="91" t="s">
        <v>739</v>
      </c>
      <c r="L3248" s="91" t="s">
        <v>41</v>
      </c>
      <c r="M3248" s="91" t="s">
        <v>739</v>
      </c>
      <c r="O3248" s="91" t="s">
        <v>2182</v>
      </c>
      <c r="P3248" s="91" t="s">
        <v>1628</v>
      </c>
      <c r="Q3248" s="91" t="s">
        <v>1436</v>
      </c>
      <c r="R3248" s="91" t="s">
        <v>1663</v>
      </c>
    </row>
    <row r="3249" ht="14.25" customHeight="1">
      <c r="A3249" s="91" t="s">
        <v>9142</v>
      </c>
      <c r="D3249" s="91" t="s">
        <v>1319</v>
      </c>
      <c r="E3249" s="91" t="s">
        <v>1587</v>
      </c>
      <c r="F3249" s="91">
        <v>2030.0</v>
      </c>
      <c r="J3249" s="91" t="s">
        <v>739</v>
      </c>
      <c r="L3249" s="91" t="s">
        <v>1588</v>
      </c>
      <c r="M3249" s="91" t="s">
        <v>739</v>
      </c>
      <c r="O3249" s="91" t="s">
        <v>7295</v>
      </c>
      <c r="P3249" s="91" t="s">
        <v>1590</v>
      </c>
      <c r="Q3249" s="91" t="s">
        <v>1439</v>
      </c>
      <c r="R3249" s="91" t="s">
        <v>1687</v>
      </c>
      <c r="S3249" s="91" t="s">
        <v>9143</v>
      </c>
      <c r="T3249" s="91" t="s">
        <v>1593</v>
      </c>
    </row>
    <row r="3250" ht="14.25" customHeight="1">
      <c r="A3250" s="91" t="s">
        <v>9144</v>
      </c>
      <c r="D3250" s="91" t="s">
        <v>1319</v>
      </c>
      <c r="E3250" s="91" t="s">
        <v>1595</v>
      </c>
      <c r="F3250" s="91">
        <v>2030.0</v>
      </c>
      <c r="J3250" s="91" t="s">
        <v>739</v>
      </c>
      <c r="L3250" s="91" t="s">
        <v>1588</v>
      </c>
      <c r="M3250" s="91" t="s">
        <v>739</v>
      </c>
      <c r="O3250" s="91" t="s">
        <v>1662</v>
      </c>
      <c r="P3250" s="91" t="s">
        <v>1590</v>
      </c>
      <c r="Q3250" s="91" t="s">
        <v>1457</v>
      </c>
      <c r="R3250" s="91" t="s">
        <v>1699</v>
      </c>
      <c r="S3250" s="91" t="s">
        <v>9145</v>
      </c>
      <c r="T3250" s="91" t="s">
        <v>1634</v>
      </c>
    </row>
    <row r="3251" ht="14.25" customHeight="1">
      <c r="A3251" s="91" t="s">
        <v>9146</v>
      </c>
      <c r="D3251" s="91" t="s">
        <v>1324</v>
      </c>
      <c r="J3251" s="91" t="s">
        <v>1320</v>
      </c>
      <c r="L3251" s="91" t="s">
        <v>41</v>
      </c>
      <c r="M3251" s="91" t="s">
        <v>739</v>
      </c>
      <c r="O3251" s="91" t="s">
        <v>1607</v>
      </c>
      <c r="P3251" s="91" t="s">
        <v>1590</v>
      </c>
      <c r="Q3251" s="91" t="s">
        <v>1435</v>
      </c>
      <c r="R3251" s="91" t="s">
        <v>1659</v>
      </c>
    </row>
    <row r="3252" ht="14.25" customHeight="1">
      <c r="A3252" s="91" t="s">
        <v>9147</v>
      </c>
      <c r="D3252" s="91" t="s">
        <v>1319</v>
      </c>
      <c r="E3252" s="91" t="s">
        <v>1587</v>
      </c>
      <c r="F3252" s="91">
        <v>2030.0</v>
      </c>
      <c r="J3252" s="91" t="s">
        <v>739</v>
      </c>
      <c r="L3252" s="91" t="s">
        <v>1588</v>
      </c>
      <c r="M3252" s="91" t="s">
        <v>739</v>
      </c>
      <c r="O3252" s="91" t="s">
        <v>1607</v>
      </c>
      <c r="P3252" s="91" t="s">
        <v>1590</v>
      </c>
      <c r="Q3252" s="91" t="s">
        <v>1457</v>
      </c>
      <c r="R3252" s="91" t="s">
        <v>1663</v>
      </c>
      <c r="S3252" s="91" t="s">
        <v>9148</v>
      </c>
      <c r="T3252" s="91" t="s">
        <v>1593</v>
      </c>
    </row>
    <row r="3253" ht="14.25" customHeight="1">
      <c r="A3253" s="91" t="s">
        <v>9149</v>
      </c>
      <c r="D3253" s="91" t="s">
        <v>1319</v>
      </c>
      <c r="E3253" s="91" t="s">
        <v>1587</v>
      </c>
      <c r="F3253" s="91">
        <v>2030.0</v>
      </c>
      <c r="J3253" s="91" t="s">
        <v>739</v>
      </c>
      <c r="L3253" s="91" t="s">
        <v>1588</v>
      </c>
      <c r="M3253" s="91" t="s">
        <v>739</v>
      </c>
      <c r="O3253" s="91" t="s">
        <v>1607</v>
      </c>
      <c r="P3253" s="91" t="s">
        <v>1590</v>
      </c>
      <c r="Q3253" s="91" t="s">
        <v>1472</v>
      </c>
      <c r="R3253" s="91" t="s">
        <v>2016</v>
      </c>
      <c r="S3253" s="91" t="s">
        <v>9150</v>
      </c>
      <c r="T3253" s="91" t="s">
        <v>1593</v>
      </c>
    </row>
    <row r="3254" ht="14.25" customHeight="1">
      <c r="A3254" s="91" t="s">
        <v>9151</v>
      </c>
      <c r="D3254" s="91" t="s">
        <v>1319</v>
      </c>
      <c r="E3254" s="91" t="s">
        <v>1587</v>
      </c>
      <c r="F3254" s="91">
        <v>2030.0</v>
      </c>
      <c r="J3254" s="91" t="s">
        <v>739</v>
      </c>
      <c r="L3254" s="91" t="s">
        <v>1588</v>
      </c>
      <c r="M3254" s="91" t="s">
        <v>739</v>
      </c>
      <c r="O3254" s="91" t="s">
        <v>1607</v>
      </c>
      <c r="P3254" s="91" t="s">
        <v>1590</v>
      </c>
      <c r="Q3254" s="91" t="s">
        <v>1457</v>
      </c>
      <c r="R3254" s="91" t="s">
        <v>1614</v>
      </c>
      <c r="S3254" s="91" t="s">
        <v>9152</v>
      </c>
      <c r="T3254" s="91" t="s">
        <v>1593</v>
      </c>
    </row>
    <row r="3255" ht="14.25" customHeight="1">
      <c r="A3255" s="91" t="s">
        <v>9153</v>
      </c>
      <c r="B3255" s="91" t="s">
        <v>9154</v>
      </c>
      <c r="C3255" s="91" t="s">
        <v>9155</v>
      </c>
      <c r="D3255" s="91" t="s">
        <v>1319</v>
      </c>
      <c r="E3255" s="91" t="s">
        <v>1587</v>
      </c>
      <c r="F3255" s="91">
        <v>2031.0</v>
      </c>
      <c r="J3255" s="91" t="s">
        <v>739</v>
      </c>
      <c r="L3255" s="91" t="s">
        <v>41</v>
      </c>
      <c r="M3255" s="91" t="s">
        <v>739</v>
      </c>
      <c r="O3255" s="91" t="s">
        <v>2182</v>
      </c>
      <c r="P3255" s="91" t="s">
        <v>1628</v>
      </c>
      <c r="Q3255" s="91" t="s">
        <v>1440</v>
      </c>
      <c r="R3255" s="91" t="s">
        <v>1591</v>
      </c>
      <c r="S3255" s="91" t="s">
        <v>9156</v>
      </c>
      <c r="T3255" s="91" t="s">
        <v>1593</v>
      </c>
    </row>
    <row r="3256" ht="14.25" customHeight="1">
      <c r="A3256" s="91" t="s">
        <v>9157</v>
      </c>
      <c r="D3256" s="91" t="s">
        <v>1324</v>
      </c>
      <c r="J3256" s="91" t="s">
        <v>739</v>
      </c>
      <c r="L3256" s="91" t="s">
        <v>41</v>
      </c>
      <c r="M3256" s="91" t="s">
        <v>739</v>
      </c>
      <c r="O3256" s="91" t="s">
        <v>2774</v>
      </c>
      <c r="P3256" s="91" t="s">
        <v>1628</v>
      </c>
      <c r="Q3256" s="91" t="s">
        <v>1449</v>
      </c>
      <c r="R3256" s="91" t="s">
        <v>1653</v>
      </c>
    </row>
    <row r="3257" ht="14.25" customHeight="1">
      <c r="A3257" s="91" t="s">
        <v>9158</v>
      </c>
      <c r="D3257" s="91" t="s">
        <v>1319</v>
      </c>
      <c r="E3257" s="91" t="s">
        <v>1587</v>
      </c>
      <c r="F3257" s="91">
        <v>2030.0</v>
      </c>
      <c r="J3257" s="91" t="s">
        <v>739</v>
      </c>
      <c r="L3257" s="91" t="s">
        <v>1588</v>
      </c>
      <c r="M3257" s="91" t="s">
        <v>739</v>
      </c>
      <c r="O3257" s="91" t="s">
        <v>1607</v>
      </c>
      <c r="P3257" s="91" t="s">
        <v>1590</v>
      </c>
      <c r="Q3257" s="91" t="s">
        <v>1457</v>
      </c>
      <c r="R3257" s="91" t="s">
        <v>1614</v>
      </c>
      <c r="S3257" s="91" t="s">
        <v>9159</v>
      </c>
      <c r="T3257" s="91" t="s">
        <v>1593</v>
      </c>
    </row>
    <row r="3258" ht="14.25" customHeight="1">
      <c r="A3258" s="91" t="s">
        <v>9160</v>
      </c>
      <c r="D3258" s="91" t="s">
        <v>1319</v>
      </c>
      <c r="E3258" s="91" t="s">
        <v>1587</v>
      </c>
      <c r="F3258" s="91">
        <v>2030.0</v>
      </c>
      <c r="J3258" s="91" t="s">
        <v>739</v>
      </c>
      <c r="L3258" s="91" t="s">
        <v>1588</v>
      </c>
      <c r="M3258" s="91" t="s">
        <v>739</v>
      </c>
      <c r="O3258" s="91" t="s">
        <v>1602</v>
      </c>
      <c r="P3258" s="91" t="s">
        <v>1603</v>
      </c>
      <c r="Q3258" s="91" t="s">
        <v>1457</v>
      </c>
      <c r="R3258" s="91" t="s">
        <v>1653</v>
      </c>
      <c r="S3258" s="91" t="s">
        <v>9161</v>
      </c>
      <c r="T3258" s="91" t="s">
        <v>1593</v>
      </c>
    </row>
    <row r="3259" ht="14.25" customHeight="1">
      <c r="A3259" s="91" t="s">
        <v>9162</v>
      </c>
      <c r="B3259" s="91" t="s">
        <v>9163</v>
      </c>
      <c r="C3259" s="91" t="s">
        <v>9164</v>
      </c>
      <c r="D3259" s="91" t="s">
        <v>1319</v>
      </c>
      <c r="E3259" s="91" t="s">
        <v>1595</v>
      </c>
      <c r="F3259" s="91">
        <v>2033.0</v>
      </c>
      <c r="J3259" s="91" t="s">
        <v>739</v>
      </c>
      <c r="L3259" s="91" t="s">
        <v>41</v>
      </c>
      <c r="M3259" s="91" t="s">
        <v>739</v>
      </c>
      <c r="O3259" s="91" t="s">
        <v>1602</v>
      </c>
      <c r="P3259" s="91" t="s">
        <v>1603</v>
      </c>
      <c r="Q3259" s="91" t="s">
        <v>1459</v>
      </c>
      <c r="R3259" s="91" t="s">
        <v>1851</v>
      </c>
      <c r="S3259" s="91" t="s">
        <v>9165</v>
      </c>
      <c r="T3259" s="91" t="s">
        <v>1600</v>
      </c>
    </row>
    <row r="3260" ht="14.25" customHeight="1">
      <c r="A3260" s="91" t="s">
        <v>9166</v>
      </c>
      <c r="D3260" s="91" t="s">
        <v>1319</v>
      </c>
      <c r="E3260" s="91" t="s">
        <v>1587</v>
      </c>
      <c r="F3260" s="91">
        <v>2030.0</v>
      </c>
      <c r="G3260" s="91" t="s">
        <v>1319</v>
      </c>
      <c r="H3260" s="91" t="s">
        <v>1587</v>
      </c>
      <c r="I3260" s="91">
        <v>2040.0</v>
      </c>
      <c r="J3260" s="91" t="s">
        <v>1320</v>
      </c>
      <c r="K3260" s="91">
        <v>2040.0</v>
      </c>
      <c r="L3260" s="91" t="s">
        <v>41</v>
      </c>
      <c r="M3260" s="91" t="s">
        <v>1320</v>
      </c>
      <c r="N3260" s="91" t="s">
        <v>1808</v>
      </c>
      <c r="O3260" s="91" t="s">
        <v>1607</v>
      </c>
      <c r="P3260" s="91" t="s">
        <v>1590</v>
      </c>
      <c r="Q3260" s="91" t="s">
        <v>1451</v>
      </c>
      <c r="R3260" s="91" t="s">
        <v>1653</v>
      </c>
      <c r="S3260" s="91" t="s">
        <v>9167</v>
      </c>
      <c r="T3260" s="91" t="s">
        <v>1593</v>
      </c>
    </row>
    <row r="3261" ht="14.25" customHeight="1">
      <c r="A3261" s="91" t="s">
        <v>9168</v>
      </c>
      <c r="C3261" s="91" t="s">
        <v>9169</v>
      </c>
      <c r="D3261" s="91" t="s">
        <v>1319</v>
      </c>
      <c r="E3261" s="91" t="s">
        <v>1587</v>
      </c>
      <c r="F3261" s="91">
        <v>2030.0</v>
      </c>
      <c r="J3261" s="91" t="s">
        <v>1320</v>
      </c>
      <c r="L3261" s="91" t="s">
        <v>41</v>
      </c>
      <c r="M3261" s="91" t="s">
        <v>1320</v>
      </c>
      <c r="N3261" s="91" t="s">
        <v>1981</v>
      </c>
      <c r="O3261" s="91" t="s">
        <v>1607</v>
      </c>
      <c r="P3261" s="91" t="s">
        <v>1590</v>
      </c>
      <c r="Q3261" s="91" t="s">
        <v>1428</v>
      </c>
      <c r="R3261" s="91" t="s">
        <v>1641</v>
      </c>
      <c r="S3261" s="91" t="s">
        <v>9170</v>
      </c>
      <c r="T3261" s="91" t="s">
        <v>1593</v>
      </c>
    </row>
    <row r="3262" ht="14.25" customHeight="1">
      <c r="A3262" s="91" t="s">
        <v>9171</v>
      </c>
      <c r="B3262" s="91" t="s">
        <v>9172</v>
      </c>
      <c r="D3262" s="91" t="s">
        <v>1319</v>
      </c>
      <c r="E3262" s="91" t="s">
        <v>1587</v>
      </c>
      <c r="F3262" s="91">
        <v>2030.0</v>
      </c>
      <c r="J3262" s="91" t="s">
        <v>739</v>
      </c>
      <c r="L3262" s="91" t="s">
        <v>1588</v>
      </c>
      <c r="M3262" s="91" t="s">
        <v>739</v>
      </c>
      <c r="O3262" s="91" t="s">
        <v>1748</v>
      </c>
      <c r="P3262" s="91" t="s">
        <v>1590</v>
      </c>
      <c r="Q3262" s="91" t="s">
        <v>1459</v>
      </c>
      <c r="R3262" s="91" t="s">
        <v>1669</v>
      </c>
      <c r="S3262" s="91" t="s">
        <v>9173</v>
      </c>
      <c r="T3262" s="91" t="s">
        <v>1593</v>
      </c>
    </row>
    <row r="3263" ht="14.25" customHeight="1">
      <c r="A3263" s="91" t="s">
        <v>9174</v>
      </c>
      <c r="D3263" s="91" t="s">
        <v>1343</v>
      </c>
      <c r="J3263" s="91" t="s">
        <v>739</v>
      </c>
      <c r="L3263" s="91" t="s">
        <v>41</v>
      </c>
      <c r="M3263" s="91" t="s">
        <v>739</v>
      </c>
      <c r="O3263" s="91" t="s">
        <v>1796</v>
      </c>
      <c r="P3263" s="91" t="s">
        <v>1628</v>
      </c>
      <c r="Q3263" s="91" t="s">
        <v>1432</v>
      </c>
      <c r="R3263" s="91" t="s">
        <v>2241</v>
      </c>
      <c r="U3263" s="91" t="s">
        <v>1749</v>
      </c>
    </row>
    <row r="3264" ht="14.25" customHeight="1">
      <c r="A3264" s="91" t="s">
        <v>9175</v>
      </c>
      <c r="D3264" s="91" t="s">
        <v>1324</v>
      </c>
      <c r="J3264" s="91" t="s">
        <v>1320</v>
      </c>
      <c r="L3264" s="91" t="s">
        <v>41</v>
      </c>
      <c r="M3264" s="91" t="s">
        <v>739</v>
      </c>
      <c r="O3264" s="91" t="s">
        <v>1796</v>
      </c>
      <c r="P3264" s="91" t="s">
        <v>1628</v>
      </c>
      <c r="Q3264" s="91" t="s">
        <v>1432</v>
      </c>
      <c r="R3264" s="91" t="s">
        <v>1614</v>
      </c>
    </row>
    <row r="3265" ht="14.25" customHeight="1">
      <c r="A3265" s="91" t="s">
        <v>9176</v>
      </c>
      <c r="D3265" s="91" t="s">
        <v>1324</v>
      </c>
      <c r="J3265" s="91" t="s">
        <v>739</v>
      </c>
      <c r="L3265" s="91" t="s">
        <v>41</v>
      </c>
      <c r="M3265" s="91" t="s">
        <v>739</v>
      </c>
      <c r="O3265" s="91" t="s">
        <v>1796</v>
      </c>
      <c r="P3265" s="91" t="s">
        <v>1628</v>
      </c>
      <c r="Q3265" s="91" t="s">
        <v>1461</v>
      </c>
      <c r="R3265" s="91" t="s">
        <v>1653</v>
      </c>
    </row>
    <row r="3266" ht="14.25" customHeight="1">
      <c r="A3266" s="91" t="s">
        <v>9177</v>
      </c>
      <c r="D3266" s="91" t="s">
        <v>1319</v>
      </c>
      <c r="E3266" s="91" t="s">
        <v>1587</v>
      </c>
      <c r="F3266" s="91">
        <v>2030.0</v>
      </c>
      <c r="J3266" s="91" t="s">
        <v>739</v>
      </c>
      <c r="L3266" s="91" t="s">
        <v>1588</v>
      </c>
      <c r="M3266" s="91" t="s">
        <v>739</v>
      </c>
      <c r="O3266" s="91" t="s">
        <v>1846</v>
      </c>
      <c r="P3266" s="91" t="s">
        <v>1590</v>
      </c>
      <c r="Q3266" s="91" t="s">
        <v>1447</v>
      </c>
      <c r="R3266" s="91" t="s">
        <v>1591</v>
      </c>
      <c r="S3266" s="91" t="s">
        <v>9178</v>
      </c>
      <c r="T3266" s="91" t="s">
        <v>1593</v>
      </c>
    </row>
    <row r="3267" ht="14.25" customHeight="1">
      <c r="A3267" s="91" t="s">
        <v>9179</v>
      </c>
      <c r="B3267" s="91" t="s">
        <v>9180</v>
      </c>
      <c r="C3267" s="91" t="s">
        <v>9181</v>
      </c>
      <c r="D3267" s="91" t="s">
        <v>1319</v>
      </c>
      <c r="E3267" s="91" t="s">
        <v>1587</v>
      </c>
      <c r="F3267" s="91">
        <v>2030.0</v>
      </c>
      <c r="J3267" s="91" t="s">
        <v>1320</v>
      </c>
      <c r="L3267" s="91" t="s">
        <v>41</v>
      </c>
      <c r="M3267" s="91" t="s">
        <v>1320</v>
      </c>
      <c r="N3267" s="91" t="s">
        <v>1785</v>
      </c>
      <c r="O3267" s="91" t="s">
        <v>1846</v>
      </c>
      <c r="P3267" s="91" t="s">
        <v>1590</v>
      </c>
      <c r="Q3267" s="91" t="s">
        <v>1434</v>
      </c>
      <c r="R3267" s="91" t="s">
        <v>1641</v>
      </c>
      <c r="S3267" s="91" t="s">
        <v>9182</v>
      </c>
      <c r="T3267" s="91" t="s">
        <v>1593</v>
      </c>
    </row>
    <row r="3268" ht="14.25" customHeight="1">
      <c r="A3268" s="91" t="s">
        <v>9183</v>
      </c>
      <c r="D3268" s="91" t="s">
        <v>1324</v>
      </c>
      <c r="J3268" s="91" t="s">
        <v>739</v>
      </c>
      <c r="L3268" s="91" t="s">
        <v>41</v>
      </c>
      <c r="M3268" s="91" t="s">
        <v>739</v>
      </c>
      <c r="O3268" s="91" t="s">
        <v>1602</v>
      </c>
      <c r="P3268" s="91" t="s">
        <v>1603</v>
      </c>
      <c r="Q3268" s="91" t="s">
        <v>1457</v>
      </c>
      <c r="R3268" s="91" t="s">
        <v>1591</v>
      </c>
    </row>
    <row r="3269" ht="14.25" customHeight="1">
      <c r="A3269" s="91" t="s">
        <v>9184</v>
      </c>
      <c r="B3269" s="91" t="s">
        <v>9185</v>
      </c>
      <c r="C3269" s="91" t="s">
        <v>9186</v>
      </c>
      <c r="D3269" s="91" t="s">
        <v>1319</v>
      </c>
      <c r="E3269" s="91" t="s">
        <v>1587</v>
      </c>
      <c r="F3269" s="91">
        <v>2030.0</v>
      </c>
      <c r="J3269" s="91" t="s">
        <v>739</v>
      </c>
      <c r="L3269" s="91" t="s">
        <v>41</v>
      </c>
      <c r="M3269" s="91" t="s">
        <v>739</v>
      </c>
      <c r="O3269" s="91" t="s">
        <v>1748</v>
      </c>
      <c r="P3269" s="91" t="s">
        <v>1590</v>
      </c>
      <c r="Q3269" s="91" t="s">
        <v>1459</v>
      </c>
      <c r="R3269" s="91" t="s">
        <v>1612</v>
      </c>
      <c r="S3269" s="91" t="s">
        <v>9187</v>
      </c>
      <c r="T3269" s="91" t="s">
        <v>1593</v>
      </c>
    </row>
    <row r="3270" ht="14.25" customHeight="1">
      <c r="A3270" s="91" t="s">
        <v>9188</v>
      </c>
      <c r="B3270" s="91" t="s">
        <v>9189</v>
      </c>
      <c r="C3270" s="91" t="s">
        <v>9190</v>
      </c>
      <c r="D3270" s="91" t="s">
        <v>1319</v>
      </c>
      <c r="E3270" s="91" t="s">
        <v>1587</v>
      </c>
      <c r="F3270" s="91">
        <v>2030.0</v>
      </c>
      <c r="G3270" s="91" t="s">
        <v>1319</v>
      </c>
      <c r="H3270" s="91" t="s">
        <v>1587</v>
      </c>
      <c r="I3270" s="91">
        <v>2040.0</v>
      </c>
      <c r="J3270" s="91" t="s">
        <v>1320</v>
      </c>
      <c r="K3270" s="91">
        <v>2040.0</v>
      </c>
      <c r="L3270" s="91" t="s">
        <v>41</v>
      </c>
      <c r="M3270" s="91" t="s">
        <v>1320</v>
      </c>
      <c r="N3270" s="91" t="s">
        <v>1678</v>
      </c>
      <c r="O3270" s="91" t="s">
        <v>1662</v>
      </c>
      <c r="P3270" s="91" t="s">
        <v>1590</v>
      </c>
      <c r="Q3270" s="91" t="s">
        <v>1440</v>
      </c>
      <c r="R3270" s="91" t="s">
        <v>1687</v>
      </c>
      <c r="S3270" s="91" t="s">
        <v>9191</v>
      </c>
      <c r="T3270" s="91" t="s">
        <v>1593</v>
      </c>
    </row>
    <row r="3271" ht="14.25" customHeight="1">
      <c r="A3271" s="91" t="s">
        <v>9192</v>
      </c>
      <c r="C3271" s="91" t="s">
        <v>9193</v>
      </c>
      <c r="D3271" s="91" t="s">
        <v>1319</v>
      </c>
      <c r="E3271" s="91" t="s">
        <v>1595</v>
      </c>
      <c r="F3271" s="91">
        <v>2030.0</v>
      </c>
      <c r="J3271" s="91" t="s">
        <v>739</v>
      </c>
      <c r="L3271" s="91" t="s">
        <v>41</v>
      </c>
      <c r="M3271" s="91" t="s">
        <v>739</v>
      </c>
      <c r="O3271" s="91" t="s">
        <v>1666</v>
      </c>
      <c r="P3271" s="91" t="s">
        <v>1590</v>
      </c>
      <c r="Q3271" s="91" t="s">
        <v>1436</v>
      </c>
      <c r="R3271" s="91" t="s">
        <v>1611</v>
      </c>
      <c r="S3271" s="91" t="s">
        <v>9194</v>
      </c>
      <c r="T3271" s="91" t="s">
        <v>1600</v>
      </c>
    </row>
    <row r="3272" ht="14.25" customHeight="1">
      <c r="A3272" s="91" t="s">
        <v>9195</v>
      </c>
      <c r="C3272" s="91" t="s">
        <v>9196</v>
      </c>
      <c r="D3272" s="91" t="s">
        <v>1319</v>
      </c>
      <c r="E3272" s="91" t="s">
        <v>1587</v>
      </c>
      <c r="F3272" s="91" t="s">
        <v>5778</v>
      </c>
      <c r="G3272" s="91" t="s">
        <v>1319</v>
      </c>
      <c r="H3272" s="91" t="s">
        <v>1587</v>
      </c>
      <c r="I3272" s="91">
        <v>2050.0</v>
      </c>
      <c r="J3272" s="91" t="s">
        <v>1320</v>
      </c>
      <c r="K3272" s="91">
        <v>2050.0</v>
      </c>
      <c r="L3272" s="91" t="s">
        <v>41</v>
      </c>
      <c r="M3272" s="91" t="s">
        <v>1320</v>
      </c>
      <c r="N3272" s="91" t="s">
        <v>1637</v>
      </c>
      <c r="O3272" s="91" t="s">
        <v>1721</v>
      </c>
      <c r="P3272" s="91" t="s">
        <v>1590</v>
      </c>
      <c r="Q3272" s="91" t="s">
        <v>1444</v>
      </c>
      <c r="R3272" s="91" t="s">
        <v>1614</v>
      </c>
      <c r="S3272" s="91" t="s">
        <v>9197</v>
      </c>
      <c r="T3272" s="91" t="s">
        <v>1593</v>
      </c>
    </row>
    <row r="3273" ht="14.25" customHeight="1">
      <c r="A3273" s="91" t="s">
        <v>9198</v>
      </c>
      <c r="D3273" s="91" t="s">
        <v>1319</v>
      </c>
      <c r="E3273" s="91" t="s">
        <v>1587</v>
      </c>
      <c r="F3273" s="91">
        <v>2030.0</v>
      </c>
      <c r="J3273" s="91" t="s">
        <v>739</v>
      </c>
      <c r="L3273" s="91" t="s">
        <v>1588</v>
      </c>
      <c r="M3273" s="91" t="s">
        <v>739</v>
      </c>
      <c r="O3273" s="91" t="s">
        <v>1725</v>
      </c>
      <c r="P3273" s="91" t="s">
        <v>1628</v>
      </c>
      <c r="Q3273" s="91" t="s">
        <v>1429</v>
      </c>
      <c r="R3273" s="91" t="s">
        <v>1715</v>
      </c>
      <c r="S3273" s="91" t="s">
        <v>9199</v>
      </c>
      <c r="T3273" s="91" t="s">
        <v>1593</v>
      </c>
    </row>
    <row r="3274" ht="14.25" customHeight="1">
      <c r="A3274" s="91" t="s">
        <v>9200</v>
      </c>
      <c r="C3274" s="91" t="s">
        <v>9201</v>
      </c>
      <c r="D3274" s="91" t="s">
        <v>1319</v>
      </c>
      <c r="E3274" s="91" t="s">
        <v>1587</v>
      </c>
      <c r="F3274" s="91">
        <v>2030.0</v>
      </c>
      <c r="J3274" s="91" t="s">
        <v>739</v>
      </c>
      <c r="L3274" s="91" t="s">
        <v>1588</v>
      </c>
      <c r="M3274" s="91" t="s">
        <v>739</v>
      </c>
      <c r="O3274" s="91" t="s">
        <v>1725</v>
      </c>
      <c r="P3274" s="91" t="s">
        <v>1628</v>
      </c>
      <c r="Q3274" s="91" t="s">
        <v>1459</v>
      </c>
      <c r="R3274" s="91" t="s">
        <v>1923</v>
      </c>
      <c r="S3274" s="91" t="s">
        <v>9202</v>
      </c>
      <c r="T3274" s="91" t="s">
        <v>1593</v>
      </c>
    </row>
    <row r="3275" ht="14.25" customHeight="1">
      <c r="A3275" s="91" t="s">
        <v>9203</v>
      </c>
      <c r="D3275" s="91" t="s">
        <v>1319</v>
      </c>
      <c r="E3275" s="91" t="s">
        <v>1587</v>
      </c>
      <c r="F3275" s="91">
        <v>2030.0</v>
      </c>
      <c r="J3275" s="91" t="s">
        <v>739</v>
      </c>
      <c r="L3275" s="91" t="s">
        <v>1588</v>
      </c>
      <c r="M3275" s="91" t="s">
        <v>739</v>
      </c>
      <c r="O3275" s="91" t="s">
        <v>1725</v>
      </c>
      <c r="P3275" s="91" t="s">
        <v>1628</v>
      </c>
      <c r="Q3275" s="91" t="s">
        <v>1459</v>
      </c>
      <c r="R3275" s="91" t="s">
        <v>1707</v>
      </c>
      <c r="S3275" s="91" t="s">
        <v>9204</v>
      </c>
      <c r="T3275" s="91" t="s">
        <v>1593</v>
      </c>
    </row>
    <row r="3276" ht="14.25" customHeight="1">
      <c r="A3276" s="91" t="s">
        <v>9205</v>
      </c>
      <c r="D3276" s="91" t="s">
        <v>1343</v>
      </c>
      <c r="J3276" s="91" t="s">
        <v>1320</v>
      </c>
      <c r="L3276" s="91" t="s">
        <v>41</v>
      </c>
      <c r="M3276" s="91" t="s">
        <v>1320</v>
      </c>
      <c r="N3276" s="91" t="s">
        <v>1639</v>
      </c>
      <c r="O3276" s="91" t="s">
        <v>2257</v>
      </c>
      <c r="P3276" s="91" t="s">
        <v>1628</v>
      </c>
      <c r="Q3276" s="91" t="s">
        <v>1469</v>
      </c>
      <c r="R3276" s="91" t="s">
        <v>1639</v>
      </c>
    </row>
    <row r="3277" ht="14.25" customHeight="1">
      <c r="A3277" s="91" t="s">
        <v>9206</v>
      </c>
      <c r="D3277" s="91" t="s">
        <v>1319</v>
      </c>
      <c r="E3277" s="91" t="s">
        <v>1587</v>
      </c>
      <c r="F3277" s="91">
        <v>2030.0</v>
      </c>
      <c r="J3277" s="91" t="s">
        <v>739</v>
      </c>
      <c r="L3277" s="91" t="s">
        <v>41</v>
      </c>
      <c r="M3277" s="91" t="s">
        <v>739</v>
      </c>
      <c r="O3277" s="91" t="s">
        <v>1684</v>
      </c>
      <c r="P3277" s="91" t="s">
        <v>1590</v>
      </c>
      <c r="Q3277" s="91" t="s">
        <v>1438</v>
      </c>
      <c r="R3277" s="91" t="s">
        <v>1611</v>
      </c>
      <c r="S3277" s="91" t="s">
        <v>9207</v>
      </c>
      <c r="T3277" s="91" t="s">
        <v>1593</v>
      </c>
    </row>
    <row r="3278" ht="14.25" customHeight="1">
      <c r="A3278" s="91" t="s">
        <v>9208</v>
      </c>
      <c r="B3278" s="91" t="s">
        <v>9209</v>
      </c>
      <c r="D3278" s="91" t="s">
        <v>1319</v>
      </c>
      <c r="E3278" s="91" t="s">
        <v>1587</v>
      </c>
      <c r="F3278" s="91" t="s">
        <v>1676</v>
      </c>
      <c r="J3278" s="91" t="s">
        <v>739</v>
      </c>
      <c r="L3278" s="91" t="s">
        <v>41</v>
      </c>
      <c r="M3278" s="91" t="s">
        <v>1320</v>
      </c>
      <c r="N3278" s="91" t="s">
        <v>1900</v>
      </c>
      <c r="O3278" s="91" t="s">
        <v>3466</v>
      </c>
      <c r="P3278" s="91" t="s">
        <v>1603</v>
      </c>
      <c r="Q3278" s="91" t="s">
        <v>1435</v>
      </c>
      <c r="R3278" s="91" t="s">
        <v>1639</v>
      </c>
      <c r="S3278" s="91" t="s">
        <v>9210</v>
      </c>
      <c r="T3278" s="91" t="s">
        <v>1593</v>
      </c>
    </row>
    <row r="3279" ht="14.25" customHeight="1">
      <c r="A3279" s="91" t="s">
        <v>9211</v>
      </c>
      <c r="D3279" s="91" t="s">
        <v>1319</v>
      </c>
      <c r="E3279" s="91" t="s">
        <v>1587</v>
      </c>
      <c r="F3279" s="91">
        <v>2030.0</v>
      </c>
      <c r="J3279" s="91" t="s">
        <v>739</v>
      </c>
      <c r="L3279" s="91" t="s">
        <v>1588</v>
      </c>
      <c r="M3279" s="91" t="s">
        <v>739</v>
      </c>
      <c r="O3279" s="91" t="s">
        <v>1607</v>
      </c>
      <c r="P3279" s="91" t="s">
        <v>1590</v>
      </c>
      <c r="Q3279" s="91" t="s">
        <v>1761</v>
      </c>
      <c r="R3279" s="91" t="s">
        <v>1608</v>
      </c>
      <c r="S3279" s="91" t="s">
        <v>9212</v>
      </c>
      <c r="T3279" s="91" t="s">
        <v>1593</v>
      </c>
    </row>
    <row r="3280" ht="14.25" customHeight="1">
      <c r="A3280" s="91" t="s">
        <v>9213</v>
      </c>
      <c r="D3280" s="91" t="s">
        <v>1319</v>
      </c>
      <c r="E3280" s="91" t="s">
        <v>1587</v>
      </c>
      <c r="F3280" s="91">
        <v>2030.0</v>
      </c>
      <c r="J3280" s="91" t="s">
        <v>739</v>
      </c>
      <c r="L3280" s="91" t="s">
        <v>1588</v>
      </c>
      <c r="M3280" s="91" t="s">
        <v>739</v>
      </c>
      <c r="O3280" s="91" t="s">
        <v>1677</v>
      </c>
      <c r="P3280" s="91" t="s">
        <v>1590</v>
      </c>
      <c r="Q3280" s="91" t="s">
        <v>1427</v>
      </c>
      <c r="R3280" s="91" t="s">
        <v>1653</v>
      </c>
      <c r="S3280" s="91" t="s">
        <v>9214</v>
      </c>
    </row>
    <row r="3281" ht="14.25" customHeight="1">
      <c r="A3281" s="91" t="s">
        <v>9215</v>
      </c>
      <c r="B3281" s="91" t="s">
        <v>9216</v>
      </c>
      <c r="C3281" s="91" t="s">
        <v>9217</v>
      </c>
      <c r="D3281" s="91" t="s">
        <v>1319</v>
      </c>
      <c r="E3281" s="91" t="s">
        <v>1587</v>
      </c>
      <c r="F3281" s="91">
        <v>2030.0</v>
      </c>
      <c r="G3281" s="91" t="s">
        <v>1319</v>
      </c>
      <c r="H3281" s="91" t="s">
        <v>1587</v>
      </c>
      <c r="I3281" s="91">
        <v>2050.0</v>
      </c>
      <c r="J3281" s="91" t="s">
        <v>1320</v>
      </c>
      <c r="K3281" s="91">
        <v>2050.0</v>
      </c>
      <c r="L3281" s="91" t="s">
        <v>41</v>
      </c>
      <c r="M3281" s="91" t="s">
        <v>1320</v>
      </c>
      <c r="N3281" s="91" t="s">
        <v>2090</v>
      </c>
      <c r="O3281" s="91" t="s">
        <v>1692</v>
      </c>
      <c r="P3281" s="91" t="s">
        <v>1590</v>
      </c>
      <c r="Q3281" s="91" t="s">
        <v>1439</v>
      </c>
      <c r="R3281" s="91" t="s">
        <v>2016</v>
      </c>
      <c r="S3281" s="91" t="s">
        <v>9218</v>
      </c>
      <c r="T3281" s="91" t="s">
        <v>1593</v>
      </c>
    </row>
    <row r="3282" ht="14.25" customHeight="1">
      <c r="A3282" s="91" t="s">
        <v>9219</v>
      </c>
      <c r="B3282" s="91" t="s">
        <v>9220</v>
      </c>
      <c r="C3282" s="91" t="s">
        <v>9221</v>
      </c>
      <c r="D3282" s="91" t="s">
        <v>1324</v>
      </c>
      <c r="J3282" s="91" t="s">
        <v>739</v>
      </c>
      <c r="L3282" s="91" t="s">
        <v>41</v>
      </c>
      <c r="M3282" s="91" t="s">
        <v>739</v>
      </c>
      <c r="O3282" s="91" t="s">
        <v>1846</v>
      </c>
      <c r="P3282" s="91" t="s">
        <v>1590</v>
      </c>
      <c r="Q3282" s="91" t="s">
        <v>1441</v>
      </c>
      <c r="R3282" s="91" t="s">
        <v>1669</v>
      </c>
    </row>
    <row r="3283" ht="14.25" customHeight="1">
      <c r="A3283" s="91" t="s">
        <v>9222</v>
      </c>
      <c r="D3283" s="91" t="s">
        <v>1319</v>
      </c>
      <c r="E3283" s="91" t="s">
        <v>1587</v>
      </c>
      <c r="F3283" s="91">
        <v>2030.0</v>
      </c>
      <c r="J3283" s="91" t="s">
        <v>739</v>
      </c>
      <c r="L3283" s="91" t="s">
        <v>1588</v>
      </c>
      <c r="M3283" s="91" t="s">
        <v>739</v>
      </c>
      <c r="O3283" s="91" t="s">
        <v>1846</v>
      </c>
      <c r="P3283" s="91" t="s">
        <v>1590</v>
      </c>
      <c r="Q3283" s="91" t="s">
        <v>1436</v>
      </c>
      <c r="R3283" s="91" t="s">
        <v>1659</v>
      </c>
      <c r="S3283" s="91" t="s">
        <v>9223</v>
      </c>
      <c r="T3283" s="91" t="s">
        <v>1593</v>
      </c>
    </row>
    <row r="3284" ht="14.25" customHeight="1">
      <c r="A3284" s="91" t="s">
        <v>9224</v>
      </c>
      <c r="D3284" s="91" t="s">
        <v>1324</v>
      </c>
      <c r="J3284" s="91" t="s">
        <v>1320</v>
      </c>
      <c r="L3284" s="91" t="s">
        <v>41</v>
      </c>
      <c r="M3284" s="91" t="s">
        <v>739</v>
      </c>
      <c r="O3284" s="91" t="s">
        <v>1677</v>
      </c>
      <c r="P3284" s="91" t="s">
        <v>1590</v>
      </c>
      <c r="Q3284" s="91" t="s">
        <v>1457</v>
      </c>
      <c r="R3284" s="91" t="s">
        <v>1608</v>
      </c>
    </row>
    <row r="3285" ht="14.25" customHeight="1">
      <c r="A3285" s="91" t="s">
        <v>9225</v>
      </c>
      <c r="D3285" s="91" t="s">
        <v>1319</v>
      </c>
      <c r="E3285" s="91" t="s">
        <v>1587</v>
      </c>
      <c r="F3285" s="91">
        <v>2030.0</v>
      </c>
      <c r="J3285" s="91" t="s">
        <v>739</v>
      </c>
      <c r="L3285" s="91" t="s">
        <v>1588</v>
      </c>
      <c r="M3285" s="91" t="s">
        <v>739</v>
      </c>
      <c r="O3285" s="91" t="s">
        <v>1589</v>
      </c>
      <c r="P3285" s="91" t="s">
        <v>1590</v>
      </c>
      <c r="Q3285" s="91" t="s">
        <v>1431</v>
      </c>
      <c r="R3285" s="91" t="s">
        <v>1617</v>
      </c>
      <c r="S3285" s="91" t="s">
        <v>9226</v>
      </c>
      <c r="T3285" s="91" t="s">
        <v>1593</v>
      </c>
    </row>
    <row r="3286" ht="14.25" customHeight="1">
      <c r="A3286" s="91" t="s">
        <v>9227</v>
      </c>
      <c r="C3286" s="91" t="s">
        <v>9228</v>
      </c>
      <c r="D3286" s="91" t="s">
        <v>1324</v>
      </c>
      <c r="J3286" s="91" t="s">
        <v>1320</v>
      </c>
      <c r="L3286" s="91" t="s">
        <v>41</v>
      </c>
      <c r="M3286" s="91" t="s">
        <v>739</v>
      </c>
      <c r="O3286" s="91" t="s">
        <v>1662</v>
      </c>
      <c r="P3286" s="91" t="s">
        <v>1590</v>
      </c>
      <c r="Q3286" s="91" t="s">
        <v>1460</v>
      </c>
      <c r="R3286" s="91" t="s">
        <v>1659</v>
      </c>
    </row>
    <row r="3287" ht="14.25" customHeight="1">
      <c r="A3287" s="91" t="s">
        <v>9229</v>
      </c>
      <c r="D3287" s="91" t="s">
        <v>1324</v>
      </c>
      <c r="J3287" s="91" t="s">
        <v>1320</v>
      </c>
      <c r="L3287" s="91" t="s">
        <v>41</v>
      </c>
      <c r="M3287" s="91" t="s">
        <v>739</v>
      </c>
      <c r="O3287" s="91" t="s">
        <v>1846</v>
      </c>
      <c r="P3287" s="91" t="s">
        <v>1590</v>
      </c>
      <c r="Q3287" s="91" t="s">
        <v>1462</v>
      </c>
      <c r="R3287" s="91" t="s">
        <v>1798</v>
      </c>
    </row>
    <row r="3288" ht="14.25" customHeight="1">
      <c r="A3288" s="91" t="s">
        <v>9230</v>
      </c>
      <c r="B3288" s="91" t="s">
        <v>9231</v>
      </c>
      <c r="D3288" s="91" t="s">
        <v>1319</v>
      </c>
      <c r="E3288" s="91" t="s">
        <v>1587</v>
      </c>
      <c r="F3288" s="91">
        <v>2030.0</v>
      </c>
      <c r="G3288" s="91" t="s">
        <v>1319</v>
      </c>
      <c r="H3288" s="91" t="s">
        <v>1587</v>
      </c>
      <c r="I3288" s="91">
        <v>2050.0</v>
      </c>
      <c r="J3288" s="91" t="s">
        <v>1320</v>
      </c>
      <c r="K3288" s="91">
        <v>2050.0</v>
      </c>
      <c r="L3288" s="91" t="s">
        <v>1588</v>
      </c>
      <c r="M3288" s="91" t="s">
        <v>739</v>
      </c>
      <c r="O3288" s="91" t="s">
        <v>1748</v>
      </c>
      <c r="P3288" s="91" t="s">
        <v>1590</v>
      </c>
      <c r="Q3288" s="91" t="s">
        <v>1462</v>
      </c>
      <c r="R3288" s="91" t="s">
        <v>1591</v>
      </c>
      <c r="S3288" s="91" t="s">
        <v>1375</v>
      </c>
      <c r="T3288" s="91" t="s">
        <v>1593</v>
      </c>
    </row>
    <row r="3289" ht="14.25" customHeight="1">
      <c r="A3289" s="91" t="s">
        <v>9232</v>
      </c>
      <c r="C3289" s="91" t="s">
        <v>9233</v>
      </c>
      <c r="D3289" s="91" t="s">
        <v>1319</v>
      </c>
      <c r="E3289" s="91" t="s">
        <v>1587</v>
      </c>
      <c r="F3289" s="91">
        <v>2026.0</v>
      </c>
      <c r="J3289" s="91" t="s">
        <v>739</v>
      </c>
      <c r="L3289" s="91" t="s">
        <v>41</v>
      </c>
      <c r="M3289" s="91" t="s">
        <v>1320</v>
      </c>
      <c r="N3289" s="91" t="s">
        <v>1722</v>
      </c>
      <c r="O3289" s="91" t="s">
        <v>1589</v>
      </c>
      <c r="P3289" s="91" t="s">
        <v>1590</v>
      </c>
      <c r="Q3289" s="91" t="s">
        <v>1432</v>
      </c>
      <c r="R3289" s="91" t="s">
        <v>2016</v>
      </c>
      <c r="S3289" s="91" t="s">
        <v>9234</v>
      </c>
      <c r="T3289" s="91" t="s">
        <v>1593</v>
      </c>
    </row>
    <row r="3290" ht="14.25" customHeight="1">
      <c r="A3290" s="91" t="s">
        <v>9235</v>
      </c>
      <c r="C3290" s="91" t="s">
        <v>9236</v>
      </c>
      <c r="D3290" s="91" t="s">
        <v>1319</v>
      </c>
      <c r="E3290" s="91" t="s">
        <v>1587</v>
      </c>
      <c r="F3290" s="91">
        <v>2030.0</v>
      </c>
      <c r="G3290" s="91" t="s">
        <v>1319</v>
      </c>
      <c r="H3290" s="91" t="s">
        <v>1587</v>
      </c>
      <c r="I3290" s="91">
        <v>2040.0</v>
      </c>
      <c r="J3290" s="91" t="s">
        <v>1320</v>
      </c>
      <c r="K3290" s="91">
        <v>2040.0</v>
      </c>
      <c r="L3290" s="91" t="s">
        <v>1588</v>
      </c>
      <c r="M3290" s="91" t="s">
        <v>739</v>
      </c>
      <c r="O3290" s="91" t="s">
        <v>1748</v>
      </c>
      <c r="P3290" s="91" t="s">
        <v>1590</v>
      </c>
      <c r="Q3290" s="91" t="s">
        <v>1459</v>
      </c>
      <c r="R3290" s="91" t="s">
        <v>1624</v>
      </c>
      <c r="S3290" s="91" t="s">
        <v>9237</v>
      </c>
      <c r="T3290" s="91" t="s">
        <v>1593</v>
      </c>
    </row>
    <row r="3291" ht="14.25" customHeight="1">
      <c r="A3291" s="91" t="s">
        <v>9238</v>
      </c>
      <c r="D3291" s="91" t="s">
        <v>1324</v>
      </c>
      <c r="J3291" s="91" t="s">
        <v>739</v>
      </c>
      <c r="L3291" s="91" t="s">
        <v>41</v>
      </c>
      <c r="M3291" s="91" t="s">
        <v>739</v>
      </c>
      <c r="O3291" s="91" t="s">
        <v>1796</v>
      </c>
      <c r="P3291" s="91" t="s">
        <v>1628</v>
      </c>
      <c r="Q3291" s="91" t="s">
        <v>1435</v>
      </c>
      <c r="R3291" s="91" t="s">
        <v>1715</v>
      </c>
    </row>
    <row r="3292" ht="14.25" customHeight="1">
      <c r="A3292" s="91" t="s">
        <v>9239</v>
      </c>
      <c r="D3292" s="91" t="s">
        <v>1324</v>
      </c>
      <c r="J3292" s="91" t="s">
        <v>1320</v>
      </c>
      <c r="L3292" s="91" t="s">
        <v>41</v>
      </c>
      <c r="M3292" s="91" t="s">
        <v>739</v>
      </c>
      <c r="O3292" s="91" t="s">
        <v>1796</v>
      </c>
      <c r="P3292" s="91" t="s">
        <v>1628</v>
      </c>
      <c r="Q3292" s="91" t="s">
        <v>1454</v>
      </c>
      <c r="R3292" s="91" t="s">
        <v>1608</v>
      </c>
    </row>
    <row r="3293" ht="14.25" customHeight="1">
      <c r="A3293" s="91" t="s">
        <v>9240</v>
      </c>
      <c r="D3293" s="91" t="s">
        <v>1324</v>
      </c>
      <c r="J3293" s="91" t="s">
        <v>739</v>
      </c>
      <c r="L3293" s="91" t="s">
        <v>41</v>
      </c>
      <c r="M3293" s="91" t="s">
        <v>739</v>
      </c>
      <c r="O3293" s="91" t="s">
        <v>2182</v>
      </c>
      <c r="P3293" s="91" t="s">
        <v>1628</v>
      </c>
      <c r="Q3293" s="91" t="s">
        <v>1459</v>
      </c>
      <c r="R3293" s="91" t="s">
        <v>1842</v>
      </c>
    </row>
    <row r="3294" ht="14.25" customHeight="1">
      <c r="A3294" s="91" t="s">
        <v>9241</v>
      </c>
      <c r="D3294" s="91" t="s">
        <v>1324</v>
      </c>
      <c r="J3294" s="91" t="s">
        <v>1320</v>
      </c>
      <c r="L3294" s="91" t="s">
        <v>41</v>
      </c>
      <c r="M3294" s="91" t="s">
        <v>739</v>
      </c>
      <c r="O3294" s="91" t="s">
        <v>1796</v>
      </c>
      <c r="P3294" s="91" t="s">
        <v>1628</v>
      </c>
      <c r="Q3294" s="91" t="s">
        <v>1439</v>
      </c>
      <c r="R3294" s="91" t="s">
        <v>1604</v>
      </c>
    </row>
    <row r="3295" ht="14.25" customHeight="1">
      <c r="A3295" s="91" t="s">
        <v>9242</v>
      </c>
      <c r="D3295" s="91" t="s">
        <v>1324</v>
      </c>
      <c r="J3295" s="91" t="s">
        <v>1320</v>
      </c>
      <c r="L3295" s="91" t="s">
        <v>41</v>
      </c>
      <c r="M3295" s="91" t="s">
        <v>739</v>
      </c>
      <c r="O3295" s="91" t="s">
        <v>1796</v>
      </c>
      <c r="P3295" s="91" t="s">
        <v>1628</v>
      </c>
      <c r="Q3295" s="91" t="s">
        <v>1439</v>
      </c>
      <c r="R3295" s="91" t="s">
        <v>1659</v>
      </c>
    </row>
    <row r="3296" ht="14.25" customHeight="1">
      <c r="A3296" s="91" t="s">
        <v>9243</v>
      </c>
      <c r="B3296" s="91" t="s">
        <v>9244</v>
      </c>
      <c r="C3296" s="91" t="s">
        <v>9245</v>
      </c>
      <c r="D3296" s="91" t="s">
        <v>1319</v>
      </c>
      <c r="E3296" s="91" t="s">
        <v>1587</v>
      </c>
      <c r="F3296" s="91">
        <v>2030.0</v>
      </c>
      <c r="J3296" s="91" t="s">
        <v>1320</v>
      </c>
      <c r="L3296" s="91" t="s">
        <v>41</v>
      </c>
      <c r="M3296" s="91" t="s">
        <v>1320</v>
      </c>
      <c r="N3296" s="91" t="s">
        <v>2170</v>
      </c>
      <c r="O3296" s="91" t="s">
        <v>1846</v>
      </c>
      <c r="P3296" s="91" t="s">
        <v>1590</v>
      </c>
      <c r="Q3296" s="91" t="s">
        <v>1435</v>
      </c>
      <c r="R3296" s="91" t="s">
        <v>1731</v>
      </c>
      <c r="S3296" s="91" t="s">
        <v>9246</v>
      </c>
      <c r="T3296" s="91" t="s">
        <v>1777</v>
      </c>
    </row>
    <row r="3297" ht="14.25" customHeight="1">
      <c r="A3297" s="91" t="s">
        <v>9247</v>
      </c>
      <c r="D3297" s="91" t="s">
        <v>1343</v>
      </c>
      <c r="J3297" s="91" t="s">
        <v>739</v>
      </c>
      <c r="L3297" s="91" t="s">
        <v>41</v>
      </c>
      <c r="M3297" s="91" t="s">
        <v>739</v>
      </c>
      <c r="O3297" s="91" t="s">
        <v>1711</v>
      </c>
      <c r="P3297" s="91" t="s">
        <v>1590</v>
      </c>
      <c r="Q3297" s="91" t="s">
        <v>1440</v>
      </c>
      <c r="R3297" s="91" t="s">
        <v>2241</v>
      </c>
      <c r="U3297" s="91" t="s">
        <v>1749</v>
      </c>
    </row>
    <row r="3298" ht="14.25" customHeight="1">
      <c r="A3298" s="91" t="s">
        <v>9248</v>
      </c>
      <c r="D3298" s="91" t="s">
        <v>1319</v>
      </c>
      <c r="E3298" s="91" t="s">
        <v>1587</v>
      </c>
      <c r="F3298" s="91">
        <v>2030.0</v>
      </c>
      <c r="J3298" s="91" t="s">
        <v>739</v>
      </c>
      <c r="L3298" s="91" t="s">
        <v>1588</v>
      </c>
      <c r="M3298" s="91" t="s">
        <v>739</v>
      </c>
      <c r="O3298" s="91" t="s">
        <v>1711</v>
      </c>
      <c r="P3298" s="91" t="s">
        <v>1590</v>
      </c>
      <c r="Q3298" s="91" t="s">
        <v>1435</v>
      </c>
      <c r="R3298" s="91" t="s">
        <v>1663</v>
      </c>
      <c r="S3298" s="91" t="s">
        <v>9249</v>
      </c>
      <c r="T3298" s="91" t="s">
        <v>1593</v>
      </c>
    </row>
    <row r="3299" ht="14.25" customHeight="1">
      <c r="A3299" s="91" t="s">
        <v>9250</v>
      </c>
      <c r="B3299" s="91" t="s">
        <v>9251</v>
      </c>
      <c r="C3299" s="91" t="s">
        <v>9252</v>
      </c>
      <c r="D3299" s="91" t="s">
        <v>1343</v>
      </c>
      <c r="J3299" s="91" t="s">
        <v>1320</v>
      </c>
      <c r="L3299" s="91" t="s">
        <v>41</v>
      </c>
      <c r="M3299" s="91" t="s">
        <v>1320</v>
      </c>
      <c r="N3299" s="91" t="s">
        <v>1637</v>
      </c>
      <c r="O3299" s="91" t="s">
        <v>1602</v>
      </c>
      <c r="P3299" s="91" t="s">
        <v>1603</v>
      </c>
      <c r="Q3299" s="91" t="s">
        <v>1449</v>
      </c>
      <c r="R3299" s="91" t="s">
        <v>1639</v>
      </c>
    </row>
    <row r="3300" ht="14.25" customHeight="1">
      <c r="A3300" s="91" t="s">
        <v>9253</v>
      </c>
      <c r="D3300" s="91" t="s">
        <v>1319</v>
      </c>
      <c r="E3300" s="91" t="s">
        <v>1587</v>
      </c>
      <c r="F3300" s="91">
        <v>2030.0</v>
      </c>
      <c r="J3300" s="91" t="s">
        <v>739</v>
      </c>
      <c r="L3300" s="91" t="s">
        <v>1588</v>
      </c>
      <c r="M3300" s="91" t="s">
        <v>739</v>
      </c>
      <c r="O3300" s="91" t="s">
        <v>1891</v>
      </c>
      <c r="P3300" s="91" t="s">
        <v>1623</v>
      </c>
      <c r="Q3300" s="91" t="s">
        <v>1440</v>
      </c>
      <c r="R3300" s="91" t="s">
        <v>1653</v>
      </c>
      <c r="S3300" s="91" t="s">
        <v>9254</v>
      </c>
      <c r="T3300" s="91" t="s">
        <v>1593</v>
      </c>
    </row>
    <row r="3301" ht="14.25" customHeight="1">
      <c r="A3301" s="91" t="s">
        <v>9255</v>
      </c>
      <c r="D3301" s="91" t="s">
        <v>1324</v>
      </c>
      <c r="J3301" s="91" t="s">
        <v>1320</v>
      </c>
      <c r="L3301" s="91" t="s">
        <v>41</v>
      </c>
      <c r="M3301" s="91" t="s">
        <v>1320</v>
      </c>
      <c r="N3301" s="91" t="s">
        <v>1842</v>
      </c>
      <c r="O3301" s="91" t="s">
        <v>1711</v>
      </c>
      <c r="P3301" s="91" t="s">
        <v>1590</v>
      </c>
      <c r="Q3301" s="91" t="s">
        <v>1447</v>
      </c>
      <c r="R3301" s="91" t="s">
        <v>1842</v>
      </c>
    </row>
    <row r="3302" ht="14.25" customHeight="1">
      <c r="A3302" s="91" t="s">
        <v>9256</v>
      </c>
      <c r="B3302" s="91" t="s">
        <v>9257</v>
      </c>
      <c r="C3302" s="91" t="s">
        <v>9258</v>
      </c>
      <c r="D3302" s="91" t="s">
        <v>1319</v>
      </c>
      <c r="E3302" s="91" t="s">
        <v>1595</v>
      </c>
      <c r="F3302" s="91" t="s">
        <v>9259</v>
      </c>
      <c r="J3302" s="91" t="s">
        <v>739</v>
      </c>
      <c r="L3302" s="91" t="s">
        <v>41</v>
      </c>
      <c r="M3302" s="91" t="s">
        <v>739</v>
      </c>
      <c r="O3302" s="91" t="s">
        <v>1694</v>
      </c>
      <c r="P3302" s="91" t="s">
        <v>1590</v>
      </c>
      <c r="Q3302" s="91" t="s">
        <v>1463</v>
      </c>
      <c r="R3302" s="91" t="s">
        <v>1847</v>
      </c>
      <c r="S3302" s="91" t="s">
        <v>9260</v>
      </c>
      <c r="T3302" s="91" t="s">
        <v>1600</v>
      </c>
    </row>
    <row r="3303" ht="14.25" customHeight="1">
      <c r="A3303" s="91" t="s">
        <v>9261</v>
      </c>
      <c r="D3303" s="91" t="s">
        <v>1324</v>
      </c>
      <c r="J3303" s="91" t="s">
        <v>1320</v>
      </c>
      <c r="L3303" s="91" t="s">
        <v>41</v>
      </c>
      <c r="M3303" s="91" t="s">
        <v>1320</v>
      </c>
      <c r="N3303" s="91" t="s">
        <v>2090</v>
      </c>
      <c r="O3303" s="91" t="s">
        <v>1846</v>
      </c>
      <c r="P3303" s="91" t="s">
        <v>1590</v>
      </c>
      <c r="Q3303" s="91" t="s">
        <v>1432</v>
      </c>
      <c r="R3303" s="91" t="s">
        <v>2090</v>
      </c>
    </row>
    <row r="3304" ht="14.25" customHeight="1">
      <c r="A3304" s="91" t="s">
        <v>9262</v>
      </c>
      <c r="C3304" s="91" t="s">
        <v>9263</v>
      </c>
      <c r="D3304" s="91" t="s">
        <v>1319</v>
      </c>
      <c r="E3304" s="91" t="s">
        <v>1587</v>
      </c>
      <c r="F3304" s="91" t="s">
        <v>1676</v>
      </c>
      <c r="J3304" s="91" t="s">
        <v>739</v>
      </c>
      <c r="L3304" s="91" t="s">
        <v>41</v>
      </c>
      <c r="M3304" s="91" t="s">
        <v>1320</v>
      </c>
      <c r="N3304" s="91" t="s">
        <v>1792</v>
      </c>
      <c r="O3304" s="91" t="s">
        <v>1607</v>
      </c>
      <c r="P3304" s="91" t="s">
        <v>1590</v>
      </c>
      <c r="Q3304" s="91" t="s">
        <v>1457</v>
      </c>
      <c r="R3304" s="91" t="s">
        <v>1847</v>
      </c>
      <c r="S3304" s="91" t="s">
        <v>9264</v>
      </c>
      <c r="T3304" s="91" t="s">
        <v>1593</v>
      </c>
    </row>
    <row r="3305" ht="14.25" customHeight="1">
      <c r="A3305" s="91" t="s">
        <v>9265</v>
      </c>
      <c r="D3305" s="91" t="s">
        <v>1319</v>
      </c>
      <c r="E3305" s="91" t="s">
        <v>1587</v>
      </c>
      <c r="F3305" s="91">
        <v>2030.0</v>
      </c>
      <c r="J3305" s="91" t="s">
        <v>739</v>
      </c>
      <c r="L3305" s="91" t="s">
        <v>1588</v>
      </c>
      <c r="M3305" s="91" t="s">
        <v>739</v>
      </c>
      <c r="O3305" s="91" t="s">
        <v>1607</v>
      </c>
      <c r="P3305" s="91" t="s">
        <v>1590</v>
      </c>
      <c r="Q3305" s="91" t="s">
        <v>1761</v>
      </c>
      <c r="R3305" s="91" t="s">
        <v>1707</v>
      </c>
      <c r="S3305" s="91" t="s">
        <v>9266</v>
      </c>
      <c r="T3305" s="91" t="s">
        <v>1593</v>
      </c>
    </row>
    <row r="3306" ht="14.25" customHeight="1">
      <c r="A3306" s="91" t="s">
        <v>9267</v>
      </c>
      <c r="C3306" s="91" t="s">
        <v>9268</v>
      </c>
      <c r="D3306" s="91" t="s">
        <v>1319</v>
      </c>
      <c r="E3306" s="91" t="s">
        <v>1587</v>
      </c>
      <c r="F3306" s="91">
        <v>2030.0</v>
      </c>
      <c r="G3306" s="91" t="s">
        <v>1319</v>
      </c>
      <c r="H3306" s="91" t="s">
        <v>1587</v>
      </c>
      <c r="I3306" s="91">
        <v>2050.0</v>
      </c>
      <c r="J3306" s="91" t="s">
        <v>1320</v>
      </c>
      <c r="K3306" s="91">
        <v>2050.0</v>
      </c>
      <c r="L3306" s="91" t="s">
        <v>41</v>
      </c>
      <c r="M3306" s="91" t="s">
        <v>739</v>
      </c>
      <c r="O3306" s="91" t="s">
        <v>1662</v>
      </c>
      <c r="P3306" s="91" t="s">
        <v>1590</v>
      </c>
      <c r="Q3306" s="91" t="s">
        <v>1466</v>
      </c>
      <c r="R3306" s="91" t="s">
        <v>1687</v>
      </c>
      <c r="S3306" s="91" t="s">
        <v>9269</v>
      </c>
      <c r="T3306" s="91" t="s">
        <v>1593</v>
      </c>
    </row>
    <row r="3307" ht="14.25" customHeight="1">
      <c r="A3307" s="91" t="s">
        <v>9270</v>
      </c>
      <c r="B3307" s="91" t="s">
        <v>9271</v>
      </c>
      <c r="C3307" s="91" t="s">
        <v>9272</v>
      </c>
      <c r="D3307" s="91" t="s">
        <v>1319</v>
      </c>
      <c r="E3307" s="91" t="s">
        <v>1587</v>
      </c>
      <c r="F3307" s="91">
        <v>2030.0</v>
      </c>
      <c r="J3307" s="91" t="s">
        <v>739</v>
      </c>
      <c r="L3307" s="91" t="s">
        <v>41</v>
      </c>
      <c r="M3307" s="91" t="s">
        <v>739</v>
      </c>
      <c r="O3307" s="91" t="s">
        <v>1711</v>
      </c>
      <c r="P3307" s="91" t="s">
        <v>1590</v>
      </c>
      <c r="Q3307" s="91" t="s">
        <v>1434</v>
      </c>
      <c r="R3307" s="91" t="s">
        <v>1687</v>
      </c>
      <c r="S3307" s="91" t="s">
        <v>9273</v>
      </c>
      <c r="T3307" s="91" t="s">
        <v>1593</v>
      </c>
    </row>
    <row r="3308" ht="14.25" customHeight="1">
      <c r="A3308" s="91" t="s">
        <v>9274</v>
      </c>
      <c r="C3308" s="91" t="s">
        <v>9275</v>
      </c>
      <c r="D3308" s="91" t="s">
        <v>1324</v>
      </c>
      <c r="J3308" s="91" t="s">
        <v>1320</v>
      </c>
      <c r="L3308" s="91" t="s">
        <v>41</v>
      </c>
      <c r="M3308" s="91" t="s">
        <v>1320</v>
      </c>
      <c r="N3308" s="91" t="s">
        <v>1669</v>
      </c>
      <c r="O3308" s="91" t="s">
        <v>1846</v>
      </c>
      <c r="P3308" s="91" t="s">
        <v>1590</v>
      </c>
      <c r="Q3308" s="91" t="s">
        <v>1443</v>
      </c>
      <c r="R3308" s="91" t="s">
        <v>1669</v>
      </c>
    </row>
    <row r="3309" ht="14.25" customHeight="1">
      <c r="A3309" s="91" t="s">
        <v>9276</v>
      </c>
      <c r="D3309" s="91" t="s">
        <v>1319</v>
      </c>
      <c r="E3309" s="91" t="s">
        <v>1587</v>
      </c>
      <c r="F3309" s="91">
        <v>2030.0</v>
      </c>
      <c r="J3309" s="91" t="s">
        <v>739</v>
      </c>
      <c r="L3309" s="91" t="s">
        <v>1588</v>
      </c>
      <c r="M3309" s="91" t="s">
        <v>739</v>
      </c>
      <c r="O3309" s="91" t="s">
        <v>1684</v>
      </c>
      <c r="P3309" s="91" t="s">
        <v>1590</v>
      </c>
      <c r="Q3309" s="91" t="s">
        <v>1440</v>
      </c>
      <c r="R3309" s="91" t="s">
        <v>1707</v>
      </c>
      <c r="S3309" s="91" t="s">
        <v>9277</v>
      </c>
      <c r="T3309" s="91" t="s">
        <v>1593</v>
      </c>
    </row>
    <row r="3310" ht="14.25" customHeight="1">
      <c r="A3310" s="91" t="s">
        <v>9278</v>
      </c>
      <c r="C3310" s="91" t="s">
        <v>9279</v>
      </c>
      <c r="D3310" s="91" t="s">
        <v>1324</v>
      </c>
      <c r="J3310" s="91" t="s">
        <v>739</v>
      </c>
      <c r="L3310" s="91" t="s">
        <v>41</v>
      </c>
      <c r="M3310" s="91" t="s">
        <v>739</v>
      </c>
      <c r="O3310" s="91" t="s">
        <v>1846</v>
      </c>
      <c r="P3310" s="91" t="s">
        <v>1590</v>
      </c>
      <c r="Q3310" s="91" t="s">
        <v>1436</v>
      </c>
      <c r="R3310" s="91" t="s">
        <v>1633</v>
      </c>
      <c r="T3310" s="91" t="s">
        <v>1634</v>
      </c>
    </row>
    <row r="3311" ht="14.25" customHeight="1">
      <c r="A3311" s="91" t="s">
        <v>9280</v>
      </c>
      <c r="D3311" s="91" t="s">
        <v>1319</v>
      </c>
      <c r="E3311" s="91" t="s">
        <v>1587</v>
      </c>
      <c r="F3311" s="91">
        <v>2030.0</v>
      </c>
      <c r="J3311" s="91" t="s">
        <v>739</v>
      </c>
      <c r="L3311" s="91" t="s">
        <v>1588</v>
      </c>
      <c r="M3311" s="91" t="s">
        <v>739</v>
      </c>
      <c r="O3311" s="91" t="s">
        <v>1846</v>
      </c>
      <c r="P3311" s="91" t="s">
        <v>1590</v>
      </c>
      <c r="Q3311" s="91" t="s">
        <v>1432</v>
      </c>
      <c r="R3311" s="91" t="s">
        <v>1653</v>
      </c>
      <c r="S3311" s="91" t="s">
        <v>9281</v>
      </c>
      <c r="T3311" s="91" t="s">
        <v>1593</v>
      </c>
    </row>
    <row r="3312" ht="14.25" customHeight="1">
      <c r="A3312" s="91" t="s">
        <v>9282</v>
      </c>
      <c r="B3312" s="91" t="s">
        <v>9283</v>
      </c>
      <c r="C3312" s="91" t="s">
        <v>9284</v>
      </c>
      <c r="D3312" s="91" t="s">
        <v>1319</v>
      </c>
      <c r="E3312" s="91" t="s">
        <v>1587</v>
      </c>
      <c r="F3312" s="91">
        <v>2030.0</v>
      </c>
      <c r="J3312" s="91" t="s">
        <v>1320</v>
      </c>
      <c r="L3312" s="91" t="s">
        <v>41</v>
      </c>
      <c r="M3312" s="91" t="s">
        <v>739</v>
      </c>
      <c r="O3312" s="91" t="s">
        <v>1711</v>
      </c>
      <c r="P3312" s="91" t="s">
        <v>1590</v>
      </c>
      <c r="Q3312" s="91" t="s">
        <v>1469</v>
      </c>
      <c r="R3312" s="91" t="s">
        <v>1598</v>
      </c>
      <c r="S3312" s="91" t="s">
        <v>9285</v>
      </c>
      <c r="T3312" s="91" t="s">
        <v>1593</v>
      </c>
    </row>
    <row r="3313" ht="14.25" customHeight="1">
      <c r="A3313" s="91" t="s">
        <v>9286</v>
      </c>
      <c r="D3313" s="91" t="s">
        <v>1319</v>
      </c>
      <c r="E3313" s="91" t="s">
        <v>1587</v>
      </c>
      <c r="F3313" s="91">
        <v>2030.0</v>
      </c>
      <c r="G3313" s="91" t="s">
        <v>1319</v>
      </c>
      <c r="H3313" s="91" t="s">
        <v>1587</v>
      </c>
      <c r="I3313" s="91">
        <v>2050.0</v>
      </c>
      <c r="J3313" s="91" t="s">
        <v>1320</v>
      </c>
      <c r="K3313" s="91">
        <v>2050.0</v>
      </c>
      <c r="L3313" s="91" t="s">
        <v>41</v>
      </c>
      <c r="M3313" s="91" t="s">
        <v>739</v>
      </c>
      <c r="O3313" s="91" t="s">
        <v>1802</v>
      </c>
      <c r="P3313" s="91" t="s">
        <v>1590</v>
      </c>
      <c r="Q3313" s="91" t="s">
        <v>1440</v>
      </c>
      <c r="R3313" s="91" t="s">
        <v>1687</v>
      </c>
      <c r="S3313" s="91" t="s">
        <v>9287</v>
      </c>
      <c r="T3313" s="91" t="s">
        <v>1593</v>
      </c>
    </row>
    <row r="3314" ht="14.25" customHeight="1">
      <c r="A3314" s="91" t="s">
        <v>9288</v>
      </c>
      <c r="D3314" s="91" t="s">
        <v>1319</v>
      </c>
      <c r="E3314" s="91" t="s">
        <v>1587</v>
      </c>
      <c r="F3314" s="91">
        <v>2030.0</v>
      </c>
      <c r="J3314" s="91" t="s">
        <v>739</v>
      </c>
      <c r="L3314" s="91" t="s">
        <v>1588</v>
      </c>
      <c r="M3314" s="91" t="s">
        <v>739</v>
      </c>
      <c r="O3314" s="91" t="s">
        <v>2046</v>
      </c>
      <c r="P3314" s="91" t="s">
        <v>1603</v>
      </c>
      <c r="Q3314" s="91" t="s">
        <v>1469</v>
      </c>
      <c r="R3314" s="91" t="s">
        <v>1641</v>
      </c>
      <c r="S3314" s="91" t="s">
        <v>9289</v>
      </c>
      <c r="T3314" s="91" t="s">
        <v>1593</v>
      </c>
    </row>
    <row r="3315" ht="14.25" customHeight="1">
      <c r="A3315" s="91" t="s">
        <v>9290</v>
      </c>
      <c r="C3315" s="91" t="s">
        <v>9291</v>
      </c>
      <c r="D3315" s="91" t="s">
        <v>1319</v>
      </c>
      <c r="E3315" s="91" t="s">
        <v>1587</v>
      </c>
      <c r="F3315" s="91">
        <v>2030.0</v>
      </c>
      <c r="J3315" s="91" t="s">
        <v>739</v>
      </c>
      <c r="L3315" s="91" t="s">
        <v>1588</v>
      </c>
      <c r="M3315" s="91" t="s">
        <v>739</v>
      </c>
      <c r="O3315" s="91" t="s">
        <v>1602</v>
      </c>
      <c r="P3315" s="91" t="s">
        <v>1603</v>
      </c>
      <c r="Q3315" s="91" t="s">
        <v>1459</v>
      </c>
      <c r="R3315" s="91" t="s">
        <v>1923</v>
      </c>
      <c r="S3315" s="91" t="s">
        <v>9292</v>
      </c>
      <c r="T3315" s="91" t="s">
        <v>1593</v>
      </c>
    </row>
    <row r="3316" ht="14.25" customHeight="1">
      <c r="A3316" s="91" t="s">
        <v>9293</v>
      </c>
      <c r="B3316" s="91" t="s">
        <v>9294</v>
      </c>
      <c r="C3316" s="91" t="s">
        <v>9295</v>
      </c>
      <c r="D3316" s="91" t="s">
        <v>1324</v>
      </c>
      <c r="J3316" s="91" t="s">
        <v>1320</v>
      </c>
      <c r="L3316" s="91" t="s">
        <v>41</v>
      </c>
      <c r="M3316" s="91" t="s">
        <v>1320</v>
      </c>
      <c r="N3316" s="91" t="s">
        <v>2090</v>
      </c>
      <c r="O3316" s="91" t="s">
        <v>1602</v>
      </c>
      <c r="P3316" s="91" t="s">
        <v>1603</v>
      </c>
      <c r="Q3316" s="91" t="s">
        <v>1447</v>
      </c>
      <c r="R3316" s="91" t="s">
        <v>2090</v>
      </c>
    </row>
    <row r="3317" ht="14.25" customHeight="1">
      <c r="A3317" s="91" t="s">
        <v>9296</v>
      </c>
      <c r="D3317" s="91" t="s">
        <v>1319</v>
      </c>
      <c r="E3317" s="91" t="s">
        <v>1587</v>
      </c>
      <c r="F3317" s="91">
        <v>2030.0</v>
      </c>
      <c r="J3317" s="91" t="s">
        <v>739</v>
      </c>
      <c r="L3317" s="91" t="s">
        <v>1588</v>
      </c>
      <c r="M3317" s="91" t="s">
        <v>739</v>
      </c>
      <c r="O3317" s="91" t="s">
        <v>1846</v>
      </c>
      <c r="P3317" s="91" t="s">
        <v>1590</v>
      </c>
      <c r="Q3317" s="91" t="s">
        <v>1433</v>
      </c>
      <c r="R3317" s="91" t="s">
        <v>1798</v>
      </c>
      <c r="S3317" s="91" t="s">
        <v>9297</v>
      </c>
      <c r="T3317" s="91" t="s">
        <v>1593</v>
      </c>
    </row>
    <row r="3318" ht="14.25" customHeight="1">
      <c r="A3318" s="91" t="s">
        <v>9298</v>
      </c>
      <c r="C3318" s="91" t="s">
        <v>9299</v>
      </c>
      <c r="D3318" s="91" t="s">
        <v>1324</v>
      </c>
      <c r="J3318" s="91" t="s">
        <v>1320</v>
      </c>
      <c r="L3318" s="91" t="s">
        <v>41</v>
      </c>
      <c r="M3318" s="91" t="s">
        <v>739</v>
      </c>
      <c r="O3318" s="91" t="s">
        <v>1846</v>
      </c>
      <c r="P3318" s="91" t="s">
        <v>1590</v>
      </c>
      <c r="Q3318" s="91" t="s">
        <v>1429</v>
      </c>
      <c r="R3318" s="91" t="s">
        <v>1591</v>
      </c>
    </row>
    <row r="3319" ht="14.25" customHeight="1">
      <c r="A3319" s="91" t="s">
        <v>9300</v>
      </c>
      <c r="B3319" s="91" t="s">
        <v>9301</v>
      </c>
      <c r="C3319" s="91" t="s">
        <v>9302</v>
      </c>
      <c r="D3319" s="91" t="s">
        <v>1324</v>
      </c>
      <c r="J3319" s="91" t="s">
        <v>1320</v>
      </c>
      <c r="L3319" s="91" t="s">
        <v>41</v>
      </c>
      <c r="M3319" s="91" t="s">
        <v>739</v>
      </c>
      <c r="O3319" s="91" t="s">
        <v>1721</v>
      </c>
      <c r="P3319" s="91" t="s">
        <v>1590</v>
      </c>
      <c r="Q3319" s="91" t="s">
        <v>1432</v>
      </c>
      <c r="R3319" s="91" t="s">
        <v>1707</v>
      </c>
    </row>
    <row r="3320" ht="14.25" customHeight="1">
      <c r="A3320" s="91" t="s">
        <v>9303</v>
      </c>
      <c r="B3320" s="91" t="s">
        <v>9304</v>
      </c>
      <c r="C3320" s="91" t="s">
        <v>9305</v>
      </c>
      <c r="D3320" s="91" t="s">
        <v>1319</v>
      </c>
      <c r="E3320" s="91" t="s">
        <v>1587</v>
      </c>
      <c r="F3320" s="91" t="s">
        <v>1646</v>
      </c>
      <c r="G3320" s="91" t="s">
        <v>1319</v>
      </c>
      <c r="H3320" s="91" t="s">
        <v>1587</v>
      </c>
      <c r="I3320" s="91" t="s">
        <v>1377</v>
      </c>
      <c r="J3320" s="91" t="s">
        <v>1320</v>
      </c>
      <c r="K3320" s="91" t="s">
        <v>1377</v>
      </c>
      <c r="L3320" s="91" t="s">
        <v>41</v>
      </c>
      <c r="M3320" s="91" t="s">
        <v>1320</v>
      </c>
      <c r="N3320" s="91" t="s">
        <v>1888</v>
      </c>
      <c r="O3320" s="91" t="s">
        <v>1602</v>
      </c>
      <c r="P3320" s="91" t="s">
        <v>1603</v>
      </c>
      <c r="Q3320" s="91" t="s">
        <v>1466</v>
      </c>
      <c r="R3320" s="91" t="s">
        <v>1715</v>
      </c>
      <c r="S3320" s="91" t="s">
        <v>9306</v>
      </c>
      <c r="T3320" s="91" t="s">
        <v>1593</v>
      </c>
    </row>
    <row r="3321" ht="14.25" customHeight="1">
      <c r="A3321" s="91" t="s">
        <v>9307</v>
      </c>
      <c r="B3321" s="91" t="s">
        <v>9308</v>
      </c>
      <c r="C3321" s="91" t="s">
        <v>9309</v>
      </c>
      <c r="D3321" s="91" t="s">
        <v>1324</v>
      </c>
      <c r="J3321" s="91" t="s">
        <v>1320</v>
      </c>
      <c r="L3321" s="91" t="s">
        <v>41</v>
      </c>
      <c r="M3321" s="91" t="s">
        <v>1320</v>
      </c>
      <c r="N3321" s="91" t="s">
        <v>1641</v>
      </c>
      <c r="O3321" s="91" t="s">
        <v>1748</v>
      </c>
      <c r="P3321" s="91" t="s">
        <v>1590</v>
      </c>
      <c r="Q3321" s="91" t="s">
        <v>1462</v>
      </c>
      <c r="R3321" s="91" t="s">
        <v>1617</v>
      </c>
    </row>
    <row r="3322" ht="14.25" customHeight="1">
      <c r="A3322" s="91" t="s">
        <v>9310</v>
      </c>
      <c r="B3322" s="91" t="s">
        <v>9311</v>
      </c>
      <c r="C3322" s="91" t="s">
        <v>9312</v>
      </c>
      <c r="D3322" s="91" t="s">
        <v>1324</v>
      </c>
      <c r="J3322" s="91" t="s">
        <v>1320</v>
      </c>
      <c r="L3322" s="91" t="s">
        <v>41</v>
      </c>
      <c r="M3322" s="91" t="s">
        <v>1320</v>
      </c>
      <c r="N3322" s="91" t="s">
        <v>1598</v>
      </c>
      <c r="O3322" s="91" t="s">
        <v>1677</v>
      </c>
      <c r="P3322" s="91" t="s">
        <v>1590</v>
      </c>
      <c r="Q3322" s="91" t="s">
        <v>1439</v>
      </c>
      <c r="R3322" s="91" t="s">
        <v>1598</v>
      </c>
    </row>
    <row r="3323" ht="14.25" customHeight="1">
      <c r="A3323" s="91" t="s">
        <v>9313</v>
      </c>
      <c r="D3323" s="91" t="s">
        <v>1324</v>
      </c>
      <c r="J3323" s="91" t="s">
        <v>739</v>
      </c>
      <c r="L3323" s="91" t="s">
        <v>41</v>
      </c>
      <c r="M3323" s="91" t="s">
        <v>739</v>
      </c>
      <c r="O3323" s="91" t="s">
        <v>1748</v>
      </c>
      <c r="P3323" s="91" t="s">
        <v>1590</v>
      </c>
      <c r="Q3323" s="91" t="s">
        <v>1466</v>
      </c>
      <c r="R3323" s="91" t="s">
        <v>1687</v>
      </c>
    </row>
    <row r="3324" ht="14.25" customHeight="1">
      <c r="A3324" s="91" t="s">
        <v>9314</v>
      </c>
      <c r="C3324" s="91" t="s">
        <v>9315</v>
      </c>
      <c r="D3324" s="91" t="s">
        <v>1324</v>
      </c>
      <c r="J3324" s="91" t="s">
        <v>1320</v>
      </c>
      <c r="L3324" s="91" t="s">
        <v>41</v>
      </c>
      <c r="M3324" s="91" t="s">
        <v>739</v>
      </c>
      <c r="O3324" s="91" t="s">
        <v>1632</v>
      </c>
      <c r="P3324" s="91" t="s">
        <v>1628</v>
      </c>
      <c r="Q3324" s="91" t="s">
        <v>1462</v>
      </c>
      <c r="R3324" s="91" t="s">
        <v>1798</v>
      </c>
      <c r="T3324" s="91" t="s">
        <v>1634</v>
      </c>
    </row>
    <row r="3325" ht="14.25" customHeight="1">
      <c r="A3325" s="91" t="s">
        <v>9316</v>
      </c>
      <c r="B3325" s="91" t="s">
        <v>9317</v>
      </c>
      <c r="C3325" s="91" t="s">
        <v>9318</v>
      </c>
      <c r="D3325" s="91" t="s">
        <v>1324</v>
      </c>
      <c r="J3325" s="91" t="s">
        <v>739</v>
      </c>
      <c r="L3325" s="91" t="s">
        <v>41</v>
      </c>
      <c r="M3325" s="91" t="s">
        <v>739</v>
      </c>
      <c r="O3325" s="91" t="s">
        <v>1748</v>
      </c>
      <c r="P3325" s="91" t="s">
        <v>1590</v>
      </c>
      <c r="Q3325" s="91" t="s">
        <v>1432</v>
      </c>
      <c r="R3325" s="91" t="s">
        <v>1720</v>
      </c>
    </row>
    <row r="3326" ht="14.25" customHeight="1">
      <c r="A3326" s="91" t="s">
        <v>9319</v>
      </c>
      <c r="D3326" s="91" t="s">
        <v>1319</v>
      </c>
      <c r="E3326" s="91" t="s">
        <v>1587</v>
      </c>
      <c r="F3326" s="91">
        <v>2030.0</v>
      </c>
      <c r="J3326" s="91" t="s">
        <v>739</v>
      </c>
      <c r="L3326" s="91" t="s">
        <v>1588</v>
      </c>
      <c r="M3326" s="91" t="s">
        <v>739</v>
      </c>
      <c r="O3326" s="91" t="s">
        <v>1638</v>
      </c>
      <c r="P3326" s="91" t="s">
        <v>1590</v>
      </c>
      <c r="Q3326" s="91" t="s">
        <v>1472</v>
      </c>
      <c r="R3326" s="91" t="s">
        <v>1608</v>
      </c>
      <c r="S3326" s="91" t="s">
        <v>9320</v>
      </c>
      <c r="T3326" s="91" t="s">
        <v>1593</v>
      </c>
    </row>
    <row r="3327" ht="14.25" customHeight="1">
      <c r="A3327" s="91" t="s">
        <v>9321</v>
      </c>
      <c r="C3327" s="91" t="s">
        <v>9322</v>
      </c>
      <c r="D3327" s="91" t="s">
        <v>1319</v>
      </c>
      <c r="E3327" s="91" t="s">
        <v>1587</v>
      </c>
      <c r="F3327" s="91">
        <v>2026.0</v>
      </c>
      <c r="J3327" s="91" t="s">
        <v>739</v>
      </c>
      <c r="L3327" s="91" t="s">
        <v>1647</v>
      </c>
      <c r="M3327" s="91" t="s">
        <v>739</v>
      </c>
      <c r="O3327" s="91" t="s">
        <v>1607</v>
      </c>
      <c r="P3327" s="91" t="s">
        <v>1590</v>
      </c>
      <c r="Q3327" s="91" t="s">
        <v>1430</v>
      </c>
      <c r="R3327" s="91" t="s">
        <v>2090</v>
      </c>
      <c r="S3327" s="91" t="s">
        <v>9323</v>
      </c>
      <c r="T3327" s="91" t="s">
        <v>1593</v>
      </c>
    </row>
    <row r="3328" ht="14.25" customHeight="1">
      <c r="A3328" s="91" t="s">
        <v>9324</v>
      </c>
      <c r="D3328" s="91" t="s">
        <v>1319</v>
      </c>
      <c r="E3328" s="91" t="s">
        <v>1587</v>
      </c>
      <c r="F3328" s="91">
        <v>2030.0</v>
      </c>
      <c r="J3328" s="91" t="s">
        <v>739</v>
      </c>
      <c r="L3328" s="91" t="s">
        <v>1588</v>
      </c>
      <c r="M3328" s="91" t="s">
        <v>739</v>
      </c>
      <c r="O3328" s="91" t="s">
        <v>1607</v>
      </c>
      <c r="P3328" s="91" t="s">
        <v>1590</v>
      </c>
      <c r="Q3328" s="91" t="s">
        <v>1457</v>
      </c>
      <c r="R3328" s="91" t="s">
        <v>1669</v>
      </c>
      <c r="S3328" s="91" t="s">
        <v>9325</v>
      </c>
      <c r="T3328" s="91" t="s">
        <v>1593</v>
      </c>
    </row>
    <row r="3329" ht="14.25" customHeight="1">
      <c r="A3329" s="91" t="s">
        <v>9326</v>
      </c>
      <c r="D3329" s="91" t="s">
        <v>1319</v>
      </c>
      <c r="E3329" s="91" t="s">
        <v>1587</v>
      </c>
      <c r="F3329" s="91" t="s">
        <v>1646</v>
      </c>
      <c r="G3329" s="91" t="s">
        <v>1319</v>
      </c>
      <c r="H3329" s="91" t="s">
        <v>1587</v>
      </c>
      <c r="I3329" s="91" t="s">
        <v>1377</v>
      </c>
      <c r="J3329" s="91" t="s">
        <v>1320</v>
      </c>
      <c r="K3329" s="91" t="s">
        <v>1377</v>
      </c>
      <c r="L3329" s="91" t="s">
        <v>41</v>
      </c>
      <c r="M3329" s="91" t="s">
        <v>1320</v>
      </c>
      <c r="N3329" s="91" t="s">
        <v>2023</v>
      </c>
      <c r="O3329" s="91" t="s">
        <v>1607</v>
      </c>
      <c r="P3329" s="91" t="s">
        <v>1590</v>
      </c>
      <c r="Q3329" s="91" t="s">
        <v>1452</v>
      </c>
      <c r="R3329" s="91" t="s">
        <v>1720</v>
      </c>
      <c r="S3329" s="91" t="s">
        <v>9327</v>
      </c>
      <c r="T3329" s="91" t="s">
        <v>1593</v>
      </c>
    </row>
    <row r="3330" ht="14.25" customHeight="1">
      <c r="A3330" s="91" t="s">
        <v>9328</v>
      </c>
      <c r="D3330" s="91" t="s">
        <v>1319</v>
      </c>
      <c r="E3330" s="91" t="s">
        <v>1587</v>
      </c>
      <c r="F3330" s="91">
        <v>2030.0</v>
      </c>
      <c r="J3330" s="91" t="s">
        <v>739</v>
      </c>
      <c r="L3330" s="91" t="s">
        <v>1588</v>
      </c>
      <c r="M3330" s="91" t="s">
        <v>739</v>
      </c>
      <c r="O3330" s="91" t="s">
        <v>1607</v>
      </c>
      <c r="P3330" s="91" t="s">
        <v>1590</v>
      </c>
      <c r="Q3330" s="91" t="s">
        <v>1435</v>
      </c>
      <c r="R3330" s="91" t="s">
        <v>1659</v>
      </c>
      <c r="S3330" s="91" t="s">
        <v>9329</v>
      </c>
      <c r="T3330" s="91" t="s">
        <v>1593</v>
      </c>
    </row>
    <row r="3331" ht="14.25" customHeight="1">
      <c r="A3331" s="91" t="s">
        <v>9330</v>
      </c>
      <c r="D3331" s="91" t="s">
        <v>1319</v>
      </c>
      <c r="E3331" s="91" t="s">
        <v>1587</v>
      </c>
      <c r="F3331" s="91">
        <v>2030.0</v>
      </c>
      <c r="J3331" s="91" t="s">
        <v>739</v>
      </c>
      <c r="L3331" s="91" t="s">
        <v>1588</v>
      </c>
      <c r="M3331" s="91" t="s">
        <v>739</v>
      </c>
      <c r="O3331" s="91" t="s">
        <v>1725</v>
      </c>
      <c r="P3331" s="91" t="s">
        <v>1628</v>
      </c>
      <c r="Q3331" s="91" t="s">
        <v>1463</v>
      </c>
      <c r="R3331" s="91" t="s">
        <v>1659</v>
      </c>
      <c r="S3331" s="91" t="s">
        <v>9331</v>
      </c>
      <c r="T3331" s="91" t="s">
        <v>1593</v>
      </c>
    </row>
    <row r="3332" ht="14.25" customHeight="1">
      <c r="A3332" s="91" t="s">
        <v>9332</v>
      </c>
      <c r="D3332" s="91" t="s">
        <v>1324</v>
      </c>
      <c r="J3332" s="91" t="s">
        <v>1320</v>
      </c>
      <c r="L3332" s="91" t="s">
        <v>41</v>
      </c>
      <c r="M3332" s="91" t="s">
        <v>739</v>
      </c>
      <c r="O3332" s="91" t="s">
        <v>9333</v>
      </c>
      <c r="P3332" s="91" t="s">
        <v>1590</v>
      </c>
      <c r="Q3332" s="91" t="s">
        <v>1429</v>
      </c>
      <c r="R3332" s="91" t="s">
        <v>1653</v>
      </c>
    </row>
    <row r="3333" ht="14.25" customHeight="1">
      <c r="A3333" s="91" t="s">
        <v>9334</v>
      </c>
      <c r="D3333" s="91" t="s">
        <v>1319</v>
      </c>
      <c r="E3333" s="91" t="s">
        <v>1587</v>
      </c>
      <c r="F3333" s="91">
        <v>2030.0</v>
      </c>
      <c r="J3333" s="91" t="s">
        <v>739</v>
      </c>
      <c r="L3333" s="91" t="s">
        <v>1588</v>
      </c>
      <c r="M3333" s="91" t="s">
        <v>739</v>
      </c>
      <c r="O3333" s="91" t="s">
        <v>1589</v>
      </c>
      <c r="P3333" s="91" t="s">
        <v>1590</v>
      </c>
      <c r="Q3333" s="91" t="s">
        <v>1433</v>
      </c>
      <c r="R3333" s="91" t="s">
        <v>1685</v>
      </c>
      <c r="S3333" s="91" t="s">
        <v>9335</v>
      </c>
      <c r="T3333" s="91" t="s">
        <v>1593</v>
      </c>
    </row>
    <row r="3334" ht="14.25" customHeight="1">
      <c r="A3334" s="91" t="s">
        <v>9336</v>
      </c>
      <c r="D3334" s="91" t="s">
        <v>1319</v>
      </c>
      <c r="E3334" s="91" t="s">
        <v>1587</v>
      </c>
      <c r="F3334" s="91">
        <v>2030.0</v>
      </c>
      <c r="J3334" s="91" t="s">
        <v>739</v>
      </c>
      <c r="L3334" s="91" t="s">
        <v>1588</v>
      </c>
      <c r="M3334" s="91" t="s">
        <v>739</v>
      </c>
      <c r="O3334" s="91" t="s">
        <v>1725</v>
      </c>
      <c r="P3334" s="91" t="s">
        <v>1628</v>
      </c>
      <c r="Q3334" s="91" t="s">
        <v>1439</v>
      </c>
      <c r="R3334" s="91" t="s">
        <v>1663</v>
      </c>
      <c r="S3334" s="91" t="s">
        <v>9337</v>
      </c>
      <c r="T3334" s="91" t="s">
        <v>1593</v>
      </c>
    </row>
    <row r="3335" ht="14.25" customHeight="1">
      <c r="A3335" s="91" t="s">
        <v>9338</v>
      </c>
      <c r="D3335" s="91" t="s">
        <v>1319</v>
      </c>
      <c r="E3335" s="91" t="s">
        <v>1587</v>
      </c>
      <c r="F3335" s="91">
        <v>2030.0</v>
      </c>
      <c r="J3335" s="91" t="s">
        <v>739</v>
      </c>
      <c r="L3335" s="91" t="s">
        <v>1588</v>
      </c>
      <c r="M3335" s="91" t="s">
        <v>739</v>
      </c>
      <c r="O3335" s="91" t="s">
        <v>1725</v>
      </c>
      <c r="P3335" s="91" t="s">
        <v>1628</v>
      </c>
      <c r="Q3335" s="91" t="s">
        <v>1465</v>
      </c>
      <c r="R3335" s="91" t="s">
        <v>1663</v>
      </c>
      <c r="S3335" s="91" t="s">
        <v>9339</v>
      </c>
      <c r="T3335" s="91" t="s">
        <v>1593</v>
      </c>
    </row>
    <row r="3336" ht="14.25" customHeight="1">
      <c r="A3336" s="91" t="s">
        <v>9340</v>
      </c>
      <c r="D3336" s="91" t="s">
        <v>1324</v>
      </c>
      <c r="J3336" s="91" t="s">
        <v>739</v>
      </c>
      <c r="L3336" s="91" t="s">
        <v>41</v>
      </c>
      <c r="M3336" s="91" t="s">
        <v>1320</v>
      </c>
      <c r="N3336" s="91" t="s">
        <v>2090</v>
      </c>
      <c r="O3336" s="91" t="s">
        <v>1607</v>
      </c>
      <c r="P3336" s="91" t="s">
        <v>1590</v>
      </c>
      <c r="Q3336" s="91" t="s">
        <v>1433</v>
      </c>
      <c r="R3336" s="91" t="s">
        <v>2090</v>
      </c>
    </row>
    <row r="3337" ht="14.25" customHeight="1">
      <c r="A3337" s="91" t="s">
        <v>9341</v>
      </c>
      <c r="C3337" s="91" t="s">
        <v>9342</v>
      </c>
      <c r="D3337" s="91" t="s">
        <v>1319</v>
      </c>
      <c r="E3337" s="91" t="s">
        <v>1587</v>
      </c>
      <c r="F3337" s="91">
        <v>2030.0</v>
      </c>
      <c r="G3337" s="91" t="s">
        <v>1319</v>
      </c>
      <c r="H3337" s="91" t="s">
        <v>1587</v>
      </c>
      <c r="I3337" s="91">
        <v>2040.0</v>
      </c>
      <c r="J3337" s="91" t="s">
        <v>1320</v>
      </c>
      <c r="K3337" s="91">
        <v>2040.0</v>
      </c>
      <c r="L3337" s="91" t="s">
        <v>41</v>
      </c>
      <c r="M3337" s="91" t="s">
        <v>1320</v>
      </c>
      <c r="N3337" s="91" t="s">
        <v>2016</v>
      </c>
      <c r="O3337" s="91" t="s">
        <v>1607</v>
      </c>
      <c r="P3337" s="91" t="s">
        <v>1590</v>
      </c>
      <c r="Q3337" s="91" t="s">
        <v>1440</v>
      </c>
      <c r="R3337" s="91" t="s">
        <v>1720</v>
      </c>
      <c r="S3337" s="91" t="s">
        <v>9343</v>
      </c>
      <c r="T3337" s="91" t="s">
        <v>1593</v>
      </c>
    </row>
    <row r="3338" ht="14.25" customHeight="1">
      <c r="A3338" s="91" t="s">
        <v>9344</v>
      </c>
      <c r="D3338" s="91" t="s">
        <v>1324</v>
      </c>
      <c r="J3338" s="91" t="s">
        <v>739</v>
      </c>
      <c r="L3338" s="91" t="s">
        <v>41</v>
      </c>
      <c r="M3338" s="91" t="s">
        <v>739</v>
      </c>
      <c r="O3338" s="91" t="s">
        <v>1602</v>
      </c>
      <c r="P3338" s="91" t="s">
        <v>1603</v>
      </c>
      <c r="Q3338" s="91" t="s">
        <v>1761</v>
      </c>
      <c r="R3338" s="91" t="s">
        <v>1591</v>
      </c>
    </row>
    <row r="3339" ht="14.25" customHeight="1">
      <c r="A3339" s="91" t="s">
        <v>9345</v>
      </c>
      <c r="D3339" s="91" t="s">
        <v>1319</v>
      </c>
      <c r="E3339" s="91" t="s">
        <v>1587</v>
      </c>
      <c r="F3339" s="91">
        <v>2030.0</v>
      </c>
      <c r="J3339" s="91" t="s">
        <v>739</v>
      </c>
      <c r="L3339" s="91" t="s">
        <v>1588</v>
      </c>
      <c r="M3339" s="91" t="s">
        <v>739</v>
      </c>
      <c r="O3339" s="91" t="s">
        <v>1725</v>
      </c>
      <c r="P3339" s="91" t="s">
        <v>1628</v>
      </c>
      <c r="Q3339" s="91" t="s">
        <v>1429</v>
      </c>
      <c r="R3339" s="91" t="s">
        <v>1611</v>
      </c>
      <c r="S3339" s="91" t="s">
        <v>9346</v>
      </c>
      <c r="T3339" s="91" t="s">
        <v>1593</v>
      </c>
    </row>
    <row r="3340" ht="14.25" customHeight="1">
      <c r="A3340" s="91" t="s">
        <v>9347</v>
      </c>
      <c r="D3340" s="91" t="s">
        <v>1319</v>
      </c>
      <c r="E3340" s="91" t="s">
        <v>1587</v>
      </c>
      <c r="F3340" s="91">
        <v>2030.0</v>
      </c>
      <c r="J3340" s="91" t="s">
        <v>739</v>
      </c>
      <c r="L3340" s="91" t="s">
        <v>1588</v>
      </c>
      <c r="M3340" s="91" t="s">
        <v>739</v>
      </c>
      <c r="O3340" s="91" t="s">
        <v>1891</v>
      </c>
      <c r="P3340" s="91" t="s">
        <v>1623</v>
      </c>
      <c r="Q3340" s="91" t="s">
        <v>1457</v>
      </c>
      <c r="R3340" s="91" t="s">
        <v>1648</v>
      </c>
      <c r="S3340" s="91" t="s">
        <v>9348</v>
      </c>
      <c r="T3340" s="91" t="s">
        <v>1593</v>
      </c>
    </row>
    <row r="3341" ht="14.25" customHeight="1">
      <c r="A3341" s="91" t="s">
        <v>9349</v>
      </c>
      <c r="D3341" s="91" t="s">
        <v>1319</v>
      </c>
      <c r="E3341" s="91" t="s">
        <v>1587</v>
      </c>
      <c r="F3341" s="91">
        <v>2030.0</v>
      </c>
      <c r="J3341" s="91" t="s">
        <v>739</v>
      </c>
      <c r="L3341" s="91" t="s">
        <v>1588</v>
      </c>
      <c r="M3341" s="91" t="s">
        <v>739</v>
      </c>
      <c r="O3341" s="91" t="s">
        <v>1725</v>
      </c>
      <c r="P3341" s="91" t="s">
        <v>1628</v>
      </c>
      <c r="Q3341" s="91" t="s">
        <v>1472</v>
      </c>
      <c r="R3341" s="91" t="s">
        <v>1663</v>
      </c>
      <c r="S3341" s="91" t="s">
        <v>9350</v>
      </c>
      <c r="T3341" s="91" t="s">
        <v>1593</v>
      </c>
    </row>
    <row r="3342" ht="14.25" customHeight="1">
      <c r="A3342" s="91" t="s">
        <v>9351</v>
      </c>
      <c r="D3342" s="91" t="s">
        <v>1319</v>
      </c>
      <c r="E3342" s="91" t="s">
        <v>1587</v>
      </c>
      <c r="F3342" s="91">
        <v>2030.0</v>
      </c>
      <c r="J3342" s="91" t="s">
        <v>739</v>
      </c>
      <c r="L3342" s="91" t="s">
        <v>1588</v>
      </c>
      <c r="M3342" s="91" t="s">
        <v>739</v>
      </c>
      <c r="O3342" s="91" t="s">
        <v>1725</v>
      </c>
      <c r="P3342" s="91" t="s">
        <v>1628</v>
      </c>
      <c r="Q3342" s="91" t="s">
        <v>1447</v>
      </c>
      <c r="R3342" s="91" t="s">
        <v>1687</v>
      </c>
      <c r="S3342" s="91" t="s">
        <v>9352</v>
      </c>
      <c r="T3342" s="91" t="s">
        <v>1593</v>
      </c>
    </row>
    <row r="3343" ht="14.25" customHeight="1">
      <c r="A3343" s="91" t="s">
        <v>9353</v>
      </c>
      <c r="B3343" s="91" t="s">
        <v>9354</v>
      </c>
      <c r="C3343" s="91" t="s">
        <v>9355</v>
      </c>
      <c r="D3343" s="91" t="s">
        <v>1319</v>
      </c>
      <c r="E3343" s="91" t="s">
        <v>1587</v>
      </c>
      <c r="F3343" s="91">
        <v>2032.0</v>
      </c>
      <c r="G3343" s="91" t="s">
        <v>1319</v>
      </c>
      <c r="H3343" s="91" t="s">
        <v>1587</v>
      </c>
      <c r="I3343" s="91">
        <v>2050.0</v>
      </c>
      <c r="J3343" s="91" t="s">
        <v>1320</v>
      </c>
      <c r="K3343" s="91">
        <v>2050.0</v>
      </c>
      <c r="L3343" s="91" t="s">
        <v>41</v>
      </c>
      <c r="M3343" s="91" t="s">
        <v>1320</v>
      </c>
      <c r="N3343" s="91" t="s">
        <v>1863</v>
      </c>
      <c r="O3343" s="91" t="s">
        <v>1607</v>
      </c>
      <c r="P3343" s="91" t="s">
        <v>1590</v>
      </c>
      <c r="Q3343" s="91" t="s">
        <v>1433</v>
      </c>
      <c r="R3343" s="91" t="s">
        <v>1604</v>
      </c>
      <c r="S3343" s="91" t="s">
        <v>9356</v>
      </c>
      <c r="T3343" s="91" t="s">
        <v>1593</v>
      </c>
    </row>
    <row r="3344" ht="14.25" customHeight="1">
      <c r="A3344" s="91" t="s">
        <v>9357</v>
      </c>
      <c r="D3344" s="91" t="s">
        <v>1324</v>
      </c>
      <c r="J3344" s="91" t="s">
        <v>1320</v>
      </c>
      <c r="L3344" s="91" t="s">
        <v>41</v>
      </c>
      <c r="M3344" s="91" t="s">
        <v>1320</v>
      </c>
      <c r="N3344" s="91" t="s">
        <v>1685</v>
      </c>
      <c r="O3344" s="91" t="s">
        <v>1607</v>
      </c>
      <c r="P3344" s="91" t="s">
        <v>1590</v>
      </c>
      <c r="Q3344" s="91" t="s">
        <v>1457</v>
      </c>
      <c r="R3344" s="91" t="s">
        <v>1685</v>
      </c>
    </row>
    <row r="3345" ht="14.25" customHeight="1">
      <c r="A3345" s="91" t="s">
        <v>9358</v>
      </c>
      <c r="D3345" s="91" t="s">
        <v>1324</v>
      </c>
      <c r="J3345" s="91" t="s">
        <v>1320</v>
      </c>
      <c r="L3345" s="91" t="s">
        <v>41</v>
      </c>
      <c r="M3345" s="91" t="s">
        <v>1320</v>
      </c>
      <c r="N3345" s="91" t="s">
        <v>1612</v>
      </c>
      <c r="O3345" s="91" t="s">
        <v>9359</v>
      </c>
      <c r="P3345" s="91" t="s">
        <v>1590</v>
      </c>
      <c r="Q3345" s="91" t="s">
        <v>1439</v>
      </c>
      <c r="R3345" s="91" t="s">
        <v>1612</v>
      </c>
    </row>
    <row r="3346" ht="14.25" customHeight="1">
      <c r="A3346" s="91" t="s">
        <v>9360</v>
      </c>
      <c r="B3346" s="91" t="s">
        <v>9361</v>
      </c>
      <c r="C3346" s="91" t="s">
        <v>9362</v>
      </c>
      <c r="D3346" s="91" t="s">
        <v>1319</v>
      </c>
      <c r="E3346" s="91" t="s">
        <v>1587</v>
      </c>
      <c r="F3346" s="91">
        <v>2030.0</v>
      </c>
      <c r="J3346" s="91" t="s">
        <v>739</v>
      </c>
      <c r="L3346" s="91" t="s">
        <v>41</v>
      </c>
      <c r="M3346" s="91" t="s">
        <v>739</v>
      </c>
      <c r="O3346" s="91" t="s">
        <v>1602</v>
      </c>
      <c r="P3346" s="91" t="s">
        <v>1603</v>
      </c>
      <c r="Q3346" s="91" t="s">
        <v>1451</v>
      </c>
      <c r="R3346" s="91" t="s">
        <v>1715</v>
      </c>
      <c r="S3346" s="91" t="s">
        <v>9363</v>
      </c>
      <c r="T3346" s="91" t="s">
        <v>1593</v>
      </c>
    </row>
    <row r="3347" ht="14.25" customHeight="1">
      <c r="A3347" s="91" t="s">
        <v>9364</v>
      </c>
      <c r="B3347" s="91" t="s">
        <v>9365</v>
      </c>
      <c r="C3347" s="91" t="s">
        <v>9366</v>
      </c>
      <c r="D3347" s="91" t="s">
        <v>1319</v>
      </c>
      <c r="E3347" s="91" t="s">
        <v>1587</v>
      </c>
      <c r="F3347" s="91">
        <v>2030.0</v>
      </c>
      <c r="G3347" s="91" t="s">
        <v>1319</v>
      </c>
      <c r="H3347" s="91" t="s">
        <v>1587</v>
      </c>
      <c r="I3347" s="91">
        <v>2048.0</v>
      </c>
      <c r="J3347" s="91" t="s">
        <v>1320</v>
      </c>
      <c r="K3347" s="91">
        <v>2048.0</v>
      </c>
      <c r="L3347" s="91" t="s">
        <v>41</v>
      </c>
      <c r="M3347" s="91" t="s">
        <v>1320</v>
      </c>
      <c r="N3347" s="91" t="s">
        <v>1678</v>
      </c>
      <c r="O3347" s="91" t="s">
        <v>1607</v>
      </c>
      <c r="P3347" s="91" t="s">
        <v>1590</v>
      </c>
      <c r="Q3347" s="91" t="s">
        <v>1440</v>
      </c>
      <c r="R3347" s="91" t="s">
        <v>1663</v>
      </c>
      <c r="S3347" s="91" t="s">
        <v>9367</v>
      </c>
      <c r="T3347" s="91" t="s">
        <v>1593</v>
      </c>
    </row>
    <row r="3348" ht="14.25" customHeight="1">
      <c r="A3348" s="91" t="s">
        <v>9368</v>
      </c>
      <c r="D3348" s="91" t="s">
        <v>1319</v>
      </c>
      <c r="E3348" s="91" t="s">
        <v>1587</v>
      </c>
      <c r="F3348" s="91">
        <v>2030.0</v>
      </c>
      <c r="J3348" s="91" t="s">
        <v>739</v>
      </c>
      <c r="L3348" s="91" t="s">
        <v>1588</v>
      </c>
      <c r="M3348" s="91" t="s">
        <v>739</v>
      </c>
      <c r="O3348" s="91" t="s">
        <v>1725</v>
      </c>
      <c r="P3348" s="91" t="s">
        <v>1628</v>
      </c>
      <c r="Q3348" s="91" t="s">
        <v>1431</v>
      </c>
      <c r="R3348" s="91" t="s">
        <v>1591</v>
      </c>
      <c r="S3348" s="91" t="s">
        <v>9369</v>
      </c>
      <c r="T3348" s="91" t="s">
        <v>1593</v>
      </c>
    </row>
    <row r="3349" ht="14.25" customHeight="1">
      <c r="A3349" s="91" t="s">
        <v>9370</v>
      </c>
      <c r="D3349" s="91" t="s">
        <v>1319</v>
      </c>
      <c r="E3349" s="91" t="s">
        <v>1587</v>
      </c>
      <c r="F3349" s="91">
        <v>2030.0</v>
      </c>
      <c r="J3349" s="91" t="s">
        <v>739</v>
      </c>
      <c r="L3349" s="91" t="s">
        <v>1588</v>
      </c>
      <c r="M3349" s="91" t="s">
        <v>739</v>
      </c>
      <c r="O3349" s="91" t="s">
        <v>1725</v>
      </c>
      <c r="P3349" s="91" t="s">
        <v>1628</v>
      </c>
      <c r="Q3349" s="91" t="s">
        <v>1472</v>
      </c>
      <c r="R3349" s="91" t="s">
        <v>1659</v>
      </c>
      <c r="S3349" s="91" t="s">
        <v>9371</v>
      </c>
      <c r="T3349" s="91" t="s">
        <v>1593</v>
      </c>
    </row>
    <row r="3350" ht="14.25" customHeight="1">
      <c r="A3350" s="91" t="s">
        <v>9372</v>
      </c>
      <c r="B3350" s="91" t="s">
        <v>9373</v>
      </c>
      <c r="C3350" s="91" t="s">
        <v>9374</v>
      </c>
      <c r="D3350" s="91" t="s">
        <v>1343</v>
      </c>
      <c r="J3350" s="91" t="s">
        <v>1320</v>
      </c>
      <c r="L3350" s="91" t="s">
        <v>41</v>
      </c>
      <c r="M3350" s="91" t="s">
        <v>1320</v>
      </c>
      <c r="O3350" s="91" t="s">
        <v>1632</v>
      </c>
      <c r="P3350" s="91" t="s">
        <v>1628</v>
      </c>
      <c r="Q3350" s="91" t="s">
        <v>1454</v>
      </c>
      <c r="R3350" s="91" t="s">
        <v>2016</v>
      </c>
    </row>
    <row r="3351" ht="14.25" customHeight="1">
      <c r="A3351" s="91" t="s">
        <v>9375</v>
      </c>
      <c r="B3351" s="91" t="s">
        <v>9376</v>
      </c>
      <c r="C3351" s="91" t="s">
        <v>9377</v>
      </c>
      <c r="D3351" s="91" t="s">
        <v>1319</v>
      </c>
      <c r="E3351" s="91" t="s">
        <v>1587</v>
      </c>
      <c r="F3351" s="91" t="s">
        <v>1646</v>
      </c>
      <c r="G3351" s="91" t="s">
        <v>1319</v>
      </c>
      <c r="H3351" s="91" t="s">
        <v>1587</v>
      </c>
      <c r="I3351" s="91" t="s">
        <v>1698</v>
      </c>
      <c r="J3351" s="91" t="s">
        <v>1320</v>
      </c>
      <c r="K3351" s="91" t="s">
        <v>1698</v>
      </c>
      <c r="L3351" s="91" t="s">
        <v>41</v>
      </c>
      <c r="M3351" s="91" t="s">
        <v>1320</v>
      </c>
      <c r="N3351" s="91" t="s">
        <v>1785</v>
      </c>
      <c r="O3351" s="91" t="s">
        <v>1632</v>
      </c>
      <c r="P3351" s="91" t="s">
        <v>1628</v>
      </c>
      <c r="Q3351" s="91" t="s">
        <v>1454</v>
      </c>
      <c r="R3351" s="91" t="s">
        <v>1798</v>
      </c>
      <c r="S3351" s="91" t="s">
        <v>9378</v>
      </c>
      <c r="T3351" s="91" t="s">
        <v>1593</v>
      </c>
    </row>
    <row r="3352" ht="14.25" customHeight="1">
      <c r="A3352" s="91" t="s">
        <v>9379</v>
      </c>
      <c r="B3352" s="91" t="s">
        <v>9380</v>
      </c>
      <c r="D3352" s="91" t="s">
        <v>1324</v>
      </c>
      <c r="J3352" s="91" t="s">
        <v>739</v>
      </c>
      <c r="L3352" s="91" t="s">
        <v>41</v>
      </c>
      <c r="M3352" s="91" t="s">
        <v>739</v>
      </c>
      <c r="O3352" s="91" t="s">
        <v>1602</v>
      </c>
      <c r="P3352" s="91" t="s">
        <v>1603</v>
      </c>
      <c r="Q3352" s="91" t="s">
        <v>1459</v>
      </c>
      <c r="R3352" s="91" t="s">
        <v>1842</v>
      </c>
    </row>
    <row r="3353" ht="14.25" customHeight="1">
      <c r="A3353" s="91" t="s">
        <v>9381</v>
      </c>
      <c r="C3353" s="91" t="s">
        <v>9382</v>
      </c>
      <c r="D3353" s="91" t="s">
        <v>1324</v>
      </c>
      <c r="J3353" s="91" t="s">
        <v>1320</v>
      </c>
      <c r="L3353" s="91" t="s">
        <v>41</v>
      </c>
      <c r="M3353" s="91" t="s">
        <v>1320</v>
      </c>
      <c r="N3353" s="91" t="s">
        <v>1763</v>
      </c>
      <c r="O3353" s="91" t="s">
        <v>1831</v>
      </c>
      <c r="P3353" s="91" t="s">
        <v>1590</v>
      </c>
      <c r="Q3353" s="91" t="s">
        <v>1436</v>
      </c>
      <c r="R3353" s="91" t="s">
        <v>1763</v>
      </c>
    </row>
    <row r="3354" ht="14.25" customHeight="1">
      <c r="A3354" s="91" t="s">
        <v>9383</v>
      </c>
      <c r="D3354" s="91" t="s">
        <v>1319</v>
      </c>
      <c r="E3354" s="91" t="s">
        <v>1587</v>
      </c>
      <c r="J3354" s="91" t="s">
        <v>739</v>
      </c>
      <c r="L3354" s="91" t="s">
        <v>1588</v>
      </c>
      <c r="M3354" s="91" t="s">
        <v>739</v>
      </c>
      <c r="O3354" s="91" t="s">
        <v>1725</v>
      </c>
      <c r="P3354" s="91" t="s">
        <v>1628</v>
      </c>
      <c r="Q3354" s="91" t="s">
        <v>1447</v>
      </c>
      <c r="R3354" s="91" t="s">
        <v>1611</v>
      </c>
      <c r="S3354" s="91" t="s">
        <v>9384</v>
      </c>
      <c r="T3354" s="91" t="s">
        <v>1593</v>
      </c>
    </row>
    <row r="3355" ht="14.25" customHeight="1">
      <c r="A3355" s="91" t="s">
        <v>9385</v>
      </c>
      <c r="D3355" s="91" t="s">
        <v>1319</v>
      </c>
      <c r="E3355" s="91" t="s">
        <v>1587</v>
      </c>
      <c r="F3355" s="91">
        <v>2030.0</v>
      </c>
      <c r="J3355" s="91" t="s">
        <v>739</v>
      </c>
      <c r="L3355" s="91" t="s">
        <v>1588</v>
      </c>
      <c r="M3355" s="91" t="s">
        <v>739</v>
      </c>
      <c r="O3355" s="91" t="s">
        <v>1725</v>
      </c>
      <c r="P3355" s="91" t="s">
        <v>1628</v>
      </c>
      <c r="Q3355" s="91" t="s">
        <v>1440</v>
      </c>
      <c r="R3355" s="91" t="s">
        <v>1653</v>
      </c>
      <c r="S3355" s="91" t="s">
        <v>9386</v>
      </c>
      <c r="T3355" s="91" t="s">
        <v>1593</v>
      </c>
    </row>
    <row r="3356" ht="14.25" customHeight="1">
      <c r="A3356" s="91" t="s">
        <v>9387</v>
      </c>
      <c r="D3356" s="91" t="s">
        <v>1319</v>
      </c>
      <c r="E3356" s="91" t="s">
        <v>1587</v>
      </c>
      <c r="F3356" s="91">
        <v>2030.0</v>
      </c>
      <c r="J3356" s="91" t="s">
        <v>739</v>
      </c>
      <c r="L3356" s="91" t="s">
        <v>1588</v>
      </c>
      <c r="M3356" s="91" t="s">
        <v>739</v>
      </c>
      <c r="O3356" s="91" t="s">
        <v>1725</v>
      </c>
      <c r="P3356" s="91" t="s">
        <v>1628</v>
      </c>
      <c r="Q3356" s="91" t="s">
        <v>1431</v>
      </c>
      <c r="R3356" s="91" t="s">
        <v>1653</v>
      </c>
      <c r="S3356" s="91" t="s">
        <v>9388</v>
      </c>
      <c r="T3356" s="91" t="s">
        <v>1593</v>
      </c>
    </row>
    <row r="3357" ht="14.25" customHeight="1">
      <c r="A3357" s="91" t="s">
        <v>9389</v>
      </c>
      <c r="D3357" s="91" t="s">
        <v>1319</v>
      </c>
      <c r="E3357" s="91" t="s">
        <v>1587</v>
      </c>
      <c r="F3357" s="91">
        <v>2030.0</v>
      </c>
      <c r="J3357" s="91" t="s">
        <v>739</v>
      </c>
      <c r="L3357" s="91" t="s">
        <v>1588</v>
      </c>
      <c r="M3357" s="91" t="s">
        <v>739</v>
      </c>
      <c r="O3357" s="91" t="s">
        <v>1725</v>
      </c>
      <c r="P3357" s="91" t="s">
        <v>1628</v>
      </c>
      <c r="Q3357" s="91" t="s">
        <v>1431</v>
      </c>
      <c r="R3357" s="91" t="s">
        <v>1659</v>
      </c>
      <c r="S3357" s="91" t="s">
        <v>9390</v>
      </c>
      <c r="T3357" s="91" t="s">
        <v>1593</v>
      </c>
    </row>
    <row r="3358" ht="14.25" customHeight="1">
      <c r="A3358" s="91" t="s">
        <v>9391</v>
      </c>
      <c r="D3358" s="91" t="s">
        <v>1319</v>
      </c>
      <c r="E3358" s="91" t="s">
        <v>1587</v>
      </c>
      <c r="F3358" s="91">
        <v>2030.0</v>
      </c>
      <c r="J3358" s="91" t="s">
        <v>739</v>
      </c>
      <c r="L3358" s="91" t="s">
        <v>1588</v>
      </c>
      <c r="M3358" s="91" t="s">
        <v>739</v>
      </c>
      <c r="O3358" s="91" t="s">
        <v>1725</v>
      </c>
      <c r="P3358" s="91" t="s">
        <v>1628</v>
      </c>
      <c r="Q3358" s="91" t="s">
        <v>1445</v>
      </c>
      <c r="R3358" s="91" t="s">
        <v>1707</v>
      </c>
      <c r="S3358" s="91" t="s">
        <v>9392</v>
      </c>
      <c r="T3358" s="91" t="s">
        <v>1593</v>
      </c>
    </row>
    <row r="3359" ht="14.25" customHeight="1">
      <c r="A3359" s="91" t="s">
        <v>9393</v>
      </c>
      <c r="D3359" s="91" t="s">
        <v>1324</v>
      </c>
      <c r="J3359" s="91" t="s">
        <v>1320</v>
      </c>
      <c r="L3359" s="91" t="s">
        <v>41</v>
      </c>
      <c r="M3359" s="91" t="s">
        <v>1320</v>
      </c>
      <c r="N3359" s="91" t="s">
        <v>1842</v>
      </c>
      <c r="O3359" s="91" t="s">
        <v>2257</v>
      </c>
      <c r="P3359" s="91" t="s">
        <v>1628</v>
      </c>
      <c r="Q3359" s="91" t="s">
        <v>1469</v>
      </c>
      <c r="R3359" s="91" t="s">
        <v>1842</v>
      </c>
    </row>
    <row r="3360" ht="14.25" customHeight="1">
      <c r="A3360" s="91" t="s">
        <v>9394</v>
      </c>
      <c r="B3360" s="91" t="s">
        <v>9395</v>
      </c>
      <c r="D3360" s="91" t="s">
        <v>1324</v>
      </c>
      <c r="J3360" s="91" t="s">
        <v>1320</v>
      </c>
      <c r="L3360" s="91" t="s">
        <v>41</v>
      </c>
      <c r="M3360" s="91" t="s">
        <v>739</v>
      </c>
      <c r="O3360" s="91" t="s">
        <v>1602</v>
      </c>
      <c r="P3360" s="91" t="s">
        <v>1603</v>
      </c>
      <c r="Q3360" s="91" t="s">
        <v>1457</v>
      </c>
      <c r="R3360" s="91" t="s">
        <v>1687</v>
      </c>
    </row>
    <row r="3361" ht="14.25" customHeight="1">
      <c r="A3361" s="91" t="s">
        <v>9396</v>
      </c>
      <c r="D3361" s="91" t="s">
        <v>1319</v>
      </c>
      <c r="E3361" s="91" t="s">
        <v>1587</v>
      </c>
      <c r="F3361" s="91">
        <v>2030.0</v>
      </c>
      <c r="J3361" s="91" t="s">
        <v>739</v>
      </c>
      <c r="L3361" s="91" t="s">
        <v>1588</v>
      </c>
      <c r="M3361" s="91" t="s">
        <v>739</v>
      </c>
      <c r="O3361" s="91" t="s">
        <v>1725</v>
      </c>
      <c r="P3361" s="91" t="s">
        <v>1628</v>
      </c>
      <c r="Q3361" s="91" t="s">
        <v>1439</v>
      </c>
      <c r="R3361" s="91" t="s">
        <v>1659</v>
      </c>
      <c r="S3361" s="91" t="s">
        <v>9397</v>
      </c>
      <c r="T3361" s="91" t="s">
        <v>1593</v>
      </c>
    </row>
    <row r="3362" ht="14.25" customHeight="1">
      <c r="A3362" s="91" t="s">
        <v>9398</v>
      </c>
      <c r="B3362" s="91" t="s">
        <v>9399</v>
      </c>
      <c r="D3362" s="91" t="s">
        <v>1324</v>
      </c>
      <c r="J3362" s="91" t="s">
        <v>739</v>
      </c>
      <c r="L3362" s="91" t="s">
        <v>41</v>
      </c>
      <c r="M3362" s="91" t="s">
        <v>739</v>
      </c>
      <c r="O3362" s="91" t="s">
        <v>1725</v>
      </c>
      <c r="P3362" s="91" t="s">
        <v>1628</v>
      </c>
      <c r="Q3362" s="91" t="s">
        <v>1439</v>
      </c>
      <c r="R3362" s="91" t="s">
        <v>1663</v>
      </c>
    </row>
    <row r="3363" ht="14.25" customHeight="1">
      <c r="A3363" s="91" t="s">
        <v>9400</v>
      </c>
      <c r="C3363" s="91" t="s">
        <v>9401</v>
      </c>
      <c r="D3363" s="91" t="s">
        <v>1324</v>
      </c>
      <c r="J3363" s="91" t="s">
        <v>739</v>
      </c>
      <c r="L3363" s="91" t="s">
        <v>41</v>
      </c>
      <c r="M3363" s="91" t="s">
        <v>739</v>
      </c>
      <c r="O3363" s="91" t="s">
        <v>1846</v>
      </c>
      <c r="P3363" s="91" t="s">
        <v>1590</v>
      </c>
      <c r="Q3363" s="91" t="s">
        <v>1429</v>
      </c>
      <c r="R3363" s="91" t="s">
        <v>1598</v>
      </c>
    </row>
    <row r="3364" ht="14.25" customHeight="1">
      <c r="A3364" s="91" t="s">
        <v>9402</v>
      </c>
      <c r="D3364" s="91" t="s">
        <v>1319</v>
      </c>
      <c r="E3364" s="91" t="s">
        <v>1587</v>
      </c>
      <c r="F3364" s="91">
        <v>2030.0</v>
      </c>
      <c r="J3364" s="91" t="s">
        <v>739</v>
      </c>
      <c r="L3364" s="91" t="s">
        <v>1588</v>
      </c>
      <c r="M3364" s="91" t="s">
        <v>739</v>
      </c>
      <c r="O3364" s="91" t="s">
        <v>1725</v>
      </c>
      <c r="P3364" s="91" t="s">
        <v>1628</v>
      </c>
      <c r="Q3364" s="91" t="s">
        <v>1447</v>
      </c>
      <c r="R3364" s="91" t="s">
        <v>1663</v>
      </c>
      <c r="S3364" s="91" t="s">
        <v>9403</v>
      </c>
      <c r="T3364" s="91" t="s">
        <v>1593</v>
      </c>
    </row>
    <row r="3365" ht="14.25" customHeight="1">
      <c r="A3365" s="91" t="s">
        <v>9404</v>
      </c>
      <c r="D3365" s="91" t="s">
        <v>1319</v>
      </c>
      <c r="E3365" s="91" t="s">
        <v>1587</v>
      </c>
      <c r="F3365" s="91" t="s">
        <v>1646</v>
      </c>
      <c r="J3365" s="91" t="s">
        <v>739</v>
      </c>
      <c r="L3365" s="91" t="s">
        <v>41</v>
      </c>
      <c r="M3365" s="91" t="s">
        <v>739</v>
      </c>
      <c r="O3365" s="91" t="s">
        <v>1725</v>
      </c>
      <c r="P3365" s="91" t="s">
        <v>1628</v>
      </c>
      <c r="Q3365" s="91" t="s">
        <v>1429</v>
      </c>
      <c r="R3365" s="91" t="s">
        <v>1591</v>
      </c>
      <c r="S3365" s="91" t="s">
        <v>9405</v>
      </c>
      <c r="T3365" s="91" t="s">
        <v>1593</v>
      </c>
    </row>
    <row r="3366" ht="14.25" customHeight="1">
      <c r="A3366" s="91" t="s">
        <v>9406</v>
      </c>
      <c r="B3366" s="91" t="s">
        <v>9407</v>
      </c>
      <c r="C3366" s="91" t="s">
        <v>9408</v>
      </c>
      <c r="D3366" s="91" t="s">
        <v>1319</v>
      </c>
      <c r="E3366" s="91" t="s">
        <v>1729</v>
      </c>
      <c r="F3366" s="91">
        <v>2030.0</v>
      </c>
      <c r="J3366" s="91" t="s">
        <v>739</v>
      </c>
      <c r="L3366" s="91" t="s">
        <v>41</v>
      </c>
      <c r="M3366" s="91" t="s">
        <v>739</v>
      </c>
      <c r="O3366" s="91" t="s">
        <v>1725</v>
      </c>
      <c r="P3366" s="91" t="s">
        <v>1628</v>
      </c>
      <c r="Q3366" s="91" t="s">
        <v>1439</v>
      </c>
      <c r="R3366" s="91" t="s">
        <v>2148</v>
      </c>
      <c r="S3366" s="91" t="s">
        <v>9409</v>
      </c>
      <c r="T3366" s="91" t="s">
        <v>1733</v>
      </c>
    </row>
    <row r="3367" ht="14.25" customHeight="1">
      <c r="A3367" s="91" t="s">
        <v>9410</v>
      </c>
      <c r="C3367" s="91" t="s">
        <v>9411</v>
      </c>
      <c r="D3367" s="91" t="s">
        <v>1319</v>
      </c>
      <c r="E3367" s="91" t="s">
        <v>1587</v>
      </c>
      <c r="F3367" s="91" t="s">
        <v>1646</v>
      </c>
      <c r="G3367" s="91" t="s">
        <v>1319</v>
      </c>
      <c r="H3367" s="91" t="s">
        <v>1587</v>
      </c>
      <c r="I3367" s="91" t="s">
        <v>1698</v>
      </c>
      <c r="J3367" s="91" t="s">
        <v>1320</v>
      </c>
      <c r="K3367" s="91" t="s">
        <v>1698</v>
      </c>
      <c r="L3367" s="91" t="s">
        <v>41</v>
      </c>
      <c r="M3367" s="91" t="s">
        <v>1320</v>
      </c>
      <c r="N3367" s="91" t="s">
        <v>1685</v>
      </c>
      <c r="O3367" s="91" t="s">
        <v>1802</v>
      </c>
      <c r="P3367" s="91" t="s">
        <v>1590</v>
      </c>
      <c r="Q3367" s="91" t="s">
        <v>1433</v>
      </c>
      <c r="R3367" s="91" t="s">
        <v>1663</v>
      </c>
      <c r="S3367" s="91" t="s">
        <v>9412</v>
      </c>
      <c r="T3367" s="91" t="s">
        <v>1593</v>
      </c>
    </row>
    <row r="3368" ht="14.25" customHeight="1">
      <c r="A3368" s="91" t="s">
        <v>9413</v>
      </c>
      <c r="B3368" s="91" t="s">
        <v>9414</v>
      </c>
      <c r="C3368" s="91" t="s">
        <v>9415</v>
      </c>
      <c r="D3368" s="91" t="s">
        <v>1319</v>
      </c>
      <c r="E3368" s="91" t="s">
        <v>1587</v>
      </c>
      <c r="F3368" s="91">
        <v>2030.0</v>
      </c>
      <c r="J3368" s="91" t="s">
        <v>1320</v>
      </c>
      <c r="L3368" s="91" t="s">
        <v>41</v>
      </c>
      <c r="M3368" s="91" t="s">
        <v>1320</v>
      </c>
      <c r="N3368" s="91" t="s">
        <v>2241</v>
      </c>
      <c r="O3368" s="91" t="s">
        <v>1725</v>
      </c>
      <c r="P3368" s="91" t="s">
        <v>1628</v>
      </c>
      <c r="Q3368" s="91" t="s">
        <v>1466</v>
      </c>
      <c r="R3368" s="91" t="s">
        <v>2241</v>
      </c>
      <c r="S3368" s="91" t="s">
        <v>9416</v>
      </c>
      <c r="T3368" s="91" t="s">
        <v>1593</v>
      </c>
    </row>
    <row r="3369" ht="14.25" customHeight="1">
      <c r="A3369" s="91" t="s">
        <v>9417</v>
      </c>
      <c r="D3369" s="91" t="s">
        <v>1324</v>
      </c>
      <c r="J3369" s="91" t="s">
        <v>1320</v>
      </c>
      <c r="L3369" s="91" t="s">
        <v>41</v>
      </c>
      <c r="M3369" s="91" t="s">
        <v>739</v>
      </c>
      <c r="O3369" s="91" t="s">
        <v>1858</v>
      </c>
      <c r="P3369" s="91" t="s">
        <v>1628</v>
      </c>
      <c r="Q3369" s="91" t="s">
        <v>1439</v>
      </c>
      <c r="R3369" s="91" t="s">
        <v>1687</v>
      </c>
    </row>
    <row r="3370" ht="14.25" customHeight="1">
      <c r="A3370" s="91" t="s">
        <v>9418</v>
      </c>
      <c r="D3370" s="91" t="s">
        <v>1319</v>
      </c>
      <c r="E3370" s="91" t="s">
        <v>1587</v>
      </c>
      <c r="F3370" s="91">
        <v>2030.0</v>
      </c>
      <c r="J3370" s="91" t="s">
        <v>739</v>
      </c>
      <c r="L3370" s="91" t="s">
        <v>1588</v>
      </c>
      <c r="M3370" s="91" t="s">
        <v>739</v>
      </c>
      <c r="O3370" s="91" t="s">
        <v>1589</v>
      </c>
      <c r="P3370" s="91" t="s">
        <v>1590</v>
      </c>
      <c r="Q3370" s="91" t="s">
        <v>1457</v>
      </c>
      <c r="R3370" s="91" t="s">
        <v>1659</v>
      </c>
      <c r="S3370" s="91" t="s">
        <v>9419</v>
      </c>
      <c r="T3370" s="91" t="s">
        <v>1593</v>
      </c>
    </row>
    <row r="3371" ht="14.25" customHeight="1">
      <c r="A3371" s="91" t="s">
        <v>9420</v>
      </c>
      <c r="D3371" s="91" t="s">
        <v>1324</v>
      </c>
      <c r="J3371" s="91" t="s">
        <v>739</v>
      </c>
      <c r="L3371" s="91" t="s">
        <v>41</v>
      </c>
      <c r="M3371" s="91" t="s">
        <v>739</v>
      </c>
      <c r="O3371" s="91" t="s">
        <v>1632</v>
      </c>
      <c r="P3371" s="91" t="s">
        <v>1628</v>
      </c>
      <c r="Q3371" s="91" t="s">
        <v>1469</v>
      </c>
      <c r="R3371" s="91" t="s">
        <v>1653</v>
      </c>
    </row>
    <row r="3372" ht="14.25" customHeight="1">
      <c r="A3372" s="91" t="s">
        <v>9421</v>
      </c>
      <c r="B3372" s="91" t="s">
        <v>9422</v>
      </c>
      <c r="D3372" s="91" t="s">
        <v>1319</v>
      </c>
      <c r="E3372" s="91" t="s">
        <v>1595</v>
      </c>
      <c r="F3372" s="91">
        <v>2035.0</v>
      </c>
      <c r="J3372" s="91" t="s">
        <v>739</v>
      </c>
      <c r="L3372" s="91" t="s">
        <v>41</v>
      </c>
      <c r="M3372" s="91" t="s">
        <v>739</v>
      </c>
      <c r="O3372" s="91" t="s">
        <v>2182</v>
      </c>
      <c r="P3372" s="91" t="s">
        <v>1628</v>
      </c>
      <c r="Q3372" s="91" t="s">
        <v>1438</v>
      </c>
      <c r="R3372" s="91" t="s">
        <v>1808</v>
      </c>
      <c r="S3372" s="91" t="s">
        <v>9423</v>
      </c>
      <c r="T3372" s="91" t="s">
        <v>1600</v>
      </c>
    </row>
    <row r="3373" ht="14.25" customHeight="1">
      <c r="A3373" s="91" t="s">
        <v>9424</v>
      </c>
      <c r="D3373" s="91" t="s">
        <v>1324</v>
      </c>
      <c r="J3373" s="91" t="s">
        <v>739</v>
      </c>
      <c r="L3373" s="91" t="s">
        <v>41</v>
      </c>
      <c r="M3373" s="91" t="s">
        <v>739</v>
      </c>
      <c r="O3373" s="91" t="s">
        <v>2182</v>
      </c>
      <c r="P3373" s="91" t="s">
        <v>1628</v>
      </c>
      <c r="Q3373" s="91" t="s">
        <v>1467</v>
      </c>
      <c r="R3373" s="91" t="s">
        <v>1653</v>
      </c>
    </row>
    <row r="3374" ht="14.25" customHeight="1">
      <c r="A3374" s="91" t="s">
        <v>9425</v>
      </c>
      <c r="D3374" s="91" t="s">
        <v>1324</v>
      </c>
      <c r="J3374" s="91" t="s">
        <v>1320</v>
      </c>
      <c r="L3374" s="91" t="s">
        <v>41</v>
      </c>
      <c r="M3374" s="91" t="s">
        <v>739</v>
      </c>
      <c r="O3374" s="91" t="s">
        <v>1602</v>
      </c>
      <c r="P3374" s="91" t="s">
        <v>1603</v>
      </c>
      <c r="Q3374" s="91" t="s">
        <v>1457</v>
      </c>
      <c r="R3374" s="91" t="s">
        <v>1633</v>
      </c>
      <c r="T3374" s="91" t="s">
        <v>1634</v>
      </c>
    </row>
    <row r="3375" ht="14.25" customHeight="1">
      <c r="A3375" s="91" t="s">
        <v>9426</v>
      </c>
      <c r="B3375" s="91" t="s">
        <v>9427</v>
      </c>
      <c r="C3375" s="91" t="s">
        <v>9428</v>
      </c>
      <c r="D3375" s="91" t="s">
        <v>1319</v>
      </c>
      <c r="E3375" s="91" t="s">
        <v>1587</v>
      </c>
      <c r="F3375" s="91">
        <v>2030.0</v>
      </c>
      <c r="J3375" s="91" t="s">
        <v>739</v>
      </c>
      <c r="L3375" s="91" t="s">
        <v>41</v>
      </c>
      <c r="M3375" s="91" t="s">
        <v>739</v>
      </c>
      <c r="O3375" s="91" t="s">
        <v>1684</v>
      </c>
      <c r="P3375" s="91" t="s">
        <v>1590</v>
      </c>
      <c r="Q3375" s="91" t="s">
        <v>1440</v>
      </c>
      <c r="R3375" s="91" t="s">
        <v>1591</v>
      </c>
      <c r="S3375" s="91" t="s">
        <v>9429</v>
      </c>
      <c r="T3375" s="91" t="s">
        <v>1593</v>
      </c>
    </row>
    <row r="3376" ht="14.25" customHeight="1">
      <c r="A3376" s="91" t="s">
        <v>9430</v>
      </c>
      <c r="B3376" s="91" t="s">
        <v>9431</v>
      </c>
      <c r="C3376" s="91" t="s">
        <v>9432</v>
      </c>
      <c r="D3376" s="91" t="s">
        <v>1319</v>
      </c>
      <c r="E3376" s="91" t="s">
        <v>1587</v>
      </c>
      <c r="F3376" s="91">
        <v>2030.0</v>
      </c>
      <c r="J3376" s="91" t="s">
        <v>739</v>
      </c>
      <c r="L3376" s="91" t="s">
        <v>41</v>
      </c>
      <c r="M3376" s="91" t="s">
        <v>739</v>
      </c>
      <c r="O3376" s="91" t="s">
        <v>1748</v>
      </c>
      <c r="P3376" s="91" t="s">
        <v>1590</v>
      </c>
      <c r="Q3376" s="91" t="s">
        <v>1460</v>
      </c>
      <c r="R3376" s="91" t="s">
        <v>1669</v>
      </c>
      <c r="S3376" s="91" t="s">
        <v>9433</v>
      </c>
      <c r="T3376" s="91" t="s">
        <v>1593</v>
      </c>
    </row>
    <row r="3377" ht="14.25" customHeight="1">
      <c r="A3377" s="91" t="s">
        <v>9434</v>
      </c>
      <c r="D3377" s="91" t="s">
        <v>1319</v>
      </c>
      <c r="E3377" s="91" t="s">
        <v>1587</v>
      </c>
      <c r="F3377" s="91">
        <v>2030.0</v>
      </c>
      <c r="J3377" s="91" t="s">
        <v>739</v>
      </c>
      <c r="L3377" s="91" t="s">
        <v>1588</v>
      </c>
      <c r="M3377" s="91" t="s">
        <v>739</v>
      </c>
      <c r="O3377" s="91" t="s">
        <v>2182</v>
      </c>
      <c r="P3377" s="91" t="s">
        <v>1628</v>
      </c>
      <c r="Q3377" s="91" t="s">
        <v>1435</v>
      </c>
      <c r="R3377" s="91" t="s">
        <v>1808</v>
      </c>
      <c r="S3377" s="91" t="s">
        <v>9435</v>
      </c>
      <c r="T3377" s="91" t="s">
        <v>1593</v>
      </c>
    </row>
    <row r="3378" ht="14.25" customHeight="1">
      <c r="A3378" s="91" t="s">
        <v>9436</v>
      </c>
      <c r="D3378" s="91" t="s">
        <v>1319</v>
      </c>
      <c r="E3378" s="91" t="s">
        <v>1587</v>
      </c>
      <c r="F3378" s="91">
        <v>2030.0</v>
      </c>
      <c r="J3378" s="91" t="s">
        <v>1320</v>
      </c>
      <c r="L3378" s="91" t="s">
        <v>41</v>
      </c>
      <c r="M3378" s="91" t="s">
        <v>1320</v>
      </c>
      <c r="N3378" s="91" t="s">
        <v>1641</v>
      </c>
      <c r="O3378" s="91" t="s">
        <v>1684</v>
      </c>
      <c r="P3378" s="91" t="s">
        <v>1590</v>
      </c>
      <c r="Q3378" s="91" t="s">
        <v>1466</v>
      </c>
      <c r="R3378" s="91" t="s">
        <v>1663</v>
      </c>
      <c r="S3378" s="91" t="s">
        <v>9437</v>
      </c>
      <c r="T3378" s="91" t="s">
        <v>1593</v>
      </c>
    </row>
    <row r="3379" ht="14.25" customHeight="1">
      <c r="A3379" s="91" t="s">
        <v>9438</v>
      </c>
      <c r="B3379" s="91" t="s">
        <v>9439</v>
      </c>
      <c r="C3379" s="91" t="s">
        <v>9440</v>
      </c>
      <c r="D3379" s="91" t="s">
        <v>1324</v>
      </c>
      <c r="J3379" s="91" t="s">
        <v>1320</v>
      </c>
      <c r="L3379" s="91" t="s">
        <v>41</v>
      </c>
      <c r="M3379" s="91" t="s">
        <v>739</v>
      </c>
      <c r="O3379" s="91" t="s">
        <v>1748</v>
      </c>
      <c r="P3379" s="91" t="s">
        <v>1590</v>
      </c>
      <c r="Q3379" s="91" t="s">
        <v>1466</v>
      </c>
      <c r="R3379" s="91" t="s">
        <v>1707</v>
      </c>
    </row>
    <row r="3380" ht="14.25" customHeight="1">
      <c r="A3380" s="91" t="s">
        <v>9441</v>
      </c>
      <c r="B3380" s="91" t="s">
        <v>9442</v>
      </c>
      <c r="C3380" s="91" t="s">
        <v>9443</v>
      </c>
      <c r="D3380" s="91" t="s">
        <v>1319</v>
      </c>
      <c r="E3380" s="91" t="s">
        <v>1587</v>
      </c>
      <c r="F3380" s="91" t="s">
        <v>9444</v>
      </c>
      <c r="J3380" s="91" t="s">
        <v>739</v>
      </c>
      <c r="L3380" s="91" t="s">
        <v>41</v>
      </c>
      <c r="M3380" s="91" t="s">
        <v>739</v>
      </c>
      <c r="O3380" s="91" t="s">
        <v>1602</v>
      </c>
      <c r="P3380" s="91" t="s">
        <v>1603</v>
      </c>
      <c r="Q3380" s="91" t="s">
        <v>1435</v>
      </c>
      <c r="R3380" s="91" t="s">
        <v>1921</v>
      </c>
      <c r="S3380" s="91" t="s">
        <v>9445</v>
      </c>
      <c r="T3380" s="91" t="s">
        <v>1593</v>
      </c>
    </row>
    <row r="3381" ht="14.25" customHeight="1">
      <c r="A3381" s="91" t="s">
        <v>9446</v>
      </c>
      <c r="D3381" s="91" t="s">
        <v>1319</v>
      </c>
      <c r="E3381" s="91" t="s">
        <v>1587</v>
      </c>
      <c r="F3381" s="91">
        <v>2030.0</v>
      </c>
      <c r="J3381" s="91" t="s">
        <v>739</v>
      </c>
      <c r="L3381" s="91" t="s">
        <v>1588</v>
      </c>
      <c r="M3381" s="91" t="s">
        <v>739</v>
      </c>
      <c r="O3381" s="91" t="s">
        <v>1858</v>
      </c>
      <c r="P3381" s="91" t="s">
        <v>1628</v>
      </c>
      <c r="Q3381" s="91" t="s">
        <v>1469</v>
      </c>
      <c r="R3381" s="91" t="s">
        <v>1591</v>
      </c>
      <c r="S3381" s="91" t="s">
        <v>9447</v>
      </c>
      <c r="T3381" s="91" t="s">
        <v>1593</v>
      </c>
    </row>
    <row r="3382" ht="14.25" customHeight="1">
      <c r="A3382" s="91" t="s">
        <v>9448</v>
      </c>
      <c r="D3382" s="91" t="s">
        <v>1343</v>
      </c>
      <c r="J3382" s="91" t="s">
        <v>739</v>
      </c>
      <c r="L3382" s="91" t="s">
        <v>41</v>
      </c>
      <c r="M3382" s="91" t="s">
        <v>1320</v>
      </c>
      <c r="N3382" s="91" t="s">
        <v>1637</v>
      </c>
      <c r="O3382" s="91" t="s">
        <v>1607</v>
      </c>
      <c r="P3382" s="91" t="s">
        <v>1590</v>
      </c>
      <c r="Q3382" s="91" t="s">
        <v>1433</v>
      </c>
      <c r="R3382" s="91" t="s">
        <v>1639</v>
      </c>
    </row>
    <row r="3383" ht="14.25" customHeight="1">
      <c r="A3383" s="91" t="s">
        <v>9449</v>
      </c>
      <c r="D3383" s="91" t="s">
        <v>1319</v>
      </c>
      <c r="E3383" s="91" t="s">
        <v>1587</v>
      </c>
      <c r="F3383" s="91">
        <v>2030.0</v>
      </c>
      <c r="G3383" s="91" t="s">
        <v>1319</v>
      </c>
      <c r="H3383" s="91" t="s">
        <v>1587</v>
      </c>
      <c r="I3383" s="91">
        <v>2050.0</v>
      </c>
      <c r="J3383" s="91" t="s">
        <v>1320</v>
      </c>
      <c r="K3383" s="91">
        <v>2050.0</v>
      </c>
      <c r="L3383" s="91" t="s">
        <v>1588</v>
      </c>
      <c r="M3383" s="91" t="s">
        <v>739</v>
      </c>
      <c r="O3383" s="91" t="s">
        <v>1607</v>
      </c>
      <c r="P3383" s="91" t="s">
        <v>1590</v>
      </c>
      <c r="Q3383" s="91" t="s">
        <v>1472</v>
      </c>
      <c r="R3383" s="91" t="s">
        <v>1653</v>
      </c>
      <c r="S3383" s="91" t="s">
        <v>9450</v>
      </c>
      <c r="T3383" s="91" t="s">
        <v>1593</v>
      </c>
    </row>
    <row r="3384" ht="14.25" customHeight="1">
      <c r="A3384" s="91" t="s">
        <v>9451</v>
      </c>
      <c r="D3384" s="91" t="s">
        <v>1319</v>
      </c>
      <c r="E3384" s="91" t="s">
        <v>1587</v>
      </c>
      <c r="F3384" s="91">
        <v>2030.0</v>
      </c>
      <c r="J3384" s="91" t="s">
        <v>739</v>
      </c>
      <c r="L3384" s="91" t="s">
        <v>41</v>
      </c>
      <c r="M3384" s="91" t="s">
        <v>739</v>
      </c>
      <c r="O3384" s="91" t="s">
        <v>1846</v>
      </c>
      <c r="P3384" s="91" t="s">
        <v>1590</v>
      </c>
      <c r="Q3384" s="91" t="s">
        <v>1440</v>
      </c>
      <c r="R3384" s="91" t="s">
        <v>1842</v>
      </c>
      <c r="S3384" s="91" t="s">
        <v>9452</v>
      </c>
      <c r="T3384" s="91" t="s">
        <v>1593</v>
      </c>
    </row>
    <row r="3385" ht="14.25" customHeight="1">
      <c r="A3385" s="91" t="s">
        <v>9453</v>
      </c>
      <c r="C3385" s="91" t="s">
        <v>9454</v>
      </c>
      <c r="D3385" s="91" t="s">
        <v>1324</v>
      </c>
      <c r="J3385" s="91" t="s">
        <v>739</v>
      </c>
      <c r="L3385" s="91" t="s">
        <v>41</v>
      </c>
      <c r="M3385" s="91" t="s">
        <v>739</v>
      </c>
      <c r="O3385" s="91" t="s">
        <v>1846</v>
      </c>
      <c r="P3385" s="91" t="s">
        <v>1590</v>
      </c>
      <c r="Q3385" s="91" t="s">
        <v>1440</v>
      </c>
      <c r="R3385" s="91" t="s">
        <v>1591</v>
      </c>
    </row>
    <row r="3386" ht="14.25" customHeight="1">
      <c r="A3386" s="91" t="s">
        <v>9455</v>
      </c>
      <c r="D3386" s="91" t="s">
        <v>1319</v>
      </c>
      <c r="E3386" s="91" t="s">
        <v>1595</v>
      </c>
      <c r="F3386" s="91">
        <v>2030.0</v>
      </c>
      <c r="J3386" s="91" t="s">
        <v>739</v>
      </c>
      <c r="L3386" s="91" t="s">
        <v>1588</v>
      </c>
      <c r="M3386" s="91" t="s">
        <v>739</v>
      </c>
      <c r="O3386" s="91" t="s">
        <v>1677</v>
      </c>
      <c r="P3386" s="91" t="s">
        <v>1590</v>
      </c>
      <c r="Q3386" s="91" t="s">
        <v>1474</v>
      </c>
      <c r="R3386" s="91" t="s">
        <v>1966</v>
      </c>
      <c r="S3386" s="91" t="s">
        <v>9456</v>
      </c>
      <c r="T3386" s="91" t="s">
        <v>1600</v>
      </c>
    </row>
    <row r="3387" ht="14.25" customHeight="1">
      <c r="A3387" s="91" t="s">
        <v>9457</v>
      </c>
      <c r="D3387" s="91" t="s">
        <v>1319</v>
      </c>
      <c r="E3387" s="91" t="s">
        <v>1587</v>
      </c>
      <c r="F3387" s="91">
        <v>2030.0</v>
      </c>
      <c r="J3387" s="91" t="s">
        <v>739</v>
      </c>
      <c r="L3387" s="91" t="s">
        <v>1588</v>
      </c>
      <c r="M3387" s="91" t="s">
        <v>739</v>
      </c>
      <c r="O3387" s="91" t="s">
        <v>1725</v>
      </c>
      <c r="P3387" s="91" t="s">
        <v>1628</v>
      </c>
      <c r="Q3387" s="91" t="s">
        <v>1429</v>
      </c>
      <c r="R3387" s="91" t="s">
        <v>1608</v>
      </c>
      <c r="S3387" s="91" t="s">
        <v>9458</v>
      </c>
      <c r="T3387" s="91" t="s">
        <v>1593</v>
      </c>
    </row>
    <row r="3388" ht="14.25" customHeight="1">
      <c r="A3388" s="91" t="s">
        <v>9459</v>
      </c>
      <c r="D3388" s="91" t="s">
        <v>1319</v>
      </c>
      <c r="E3388" s="91" t="s">
        <v>1587</v>
      </c>
      <c r="F3388" s="91">
        <v>2030.0</v>
      </c>
      <c r="J3388" s="91" t="s">
        <v>739</v>
      </c>
      <c r="L3388" s="91" t="s">
        <v>1588</v>
      </c>
      <c r="M3388" s="91" t="s">
        <v>739</v>
      </c>
      <c r="O3388" s="91" t="s">
        <v>1846</v>
      </c>
      <c r="P3388" s="91" t="s">
        <v>1590</v>
      </c>
      <c r="Q3388" s="91" t="s">
        <v>1464</v>
      </c>
      <c r="R3388" s="91" t="s">
        <v>1648</v>
      </c>
      <c r="S3388" s="91" t="s">
        <v>9460</v>
      </c>
      <c r="T3388" s="91" t="s">
        <v>1593</v>
      </c>
    </row>
    <row r="3389" ht="14.25" customHeight="1">
      <c r="A3389" s="91" t="s">
        <v>9461</v>
      </c>
      <c r="D3389" s="91" t="s">
        <v>1319</v>
      </c>
      <c r="E3389" s="91" t="s">
        <v>1587</v>
      </c>
      <c r="F3389" s="91">
        <v>2030.0</v>
      </c>
      <c r="J3389" s="91" t="s">
        <v>739</v>
      </c>
      <c r="L3389" s="91" t="s">
        <v>1588</v>
      </c>
      <c r="M3389" s="91" t="s">
        <v>739</v>
      </c>
      <c r="O3389" s="91" t="s">
        <v>1677</v>
      </c>
      <c r="P3389" s="91" t="s">
        <v>1590</v>
      </c>
      <c r="Q3389" s="91" t="s">
        <v>1443</v>
      </c>
      <c r="R3389" s="91" t="s">
        <v>1663</v>
      </c>
      <c r="S3389" s="91" t="s">
        <v>9462</v>
      </c>
      <c r="T3389" s="91" t="s">
        <v>1593</v>
      </c>
    </row>
    <row r="3390" ht="14.25" customHeight="1">
      <c r="A3390" s="91" t="s">
        <v>9463</v>
      </c>
      <c r="C3390" s="91" t="s">
        <v>9464</v>
      </c>
      <c r="D3390" s="91" t="s">
        <v>1319</v>
      </c>
      <c r="E3390" s="91" t="s">
        <v>1587</v>
      </c>
      <c r="F3390" s="91" t="s">
        <v>2604</v>
      </c>
      <c r="G3390" s="91" t="s">
        <v>1319</v>
      </c>
      <c r="H3390" s="91" t="s">
        <v>1587</v>
      </c>
      <c r="I3390" s="91">
        <v>2050.0</v>
      </c>
      <c r="J3390" s="91" t="s">
        <v>1320</v>
      </c>
      <c r="K3390" s="91">
        <v>2050.0</v>
      </c>
      <c r="L3390" s="91" t="s">
        <v>41</v>
      </c>
      <c r="M3390" s="91" t="s">
        <v>1320</v>
      </c>
      <c r="N3390" s="91" t="s">
        <v>2241</v>
      </c>
      <c r="O3390" s="91" t="s">
        <v>1602</v>
      </c>
      <c r="P3390" s="91" t="s">
        <v>1603</v>
      </c>
      <c r="Q3390" s="91" t="s">
        <v>1457</v>
      </c>
      <c r="R3390" s="91" t="s">
        <v>1669</v>
      </c>
      <c r="S3390" s="91" t="s">
        <v>9465</v>
      </c>
      <c r="T3390" s="91" t="s">
        <v>1593</v>
      </c>
    </row>
    <row r="3391" ht="14.25" customHeight="1">
      <c r="A3391" s="91" t="s">
        <v>9466</v>
      </c>
      <c r="B3391" s="91" t="s">
        <v>9467</v>
      </c>
      <c r="C3391" s="91" t="s">
        <v>9468</v>
      </c>
      <c r="D3391" s="91" t="s">
        <v>1319</v>
      </c>
      <c r="E3391" s="91" t="s">
        <v>1587</v>
      </c>
      <c r="F3391" s="91">
        <v>2030.0</v>
      </c>
      <c r="G3391" s="91" t="s">
        <v>1319</v>
      </c>
      <c r="H3391" s="91" t="s">
        <v>1587</v>
      </c>
      <c r="I3391" s="91">
        <v>2040.0</v>
      </c>
      <c r="J3391" s="91" t="s">
        <v>1320</v>
      </c>
      <c r="K3391" s="91">
        <v>2040.0</v>
      </c>
      <c r="L3391" s="91" t="s">
        <v>41</v>
      </c>
      <c r="M3391" s="91" t="s">
        <v>1320</v>
      </c>
      <c r="N3391" s="91" t="s">
        <v>1966</v>
      </c>
      <c r="O3391" s="91" t="s">
        <v>1748</v>
      </c>
      <c r="P3391" s="91" t="s">
        <v>1590</v>
      </c>
      <c r="Q3391" s="91" t="s">
        <v>1454</v>
      </c>
      <c r="R3391" s="91" t="s">
        <v>1720</v>
      </c>
      <c r="S3391" s="91" t="s">
        <v>9469</v>
      </c>
      <c r="T3391" s="91" t="s">
        <v>1593</v>
      </c>
    </row>
    <row r="3392" ht="14.25" customHeight="1">
      <c r="A3392" s="91" t="s">
        <v>9470</v>
      </c>
      <c r="D3392" s="91" t="s">
        <v>1319</v>
      </c>
      <c r="E3392" s="91" t="s">
        <v>1587</v>
      </c>
      <c r="F3392" s="91">
        <v>2030.0</v>
      </c>
      <c r="J3392" s="91" t="s">
        <v>739</v>
      </c>
      <c r="L3392" s="91" t="s">
        <v>1588</v>
      </c>
      <c r="M3392" s="91" t="s">
        <v>739</v>
      </c>
      <c r="O3392" s="91" t="s">
        <v>1846</v>
      </c>
      <c r="P3392" s="91" t="s">
        <v>1590</v>
      </c>
      <c r="Q3392" s="91" t="s">
        <v>1440</v>
      </c>
      <c r="R3392" s="91" t="s">
        <v>1707</v>
      </c>
      <c r="S3392" s="91" t="s">
        <v>9471</v>
      </c>
      <c r="T3392" s="91" t="s">
        <v>1593</v>
      </c>
    </row>
    <row r="3393" ht="14.25" customHeight="1">
      <c r="A3393" s="91" t="s">
        <v>9472</v>
      </c>
      <c r="D3393" s="91" t="s">
        <v>1324</v>
      </c>
      <c r="J3393" s="91" t="s">
        <v>739</v>
      </c>
      <c r="L3393" s="91" t="s">
        <v>41</v>
      </c>
      <c r="M3393" s="91" t="s">
        <v>739</v>
      </c>
      <c r="N3393" s="91" t="s">
        <v>1923</v>
      </c>
      <c r="O3393" s="91" t="s">
        <v>9473</v>
      </c>
      <c r="P3393" s="91" t="s">
        <v>1628</v>
      </c>
      <c r="Q3393" s="91" t="s">
        <v>1469</v>
      </c>
      <c r="R3393" s="91" t="s">
        <v>1923</v>
      </c>
    </row>
    <row r="3394" ht="14.25" customHeight="1">
      <c r="A3394" s="91" t="s">
        <v>9474</v>
      </c>
      <c r="C3394" s="91" t="s">
        <v>9475</v>
      </c>
      <c r="D3394" s="91" t="s">
        <v>1324</v>
      </c>
      <c r="J3394" s="91" t="s">
        <v>1320</v>
      </c>
      <c r="L3394" s="91" t="s">
        <v>41</v>
      </c>
      <c r="M3394" s="91" t="s">
        <v>1320</v>
      </c>
      <c r="N3394" s="91" t="s">
        <v>1685</v>
      </c>
      <c r="O3394" s="91" t="s">
        <v>1602</v>
      </c>
      <c r="P3394" s="91" t="s">
        <v>1603</v>
      </c>
      <c r="Q3394" s="91" t="s">
        <v>1457</v>
      </c>
      <c r="R3394" s="91" t="s">
        <v>1685</v>
      </c>
    </row>
    <row r="3395" ht="14.25" customHeight="1">
      <c r="A3395" s="91" t="s">
        <v>9476</v>
      </c>
      <c r="D3395" s="91" t="s">
        <v>1319</v>
      </c>
      <c r="E3395" s="91" t="s">
        <v>1587</v>
      </c>
      <c r="F3395" s="91">
        <v>2030.0</v>
      </c>
      <c r="J3395" s="91" t="s">
        <v>739</v>
      </c>
      <c r="L3395" s="91" t="s">
        <v>1588</v>
      </c>
      <c r="M3395" s="91" t="s">
        <v>739</v>
      </c>
      <c r="O3395" s="91" t="s">
        <v>1725</v>
      </c>
      <c r="P3395" s="91" t="s">
        <v>1628</v>
      </c>
      <c r="Q3395" s="91" t="s">
        <v>1457</v>
      </c>
      <c r="R3395" s="91" t="s">
        <v>1663</v>
      </c>
      <c r="S3395" s="91" t="s">
        <v>9477</v>
      </c>
      <c r="T3395" s="91" t="s">
        <v>1593</v>
      </c>
    </row>
    <row r="3396" ht="14.25" customHeight="1">
      <c r="A3396" s="91" t="s">
        <v>9478</v>
      </c>
      <c r="D3396" s="91" t="s">
        <v>1319</v>
      </c>
      <c r="E3396" s="91" t="s">
        <v>1587</v>
      </c>
      <c r="F3396" s="91">
        <v>2030.0</v>
      </c>
      <c r="J3396" s="91" t="s">
        <v>739</v>
      </c>
      <c r="L3396" s="91" t="s">
        <v>1588</v>
      </c>
      <c r="M3396" s="91" t="s">
        <v>739</v>
      </c>
      <c r="O3396" s="91" t="s">
        <v>1725</v>
      </c>
      <c r="P3396" s="91" t="s">
        <v>1628</v>
      </c>
      <c r="Q3396" s="91" t="s">
        <v>1457</v>
      </c>
      <c r="R3396" s="91" t="s">
        <v>1591</v>
      </c>
      <c r="S3396" s="91" t="s">
        <v>9479</v>
      </c>
      <c r="T3396" s="91" t="s">
        <v>1593</v>
      </c>
    </row>
    <row r="3397" ht="14.25" customHeight="1">
      <c r="A3397" s="91" t="s">
        <v>9480</v>
      </c>
      <c r="D3397" s="91" t="s">
        <v>1319</v>
      </c>
      <c r="E3397" s="91" t="s">
        <v>1587</v>
      </c>
      <c r="F3397" s="91">
        <v>2030.0</v>
      </c>
      <c r="J3397" s="91" t="s">
        <v>739</v>
      </c>
      <c r="L3397" s="91" t="s">
        <v>1588</v>
      </c>
      <c r="M3397" s="91" t="s">
        <v>739</v>
      </c>
      <c r="O3397" s="91" t="s">
        <v>1725</v>
      </c>
      <c r="P3397" s="91" t="s">
        <v>1628</v>
      </c>
      <c r="Q3397" s="91" t="s">
        <v>1450</v>
      </c>
      <c r="R3397" s="91" t="s">
        <v>1842</v>
      </c>
      <c r="S3397" s="91" t="s">
        <v>9481</v>
      </c>
      <c r="T3397" s="91" t="s">
        <v>1593</v>
      </c>
    </row>
    <row r="3398" ht="14.25" customHeight="1">
      <c r="A3398" s="91" t="s">
        <v>9482</v>
      </c>
      <c r="D3398" s="91" t="s">
        <v>1319</v>
      </c>
      <c r="E3398" s="91" t="s">
        <v>1587</v>
      </c>
      <c r="F3398" s="91">
        <v>2030.0</v>
      </c>
      <c r="J3398" s="91" t="s">
        <v>739</v>
      </c>
      <c r="L3398" s="91" t="s">
        <v>1588</v>
      </c>
      <c r="M3398" s="91" t="s">
        <v>739</v>
      </c>
      <c r="O3398" s="91" t="s">
        <v>1725</v>
      </c>
      <c r="P3398" s="91" t="s">
        <v>1628</v>
      </c>
      <c r="Q3398" s="91" t="s">
        <v>1433</v>
      </c>
      <c r="R3398" s="91" t="s">
        <v>1614</v>
      </c>
      <c r="S3398" s="91" t="s">
        <v>9483</v>
      </c>
      <c r="T3398" s="91" t="s">
        <v>1593</v>
      </c>
    </row>
    <row r="3399" ht="14.25" customHeight="1">
      <c r="A3399" s="91" t="s">
        <v>9484</v>
      </c>
      <c r="D3399" s="91" t="s">
        <v>1319</v>
      </c>
      <c r="E3399" s="91" t="s">
        <v>1587</v>
      </c>
      <c r="F3399" s="91">
        <v>2030.0</v>
      </c>
      <c r="J3399" s="91" t="s">
        <v>739</v>
      </c>
      <c r="L3399" s="91" t="s">
        <v>1588</v>
      </c>
      <c r="M3399" s="91" t="s">
        <v>739</v>
      </c>
      <c r="O3399" s="91" t="s">
        <v>1725</v>
      </c>
      <c r="P3399" s="91" t="s">
        <v>1628</v>
      </c>
      <c r="Q3399" s="91" t="s">
        <v>1472</v>
      </c>
      <c r="R3399" s="91" t="s">
        <v>1641</v>
      </c>
      <c r="S3399" s="91" t="s">
        <v>9485</v>
      </c>
      <c r="T3399" s="91" t="s">
        <v>1593</v>
      </c>
    </row>
    <row r="3400" ht="14.25" customHeight="1">
      <c r="A3400" s="91" t="s">
        <v>9486</v>
      </c>
      <c r="D3400" s="91" t="s">
        <v>1319</v>
      </c>
      <c r="E3400" s="91" t="s">
        <v>1587</v>
      </c>
      <c r="F3400" s="91">
        <v>2030.0</v>
      </c>
      <c r="J3400" s="91" t="s">
        <v>739</v>
      </c>
      <c r="L3400" s="91" t="s">
        <v>1588</v>
      </c>
      <c r="M3400" s="91" t="s">
        <v>739</v>
      </c>
      <c r="O3400" s="91" t="s">
        <v>1725</v>
      </c>
      <c r="P3400" s="91" t="s">
        <v>1628</v>
      </c>
      <c r="Q3400" s="91" t="s">
        <v>1472</v>
      </c>
      <c r="R3400" s="91" t="s">
        <v>1617</v>
      </c>
      <c r="S3400" s="91" t="s">
        <v>9487</v>
      </c>
      <c r="T3400" s="91" t="s">
        <v>1593</v>
      </c>
    </row>
    <row r="3401" ht="14.25" customHeight="1">
      <c r="A3401" s="91" t="s">
        <v>9488</v>
      </c>
      <c r="D3401" s="91" t="s">
        <v>1319</v>
      </c>
      <c r="E3401" s="91" t="s">
        <v>1587</v>
      </c>
      <c r="F3401" s="91">
        <v>2030.0</v>
      </c>
      <c r="J3401" s="91" t="s">
        <v>739</v>
      </c>
      <c r="L3401" s="91" t="s">
        <v>1588</v>
      </c>
      <c r="M3401" s="91" t="s">
        <v>739</v>
      </c>
      <c r="O3401" s="91" t="s">
        <v>1725</v>
      </c>
      <c r="P3401" s="91" t="s">
        <v>1628</v>
      </c>
      <c r="Q3401" s="91" t="s">
        <v>1433</v>
      </c>
      <c r="R3401" s="91" t="s">
        <v>1591</v>
      </c>
      <c r="S3401" s="91" t="s">
        <v>9489</v>
      </c>
      <c r="T3401" s="91" t="s">
        <v>1593</v>
      </c>
    </row>
    <row r="3402" ht="14.25" customHeight="1">
      <c r="A3402" s="91" t="s">
        <v>9490</v>
      </c>
      <c r="B3402" s="91" t="s">
        <v>9491</v>
      </c>
      <c r="C3402" s="91" t="s">
        <v>9492</v>
      </c>
      <c r="D3402" s="91" t="s">
        <v>1324</v>
      </c>
      <c r="J3402" s="91" t="s">
        <v>1320</v>
      </c>
      <c r="L3402" s="91" t="s">
        <v>41</v>
      </c>
      <c r="M3402" s="91" t="s">
        <v>739</v>
      </c>
      <c r="O3402" s="91" t="s">
        <v>1831</v>
      </c>
      <c r="P3402" s="91" t="s">
        <v>1590</v>
      </c>
      <c r="Q3402" s="91" t="s">
        <v>1438</v>
      </c>
      <c r="R3402" s="91" t="s">
        <v>1699</v>
      </c>
    </row>
    <row r="3403" ht="14.25" customHeight="1">
      <c r="A3403" s="91" t="s">
        <v>9493</v>
      </c>
      <c r="B3403" s="91" t="s">
        <v>9494</v>
      </c>
      <c r="C3403" s="91" t="s">
        <v>9495</v>
      </c>
      <c r="D3403" s="91" t="s">
        <v>1319</v>
      </c>
      <c r="E3403" s="91" t="s">
        <v>1587</v>
      </c>
      <c r="F3403" s="91">
        <v>2030.0</v>
      </c>
      <c r="G3403" s="91" t="s">
        <v>1319</v>
      </c>
      <c r="H3403" s="91" t="s">
        <v>1587</v>
      </c>
      <c r="I3403" s="91">
        <v>2050.0</v>
      </c>
      <c r="J3403" s="91" t="s">
        <v>1320</v>
      </c>
      <c r="K3403" s="91">
        <v>2050.0</v>
      </c>
      <c r="L3403" s="91" t="s">
        <v>41</v>
      </c>
      <c r="M3403" s="91" t="s">
        <v>1320</v>
      </c>
      <c r="N3403" s="91" t="s">
        <v>1722</v>
      </c>
      <c r="O3403" s="91" t="s">
        <v>1802</v>
      </c>
      <c r="P3403" s="91" t="s">
        <v>1590</v>
      </c>
      <c r="Q3403" s="91" t="s">
        <v>1434</v>
      </c>
      <c r="R3403" s="91" t="s">
        <v>1707</v>
      </c>
      <c r="S3403" s="91" t="s">
        <v>9496</v>
      </c>
      <c r="T3403" s="91" t="s">
        <v>1593</v>
      </c>
    </row>
    <row r="3404" ht="14.25" customHeight="1">
      <c r="A3404" s="91" t="s">
        <v>9497</v>
      </c>
      <c r="D3404" s="91" t="s">
        <v>1319</v>
      </c>
      <c r="E3404" s="91" t="s">
        <v>1587</v>
      </c>
      <c r="F3404" s="91">
        <v>2030.0</v>
      </c>
      <c r="J3404" s="91" t="s">
        <v>739</v>
      </c>
      <c r="L3404" s="91" t="s">
        <v>1588</v>
      </c>
      <c r="M3404" s="91" t="s">
        <v>739</v>
      </c>
      <c r="O3404" s="91" t="s">
        <v>1748</v>
      </c>
      <c r="P3404" s="91" t="s">
        <v>1590</v>
      </c>
      <c r="Q3404" s="91" t="s">
        <v>1435</v>
      </c>
      <c r="R3404" s="91" t="s">
        <v>1720</v>
      </c>
      <c r="S3404" s="91" t="s">
        <v>9498</v>
      </c>
      <c r="T3404" s="91" t="s">
        <v>1593</v>
      </c>
    </row>
    <row r="3405" ht="14.25" customHeight="1">
      <c r="A3405" s="91" t="s">
        <v>9499</v>
      </c>
      <c r="D3405" s="91" t="s">
        <v>1324</v>
      </c>
      <c r="J3405" s="91" t="s">
        <v>1320</v>
      </c>
      <c r="L3405" s="91" t="s">
        <v>41</v>
      </c>
      <c r="M3405" s="91" t="s">
        <v>739</v>
      </c>
      <c r="O3405" s="91" t="s">
        <v>1662</v>
      </c>
      <c r="P3405" s="91" t="s">
        <v>1590</v>
      </c>
      <c r="Q3405" s="91" t="s">
        <v>1451</v>
      </c>
      <c r="R3405" s="91" t="s">
        <v>1707</v>
      </c>
    </row>
    <row r="3406" ht="14.25" customHeight="1">
      <c r="A3406" s="91" t="s">
        <v>9500</v>
      </c>
      <c r="D3406" s="91" t="s">
        <v>1324</v>
      </c>
      <c r="J3406" s="91" t="s">
        <v>1320</v>
      </c>
      <c r="L3406" s="91" t="s">
        <v>41</v>
      </c>
      <c r="M3406" s="91" t="s">
        <v>739</v>
      </c>
      <c r="O3406" s="91" t="s">
        <v>1607</v>
      </c>
      <c r="P3406" s="91" t="s">
        <v>1590</v>
      </c>
      <c r="Q3406" s="91" t="s">
        <v>1451</v>
      </c>
    </row>
    <row r="3407" ht="14.25" customHeight="1">
      <c r="A3407" s="91" t="s">
        <v>9501</v>
      </c>
      <c r="B3407" s="91" t="s">
        <v>9502</v>
      </c>
      <c r="C3407" s="91" t="s">
        <v>9503</v>
      </c>
      <c r="D3407" s="91" t="s">
        <v>1319</v>
      </c>
      <c r="E3407" s="91" t="s">
        <v>1595</v>
      </c>
      <c r="F3407" s="91">
        <v>2030.0</v>
      </c>
      <c r="J3407" s="91" t="s">
        <v>1320</v>
      </c>
      <c r="L3407" s="91" t="s">
        <v>41</v>
      </c>
      <c r="M3407" s="91" t="s">
        <v>1320</v>
      </c>
      <c r="N3407" s="91" t="s">
        <v>1900</v>
      </c>
      <c r="O3407" s="91" t="s">
        <v>1748</v>
      </c>
      <c r="P3407" s="91" t="s">
        <v>1590</v>
      </c>
      <c r="Q3407" s="91" t="s">
        <v>1444</v>
      </c>
      <c r="R3407" s="91" t="s">
        <v>1763</v>
      </c>
      <c r="S3407" s="91" t="s">
        <v>1380</v>
      </c>
      <c r="T3407" s="91" t="s">
        <v>1600</v>
      </c>
    </row>
    <row r="3408" ht="14.25" customHeight="1">
      <c r="A3408" s="91" t="s">
        <v>9504</v>
      </c>
      <c r="D3408" s="91" t="s">
        <v>1319</v>
      </c>
      <c r="E3408" s="91" t="s">
        <v>1587</v>
      </c>
      <c r="F3408" s="91">
        <v>2030.0</v>
      </c>
      <c r="G3408" s="91" t="s">
        <v>1319</v>
      </c>
      <c r="H3408" s="91" t="s">
        <v>1587</v>
      </c>
      <c r="I3408" s="91">
        <v>2045.0</v>
      </c>
      <c r="J3408" s="91" t="s">
        <v>1320</v>
      </c>
      <c r="K3408" s="91">
        <v>2045.0</v>
      </c>
      <c r="L3408" s="91" t="s">
        <v>1588</v>
      </c>
      <c r="M3408" s="91" t="s">
        <v>739</v>
      </c>
      <c r="O3408" s="91" t="s">
        <v>1589</v>
      </c>
      <c r="P3408" s="91" t="s">
        <v>1590</v>
      </c>
      <c r="Q3408" s="91" t="s">
        <v>1472</v>
      </c>
      <c r="R3408" s="91" t="s">
        <v>1707</v>
      </c>
      <c r="S3408" s="91" t="s">
        <v>9505</v>
      </c>
      <c r="T3408" s="91" t="s">
        <v>1593</v>
      </c>
    </row>
    <row r="3409" ht="14.25" customHeight="1">
      <c r="A3409" s="91" t="s">
        <v>9506</v>
      </c>
      <c r="D3409" s="91" t="s">
        <v>1319</v>
      </c>
      <c r="E3409" s="91" t="s">
        <v>1587</v>
      </c>
      <c r="F3409" s="91">
        <v>2030.0</v>
      </c>
      <c r="J3409" s="91" t="s">
        <v>739</v>
      </c>
      <c r="L3409" s="91" t="s">
        <v>1588</v>
      </c>
      <c r="M3409" s="91" t="s">
        <v>739</v>
      </c>
      <c r="O3409" s="91" t="s">
        <v>1846</v>
      </c>
      <c r="P3409" s="91" t="s">
        <v>1590</v>
      </c>
      <c r="Q3409" s="91" t="s">
        <v>1462</v>
      </c>
      <c r="R3409" s="91" t="s">
        <v>1699</v>
      </c>
      <c r="S3409" s="91" t="s">
        <v>9507</v>
      </c>
      <c r="T3409" s="91" t="s">
        <v>1593</v>
      </c>
    </row>
    <row r="3410" ht="14.25" customHeight="1">
      <c r="A3410" s="91" t="s">
        <v>9508</v>
      </c>
      <c r="C3410" s="91" t="s">
        <v>9509</v>
      </c>
      <c r="D3410" s="91" t="s">
        <v>1319</v>
      </c>
      <c r="E3410" s="91" t="s">
        <v>1587</v>
      </c>
      <c r="F3410" s="91" t="s">
        <v>1676</v>
      </c>
      <c r="J3410" s="91" t="s">
        <v>739</v>
      </c>
      <c r="L3410" s="91" t="s">
        <v>41</v>
      </c>
      <c r="M3410" s="91" t="s">
        <v>739</v>
      </c>
      <c r="O3410" s="91" t="s">
        <v>2046</v>
      </c>
      <c r="P3410" s="91" t="s">
        <v>1603</v>
      </c>
      <c r="Q3410" s="91" t="s">
        <v>1460</v>
      </c>
      <c r="R3410" s="91" t="s">
        <v>1792</v>
      </c>
      <c r="S3410" s="91" t="s">
        <v>9510</v>
      </c>
      <c r="T3410" s="91" t="s">
        <v>1593</v>
      </c>
    </row>
    <row r="3411" ht="14.25" customHeight="1">
      <c r="A3411" s="91" t="s">
        <v>9511</v>
      </c>
      <c r="D3411" s="91" t="s">
        <v>1319</v>
      </c>
      <c r="E3411" s="91" t="s">
        <v>1587</v>
      </c>
      <c r="F3411" s="91">
        <v>2030.0</v>
      </c>
      <c r="J3411" s="91" t="s">
        <v>739</v>
      </c>
      <c r="L3411" s="91" t="s">
        <v>1588</v>
      </c>
      <c r="M3411" s="91" t="s">
        <v>739</v>
      </c>
      <c r="O3411" s="91" t="s">
        <v>1607</v>
      </c>
      <c r="P3411" s="91" t="s">
        <v>1590</v>
      </c>
      <c r="Q3411" s="91" t="s">
        <v>1451</v>
      </c>
      <c r="R3411" s="91" t="s">
        <v>1659</v>
      </c>
      <c r="S3411" s="91" t="s">
        <v>9512</v>
      </c>
      <c r="T3411" s="91" t="s">
        <v>1593</v>
      </c>
    </row>
    <row r="3412" ht="14.25" customHeight="1">
      <c r="A3412" s="91" t="s">
        <v>9513</v>
      </c>
      <c r="B3412" s="91" t="s">
        <v>9514</v>
      </c>
      <c r="D3412" s="91" t="s">
        <v>1324</v>
      </c>
      <c r="J3412" s="91" t="s">
        <v>1320</v>
      </c>
      <c r="L3412" s="91" t="s">
        <v>41</v>
      </c>
      <c r="M3412" s="91" t="s">
        <v>1320</v>
      </c>
      <c r="N3412" s="91" t="s">
        <v>1923</v>
      </c>
      <c r="O3412" s="91" t="s">
        <v>4693</v>
      </c>
      <c r="P3412" s="91" t="s">
        <v>1628</v>
      </c>
      <c r="Q3412" s="91" t="s">
        <v>1460</v>
      </c>
      <c r="R3412" s="91" t="s">
        <v>1923</v>
      </c>
    </row>
    <row r="3413" ht="14.25" customHeight="1">
      <c r="A3413" s="91" t="s">
        <v>9515</v>
      </c>
      <c r="D3413" s="91" t="s">
        <v>1319</v>
      </c>
      <c r="E3413" s="91" t="s">
        <v>1587</v>
      </c>
      <c r="F3413" s="91">
        <v>2030.0</v>
      </c>
      <c r="J3413" s="91" t="s">
        <v>739</v>
      </c>
      <c r="L3413" s="91" t="s">
        <v>1588</v>
      </c>
      <c r="M3413" s="91" t="s">
        <v>739</v>
      </c>
      <c r="O3413" s="91" t="s">
        <v>1725</v>
      </c>
      <c r="P3413" s="91" t="s">
        <v>1628</v>
      </c>
      <c r="Q3413" s="91" t="s">
        <v>1459</v>
      </c>
      <c r="R3413" s="91" t="s">
        <v>1612</v>
      </c>
      <c r="S3413" s="91" t="s">
        <v>9516</v>
      </c>
      <c r="T3413" s="91" t="s">
        <v>1593</v>
      </c>
    </row>
    <row r="3414" ht="14.25" customHeight="1">
      <c r="A3414" s="91" t="s">
        <v>9517</v>
      </c>
      <c r="B3414" s="91" t="s">
        <v>9518</v>
      </c>
      <c r="C3414" s="91" t="s">
        <v>9519</v>
      </c>
      <c r="D3414" s="91" t="s">
        <v>1319</v>
      </c>
      <c r="E3414" s="91" t="s">
        <v>1587</v>
      </c>
      <c r="F3414" s="91" t="s">
        <v>2165</v>
      </c>
      <c r="J3414" s="91" t="s">
        <v>739</v>
      </c>
      <c r="L3414" s="91" t="s">
        <v>41</v>
      </c>
      <c r="M3414" s="91" t="s">
        <v>739</v>
      </c>
      <c r="N3414" s="91" t="s">
        <v>1763</v>
      </c>
      <c r="O3414" s="91" t="s">
        <v>1607</v>
      </c>
      <c r="P3414" s="91" t="s">
        <v>1590</v>
      </c>
      <c r="Q3414" s="91" t="s">
        <v>1464</v>
      </c>
      <c r="R3414" s="91" t="s">
        <v>1669</v>
      </c>
      <c r="S3414" s="91" t="s">
        <v>9520</v>
      </c>
      <c r="T3414" s="91" t="s">
        <v>1593</v>
      </c>
    </row>
    <row r="3415" ht="14.25" customHeight="1">
      <c r="A3415" s="91" t="s">
        <v>9521</v>
      </c>
      <c r="B3415" s="91" t="s">
        <v>9522</v>
      </c>
      <c r="C3415" s="91" t="s">
        <v>9523</v>
      </c>
      <c r="D3415" s="91" t="s">
        <v>1319</v>
      </c>
      <c r="E3415" s="91" t="s">
        <v>1587</v>
      </c>
      <c r="F3415" s="91">
        <v>2030.0</v>
      </c>
      <c r="G3415" s="91" t="s">
        <v>1319</v>
      </c>
      <c r="H3415" s="91" t="s">
        <v>1587</v>
      </c>
      <c r="I3415" s="91">
        <v>2050.0</v>
      </c>
      <c r="J3415" s="91" t="s">
        <v>1320</v>
      </c>
      <c r="K3415" s="91">
        <v>2050.0</v>
      </c>
      <c r="L3415" s="91" t="s">
        <v>41</v>
      </c>
      <c r="M3415" s="91" t="s">
        <v>1320</v>
      </c>
      <c r="N3415" s="91" t="s">
        <v>3048</v>
      </c>
      <c r="O3415" s="91" t="s">
        <v>1858</v>
      </c>
      <c r="P3415" s="91" t="s">
        <v>1628</v>
      </c>
      <c r="Q3415" s="91" t="s">
        <v>1466</v>
      </c>
      <c r="R3415" s="91" t="s">
        <v>1648</v>
      </c>
      <c r="S3415" s="91" t="s">
        <v>9524</v>
      </c>
      <c r="T3415" s="91" t="s">
        <v>1593</v>
      </c>
    </row>
    <row r="3416" ht="14.25" customHeight="1">
      <c r="A3416" s="91" t="s">
        <v>9525</v>
      </c>
      <c r="B3416" s="91" t="s">
        <v>9526</v>
      </c>
      <c r="C3416" s="91" t="s">
        <v>9527</v>
      </c>
      <c r="D3416" s="91" t="s">
        <v>1319</v>
      </c>
      <c r="E3416" s="91" t="s">
        <v>1595</v>
      </c>
      <c r="F3416" s="91">
        <v>2037.0</v>
      </c>
      <c r="J3416" s="91" t="s">
        <v>739</v>
      </c>
      <c r="L3416" s="91" t="s">
        <v>41</v>
      </c>
      <c r="M3416" s="91" t="s">
        <v>739</v>
      </c>
      <c r="O3416" s="91" t="s">
        <v>1602</v>
      </c>
      <c r="P3416" s="91" t="s">
        <v>1603</v>
      </c>
      <c r="Q3416" s="91" t="s">
        <v>1439</v>
      </c>
      <c r="R3416" s="91" t="s">
        <v>1633</v>
      </c>
      <c r="S3416" s="91" t="s">
        <v>9528</v>
      </c>
      <c r="T3416" s="91" t="s">
        <v>1600</v>
      </c>
    </row>
    <row r="3417" ht="14.25" customHeight="1">
      <c r="A3417" s="91" t="s">
        <v>9529</v>
      </c>
      <c r="D3417" s="91" t="s">
        <v>1319</v>
      </c>
      <c r="E3417" s="91" t="s">
        <v>1587</v>
      </c>
      <c r="F3417" s="91">
        <v>2030.0</v>
      </c>
      <c r="J3417" s="91" t="s">
        <v>739</v>
      </c>
      <c r="L3417" s="91" t="s">
        <v>41</v>
      </c>
      <c r="M3417" s="91" t="s">
        <v>739</v>
      </c>
      <c r="O3417" s="91" t="s">
        <v>2182</v>
      </c>
      <c r="P3417" s="91" t="s">
        <v>1628</v>
      </c>
      <c r="Q3417" s="91" t="s">
        <v>1426</v>
      </c>
      <c r="R3417" s="91" t="s">
        <v>1653</v>
      </c>
      <c r="S3417" s="91" t="s">
        <v>9530</v>
      </c>
      <c r="T3417" s="91" t="s">
        <v>1593</v>
      </c>
    </row>
    <row r="3418" ht="14.25" customHeight="1">
      <c r="A3418" s="91" t="s">
        <v>9531</v>
      </c>
      <c r="B3418" s="91" t="s">
        <v>9532</v>
      </c>
      <c r="D3418" s="91" t="s">
        <v>1324</v>
      </c>
      <c r="J3418" s="91" t="s">
        <v>1320</v>
      </c>
      <c r="L3418" s="91" t="s">
        <v>41</v>
      </c>
      <c r="M3418" s="91" t="s">
        <v>1320</v>
      </c>
      <c r="N3418" s="91" t="s">
        <v>1641</v>
      </c>
      <c r="O3418" s="91" t="s">
        <v>2182</v>
      </c>
      <c r="P3418" s="91" t="s">
        <v>1628</v>
      </c>
      <c r="Q3418" s="91" t="s">
        <v>1459</v>
      </c>
      <c r="R3418" s="91" t="s">
        <v>1641</v>
      </c>
    </row>
    <row r="3419" ht="14.25" customHeight="1">
      <c r="A3419" s="91" t="s">
        <v>9533</v>
      </c>
      <c r="B3419" s="91" t="s">
        <v>9534</v>
      </c>
      <c r="C3419" s="91" t="s">
        <v>9535</v>
      </c>
      <c r="D3419" s="91" t="s">
        <v>1319</v>
      </c>
      <c r="E3419" s="91" t="s">
        <v>1587</v>
      </c>
      <c r="F3419" s="91">
        <v>2030.0</v>
      </c>
      <c r="J3419" s="91" t="s">
        <v>739</v>
      </c>
      <c r="L3419" s="91" t="s">
        <v>41</v>
      </c>
      <c r="M3419" s="91" t="s">
        <v>739</v>
      </c>
      <c r="O3419" s="91" t="s">
        <v>2182</v>
      </c>
      <c r="P3419" s="91" t="s">
        <v>1628</v>
      </c>
      <c r="Q3419" s="91" t="s">
        <v>1459</v>
      </c>
      <c r="R3419" s="91" t="s">
        <v>1715</v>
      </c>
      <c r="S3419" s="91" t="s">
        <v>9536</v>
      </c>
      <c r="T3419" s="91" t="s">
        <v>1593</v>
      </c>
    </row>
    <row r="3420" ht="14.25" customHeight="1">
      <c r="A3420" s="91" t="s">
        <v>9537</v>
      </c>
      <c r="D3420" s="91" t="s">
        <v>1324</v>
      </c>
      <c r="J3420" s="91" t="s">
        <v>1320</v>
      </c>
      <c r="L3420" s="91" t="s">
        <v>41</v>
      </c>
      <c r="M3420" s="91" t="s">
        <v>1320</v>
      </c>
      <c r="N3420" s="91" t="s">
        <v>1637</v>
      </c>
      <c r="O3420" s="91" t="s">
        <v>2182</v>
      </c>
      <c r="P3420" s="91" t="s">
        <v>1628</v>
      </c>
      <c r="Q3420" s="91" t="s">
        <v>1469</v>
      </c>
      <c r="R3420" s="91" t="s">
        <v>1706</v>
      </c>
    </row>
    <row r="3421" ht="14.25" customHeight="1">
      <c r="A3421" s="91" t="s">
        <v>9538</v>
      </c>
      <c r="D3421" s="91" t="s">
        <v>1319</v>
      </c>
      <c r="E3421" s="91" t="s">
        <v>1587</v>
      </c>
      <c r="F3421" s="91">
        <v>2030.0</v>
      </c>
      <c r="J3421" s="91" t="s">
        <v>739</v>
      </c>
      <c r="L3421" s="91" t="s">
        <v>1588</v>
      </c>
      <c r="M3421" s="91" t="s">
        <v>739</v>
      </c>
      <c r="O3421" s="91" t="s">
        <v>2182</v>
      </c>
      <c r="P3421" s="91" t="s">
        <v>1628</v>
      </c>
      <c r="Q3421" s="91" t="s">
        <v>1457</v>
      </c>
      <c r="R3421" s="91" t="s">
        <v>1591</v>
      </c>
      <c r="S3421" s="91" t="s">
        <v>9539</v>
      </c>
      <c r="T3421" s="91" t="s">
        <v>1593</v>
      </c>
    </row>
    <row r="3422" ht="14.25" customHeight="1">
      <c r="A3422" s="91" t="s">
        <v>9540</v>
      </c>
      <c r="D3422" s="91" t="s">
        <v>1319</v>
      </c>
      <c r="E3422" s="91" t="s">
        <v>1587</v>
      </c>
      <c r="F3422" s="91">
        <v>2030.0</v>
      </c>
      <c r="J3422" s="91" t="s">
        <v>739</v>
      </c>
      <c r="L3422" s="91" t="s">
        <v>1588</v>
      </c>
      <c r="M3422" s="91" t="s">
        <v>739</v>
      </c>
      <c r="O3422" s="91" t="s">
        <v>1607</v>
      </c>
      <c r="P3422" s="91" t="s">
        <v>1590</v>
      </c>
      <c r="Q3422" s="91" t="s">
        <v>1457</v>
      </c>
      <c r="R3422" s="91" t="s">
        <v>1808</v>
      </c>
      <c r="S3422" s="91" t="s">
        <v>9541</v>
      </c>
      <c r="T3422" s="91" t="s">
        <v>1593</v>
      </c>
    </row>
    <row r="3423" ht="14.25" customHeight="1">
      <c r="A3423" s="91" t="s">
        <v>9542</v>
      </c>
      <c r="D3423" s="91" t="s">
        <v>1319</v>
      </c>
      <c r="E3423" s="91" t="s">
        <v>1587</v>
      </c>
      <c r="F3423" s="91">
        <v>2030.0</v>
      </c>
      <c r="J3423" s="91" t="s">
        <v>739</v>
      </c>
      <c r="L3423" s="91" t="s">
        <v>1588</v>
      </c>
      <c r="M3423" s="91" t="s">
        <v>739</v>
      </c>
      <c r="O3423" s="91" t="s">
        <v>1684</v>
      </c>
      <c r="P3423" s="91" t="s">
        <v>1590</v>
      </c>
      <c r="Q3423" s="91" t="s">
        <v>1451</v>
      </c>
      <c r="R3423" s="91" t="s">
        <v>1633</v>
      </c>
      <c r="S3423" s="91" t="s">
        <v>9543</v>
      </c>
      <c r="T3423" s="91" t="s">
        <v>1593</v>
      </c>
    </row>
    <row r="3424" ht="14.25" customHeight="1">
      <c r="A3424" s="91" t="s">
        <v>9544</v>
      </c>
      <c r="B3424" s="91" t="s">
        <v>9545</v>
      </c>
      <c r="D3424" s="91" t="s">
        <v>1324</v>
      </c>
      <c r="J3424" s="91" t="s">
        <v>739</v>
      </c>
      <c r="L3424" s="91" t="s">
        <v>41</v>
      </c>
      <c r="M3424" s="91" t="s">
        <v>739</v>
      </c>
      <c r="O3424" s="91" t="s">
        <v>1711</v>
      </c>
      <c r="P3424" s="91" t="s">
        <v>1590</v>
      </c>
      <c r="Q3424" s="91" t="s">
        <v>1457</v>
      </c>
      <c r="R3424" s="91" t="s">
        <v>1659</v>
      </c>
    </row>
    <row r="3425" ht="14.25" customHeight="1">
      <c r="A3425" s="91" t="s">
        <v>9546</v>
      </c>
      <c r="D3425" s="91" t="s">
        <v>1324</v>
      </c>
      <c r="J3425" s="91" t="s">
        <v>1320</v>
      </c>
      <c r="L3425" s="91" t="s">
        <v>41</v>
      </c>
      <c r="M3425" s="91" t="s">
        <v>1320</v>
      </c>
      <c r="N3425" s="91" t="s">
        <v>1611</v>
      </c>
      <c r="O3425" s="91" t="s">
        <v>2257</v>
      </c>
      <c r="P3425" s="91" t="s">
        <v>1628</v>
      </c>
      <c r="Q3425" s="91" t="s">
        <v>1442</v>
      </c>
      <c r="R3425" s="91" t="s">
        <v>1611</v>
      </c>
    </row>
    <row r="3426" ht="14.25" customHeight="1">
      <c r="A3426" s="91" t="s">
        <v>9547</v>
      </c>
      <c r="D3426" s="91" t="s">
        <v>1319</v>
      </c>
      <c r="E3426" s="91" t="s">
        <v>1587</v>
      </c>
      <c r="F3426" s="91">
        <v>2030.0</v>
      </c>
      <c r="J3426" s="91" t="s">
        <v>739</v>
      </c>
      <c r="L3426" s="91" t="s">
        <v>1588</v>
      </c>
      <c r="M3426" s="91" t="s">
        <v>739</v>
      </c>
      <c r="O3426" s="91" t="s">
        <v>1725</v>
      </c>
      <c r="P3426" s="91" t="s">
        <v>1628</v>
      </c>
      <c r="Q3426" s="91" t="s">
        <v>1469</v>
      </c>
      <c r="R3426" s="91" t="s">
        <v>1707</v>
      </c>
      <c r="S3426" s="91" t="s">
        <v>9548</v>
      </c>
      <c r="T3426" s="91" t="s">
        <v>1593</v>
      </c>
    </row>
    <row r="3427" ht="14.25" customHeight="1">
      <c r="A3427" s="91" t="s">
        <v>9549</v>
      </c>
      <c r="D3427" s="91" t="s">
        <v>1319</v>
      </c>
      <c r="E3427" s="91" t="s">
        <v>1587</v>
      </c>
      <c r="F3427" s="91">
        <v>2030.0</v>
      </c>
      <c r="J3427" s="91" t="s">
        <v>739</v>
      </c>
      <c r="L3427" s="91" t="s">
        <v>1588</v>
      </c>
      <c r="M3427" s="91" t="s">
        <v>739</v>
      </c>
      <c r="O3427" s="91" t="s">
        <v>1725</v>
      </c>
      <c r="P3427" s="91" t="s">
        <v>1628</v>
      </c>
      <c r="Q3427" s="91" t="s">
        <v>1457</v>
      </c>
      <c r="R3427" s="91" t="s">
        <v>1614</v>
      </c>
      <c r="S3427" s="91" t="s">
        <v>9550</v>
      </c>
      <c r="T3427" s="91" t="s">
        <v>1593</v>
      </c>
    </row>
    <row r="3428" ht="14.25" customHeight="1">
      <c r="A3428" s="91" t="s">
        <v>9551</v>
      </c>
      <c r="B3428" s="91" t="s">
        <v>9552</v>
      </c>
      <c r="C3428" s="91" t="s">
        <v>9553</v>
      </c>
      <c r="D3428" s="91" t="s">
        <v>1319</v>
      </c>
      <c r="E3428" s="91" t="s">
        <v>1587</v>
      </c>
      <c r="F3428" s="91">
        <v>2030.0</v>
      </c>
      <c r="J3428" s="91" t="s">
        <v>739</v>
      </c>
      <c r="L3428" s="91" t="s">
        <v>41</v>
      </c>
      <c r="M3428" s="91" t="s">
        <v>739</v>
      </c>
      <c r="O3428" s="91" t="s">
        <v>1602</v>
      </c>
      <c r="P3428" s="91" t="s">
        <v>1603</v>
      </c>
      <c r="Q3428" s="91" t="s">
        <v>1440</v>
      </c>
      <c r="R3428" s="91" t="s">
        <v>1624</v>
      </c>
      <c r="S3428" s="91" t="s">
        <v>9554</v>
      </c>
      <c r="T3428" s="91" t="s">
        <v>1593</v>
      </c>
    </row>
    <row r="3429" ht="14.25" customHeight="1">
      <c r="A3429" s="91" t="s">
        <v>9555</v>
      </c>
      <c r="D3429" s="91" t="s">
        <v>1319</v>
      </c>
      <c r="E3429" s="91" t="s">
        <v>1587</v>
      </c>
      <c r="F3429" s="91">
        <v>2030.0</v>
      </c>
      <c r="J3429" s="91" t="s">
        <v>739</v>
      </c>
      <c r="L3429" s="91" t="s">
        <v>1588</v>
      </c>
      <c r="M3429" s="91" t="s">
        <v>739</v>
      </c>
      <c r="O3429" s="91" t="s">
        <v>1589</v>
      </c>
      <c r="P3429" s="91" t="s">
        <v>1590</v>
      </c>
      <c r="Q3429" s="91" t="s">
        <v>1431</v>
      </c>
      <c r="R3429" s="91" t="s">
        <v>1687</v>
      </c>
      <c r="S3429" s="91" t="s">
        <v>9556</v>
      </c>
      <c r="T3429" s="91" t="s">
        <v>1593</v>
      </c>
    </row>
    <row r="3430" ht="14.25" customHeight="1">
      <c r="A3430" s="91" t="s">
        <v>9557</v>
      </c>
      <c r="D3430" s="91" t="s">
        <v>1324</v>
      </c>
      <c r="J3430" s="91" t="s">
        <v>1320</v>
      </c>
      <c r="L3430" s="91" t="s">
        <v>41</v>
      </c>
      <c r="M3430" s="91" t="s">
        <v>1320</v>
      </c>
      <c r="N3430" s="91" t="s">
        <v>1685</v>
      </c>
      <c r="O3430" s="91" t="s">
        <v>1607</v>
      </c>
      <c r="P3430" s="91" t="s">
        <v>1590</v>
      </c>
      <c r="Q3430" s="91" t="s">
        <v>1457</v>
      </c>
      <c r="R3430" s="91" t="s">
        <v>1685</v>
      </c>
    </row>
    <row r="3431" ht="14.25" customHeight="1">
      <c r="A3431" s="91" t="s">
        <v>9558</v>
      </c>
      <c r="D3431" s="91" t="s">
        <v>1319</v>
      </c>
      <c r="E3431" s="91" t="s">
        <v>1587</v>
      </c>
      <c r="F3431" s="91">
        <v>2030.0</v>
      </c>
      <c r="J3431" s="91" t="s">
        <v>739</v>
      </c>
      <c r="L3431" s="91" t="s">
        <v>1588</v>
      </c>
      <c r="M3431" s="91" t="s">
        <v>739</v>
      </c>
      <c r="O3431" s="91" t="s">
        <v>1725</v>
      </c>
      <c r="P3431" s="91" t="s">
        <v>1628</v>
      </c>
      <c r="Q3431" s="91" t="s">
        <v>1439</v>
      </c>
      <c r="R3431" s="91" t="s">
        <v>1614</v>
      </c>
      <c r="S3431" s="91" t="s">
        <v>9559</v>
      </c>
      <c r="T3431" s="91" t="s">
        <v>1593</v>
      </c>
    </row>
    <row r="3432" ht="14.25" customHeight="1">
      <c r="A3432" s="91" t="s">
        <v>9560</v>
      </c>
      <c r="D3432" s="91" t="s">
        <v>1319</v>
      </c>
      <c r="E3432" s="91" t="s">
        <v>1587</v>
      </c>
      <c r="F3432" s="91">
        <v>2030.0</v>
      </c>
      <c r="G3432" s="91" t="s">
        <v>1319</v>
      </c>
      <c r="H3432" s="91" t="s">
        <v>1587</v>
      </c>
      <c r="I3432" s="91">
        <v>2050.0</v>
      </c>
      <c r="J3432" s="91" t="s">
        <v>1320</v>
      </c>
      <c r="K3432" s="91">
        <v>2050.0</v>
      </c>
      <c r="L3432" s="91" t="s">
        <v>1588</v>
      </c>
      <c r="M3432" s="91" t="s">
        <v>1320</v>
      </c>
      <c r="N3432" s="91" t="s">
        <v>1641</v>
      </c>
      <c r="O3432" s="91" t="s">
        <v>1858</v>
      </c>
      <c r="P3432" s="91" t="s">
        <v>1628</v>
      </c>
      <c r="Q3432" s="91" t="s">
        <v>1454</v>
      </c>
      <c r="R3432" s="91" t="s">
        <v>1641</v>
      </c>
      <c r="S3432" s="91" t="s">
        <v>9561</v>
      </c>
      <c r="T3432" s="91" t="s">
        <v>1593</v>
      </c>
    </row>
    <row r="3433" ht="14.25" customHeight="1">
      <c r="A3433" s="91" t="s">
        <v>9562</v>
      </c>
      <c r="D3433" s="91" t="s">
        <v>1319</v>
      </c>
      <c r="E3433" s="91" t="s">
        <v>1587</v>
      </c>
      <c r="F3433" s="91">
        <v>2030.0</v>
      </c>
      <c r="J3433" s="91" t="s">
        <v>739</v>
      </c>
      <c r="L3433" s="91" t="s">
        <v>1588</v>
      </c>
      <c r="M3433" s="91" t="s">
        <v>739</v>
      </c>
      <c r="O3433" s="91" t="s">
        <v>1725</v>
      </c>
      <c r="P3433" s="91" t="s">
        <v>1628</v>
      </c>
      <c r="Q3433" s="91" t="s">
        <v>1444</v>
      </c>
      <c r="R3433" s="91" t="s">
        <v>1612</v>
      </c>
      <c r="S3433" s="91" t="s">
        <v>9563</v>
      </c>
      <c r="T3433" s="91" t="s">
        <v>1593</v>
      </c>
    </row>
    <row r="3434" ht="14.25" customHeight="1">
      <c r="A3434" s="91" t="s">
        <v>9564</v>
      </c>
      <c r="B3434" s="91" t="s">
        <v>9565</v>
      </c>
      <c r="C3434" s="91" t="s">
        <v>9566</v>
      </c>
      <c r="D3434" s="91" t="s">
        <v>1319</v>
      </c>
      <c r="E3434" s="91" t="s">
        <v>1587</v>
      </c>
      <c r="F3434" s="91">
        <v>2025.0</v>
      </c>
      <c r="J3434" s="91" t="s">
        <v>739</v>
      </c>
      <c r="L3434" s="91" t="s">
        <v>41</v>
      </c>
      <c r="M3434" s="91" t="s">
        <v>739</v>
      </c>
      <c r="O3434" s="91" t="s">
        <v>1602</v>
      </c>
      <c r="P3434" s="91" t="s">
        <v>1603</v>
      </c>
      <c r="Q3434" s="91" t="s">
        <v>1459</v>
      </c>
      <c r="R3434" s="91" t="s">
        <v>2023</v>
      </c>
      <c r="S3434" s="91" t="s">
        <v>9567</v>
      </c>
      <c r="T3434" s="91" t="s">
        <v>1593</v>
      </c>
    </row>
    <row r="3435" ht="14.25" customHeight="1">
      <c r="A3435" s="91" t="s">
        <v>9568</v>
      </c>
      <c r="D3435" s="91" t="s">
        <v>1319</v>
      </c>
      <c r="E3435" s="91" t="s">
        <v>1587</v>
      </c>
      <c r="F3435" s="91">
        <v>2030.0</v>
      </c>
      <c r="G3435" s="91" t="s">
        <v>1319</v>
      </c>
      <c r="H3435" s="91" t="s">
        <v>1587</v>
      </c>
      <c r="I3435" s="91">
        <v>2035.0</v>
      </c>
      <c r="J3435" s="91" t="s">
        <v>1320</v>
      </c>
      <c r="K3435" s="91">
        <v>2035.0</v>
      </c>
      <c r="L3435" s="91" t="s">
        <v>1588</v>
      </c>
      <c r="M3435" s="91" t="s">
        <v>739</v>
      </c>
      <c r="O3435" s="91" t="s">
        <v>1607</v>
      </c>
      <c r="P3435" s="91" t="s">
        <v>1590</v>
      </c>
      <c r="Q3435" s="91" t="s">
        <v>1451</v>
      </c>
      <c r="R3435" s="91" t="s">
        <v>1653</v>
      </c>
      <c r="S3435" s="91" t="s">
        <v>9569</v>
      </c>
      <c r="T3435" s="91" t="s">
        <v>1593</v>
      </c>
    </row>
    <row r="3436" ht="14.25" customHeight="1">
      <c r="A3436" s="91" t="s">
        <v>9570</v>
      </c>
      <c r="D3436" s="91" t="s">
        <v>1319</v>
      </c>
      <c r="E3436" s="91" t="s">
        <v>1587</v>
      </c>
      <c r="F3436" s="91">
        <v>2030.0</v>
      </c>
      <c r="J3436" s="91" t="s">
        <v>739</v>
      </c>
      <c r="L3436" s="91" t="s">
        <v>1588</v>
      </c>
      <c r="M3436" s="91" t="s">
        <v>739</v>
      </c>
      <c r="O3436" s="91" t="s">
        <v>1725</v>
      </c>
      <c r="P3436" s="91" t="s">
        <v>1628</v>
      </c>
      <c r="Q3436" s="91" t="s">
        <v>1434</v>
      </c>
      <c r="R3436" s="91" t="s">
        <v>2016</v>
      </c>
      <c r="S3436" s="91" t="s">
        <v>9571</v>
      </c>
      <c r="T3436" s="91" t="s">
        <v>1593</v>
      </c>
    </row>
    <row r="3437" ht="14.25" customHeight="1">
      <c r="A3437" s="91" t="s">
        <v>9572</v>
      </c>
      <c r="D3437" s="91" t="s">
        <v>1319</v>
      </c>
      <c r="E3437" s="91" t="s">
        <v>1587</v>
      </c>
      <c r="F3437" s="91">
        <v>2030.0</v>
      </c>
      <c r="J3437" s="91" t="s">
        <v>739</v>
      </c>
      <c r="L3437" s="91" t="s">
        <v>1588</v>
      </c>
      <c r="M3437" s="91" t="s">
        <v>739</v>
      </c>
      <c r="O3437" s="91" t="s">
        <v>1607</v>
      </c>
      <c r="P3437" s="91" t="s">
        <v>1590</v>
      </c>
      <c r="Q3437" s="91" t="s">
        <v>1469</v>
      </c>
      <c r="R3437" s="91" t="s">
        <v>3048</v>
      </c>
      <c r="S3437" s="91" t="s">
        <v>9573</v>
      </c>
      <c r="T3437" s="91" t="s">
        <v>1593</v>
      </c>
    </row>
    <row r="3438" ht="14.25" customHeight="1">
      <c r="A3438" s="91" t="s">
        <v>9574</v>
      </c>
      <c r="C3438" s="91" t="s">
        <v>9575</v>
      </c>
      <c r="D3438" s="91" t="s">
        <v>1324</v>
      </c>
      <c r="J3438" s="91" t="s">
        <v>739</v>
      </c>
      <c r="L3438" s="91" t="s">
        <v>41</v>
      </c>
      <c r="M3438" s="91" t="s">
        <v>739</v>
      </c>
      <c r="O3438" s="91" t="s">
        <v>1638</v>
      </c>
      <c r="P3438" s="91" t="s">
        <v>1590</v>
      </c>
      <c r="Q3438" s="91" t="s">
        <v>1457</v>
      </c>
      <c r="R3438" s="91" t="s">
        <v>1591</v>
      </c>
    </row>
    <row r="3439" ht="14.25" customHeight="1">
      <c r="A3439" s="91" t="s">
        <v>9576</v>
      </c>
      <c r="D3439" s="91" t="s">
        <v>1319</v>
      </c>
      <c r="E3439" s="91" t="s">
        <v>1587</v>
      </c>
      <c r="F3439" s="91">
        <v>2030.0</v>
      </c>
      <c r="J3439" s="91" t="s">
        <v>739</v>
      </c>
      <c r="L3439" s="91" t="s">
        <v>1588</v>
      </c>
      <c r="M3439" s="91" t="s">
        <v>739</v>
      </c>
      <c r="O3439" s="91" t="s">
        <v>1725</v>
      </c>
      <c r="P3439" s="91" t="s">
        <v>1628</v>
      </c>
      <c r="Q3439" s="91" t="s">
        <v>1431</v>
      </c>
      <c r="R3439" s="91" t="s">
        <v>1720</v>
      </c>
      <c r="S3439" s="91" t="s">
        <v>9577</v>
      </c>
      <c r="T3439" s="91" t="s">
        <v>1593</v>
      </c>
    </row>
    <row r="3440" ht="14.25" customHeight="1">
      <c r="A3440" s="91" t="s">
        <v>9578</v>
      </c>
      <c r="B3440" s="91" t="s">
        <v>278</v>
      </c>
      <c r="C3440" s="91" t="s">
        <v>9579</v>
      </c>
      <c r="D3440" s="91" t="s">
        <v>1319</v>
      </c>
      <c r="E3440" s="91" t="s">
        <v>1587</v>
      </c>
      <c r="F3440" s="91" t="s">
        <v>2604</v>
      </c>
      <c r="G3440" s="91" t="s">
        <v>1319</v>
      </c>
      <c r="H3440" s="91" t="s">
        <v>1587</v>
      </c>
      <c r="I3440" s="91">
        <v>2050.0</v>
      </c>
      <c r="J3440" s="91" t="s">
        <v>1320</v>
      </c>
      <c r="K3440" s="91">
        <v>2050.0</v>
      </c>
      <c r="L3440" s="91" t="s">
        <v>41</v>
      </c>
      <c r="M3440" s="91" t="s">
        <v>1320</v>
      </c>
      <c r="N3440" s="91" t="s">
        <v>2016</v>
      </c>
      <c r="O3440" s="91" t="s">
        <v>1607</v>
      </c>
      <c r="P3440" s="91" t="s">
        <v>1590</v>
      </c>
      <c r="Q3440" s="91" t="s">
        <v>1460</v>
      </c>
      <c r="R3440" s="91" t="s">
        <v>1707</v>
      </c>
      <c r="S3440" s="91" t="s">
        <v>9580</v>
      </c>
      <c r="T3440" s="91" t="s">
        <v>1593</v>
      </c>
    </row>
    <row r="3441" ht="14.25" customHeight="1">
      <c r="A3441" s="91" t="s">
        <v>9581</v>
      </c>
      <c r="D3441" s="91" t="s">
        <v>1319</v>
      </c>
      <c r="E3441" s="91" t="s">
        <v>1587</v>
      </c>
      <c r="F3441" s="91">
        <v>2030.0</v>
      </c>
      <c r="J3441" s="91" t="s">
        <v>739</v>
      </c>
      <c r="L3441" s="91" t="s">
        <v>1588</v>
      </c>
      <c r="M3441" s="91" t="s">
        <v>739</v>
      </c>
      <c r="O3441" s="91" t="s">
        <v>1846</v>
      </c>
      <c r="P3441" s="91" t="s">
        <v>1590</v>
      </c>
      <c r="Q3441" s="91" t="s">
        <v>1440</v>
      </c>
      <c r="R3441" s="91" t="s">
        <v>1715</v>
      </c>
      <c r="S3441" s="91" t="s">
        <v>9582</v>
      </c>
      <c r="T3441" s="91" t="s">
        <v>1593</v>
      </c>
    </row>
    <row r="3442" ht="14.25" customHeight="1">
      <c r="A3442" s="91" t="s">
        <v>9583</v>
      </c>
      <c r="D3442" s="91" t="s">
        <v>1319</v>
      </c>
      <c r="E3442" s="91" t="s">
        <v>1587</v>
      </c>
      <c r="F3442" s="91">
        <v>2030.0</v>
      </c>
      <c r="J3442" s="91" t="s">
        <v>739</v>
      </c>
      <c r="L3442" s="91" t="s">
        <v>1588</v>
      </c>
      <c r="M3442" s="91" t="s">
        <v>739</v>
      </c>
      <c r="O3442" s="91" t="s">
        <v>1607</v>
      </c>
      <c r="P3442" s="91" t="s">
        <v>1590</v>
      </c>
      <c r="Q3442" s="91" t="s">
        <v>1448</v>
      </c>
      <c r="R3442" s="91" t="s">
        <v>1687</v>
      </c>
      <c r="S3442" s="91" t="s">
        <v>9584</v>
      </c>
      <c r="T3442" s="91" t="s">
        <v>1593</v>
      </c>
    </row>
    <row r="3443" ht="14.25" customHeight="1">
      <c r="A3443" s="91" t="s">
        <v>9585</v>
      </c>
      <c r="C3443" s="91" t="s">
        <v>9586</v>
      </c>
      <c r="D3443" s="91" t="s">
        <v>1319</v>
      </c>
      <c r="E3443" s="91" t="s">
        <v>1587</v>
      </c>
      <c r="F3443" s="91">
        <v>2030.0</v>
      </c>
      <c r="J3443" s="91" t="s">
        <v>739</v>
      </c>
      <c r="L3443" s="91" t="s">
        <v>1588</v>
      </c>
      <c r="M3443" s="91" t="s">
        <v>739</v>
      </c>
      <c r="O3443" s="91" t="s">
        <v>1846</v>
      </c>
      <c r="P3443" s="91" t="s">
        <v>1590</v>
      </c>
      <c r="Q3443" s="91" t="s">
        <v>1472</v>
      </c>
      <c r="R3443" s="91" t="s">
        <v>1966</v>
      </c>
      <c r="S3443" s="91" t="s">
        <v>9587</v>
      </c>
      <c r="T3443" s="91" t="s">
        <v>1593</v>
      </c>
    </row>
    <row r="3444" ht="14.25" customHeight="1">
      <c r="A3444" s="91" t="s">
        <v>9588</v>
      </c>
      <c r="B3444" s="91" t="s">
        <v>9589</v>
      </c>
      <c r="C3444" s="91" t="s">
        <v>9590</v>
      </c>
      <c r="D3444" s="91" t="s">
        <v>1319</v>
      </c>
      <c r="E3444" s="91" t="s">
        <v>1587</v>
      </c>
      <c r="F3444" s="91" t="s">
        <v>3209</v>
      </c>
      <c r="J3444" s="91" t="s">
        <v>1320</v>
      </c>
      <c r="L3444" s="91" t="s">
        <v>41</v>
      </c>
      <c r="M3444" s="91" t="s">
        <v>1320</v>
      </c>
      <c r="N3444" s="91" t="s">
        <v>1847</v>
      </c>
      <c r="O3444" s="91" t="s">
        <v>1602</v>
      </c>
      <c r="P3444" s="91" t="s">
        <v>1603</v>
      </c>
      <c r="Q3444" s="91" t="s">
        <v>1466</v>
      </c>
      <c r="R3444" s="91" t="s">
        <v>1699</v>
      </c>
      <c r="S3444" s="91" t="s">
        <v>9591</v>
      </c>
      <c r="T3444" s="91" t="s">
        <v>1593</v>
      </c>
    </row>
    <row r="3445" ht="14.25" customHeight="1">
      <c r="A3445" s="91" t="s">
        <v>9592</v>
      </c>
      <c r="D3445" s="91" t="s">
        <v>1324</v>
      </c>
      <c r="J3445" s="91" t="s">
        <v>739</v>
      </c>
      <c r="L3445" s="91" t="s">
        <v>41</v>
      </c>
      <c r="M3445" s="91" t="s">
        <v>739</v>
      </c>
      <c r="O3445" s="91" t="s">
        <v>9593</v>
      </c>
      <c r="P3445" s="91" t="s">
        <v>1590</v>
      </c>
      <c r="Q3445" s="91" t="s">
        <v>1426</v>
      </c>
      <c r="R3445" s="91" t="s">
        <v>1669</v>
      </c>
    </row>
    <row r="3446" ht="14.25" customHeight="1">
      <c r="A3446" s="91" t="s">
        <v>9594</v>
      </c>
      <c r="D3446" s="91" t="s">
        <v>1324</v>
      </c>
      <c r="J3446" s="91" t="s">
        <v>739</v>
      </c>
      <c r="L3446" s="91" t="s">
        <v>41</v>
      </c>
      <c r="M3446" s="91" t="s">
        <v>739</v>
      </c>
      <c r="O3446" s="91" t="s">
        <v>1711</v>
      </c>
      <c r="P3446" s="91" t="s">
        <v>1590</v>
      </c>
      <c r="Q3446" s="91" t="s">
        <v>1462</v>
      </c>
      <c r="R3446" s="91" t="s">
        <v>1798</v>
      </c>
      <c r="T3446" s="91" t="s">
        <v>1634</v>
      </c>
    </row>
    <row r="3447" ht="14.25" customHeight="1">
      <c r="A3447" s="91" t="s">
        <v>9595</v>
      </c>
      <c r="D3447" s="91" t="s">
        <v>1324</v>
      </c>
      <c r="J3447" s="91" t="s">
        <v>1320</v>
      </c>
      <c r="L3447" s="91" t="s">
        <v>41</v>
      </c>
      <c r="M3447" s="91" t="s">
        <v>739</v>
      </c>
      <c r="O3447" s="91" t="s">
        <v>3070</v>
      </c>
      <c r="P3447" s="91" t="s">
        <v>1628</v>
      </c>
      <c r="Q3447" s="91" t="s">
        <v>1467</v>
      </c>
      <c r="R3447" s="91" t="s">
        <v>1663</v>
      </c>
    </row>
    <row r="3448" ht="14.25" customHeight="1">
      <c r="A3448" s="91" t="s">
        <v>9596</v>
      </c>
      <c r="C3448" s="91" t="s">
        <v>9597</v>
      </c>
      <c r="D3448" s="91" t="s">
        <v>1319</v>
      </c>
      <c r="E3448" s="91" t="s">
        <v>1587</v>
      </c>
      <c r="F3448" s="91">
        <v>2030.0</v>
      </c>
      <c r="J3448" s="91" t="s">
        <v>739</v>
      </c>
      <c r="L3448" s="91" t="s">
        <v>1588</v>
      </c>
      <c r="M3448" s="91" t="s">
        <v>739</v>
      </c>
      <c r="O3448" s="91" t="s">
        <v>1607</v>
      </c>
      <c r="P3448" s="91" t="s">
        <v>1590</v>
      </c>
      <c r="Q3448" s="91" t="s">
        <v>1445</v>
      </c>
      <c r="R3448" s="91" t="s">
        <v>1966</v>
      </c>
      <c r="S3448" s="91" t="s">
        <v>9598</v>
      </c>
      <c r="T3448" s="91" t="s">
        <v>1593</v>
      </c>
    </row>
    <row r="3449" ht="14.25" customHeight="1">
      <c r="A3449" s="91" t="s">
        <v>9599</v>
      </c>
      <c r="D3449" s="91" t="s">
        <v>1319</v>
      </c>
      <c r="E3449" s="91" t="s">
        <v>1587</v>
      </c>
      <c r="F3449" s="91">
        <v>2030.0</v>
      </c>
      <c r="J3449" s="91" t="s">
        <v>739</v>
      </c>
      <c r="L3449" s="91" t="s">
        <v>41</v>
      </c>
      <c r="M3449" s="91" t="s">
        <v>739</v>
      </c>
      <c r="O3449" s="91" t="s">
        <v>1748</v>
      </c>
      <c r="P3449" s="91" t="s">
        <v>1590</v>
      </c>
      <c r="Q3449" s="91" t="s">
        <v>1459</v>
      </c>
      <c r="R3449" s="91" t="s">
        <v>1608</v>
      </c>
      <c r="S3449" s="91" t="s">
        <v>9600</v>
      </c>
      <c r="T3449" s="91" t="s">
        <v>1593</v>
      </c>
    </row>
    <row r="3450" ht="14.25" customHeight="1">
      <c r="A3450" s="91" t="s">
        <v>9601</v>
      </c>
      <c r="D3450" s="91" t="s">
        <v>1324</v>
      </c>
      <c r="J3450" s="91" t="s">
        <v>1320</v>
      </c>
      <c r="L3450" s="91" t="s">
        <v>41</v>
      </c>
      <c r="M3450" s="91" t="s">
        <v>739</v>
      </c>
      <c r="O3450" s="91" t="s">
        <v>1891</v>
      </c>
      <c r="P3450" s="91" t="s">
        <v>1623</v>
      </c>
      <c r="Q3450" s="91" t="s">
        <v>1441</v>
      </c>
      <c r="R3450" s="91" t="s">
        <v>1614</v>
      </c>
    </row>
    <row r="3451" ht="14.25" customHeight="1">
      <c r="A3451" s="91" t="s">
        <v>9602</v>
      </c>
      <c r="B3451" s="91" t="s">
        <v>9603</v>
      </c>
      <c r="C3451" s="91" t="s">
        <v>9604</v>
      </c>
      <c r="D3451" s="91" t="s">
        <v>1319</v>
      </c>
      <c r="E3451" s="91" t="s">
        <v>1587</v>
      </c>
      <c r="F3451" s="91">
        <v>2030.0</v>
      </c>
      <c r="J3451" s="91" t="s">
        <v>1320</v>
      </c>
      <c r="L3451" s="91" t="s">
        <v>41</v>
      </c>
      <c r="M3451" s="91" t="s">
        <v>1320</v>
      </c>
      <c r="N3451" s="91" t="s">
        <v>1842</v>
      </c>
      <c r="O3451" s="91" t="s">
        <v>1607</v>
      </c>
      <c r="P3451" s="91" t="s">
        <v>1590</v>
      </c>
      <c r="Q3451" s="91" t="s">
        <v>1472</v>
      </c>
      <c r="R3451" s="91" t="s">
        <v>1659</v>
      </c>
      <c r="S3451" s="91" t="s">
        <v>9605</v>
      </c>
      <c r="T3451" s="91" t="s">
        <v>1593</v>
      </c>
    </row>
    <row r="3452" ht="14.25" customHeight="1">
      <c r="A3452" s="91" t="s">
        <v>9606</v>
      </c>
      <c r="B3452" s="91" t="s">
        <v>9607</v>
      </c>
      <c r="C3452" s="91" t="s">
        <v>9608</v>
      </c>
      <c r="D3452" s="91" t="s">
        <v>1324</v>
      </c>
      <c r="J3452" s="91" t="s">
        <v>1320</v>
      </c>
      <c r="L3452" s="91" t="s">
        <v>41</v>
      </c>
      <c r="M3452" s="91" t="s">
        <v>1320</v>
      </c>
      <c r="N3452" s="91" t="s">
        <v>1641</v>
      </c>
      <c r="O3452" s="91" t="s">
        <v>1858</v>
      </c>
      <c r="P3452" s="91" t="s">
        <v>1628</v>
      </c>
      <c r="Q3452" s="91" t="s">
        <v>1466</v>
      </c>
      <c r="R3452" s="91" t="s">
        <v>1641</v>
      </c>
    </row>
    <row r="3453" ht="14.25" customHeight="1">
      <c r="A3453" s="91" t="s">
        <v>9609</v>
      </c>
      <c r="C3453" s="91" t="s">
        <v>9610</v>
      </c>
      <c r="D3453" s="91" t="s">
        <v>1324</v>
      </c>
      <c r="J3453" s="91" t="s">
        <v>739</v>
      </c>
      <c r="L3453" s="91" t="s">
        <v>41</v>
      </c>
      <c r="M3453" s="91" t="s">
        <v>739</v>
      </c>
      <c r="O3453" s="91" t="s">
        <v>1602</v>
      </c>
      <c r="P3453" s="91" t="s">
        <v>1603</v>
      </c>
      <c r="Q3453" s="91" t="s">
        <v>1462</v>
      </c>
      <c r="R3453" s="91" t="s">
        <v>1798</v>
      </c>
      <c r="T3453" s="91" t="s">
        <v>1634</v>
      </c>
    </row>
    <row r="3454" ht="14.25" customHeight="1">
      <c r="A3454" s="91" t="s">
        <v>9611</v>
      </c>
      <c r="D3454" s="91" t="s">
        <v>1324</v>
      </c>
      <c r="J3454" s="91" t="s">
        <v>739</v>
      </c>
      <c r="L3454" s="91" t="s">
        <v>41</v>
      </c>
      <c r="M3454" s="91" t="s">
        <v>739</v>
      </c>
      <c r="O3454" s="91" t="s">
        <v>1796</v>
      </c>
      <c r="P3454" s="91" t="s">
        <v>1628</v>
      </c>
      <c r="Q3454" s="91" t="s">
        <v>1466</v>
      </c>
      <c r="R3454" s="91" t="s">
        <v>1687</v>
      </c>
    </row>
    <row r="3455" ht="14.25" customHeight="1">
      <c r="A3455" s="91" t="s">
        <v>9612</v>
      </c>
      <c r="D3455" s="91" t="s">
        <v>1324</v>
      </c>
      <c r="J3455" s="91" t="s">
        <v>1320</v>
      </c>
      <c r="L3455" s="91" t="s">
        <v>41</v>
      </c>
      <c r="M3455" s="91" t="s">
        <v>739</v>
      </c>
      <c r="O3455" s="91" t="s">
        <v>1796</v>
      </c>
      <c r="P3455" s="91" t="s">
        <v>1628</v>
      </c>
      <c r="Q3455" s="91" t="s">
        <v>1439</v>
      </c>
      <c r="R3455" s="91" t="s">
        <v>1614</v>
      </c>
    </row>
    <row r="3456" ht="14.25" customHeight="1">
      <c r="A3456" s="91" t="s">
        <v>9613</v>
      </c>
      <c r="D3456" s="91" t="s">
        <v>1319</v>
      </c>
      <c r="E3456" s="91" t="s">
        <v>1587</v>
      </c>
      <c r="F3456" s="91">
        <v>2030.0</v>
      </c>
      <c r="G3456" s="91" t="s">
        <v>1319</v>
      </c>
      <c r="H3456" s="91" t="s">
        <v>1587</v>
      </c>
      <c r="I3456" s="91">
        <v>2040.0</v>
      </c>
      <c r="J3456" s="91" t="s">
        <v>1320</v>
      </c>
      <c r="K3456" s="91">
        <v>2040.0</v>
      </c>
      <c r="L3456" s="91" t="s">
        <v>41</v>
      </c>
      <c r="M3456" s="91" t="s">
        <v>739</v>
      </c>
      <c r="O3456" s="91" t="s">
        <v>1846</v>
      </c>
      <c r="P3456" s="91" t="s">
        <v>1590</v>
      </c>
      <c r="Q3456" s="91" t="s">
        <v>1466</v>
      </c>
      <c r="R3456" s="91" t="s">
        <v>1663</v>
      </c>
      <c r="S3456" s="91" t="s">
        <v>9614</v>
      </c>
      <c r="T3456" s="91" t="s">
        <v>1593</v>
      </c>
    </row>
    <row r="3457" ht="14.25" customHeight="1">
      <c r="A3457" s="91" t="s">
        <v>9615</v>
      </c>
      <c r="D3457" s="91" t="s">
        <v>1324</v>
      </c>
      <c r="J3457" s="91" t="s">
        <v>739</v>
      </c>
      <c r="L3457" s="91" t="s">
        <v>41</v>
      </c>
      <c r="M3457" s="91" t="s">
        <v>739</v>
      </c>
      <c r="O3457" s="91" t="s">
        <v>1711</v>
      </c>
      <c r="P3457" s="91" t="s">
        <v>1590</v>
      </c>
      <c r="Q3457" s="91" t="s">
        <v>1466</v>
      </c>
      <c r="R3457" s="91" t="s">
        <v>1659</v>
      </c>
    </row>
    <row r="3458" ht="14.25" customHeight="1">
      <c r="A3458" s="91" t="s">
        <v>9616</v>
      </c>
      <c r="D3458" s="91" t="s">
        <v>1324</v>
      </c>
      <c r="J3458" s="91" t="s">
        <v>739</v>
      </c>
      <c r="L3458" s="91" t="s">
        <v>41</v>
      </c>
      <c r="M3458" s="91" t="s">
        <v>739</v>
      </c>
      <c r="O3458" s="91" t="s">
        <v>1802</v>
      </c>
      <c r="P3458" s="91" t="s">
        <v>1590</v>
      </c>
      <c r="Q3458" s="91" t="s">
        <v>1466</v>
      </c>
      <c r="R3458" s="91" t="s">
        <v>1653</v>
      </c>
    </row>
    <row r="3459" ht="14.25" customHeight="1">
      <c r="A3459" s="91" t="s">
        <v>9617</v>
      </c>
      <c r="B3459" s="91" t="s">
        <v>9618</v>
      </c>
      <c r="C3459" s="91" t="s">
        <v>9619</v>
      </c>
      <c r="D3459" s="91" t="s">
        <v>1319</v>
      </c>
      <c r="E3459" s="91" t="s">
        <v>1587</v>
      </c>
      <c r="F3459" s="91">
        <v>2025.0</v>
      </c>
      <c r="J3459" s="91" t="s">
        <v>1320</v>
      </c>
      <c r="L3459" s="91" t="s">
        <v>41</v>
      </c>
      <c r="M3459" s="91" t="s">
        <v>1320</v>
      </c>
      <c r="N3459" s="91" t="s">
        <v>1715</v>
      </c>
      <c r="O3459" s="91" t="s">
        <v>1802</v>
      </c>
      <c r="P3459" s="91" t="s">
        <v>1590</v>
      </c>
      <c r="Q3459" s="91" t="s">
        <v>1439</v>
      </c>
      <c r="R3459" s="91" t="s">
        <v>9620</v>
      </c>
      <c r="S3459" s="91" t="s">
        <v>9621</v>
      </c>
      <c r="T3459" s="91" t="s">
        <v>1593</v>
      </c>
    </row>
    <row r="3460" ht="14.25" customHeight="1">
      <c r="A3460" s="91" t="s">
        <v>9622</v>
      </c>
      <c r="B3460" s="91" t="s">
        <v>9623</v>
      </c>
      <c r="C3460" s="91" t="s">
        <v>9624</v>
      </c>
      <c r="D3460" s="91" t="s">
        <v>1319</v>
      </c>
      <c r="E3460" s="91" t="s">
        <v>1587</v>
      </c>
      <c r="F3460" s="91" t="s">
        <v>2604</v>
      </c>
      <c r="G3460" s="91" t="s">
        <v>1319</v>
      </c>
      <c r="H3460" s="91" t="s">
        <v>1587</v>
      </c>
      <c r="I3460" s="91">
        <v>2040.0</v>
      </c>
      <c r="J3460" s="91" t="s">
        <v>1320</v>
      </c>
      <c r="K3460" s="91">
        <v>2040.0</v>
      </c>
      <c r="L3460" s="91" t="s">
        <v>41</v>
      </c>
      <c r="M3460" s="91" t="s">
        <v>1320</v>
      </c>
      <c r="N3460" s="91" t="s">
        <v>1842</v>
      </c>
      <c r="O3460" s="91" t="s">
        <v>1602</v>
      </c>
      <c r="P3460" s="91" t="s">
        <v>1603</v>
      </c>
      <c r="Q3460" s="91" t="s">
        <v>1462</v>
      </c>
      <c r="R3460" s="91" t="s">
        <v>1659</v>
      </c>
      <c r="S3460" s="91" t="s">
        <v>9625</v>
      </c>
      <c r="T3460" s="91" t="s">
        <v>1593</v>
      </c>
    </row>
    <row r="3461" ht="14.25" customHeight="1">
      <c r="A3461" s="91" t="s">
        <v>9626</v>
      </c>
      <c r="B3461" s="91" t="s">
        <v>9627</v>
      </c>
      <c r="C3461" s="91" t="s">
        <v>9628</v>
      </c>
      <c r="D3461" s="91" t="s">
        <v>1319</v>
      </c>
      <c r="E3461" s="91" t="s">
        <v>1587</v>
      </c>
      <c r="F3461" s="91">
        <v>2030.0</v>
      </c>
      <c r="J3461" s="91" t="s">
        <v>739</v>
      </c>
      <c r="L3461" s="91" t="s">
        <v>1588</v>
      </c>
      <c r="M3461" s="91" t="s">
        <v>739</v>
      </c>
      <c r="O3461" s="91" t="s">
        <v>1602</v>
      </c>
      <c r="P3461" s="91" t="s">
        <v>1603</v>
      </c>
      <c r="Q3461" s="91" t="s">
        <v>1459</v>
      </c>
      <c r="R3461" s="91" t="s">
        <v>1598</v>
      </c>
      <c r="S3461" s="91" t="s">
        <v>9629</v>
      </c>
      <c r="T3461" s="91" t="s">
        <v>1593</v>
      </c>
    </row>
    <row r="3462" ht="14.25" customHeight="1">
      <c r="A3462" s="91" t="s">
        <v>9630</v>
      </c>
      <c r="B3462" s="91" t="s">
        <v>9631</v>
      </c>
      <c r="D3462" s="91" t="s">
        <v>1324</v>
      </c>
      <c r="J3462" s="91" t="s">
        <v>1320</v>
      </c>
      <c r="L3462" s="91" t="s">
        <v>41</v>
      </c>
      <c r="M3462" s="91" t="s">
        <v>739</v>
      </c>
      <c r="O3462" s="91" t="s">
        <v>1602</v>
      </c>
      <c r="P3462" s="91" t="s">
        <v>1603</v>
      </c>
      <c r="Q3462" s="91" t="s">
        <v>1457</v>
      </c>
      <c r="R3462" s="91" t="s">
        <v>1798</v>
      </c>
    </row>
    <row r="3463" ht="14.25" customHeight="1">
      <c r="A3463" s="91" t="s">
        <v>9632</v>
      </c>
      <c r="D3463" s="91" t="s">
        <v>1319</v>
      </c>
      <c r="E3463" s="91" t="s">
        <v>1587</v>
      </c>
      <c r="F3463" s="91">
        <v>2030.0</v>
      </c>
      <c r="J3463" s="91" t="s">
        <v>739</v>
      </c>
      <c r="L3463" s="91" t="s">
        <v>1588</v>
      </c>
      <c r="M3463" s="91" t="s">
        <v>739</v>
      </c>
      <c r="O3463" s="91" t="s">
        <v>3308</v>
      </c>
      <c r="P3463" s="91" t="s">
        <v>1736</v>
      </c>
      <c r="Q3463" s="91" t="s">
        <v>1462</v>
      </c>
      <c r="R3463" s="91" t="s">
        <v>1604</v>
      </c>
      <c r="S3463" s="91" t="s">
        <v>9633</v>
      </c>
      <c r="T3463" s="91" t="s">
        <v>1593</v>
      </c>
    </row>
    <row r="3464" ht="14.25" customHeight="1">
      <c r="A3464" s="91" t="s">
        <v>9634</v>
      </c>
      <c r="D3464" s="91" t="s">
        <v>1324</v>
      </c>
      <c r="J3464" s="91" t="s">
        <v>739</v>
      </c>
      <c r="L3464" s="91" t="s">
        <v>41</v>
      </c>
      <c r="M3464" s="91" t="s">
        <v>739</v>
      </c>
      <c r="O3464" s="91" t="s">
        <v>1846</v>
      </c>
      <c r="P3464" s="91" t="s">
        <v>1590</v>
      </c>
      <c r="Q3464" s="91" t="s">
        <v>1429</v>
      </c>
      <c r="R3464" s="91" t="s">
        <v>1659</v>
      </c>
    </row>
    <row r="3465" ht="14.25" customHeight="1">
      <c r="A3465" s="91" t="s">
        <v>9635</v>
      </c>
      <c r="B3465" s="91" t="s">
        <v>9636</v>
      </c>
      <c r="D3465" s="91" t="s">
        <v>1319</v>
      </c>
      <c r="E3465" s="91" t="s">
        <v>1587</v>
      </c>
      <c r="F3465" s="91">
        <v>2030.0</v>
      </c>
      <c r="J3465" s="91" t="s">
        <v>739</v>
      </c>
      <c r="L3465" s="91" t="s">
        <v>1588</v>
      </c>
      <c r="M3465" s="91" t="s">
        <v>739</v>
      </c>
      <c r="O3465" s="91" t="s">
        <v>1748</v>
      </c>
      <c r="P3465" s="91" t="s">
        <v>1590</v>
      </c>
      <c r="Q3465" s="91" t="s">
        <v>1459</v>
      </c>
      <c r="R3465" s="91" t="s">
        <v>1699</v>
      </c>
      <c r="S3465" s="91" t="s">
        <v>1381</v>
      </c>
      <c r="T3465" s="91" t="s">
        <v>1593</v>
      </c>
    </row>
    <row r="3466" ht="14.25" customHeight="1">
      <c r="A3466" s="91" t="s">
        <v>9637</v>
      </c>
      <c r="D3466" s="91" t="s">
        <v>1319</v>
      </c>
      <c r="E3466" s="91" t="s">
        <v>1587</v>
      </c>
      <c r="F3466" s="91">
        <v>2030.0</v>
      </c>
      <c r="J3466" s="91" t="s">
        <v>739</v>
      </c>
      <c r="L3466" s="91" t="s">
        <v>1588</v>
      </c>
      <c r="M3466" s="91" t="s">
        <v>739</v>
      </c>
      <c r="O3466" s="91" t="s">
        <v>1802</v>
      </c>
      <c r="P3466" s="91" t="s">
        <v>1590</v>
      </c>
      <c r="Q3466" s="91" t="s">
        <v>1440</v>
      </c>
      <c r="R3466" s="91" t="s">
        <v>1707</v>
      </c>
      <c r="S3466" s="91" t="s">
        <v>9638</v>
      </c>
      <c r="T3466" s="91" t="s">
        <v>1593</v>
      </c>
    </row>
    <row r="3467" ht="14.25" customHeight="1">
      <c r="A3467" s="91" t="s">
        <v>9639</v>
      </c>
      <c r="D3467" s="91" t="s">
        <v>1319</v>
      </c>
      <c r="E3467" s="91" t="s">
        <v>1587</v>
      </c>
      <c r="F3467" s="91">
        <v>2030.0</v>
      </c>
      <c r="G3467" s="91" t="s">
        <v>1319</v>
      </c>
      <c r="H3467" s="91" t="s">
        <v>1587</v>
      </c>
      <c r="I3467" s="91">
        <v>2050.0</v>
      </c>
      <c r="J3467" s="91" t="s">
        <v>1320</v>
      </c>
      <c r="K3467" s="91">
        <v>2050.0</v>
      </c>
      <c r="L3467" s="91" t="s">
        <v>41</v>
      </c>
      <c r="M3467" s="91" t="s">
        <v>1320</v>
      </c>
      <c r="N3467" s="91" t="s">
        <v>1842</v>
      </c>
      <c r="O3467" s="91" t="s">
        <v>2407</v>
      </c>
      <c r="P3467" s="91" t="s">
        <v>1628</v>
      </c>
      <c r="Q3467" s="91" t="s">
        <v>1469</v>
      </c>
      <c r="R3467" s="91" t="s">
        <v>1663</v>
      </c>
      <c r="S3467" s="91" t="s">
        <v>9640</v>
      </c>
      <c r="T3467" s="91" t="s">
        <v>1593</v>
      </c>
    </row>
    <row r="3468" ht="14.25" customHeight="1">
      <c r="A3468" s="91" t="s">
        <v>9641</v>
      </c>
      <c r="C3468" s="91" t="s">
        <v>9642</v>
      </c>
      <c r="D3468" s="91" t="s">
        <v>1319</v>
      </c>
      <c r="E3468" s="91" t="s">
        <v>1587</v>
      </c>
      <c r="F3468" s="91">
        <v>2030.0</v>
      </c>
      <c r="J3468" s="91" t="s">
        <v>739</v>
      </c>
      <c r="L3468" s="91" t="s">
        <v>1588</v>
      </c>
      <c r="M3468" s="91" t="s">
        <v>739</v>
      </c>
      <c r="O3468" s="91" t="s">
        <v>1607</v>
      </c>
      <c r="P3468" s="91" t="s">
        <v>1590</v>
      </c>
      <c r="Q3468" s="91" t="s">
        <v>1442</v>
      </c>
      <c r="R3468" s="91" t="s">
        <v>1685</v>
      </c>
      <c r="S3468" s="91" t="s">
        <v>9643</v>
      </c>
      <c r="T3468" s="91" t="s">
        <v>1593</v>
      </c>
    </row>
    <row r="3469" ht="14.25" customHeight="1">
      <c r="A3469" s="91" t="s">
        <v>9644</v>
      </c>
      <c r="B3469" s="91" t="s">
        <v>9645</v>
      </c>
      <c r="C3469" s="91" t="s">
        <v>9646</v>
      </c>
      <c r="D3469" s="91" t="s">
        <v>1319</v>
      </c>
      <c r="E3469" s="91" t="s">
        <v>1587</v>
      </c>
      <c r="F3469" s="91">
        <v>2030.0</v>
      </c>
      <c r="J3469" s="91" t="s">
        <v>739</v>
      </c>
      <c r="L3469" s="91" t="s">
        <v>41</v>
      </c>
      <c r="M3469" s="91" t="s">
        <v>739</v>
      </c>
      <c r="O3469" s="91" t="s">
        <v>1846</v>
      </c>
      <c r="P3469" s="91" t="s">
        <v>1590</v>
      </c>
      <c r="Q3469" s="91" t="s">
        <v>1469</v>
      </c>
      <c r="R3469" s="91" t="s">
        <v>2855</v>
      </c>
      <c r="S3469" s="91" t="s">
        <v>9647</v>
      </c>
      <c r="T3469" s="91" t="s">
        <v>1593</v>
      </c>
    </row>
    <row r="3470" ht="14.25" customHeight="1">
      <c r="A3470" s="91" t="s">
        <v>9648</v>
      </c>
      <c r="B3470" s="91" t="s">
        <v>9649</v>
      </c>
      <c r="C3470" s="91" t="s">
        <v>9650</v>
      </c>
      <c r="D3470" s="91" t="s">
        <v>1319</v>
      </c>
      <c r="E3470" s="91" t="s">
        <v>1595</v>
      </c>
      <c r="F3470" s="91" t="s">
        <v>7654</v>
      </c>
      <c r="J3470" s="91" t="s">
        <v>739</v>
      </c>
      <c r="L3470" s="91" t="s">
        <v>41</v>
      </c>
      <c r="M3470" s="91" t="s">
        <v>739</v>
      </c>
      <c r="O3470" s="91" t="s">
        <v>1684</v>
      </c>
      <c r="P3470" s="91" t="s">
        <v>1590</v>
      </c>
      <c r="Q3470" s="91" t="s">
        <v>1444</v>
      </c>
      <c r="R3470" s="91" t="s">
        <v>1637</v>
      </c>
      <c r="S3470" s="91" t="s">
        <v>9651</v>
      </c>
      <c r="T3470" s="91" t="s">
        <v>1600</v>
      </c>
    </row>
    <row r="3471" ht="14.25" customHeight="1">
      <c r="A3471" s="91" t="s">
        <v>9652</v>
      </c>
      <c r="D3471" s="91" t="s">
        <v>1319</v>
      </c>
      <c r="E3471" s="91" t="s">
        <v>1587</v>
      </c>
      <c r="F3471" s="91">
        <v>2030.0</v>
      </c>
      <c r="J3471" s="91" t="s">
        <v>739</v>
      </c>
      <c r="L3471" s="91" t="s">
        <v>1588</v>
      </c>
      <c r="M3471" s="91" t="s">
        <v>739</v>
      </c>
      <c r="O3471" s="91" t="s">
        <v>1684</v>
      </c>
      <c r="P3471" s="91" t="s">
        <v>1590</v>
      </c>
      <c r="Q3471" s="91" t="s">
        <v>1460</v>
      </c>
      <c r="R3471" s="91" t="s">
        <v>1633</v>
      </c>
      <c r="S3471" s="91" t="s">
        <v>9653</v>
      </c>
      <c r="T3471" s="91" t="s">
        <v>1593</v>
      </c>
    </row>
    <row r="3472" ht="14.25" customHeight="1">
      <c r="A3472" s="91" t="s">
        <v>9654</v>
      </c>
      <c r="D3472" s="91" t="s">
        <v>1343</v>
      </c>
      <c r="J3472" s="91" t="s">
        <v>739</v>
      </c>
      <c r="L3472" s="91" t="s">
        <v>41</v>
      </c>
      <c r="M3472" s="91" t="s">
        <v>739</v>
      </c>
      <c r="O3472" s="91" t="s">
        <v>1796</v>
      </c>
      <c r="P3472" s="91" t="s">
        <v>1628</v>
      </c>
      <c r="Q3472" s="91" t="s">
        <v>1466</v>
      </c>
      <c r="R3472" s="91" t="s">
        <v>1678</v>
      </c>
    </row>
    <row r="3473" ht="14.25" customHeight="1">
      <c r="A3473" s="91" t="s">
        <v>9655</v>
      </c>
      <c r="D3473" s="91" t="s">
        <v>1319</v>
      </c>
      <c r="E3473" s="91" t="s">
        <v>1587</v>
      </c>
      <c r="F3473" s="91">
        <v>2030.0</v>
      </c>
      <c r="J3473" s="91" t="s">
        <v>739</v>
      </c>
      <c r="L3473" s="91" t="s">
        <v>1588</v>
      </c>
      <c r="M3473" s="91" t="s">
        <v>739</v>
      </c>
      <c r="O3473" s="91" t="s">
        <v>1796</v>
      </c>
      <c r="P3473" s="91" t="s">
        <v>1628</v>
      </c>
      <c r="Q3473" s="91" t="s">
        <v>1436</v>
      </c>
      <c r="R3473" s="91" t="s">
        <v>1798</v>
      </c>
      <c r="S3473" s="91" t="s">
        <v>9656</v>
      </c>
      <c r="T3473" s="91" t="s">
        <v>1593</v>
      </c>
    </row>
    <row r="3474" ht="14.25" customHeight="1">
      <c r="A3474" s="91" t="s">
        <v>9657</v>
      </c>
      <c r="B3474" s="91" t="s">
        <v>9658</v>
      </c>
      <c r="C3474" s="91" t="s">
        <v>9659</v>
      </c>
      <c r="D3474" s="91" t="s">
        <v>1319</v>
      </c>
      <c r="E3474" s="91" t="s">
        <v>1595</v>
      </c>
      <c r="F3474" s="91">
        <v>2030.0</v>
      </c>
      <c r="J3474" s="91" t="s">
        <v>739</v>
      </c>
      <c r="L3474" s="91" t="s">
        <v>41</v>
      </c>
      <c r="M3474" s="91" t="s">
        <v>739</v>
      </c>
      <c r="O3474" s="91" t="s">
        <v>3235</v>
      </c>
      <c r="P3474" s="91" t="s">
        <v>1597</v>
      </c>
      <c r="Q3474" s="91" t="s">
        <v>1454</v>
      </c>
      <c r="R3474" s="91" t="s">
        <v>1981</v>
      </c>
      <c r="S3474" s="91" t="s">
        <v>9660</v>
      </c>
      <c r="T3474" s="91" t="s">
        <v>1600</v>
      </c>
    </row>
    <row r="3475" ht="14.25" customHeight="1">
      <c r="A3475" s="91" t="s">
        <v>9661</v>
      </c>
      <c r="B3475" s="91" t="s">
        <v>9662</v>
      </c>
      <c r="C3475" s="91" t="s">
        <v>9663</v>
      </c>
      <c r="D3475" s="91" t="s">
        <v>1319</v>
      </c>
      <c r="E3475" s="91" t="s">
        <v>1587</v>
      </c>
      <c r="F3475" s="91">
        <v>2030.0</v>
      </c>
      <c r="J3475" s="91" t="s">
        <v>739</v>
      </c>
      <c r="L3475" s="91" t="s">
        <v>41</v>
      </c>
      <c r="M3475" s="91" t="s">
        <v>739</v>
      </c>
      <c r="O3475" s="91" t="s">
        <v>1725</v>
      </c>
      <c r="P3475" s="91" t="s">
        <v>1628</v>
      </c>
      <c r="Q3475" s="91" t="s">
        <v>1459</v>
      </c>
      <c r="R3475" s="91" t="s">
        <v>1923</v>
      </c>
      <c r="S3475" s="91" t="s">
        <v>9664</v>
      </c>
      <c r="T3475" s="91" t="s">
        <v>1593</v>
      </c>
    </row>
    <row r="3476" ht="14.25" customHeight="1">
      <c r="A3476" s="91" t="s">
        <v>9665</v>
      </c>
      <c r="D3476" s="91" t="s">
        <v>1324</v>
      </c>
      <c r="J3476" s="91" t="s">
        <v>739</v>
      </c>
      <c r="L3476" s="91" t="s">
        <v>41</v>
      </c>
      <c r="M3476" s="91" t="s">
        <v>739</v>
      </c>
      <c r="O3476" s="91" t="s">
        <v>1748</v>
      </c>
      <c r="P3476" s="91" t="s">
        <v>1590</v>
      </c>
      <c r="Q3476" s="91" t="s">
        <v>1435</v>
      </c>
      <c r="R3476" s="91" t="s">
        <v>1687</v>
      </c>
    </row>
    <row r="3477" ht="14.25" customHeight="1">
      <c r="A3477" s="91" t="s">
        <v>9666</v>
      </c>
      <c r="B3477" s="91" t="s">
        <v>9667</v>
      </c>
      <c r="C3477" s="91" t="s">
        <v>9668</v>
      </c>
      <c r="D3477" s="91" t="s">
        <v>1319</v>
      </c>
      <c r="E3477" s="91" t="s">
        <v>1587</v>
      </c>
      <c r="F3477" s="91">
        <v>2032.0</v>
      </c>
      <c r="J3477" s="91" t="s">
        <v>739</v>
      </c>
      <c r="L3477" s="91" t="s">
        <v>41</v>
      </c>
      <c r="M3477" s="91" t="s">
        <v>739</v>
      </c>
      <c r="O3477" s="91" t="s">
        <v>1602</v>
      </c>
      <c r="P3477" s="91" t="s">
        <v>1603</v>
      </c>
      <c r="Q3477" s="91" t="s">
        <v>1449</v>
      </c>
      <c r="R3477" s="91" t="s">
        <v>1604</v>
      </c>
      <c r="S3477" s="91" t="s">
        <v>9669</v>
      </c>
      <c r="T3477" s="91" t="s">
        <v>1593</v>
      </c>
    </row>
    <row r="3478" ht="14.25" customHeight="1">
      <c r="A3478" s="91" t="s">
        <v>9670</v>
      </c>
      <c r="D3478" s="91" t="s">
        <v>1324</v>
      </c>
      <c r="J3478" s="91" t="s">
        <v>739</v>
      </c>
      <c r="L3478" s="91" t="s">
        <v>41</v>
      </c>
      <c r="M3478" s="91" t="s">
        <v>739</v>
      </c>
      <c r="O3478" s="91" t="s">
        <v>1815</v>
      </c>
      <c r="P3478" s="91" t="s">
        <v>1590</v>
      </c>
      <c r="Q3478" s="91" t="s">
        <v>1761</v>
      </c>
      <c r="R3478" s="91" t="s">
        <v>1608</v>
      </c>
    </row>
    <row r="3479" ht="14.25" customHeight="1">
      <c r="A3479" s="91" t="s">
        <v>9671</v>
      </c>
      <c r="D3479" s="91" t="s">
        <v>1319</v>
      </c>
      <c r="E3479" s="91" t="s">
        <v>1587</v>
      </c>
      <c r="F3479" s="91">
        <v>2030.0</v>
      </c>
      <c r="J3479" s="91" t="s">
        <v>739</v>
      </c>
      <c r="L3479" s="91" t="s">
        <v>1588</v>
      </c>
      <c r="M3479" s="91" t="s">
        <v>739</v>
      </c>
      <c r="O3479" s="91" t="s">
        <v>1589</v>
      </c>
      <c r="P3479" s="91" t="s">
        <v>1590</v>
      </c>
      <c r="Q3479" s="91" t="s">
        <v>1457</v>
      </c>
      <c r="R3479" s="91" t="s">
        <v>1591</v>
      </c>
      <c r="S3479" s="91" t="s">
        <v>9672</v>
      </c>
      <c r="T3479" s="91" t="s">
        <v>1593</v>
      </c>
    </row>
    <row r="3480" ht="14.25" customHeight="1">
      <c r="A3480" s="91" t="s">
        <v>9673</v>
      </c>
      <c r="D3480" s="91" t="s">
        <v>1319</v>
      </c>
      <c r="E3480" s="91" t="s">
        <v>1587</v>
      </c>
      <c r="F3480" s="91">
        <v>2030.0</v>
      </c>
      <c r="J3480" s="91" t="s">
        <v>1320</v>
      </c>
      <c r="L3480" s="91" t="s">
        <v>41</v>
      </c>
      <c r="M3480" s="91" t="s">
        <v>1320</v>
      </c>
      <c r="N3480" s="91" t="s">
        <v>1763</v>
      </c>
      <c r="O3480" s="91" t="s">
        <v>1602</v>
      </c>
      <c r="P3480" s="91" t="s">
        <v>1603</v>
      </c>
      <c r="Q3480" s="91" t="s">
        <v>1435</v>
      </c>
      <c r="R3480" s="91" t="s">
        <v>1611</v>
      </c>
      <c r="S3480" s="91" t="s">
        <v>9674</v>
      </c>
      <c r="T3480" s="91" t="s">
        <v>1593</v>
      </c>
    </row>
    <row r="3481" ht="14.25" customHeight="1">
      <c r="A3481" s="91" t="s">
        <v>9675</v>
      </c>
      <c r="D3481" s="91" t="s">
        <v>1319</v>
      </c>
      <c r="E3481" s="91" t="s">
        <v>1587</v>
      </c>
      <c r="F3481" s="91">
        <v>2030.0</v>
      </c>
      <c r="J3481" s="91" t="s">
        <v>739</v>
      </c>
      <c r="L3481" s="91" t="s">
        <v>1588</v>
      </c>
      <c r="M3481" s="91" t="s">
        <v>739</v>
      </c>
      <c r="O3481" s="91" t="s">
        <v>1748</v>
      </c>
      <c r="P3481" s="91" t="s">
        <v>1590</v>
      </c>
      <c r="Q3481" s="91" t="s">
        <v>1459</v>
      </c>
      <c r="R3481" s="91" t="s">
        <v>1842</v>
      </c>
      <c r="S3481" s="91" t="s">
        <v>9676</v>
      </c>
      <c r="T3481" s="91" t="s">
        <v>1593</v>
      </c>
    </row>
    <row r="3482" ht="14.25" customHeight="1">
      <c r="A3482" s="91" t="s">
        <v>9677</v>
      </c>
      <c r="C3482" s="91" t="s">
        <v>9678</v>
      </c>
      <c r="D3482" s="91" t="s">
        <v>1319</v>
      </c>
      <c r="E3482" s="91" t="s">
        <v>1587</v>
      </c>
      <c r="F3482" s="91">
        <v>2031.0</v>
      </c>
      <c r="J3482" s="91" t="s">
        <v>739</v>
      </c>
      <c r="L3482" s="91" t="s">
        <v>41</v>
      </c>
      <c r="M3482" s="91" t="s">
        <v>739</v>
      </c>
      <c r="O3482" s="91" t="s">
        <v>1589</v>
      </c>
      <c r="P3482" s="91" t="s">
        <v>1590</v>
      </c>
      <c r="Q3482" s="91" t="s">
        <v>1469</v>
      </c>
      <c r="R3482" s="91" t="s">
        <v>1641</v>
      </c>
      <c r="S3482" s="91" t="s">
        <v>9679</v>
      </c>
      <c r="T3482" s="91" t="s">
        <v>1593</v>
      </c>
    </row>
    <row r="3483" ht="14.25" customHeight="1">
      <c r="A3483" s="91" t="s">
        <v>9680</v>
      </c>
      <c r="D3483" s="91" t="s">
        <v>1343</v>
      </c>
      <c r="J3483" s="91" t="s">
        <v>1320</v>
      </c>
      <c r="L3483" s="91" t="s">
        <v>41</v>
      </c>
      <c r="M3483" s="91" t="s">
        <v>1320</v>
      </c>
      <c r="N3483" s="91" t="s">
        <v>1763</v>
      </c>
      <c r="O3483" s="91" t="s">
        <v>1796</v>
      </c>
      <c r="P3483" s="91" t="s">
        <v>1628</v>
      </c>
      <c r="Q3483" s="91" t="s">
        <v>1454</v>
      </c>
      <c r="R3483" s="91" t="s">
        <v>1763</v>
      </c>
    </row>
    <row r="3484" ht="14.25" customHeight="1">
      <c r="A3484" s="91" t="s">
        <v>9681</v>
      </c>
      <c r="C3484" s="91" t="s">
        <v>9682</v>
      </c>
      <c r="D3484" s="91" t="s">
        <v>1324</v>
      </c>
      <c r="J3484" s="91" t="s">
        <v>739</v>
      </c>
      <c r="L3484" s="91" t="s">
        <v>41</v>
      </c>
      <c r="M3484" s="91" t="s">
        <v>739</v>
      </c>
      <c r="O3484" s="91" t="s">
        <v>1662</v>
      </c>
      <c r="P3484" s="91" t="s">
        <v>1590</v>
      </c>
      <c r="Q3484" s="91" t="s">
        <v>1469</v>
      </c>
      <c r="R3484" s="91" t="s">
        <v>1608</v>
      </c>
    </row>
    <row r="3485" ht="14.25" customHeight="1">
      <c r="A3485" s="91" t="s">
        <v>9683</v>
      </c>
      <c r="B3485" s="91" t="s">
        <v>9684</v>
      </c>
      <c r="C3485" s="91" t="s">
        <v>9685</v>
      </c>
      <c r="D3485" s="91" t="s">
        <v>1343</v>
      </c>
      <c r="J3485" s="91" t="s">
        <v>1320</v>
      </c>
      <c r="L3485" s="91" t="s">
        <v>41</v>
      </c>
      <c r="M3485" s="91" t="s">
        <v>1320</v>
      </c>
      <c r="N3485" s="91" t="s">
        <v>1678</v>
      </c>
      <c r="O3485" s="91" t="s">
        <v>1607</v>
      </c>
      <c r="P3485" s="91" t="s">
        <v>1590</v>
      </c>
      <c r="Q3485" s="91" t="s">
        <v>1442</v>
      </c>
      <c r="R3485" s="91" t="s">
        <v>1763</v>
      </c>
    </row>
    <row r="3486" ht="14.25" customHeight="1">
      <c r="A3486" s="91" t="s">
        <v>9686</v>
      </c>
      <c r="D3486" s="91" t="s">
        <v>1319</v>
      </c>
      <c r="E3486" s="91" t="s">
        <v>1587</v>
      </c>
      <c r="F3486" s="91">
        <v>2030.0</v>
      </c>
      <c r="J3486" s="91" t="s">
        <v>739</v>
      </c>
      <c r="L3486" s="91" t="s">
        <v>1588</v>
      </c>
      <c r="M3486" s="91" t="s">
        <v>739</v>
      </c>
      <c r="O3486" s="91" t="s">
        <v>1607</v>
      </c>
      <c r="P3486" s="91" t="s">
        <v>1590</v>
      </c>
      <c r="Q3486" s="91" t="s">
        <v>1433</v>
      </c>
      <c r="R3486" s="91" t="s">
        <v>1641</v>
      </c>
      <c r="S3486" s="91" t="s">
        <v>9687</v>
      </c>
      <c r="T3486" s="91" t="s">
        <v>1593</v>
      </c>
    </row>
    <row r="3487" ht="14.25" customHeight="1">
      <c r="A3487" s="91" t="s">
        <v>9688</v>
      </c>
      <c r="D3487" s="91" t="s">
        <v>1324</v>
      </c>
      <c r="J3487" s="91" t="s">
        <v>1320</v>
      </c>
      <c r="L3487" s="91" t="s">
        <v>41</v>
      </c>
      <c r="M3487" s="91" t="s">
        <v>1320</v>
      </c>
      <c r="N3487" s="91" t="s">
        <v>1611</v>
      </c>
      <c r="O3487" s="91" t="s">
        <v>1677</v>
      </c>
      <c r="P3487" s="91" t="s">
        <v>1590</v>
      </c>
      <c r="Q3487" s="91" t="s">
        <v>1451</v>
      </c>
      <c r="R3487" s="91" t="s">
        <v>1611</v>
      </c>
    </row>
    <row r="3488" ht="14.25" customHeight="1">
      <c r="A3488" s="91" t="s">
        <v>9689</v>
      </c>
      <c r="B3488" s="91" t="s">
        <v>9690</v>
      </c>
      <c r="C3488" s="91" t="s">
        <v>9691</v>
      </c>
      <c r="D3488" s="91" t="s">
        <v>1324</v>
      </c>
      <c r="J3488" s="91" t="s">
        <v>1320</v>
      </c>
      <c r="L3488" s="91" t="s">
        <v>41</v>
      </c>
      <c r="M3488" s="91" t="s">
        <v>1320</v>
      </c>
      <c r="N3488" s="91" t="s">
        <v>1685</v>
      </c>
      <c r="O3488" s="91" t="s">
        <v>1677</v>
      </c>
      <c r="P3488" s="91" t="s">
        <v>1590</v>
      </c>
      <c r="Q3488" s="91" t="s">
        <v>1451</v>
      </c>
      <c r="R3488" s="91" t="s">
        <v>1685</v>
      </c>
    </row>
    <row r="3489" ht="14.25" customHeight="1">
      <c r="A3489" s="91" t="s">
        <v>9692</v>
      </c>
      <c r="B3489" s="91" t="s">
        <v>9693</v>
      </c>
      <c r="C3489" s="91" t="s">
        <v>9694</v>
      </c>
      <c r="D3489" s="91" t="s">
        <v>1319</v>
      </c>
      <c r="E3489" s="91" t="s">
        <v>1587</v>
      </c>
      <c r="F3489" s="91">
        <v>2025.0</v>
      </c>
      <c r="J3489" s="91" t="s">
        <v>1320</v>
      </c>
      <c r="L3489" s="91" t="s">
        <v>41</v>
      </c>
      <c r="M3489" s="91" t="s">
        <v>1320</v>
      </c>
      <c r="N3489" s="91" t="s">
        <v>2023</v>
      </c>
      <c r="O3489" s="91" t="s">
        <v>1748</v>
      </c>
      <c r="P3489" s="91" t="s">
        <v>1590</v>
      </c>
      <c r="Q3489" s="91" t="s">
        <v>1435</v>
      </c>
      <c r="R3489" s="91" t="s">
        <v>1981</v>
      </c>
      <c r="S3489" s="91" t="s">
        <v>1382</v>
      </c>
      <c r="T3489" s="91" t="s">
        <v>1593</v>
      </c>
    </row>
    <row r="3490" ht="14.25" customHeight="1">
      <c r="A3490" s="91" t="s">
        <v>9695</v>
      </c>
      <c r="D3490" s="91" t="s">
        <v>1319</v>
      </c>
      <c r="E3490" s="91" t="s">
        <v>1587</v>
      </c>
      <c r="F3490" s="91">
        <v>2033.0</v>
      </c>
      <c r="G3490" s="91" t="s">
        <v>1319</v>
      </c>
      <c r="H3490" s="91" t="s">
        <v>1587</v>
      </c>
      <c r="I3490" s="91">
        <v>2050.0</v>
      </c>
      <c r="J3490" s="91" t="s">
        <v>1320</v>
      </c>
      <c r="K3490" s="91">
        <v>2050.0</v>
      </c>
      <c r="L3490" s="91" t="s">
        <v>41</v>
      </c>
      <c r="M3490" s="91" t="s">
        <v>1320</v>
      </c>
      <c r="N3490" s="91" t="s">
        <v>1669</v>
      </c>
      <c r="O3490" s="91" t="s">
        <v>2182</v>
      </c>
      <c r="P3490" s="91" t="s">
        <v>1628</v>
      </c>
      <c r="Q3490" s="91" t="s">
        <v>1473</v>
      </c>
      <c r="R3490" s="91" t="s">
        <v>1591</v>
      </c>
      <c r="S3490" s="91" t="s">
        <v>9696</v>
      </c>
      <c r="T3490" s="91" t="s">
        <v>1593</v>
      </c>
    </row>
    <row r="3491" ht="14.25" customHeight="1">
      <c r="A3491" s="91" t="s">
        <v>9697</v>
      </c>
      <c r="C3491" s="91" t="s">
        <v>9698</v>
      </c>
      <c r="D3491" s="91" t="s">
        <v>1324</v>
      </c>
      <c r="J3491" s="91" t="s">
        <v>739</v>
      </c>
      <c r="L3491" s="91" t="s">
        <v>41</v>
      </c>
      <c r="M3491" s="91" t="s">
        <v>739</v>
      </c>
      <c r="O3491" s="91" t="s">
        <v>1846</v>
      </c>
      <c r="P3491" s="91" t="s">
        <v>1590</v>
      </c>
      <c r="Q3491" s="91" t="s">
        <v>1432</v>
      </c>
      <c r="R3491" s="91" t="s">
        <v>1614</v>
      </c>
    </row>
    <row r="3492" ht="14.25" customHeight="1">
      <c r="A3492" s="91" t="s">
        <v>9699</v>
      </c>
      <c r="D3492" s="91" t="s">
        <v>1319</v>
      </c>
      <c r="E3492" s="91" t="s">
        <v>1587</v>
      </c>
      <c r="F3492" s="91">
        <v>2029.0</v>
      </c>
      <c r="J3492" s="91" t="s">
        <v>739</v>
      </c>
      <c r="L3492" s="91" t="s">
        <v>41</v>
      </c>
      <c r="M3492" s="91" t="s">
        <v>739</v>
      </c>
      <c r="O3492" s="91" t="s">
        <v>1858</v>
      </c>
      <c r="P3492" s="91" t="s">
        <v>1628</v>
      </c>
      <c r="Q3492" s="91" t="s">
        <v>1435</v>
      </c>
      <c r="R3492" s="91" t="s">
        <v>2368</v>
      </c>
      <c r="S3492" s="91" t="s">
        <v>9700</v>
      </c>
      <c r="T3492" s="91" t="s">
        <v>1593</v>
      </c>
    </row>
    <row r="3493" ht="14.25" customHeight="1">
      <c r="A3493" s="91" t="s">
        <v>9701</v>
      </c>
      <c r="B3493" s="91" t="s">
        <v>9702</v>
      </c>
      <c r="D3493" s="91" t="s">
        <v>1324</v>
      </c>
      <c r="J3493" s="91" t="s">
        <v>739</v>
      </c>
      <c r="L3493" s="91" t="s">
        <v>41</v>
      </c>
      <c r="M3493" s="91" t="s">
        <v>739</v>
      </c>
      <c r="O3493" s="91" t="s">
        <v>1627</v>
      </c>
      <c r="P3493" s="91" t="s">
        <v>1628</v>
      </c>
      <c r="Q3493" s="91" t="s">
        <v>1429</v>
      </c>
      <c r="R3493" s="91" t="s">
        <v>1591</v>
      </c>
    </row>
    <row r="3494" ht="14.25" customHeight="1">
      <c r="A3494" s="91" t="s">
        <v>9703</v>
      </c>
      <c r="D3494" s="91" t="s">
        <v>1319</v>
      </c>
      <c r="E3494" s="91" t="s">
        <v>1587</v>
      </c>
      <c r="F3494" s="91">
        <v>2030.0</v>
      </c>
      <c r="J3494" s="91" t="s">
        <v>739</v>
      </c>
      <c r="L3494" s="91" t="s">
        <v>1588</v>
      </c>
      <c r="M3494" s="91" t="s">
        <v>739</v>
      </c>
      <c r="O3494" s="91" t="s">
        <v>1725</v>
      </c>
      <c r="P3494" s="91" t="s">
        <v>1628</v>
      </c>
      <c r="Q3494" s="91" t="s">
        <v>1439</v>
      </c>
      <c r="R3494" s="91" t="s">
        <v>1604</v>
      </c>
      <c r="S3494" s="91" t="s">
        <v>9704</v>
      </c>
      <c r="T3494" s="91" t="s">
        <v>1593</v>
      </c>
    </row>
    <row r="3495" ht="14.25" customHeight="1">
      <c r="A3495" s="91" t="s">
        <v>9705</v>
      </c>
      <c r="B3495" s="91" t="s">
        <v>9706</v>
      </c>
      <c r="C3495" s="91" t="s">
        <v>9707</v>
      </c>
      <c r="D3495" s="91" t="s">
        <v>1319</v>
      </c>
      <c r="E3495" s="91" t="s">
        <v>1595</v>
      </c>
      <c r="F3495" s="91">
        <v>2030.0</v>
      </c>
      <c r="J3495" s="91" t="s">
        <v>739</v>
      </c>
      <c r="L3495" s="91" t="s">
        <v>41</v>
      </c>
      <c r="M3495" s="91" t="s">
        <v>739</v>
      </c>
      <c r="O3495" s="91" t="s">
        <v>1602</v>
      </c>
      <c r="P3495" s="91" t="s">
        <v>1603</v>
      </c>
      <c r="Q3495" s="91" t="s">
        <v>1451</v>
      </c>
      <c r="R3495" s="91" t="s">
        <v>2090</v>
      </c>
      <c r="S3495" s="91" t="s">
        <v>9708</v>
      </c>
      <c r="T3495" s="91" t="s">
        <v>1600</v>
      </c>
    </row>
    <row r="3496" ht="14.25" customHeight="1">
      <c r="A3496" s="91" t="s">
        <v>9709</v>
      </c>
      <c r="D3496" s="91" t="s">
        <v>1324</v>
      </c>
      <c r="J3496" s="91" t="s">
        <v>1320</v>
      </c>
      <c r="L3496" s="91" t="s">
        <v>41</v>
      </c>
      <c r="M3496" s="91" t="s">
        <v>1320</v>
      </c>
      <c r="N3496" s="91" t="s">
        <v>1792</v>
      </c>
      <c r="O3496" s="91" t="s">
        <v>1607</v>
      </c>
      <c r="P3496" s="91" t="s">
        <v>1590</v>
      </c>
      <c r="Q3496" s="91" t="s">
        <v>1457</v>
      </c>
      <c r="R3496" s="91" t="s">
        <v>3048</v>
      </c>
    </row>
    <row r="3497" ht="14.25" customHeight="1">
      <c r="A3497" s="91" t="s">
        <v>9710</v>
      </c>
      <c r="D3497" s="91" t="s">
        <v>1319</v>
      </c>
      <c r="E3497" s="91" t="s">
        <v>1587</v>
      </c>
      <c r="F3497" s="91">
        <v>2030.0</v>
      </c>
      <c r="G3497" s="91" t="s">
        <v>1319</v>
      </c>
      <c r="H3497" s="91" t="s">
        <v>1587</v>
      </c>
      <c r="I3497" s="91">
        <v>2050.0</v>
      </c>
      <c r="J3497" s="91" t="s">
        <v>1320</v>
      </c>
      <c r="K3497" s="91">
        <v>2050.0</v>
      </c>
      <c r="L3497" s="91" t="s">
        <v>1588</v>
      </c>
      <c r="M3497" s="91" t="s">
        <v>1320</v>
      </c>
      <c r="N3497" s="91" t="s">
        <v>3898</v>
      </c>
      <c r="O3497" s="91" t="s">
        <v>1662</v>
      </c>
      <c r="P3497" s="91" t="s">
        <v>1590</v>
      </c>
      <c r="Q3497" s="91" t="s">
        <v>1469</v>
      </c>
      <c r="R3497" s="91" t="s">
        <v>1633</v>
      </c>
      <c r="S3497" s="91" t="s">
        <v>9711</v>
      </c>
      <c r="T3497" s="91" t="s">
        <v>1593</v>
      </c>
    </row>
    <row r="3498" ht="14.25" customHeight="1">
      <c r="A3498" s="91" t="s">
        <v>9712</v>
      </c>
      <c r="D3498" s="91" t="s">
        <v>1319</v>
      </c>
      <c r="E3498" s="91" t="s">
        <v>1587</v>
      </c>
      <c r="F3498" s="91">
        <v>2030.0</v>
      </c>
      <c r="J3498" s="91" t="s">
        <v>739</v>
      </c>
      <c r="L3498" s="91" t="s">
        <v>1588</v>
      </c>
      <c r="M3498" s="91" t="s">
        <v>739</v>
      </c>
      <c r="O3498" s="91" t="s">
        <v>1748</v>
      </c>
      <c r="P3498" s="91" t="s">
        <v>1590</v>
      </c>
      <c r="Q3498" s="91" t="s">
        <v>1433</v>
      </c>
      <c r="R3498" s="91" t="s">
        <v>1687</v>
      </c>
      <c r="S3498" s="91" t="s">
        <v>9713</v>
      </c>
      <c r="T3498" s="91" t="s">
        <v>1593</v>
      </c>
    </row>
    <row r="3499" ht="14.25" customHeight="1">
      <c r="A3499" s="91" t="s">
        <v>9714</v>
      </c>
      <c r="D3499" s="91" t="s">
        <v>1319</v>
      </c>
      <c r="E3499" s="91" t="s">
        <v>1587</v>
      </c>
      <c r="F3499" s="91">
        <v>2030.0</v>
      </c>
      <c r="J3499" s="91" t="s">
        <v>739</v>
      </c>
      <c r="L3499" s="91" t="s">
        <v>1588</v>
      </c>
      <c r="M3499" s="91" t="s">
        <v>739</v>
      </c>
      <c r="O3499" s="91" t="s">
        <v>1602</v>
      </c>
      <c r="P3499" s="91" t="s">
        <v>1603</v>
      </c>
      <c r="Q3499" s="91" t="s">
        <v>1462</v>
      </c>
      <c r="R3499" s="91" t="s">
        <v>1687</v>
      </c>
      <c r="S3499" s="91" t="s">
        <v>9715</v>
      </c>
      <c r="T3499" s="91" t="s">
        <v>1593</v>
      </c>
    </row>
    <row r="3500" ht="14.25" customHeight="1">
      <c r="A3500" s="91" t="s">
        <v>9716</v>
      </c>
      <c r="B3500" s="91" t="s">
        <v>9717</v>
      </c>
      <c r="C3500" s="91" t="s">
        <v>9718</v>
      </c>
      <c r="D3500" s="91" t="s">
        <v>1324</v>
      </c>
      <c r="J3500" s="91" t="s">
        <v>739</v>
      </c>
      <c r="L3500" s="91" t="s">
        <v>41</v>
      </c>
      <c r="M3500" s="91" t="s">
        <v>739</v>
      </c>
      <c r="O3500" s="91" t="s">
        <v>1627</v>
      </c>
      <c r="P3500" s="91" t="s">
        <v>1628</v>
      </c>
      <c r="Q3500" s="91" t="s">
        <v>1432</v>
      </c>
      <c r="R3500" s="91" t="s">
        <v>1669</v>
      </c>
    </row>
    <row r="3501" ht="14.25" customHeight="1">
      <c r="A3501" s="91" t="s">
        <v>9719</v>
      </c>
      <c r="D3501" s="91" t="s">
        <v>1319</v>
      </c>
      <c r="E3501" s="91" t="s">
        <v>1587</v>
      </c>
      <c r="F3501" s="91">
        <v>2030.0</v>
      </c>
      <c r="J3501" s="91" t="s">
        <v>739</v>
      </c>
      <c r="L3501" s="91" t="s">
        <v>1588</v>
      </c>
      <c r="M3501" s="91" t="s">
        <v>739</v>
      </c>
      <c r="O3501" s="91" t="s">
        <v>1725</v>
      </c>
      <c r="P3501" s="91" t="s">
        <v>1628</v>
      </c>
      <c r="Q3501" s="91" t="s">
        <v>1472</v>
      </c>
      <c r="R3501" s="91" t="s">
        <v>1699</v>
      </c>
      <c r="S3501" s="91" t="s">
        <v>9720</v>
      </c>
      <c r="T3501" s="91" t="s">
        <v>1593</v>
      </c>
    </row>
    <row r="3502" ht="14.25" customHeight="1">
      <c r="A3502" s="91" t="s">
        <v>9721</v>
      </c>
      <c r="D3502" s="91" t="s">
        <v>1324</v>
      </c>
      <c r="J3502" s="91" t="s">
        <v>1320</v>
      </c>
      <c r="L3502" s="91" t="s">
        <v>41</v>
      </c>
      <c r="M3502" s="91" t="s">
        <v>739</v>
      </c>
      <c r="O3502" s="91" t="s">
        <v>2182</v>
      </c>
      <c r="P3502" s="91" t="s">
        <v>1628</v>
      </c>
      <c r="Q3502" s="91" t="s">
        <v>1459</v>
      </c>
      <c r="R3502" s="91" t="s">
        <v>1687</v>
      </c>
    </row>
    <row r="3503" ht="14.25" customHeight="1">
      <c r="A3503" s="91" t="s">
        <v>9722</v>
      </c>
      <c r="C3503" s="91" t="s">
        <v>9723</v>
      </c>
      <c r="D3503" s="91" t="s">
        <v>1324</v>
      </c>
      <c r="J3503" s="91" t="s">
        <v>739</v>
      </c>
      <c r="L3503" s="91" t="s">
        <v>41</v>
      </c>
      <c r="M3503" s="91" t="s">
        <v>739</v>
      </c>
      <c r="O3503" s="91" t="s">
        <v>1711</v>
      </c>
      <c r="P3503" s="91" t="s">
        <v>1590</v>
      </c>
      <c r="Q3503" s="91" t="s">
        <v>1435</v>
      </c>
      <c r="R3503" s="91" t="s">
        <v>1624</v>
      </c>
    </row>
    <row r="3504" ht="14.25" customHeight="1">
      <c r="A3504" s="91" t="s">
        <v>9724</v>
      </c>
      <c r="B3504" s="91" t="s">
        <v>9725</v>
      </c>
      <c r="C3504" s="91" t="s">
        <v>9726</v>
      </c>
      <c r="D3504" s="91" t="s">
        <v>1319</v>
      </c>
      <c r="E3504" s="91" t="s">
        <v>1587</v>
      </c>
      <c r="F3504" s="91">
        <v>2030.0</v>
      </c>
      <c r="J3504" s="91" t="s">
        <v>739</v>
      </c>
      <c r="L3504" s="91" t="s">
        <v>41</v>
      </c>
      <c r="M3504" s="91" t="s">
        <v>1320</v>
      </c>
      <c r="N3504" s="91" t="s">
        <v>1612</v>
      </c>
      <c r="O3504" s="91" t="s">
        <v>1627</v>
      </c>
      <c r="P3504" s="91" t="s">
        <v>1628</v>
      </c>
      <c r="Q3504" s="91" t="s">
        <v>1433</v>
      </c>
      <c r="R3504" s="91" t="s">
        <v>1798</v>
      </c>
      <c r="S3504" s="91" t="s">
        <v>9727</v>
      </c>
      <c r="T3504" s="91" t="s">
        <v>1593</v>
      </c>
    </row>
    <row r="3505" ht="14.25" customHeight="1">
      <c r="A3505" s="91" t="s">
        <v>9728</v>
      </c>
      <c r="B3505" s="91" t="s">
        <v>9729</v>
      </c>
      <c r="C3505" s="91" t="s">
        <v>9730</v>
      </c>
      <c r="D3505" s="91" t="s">
        <v>1324</v>
      </c>
      <c r="J3505" s="91" t="s">
        <v>1320</v>
      </c>
      <c r="L3505" s="91" t="s">
        <v>41</v>
      </c>
      <c r="M3505" s="91" t="s">
        <v>1320</v>
      </c>
      <c r="N3505" s="91" t="s">
        <v>1639</v>
      </c>
      <c r="O3505" s="91" t="s">
        <v>1627</v>
      </c>
      <c r="P3505" s="91" t="s">
        <v>1628</v>
      </c>
      <c r="Q3505" s="91" t="s">
        <v>1429</v>
      </c>
      <c r="R3505" s="91" t="s">
        <v>1639</v>
      </c>
      <c r="U3505" s="91" t="s">
        <v>1793</v>
      </c>
    </row>
    <row r="3506" ht="14.25" customHeight="1">
      <c r="A3506" s="91" t="s">
        <v>9731</v>
      </c>
      <c r="D3506" s="91" t="s">
        <v>1324</v>
      </c>
      <c r="J3506" s="91" t="s">
        <v>1320</v>
      </c>
      <c r="L3506" s="91" t="s">
        <v>41</v>
      </c>
      <c r="M3506" s="91" t="s">
        <v>1320</v>
      </c>
      <c r="N3506" s="91" t="s">
        <v>1669</v>
      </c>
      <c r="O3506" s="91" t="s">
        <v>3399</v>
      </c>
      <c r="P3506" s="91" t="s">
        <v>1597</v>
      </c>
      <c r="Q3506" s="91" t="s">
        <v>1433</v>
      </c>
      <c r="R3506" s="91" t="s">
        <v>1669</v>
      </c>
    </row>
    <row r="3507" ht="14.25" customHeight="1">
      <c r="A3507" s="91" t="s">
        <v>9732</v>
      </c>
      <c r="D3507" s="91" t="s">
        <v>1319</v>
      </c>
      <c r="E3507" s="91" t="s">
        <v>1587</v>
      </c>
      <c r="F3507" s="91">
        <v>2030.0</v>
      </c>
      <c r="J3507" s="91" t="s">
        <v>739</v>
      </c>
      <c r="L3507" s="91" t="s">
        <v>1588</v>
      </c>
      <c r="M3507" s="91" t="s">
        <v>739</v>
      </c>
      <c r="O3507" s="91" t="s">
        <v>1632</v>
      </c>
      <c r="P3507" s="91" t="s">
        <v>1628</v>
      </c>
      <c r="Q3507" s="91" t="s">
        <v>1457</v>
      </c>
      <c r="R3507" s="91" t="s">
        <v>1720</v>
      </c>
      <c r="S3507" s="91" t="s">
        <v>9733</v>
      </c>
      <c r="T3507" s="91" t="s">
        <v>1593</v>
      </c>
    </row>
    <row r="3508" ht="14.25" customHeight="1">
      <c r="A3508" s="91" t="s">
        <v>9734</v>
      </c>
      <c r="D3508" s="91" t="s">
        <v>1319</v>
      </c>
      <c r="E3508" s="91" t="s">
        <v>1587</v>
      </c>
      <c r="F3508" s="91">
        <v>2030.0</v>
      </c>
      <c r="J3508" s="91" t="s">
        <v>739</v>
      </c>
      <c r="L3508" s="91" t="s">
        <v>1588</v>
      </c>
      <c r="M3508" s="91" t="s">
        <v>739</v>
      </c>
      <c r="O3508" s="91" t="s">
        <v>1725</v>
      </c>
      <c r="P3508" s="91" t="s">
        <v>1628</v>
      </c>
      <c r="Q3508" s="91" t="s">
        <v>1433</v>
      </c>
      <c r="R3508" s="91" t="s">
        <v>1687</v>
      </c>
      <c r="S3508" s="91" t="s">
        <v>9735</v>
      </c>
      <c r="T3508" s="91" t="s">
        <v>1593</v>
      </c>
    </row>
    <row r="3509" ht="14.25" customHeight="1">
      <c r="A3509" s="91" t="s">
        <v>9736</v>
      </c>
      <c r="D3509" s="91" t="s">
        <v>1319</v>
      </c>
      <c r="E3509" s="91" t="s">
        <v>1587</v>
      </c>
      <c r="F3509" s="91">
        <v>2030.0</v>
      </c>
      <c r="G3509" s="91" t="s">
        <v>1319</v>
      </c>
      <c r="H3509" s="91" t="s">
        <v>1587</v>
      </c>
      <c r="I3509" s="91">
        <v>2050.0</v>
      </c>
      <c r="J3509" s="91" t="s">
        <v>1320</v>
      </c>
      <c r="K3509" s="91">
        <v>2050.0</v>
      </c>
      <c r="L3509" s="91" t="s">
        <v>1588</v>
      </c>
      <c r="M3509" s="91" t="s">
        <v>739</v>
      </c>
      <c r="O3509" s="91" t="s">
        <v>1607</v>
      </c>
      <c r="P3509" s="91" t="s">
        <v>1590</v>
      </c>
      <c r="Q3509" s="91" t="s">
        <v>1462</v>
      </c>
      <c r="R3509" s="91" t="s">
        <v>1614</v>
      </c>
      <c r="S3509" s="91" t="s">
        <v>9737</v>
      </c>
      <c r="T3509" s="91" t="s">
        <v>1593</v>
      </c>
    </row>
    <row r="3510" ht="14.25" customHeight="1">
      <c r="A3510" s="91" t="s">
        <v>9738</v>
      </c>
      <c r="D3510" s="91" t="s">
        <v>1324</v>
      </c>
      <c r="J3510" s="91" t="s">
        <v>1320</v>
      </c>
      <c r="L3510" s="91" t="s">
        <v>41</v>
      </c>
      <c r="M3510" s="91" t="s">
        <v>739</v>
      </c>
      <c r="O3510" s="91" t="s">
        <v>1711</v>
      </c>
      <c r="P3510" s="91" t="s">
        <v>1590</v>
      </c>
      <c r="Q3510" s="91" t="s">
        <v>1462</v>
      </c>
      <c r="R3510" s="91" t="s">
        <v>1707</v>
      </c>
    </row>
    <row r="3511" ht="14.25" customHeight="1">
      <c r="A3511" s="91" t="s">
        <v>9739</v>
      </c>
      <c r="D3511" s="91" t="s">
        <v>1324</v>
      </c>
      <c r="J3511" s="91" t="s">
        <v>1320</v>
      </c>
      <c r="L3511" s="91" t="s">
        <v>41</v>
      </c>
      <c r="M3511" s="91" t="s">
        <v>739</v>
      </c>
      <c r="O3511" s="91" t="s">
        <v>1694</v>
      </c>
      <c r="P3511" s="91" t="s">
        <v>1590</v>
      </c>
      <c r="Q3511" s="91" t="s">
        <v>1433</v>
      </c>
      <c r="R3511" s="91" t="s">
        <v>1641</v>
      </c>
    </row>
    <row r="3512" ht="14.25" customHeight="1">
      <c r="A3512" s="91" t="s">
        <v>9740</v>
      </c>
      <c r="C3512" s="91" t="s">
        <v>9741</v>
      </c>
      <c r="D3512" s="91" t="s">
        <v>1319</v>
      </c>
      <c r="E3512" s="91" t="s">
        <v>1587</v>
      </c>
      <c r="F3512" s="91">
        <v>2030.0</v>
      </c>
      <c r="J3512" s="91" t="s">
        <v>739</v>
      </c>
      <c r="L3512" s="91" t="s">
        <v>1588</v>
      </c>
      <c r="M3512" s="91" t="s">
        <v>739</v>
      </c>
      <c r="O3512" s="91" t="s">
        <v>1589</v>
      </c>
      <c r="P3512" s="91" t="s">
        <v>1590</v>
      </c>
      <c r="Q3512" s="91" t="s">
        <v>1440</v>
      </c>
      <c r="R3512" s="91" t="s">
        <v>1604</v>
      </c>
      <c r="S3512" s="91" t="s">
        <v>9742</v>
      </c>
      <c r="T3512" s="91" t="s">
        <v>1593</v>
      </c>
    </row>
    <row r="3513" ht="14.25" customHeight="1">
      <c r="A3513" s="91" t="s">
        <v>9743</v>
      </c>
      <c r="C3513" s="91" t="s">
        <v>9744</v>
      </c>
      <c r="D3513" s="91" t="s">
        <v>1324</v>
      </c>
      <c r="J3513" s="91" t="s">
        <v>1320</v>
      </c>
      <c r="L3513" s="91" t="s">
        <v>41</v>
      </c>
      <c r="M3513" s="91" t="s">
        <v>1320</v>
      </c>
      <c r="O3513" s="91" t="s">
        <v>1602</v>
      </c>
      <c r="P3513" s="91" t="s">
        <v>1603</v>
      </c>
      <c r="Q3513" s="91" t="s">
        <v>1457</v>
      </c>
      <c r="R3513" s="91" t="s">
        <v>2016</v>
      </c>
    </row>
    <row r="3514" ht="14.25" customHeight="1">
      <c r="A3514" s="91" t="s">
        <v>9745</v>
      </c>
      <c r="C3514" s="91" t="s">
        <v>9746</v>
      </c>
      <c r="D3514" s="91" t="s">
        <v>1319</v>
      </c>
      <c r="E3514" s="91" t="s">
        <v>1587</v>
      </c>
      <c r="F3514" s="91">
        <v>2030.0</v>
      </c>
      <c r="J3514" s="91" t="s">
        <v>739</v>
      </c>
      <c r="L3514" s="91" t="s">
        <v>1588</v>
      </c>
      <c r="M3514" s="91" t="s">
        <v>739</v>
      </c>
      <c r="O3514" s="91" t="s">
        <v>1589</v>
      </c>
      <c r="P3514" s="91" t="s">
        <v>1590</v>
      </c>
      <c r="Q3514" s="91" t="s">
        <v>1434</v>
      </c>
      <c r="R3514" s="91" t="s">
        <v>1639</v>
      </c>
      <c r="S3514" s="91" t="s">
        <v>9747</v>
      </c>
      <c r="T3514" s="91" t="s">
        <v>1593</v>
      </c>
    </row>
    <row r="3515" ht="14.25" customHeight="1">
      <c r="A3515" s="91" t="s">
        <v>9748</v>
      </c>
      <c r="D3515" s="91" t="s">
        <v>1324</v>
      </c>
      <c r="J3515" s="91" t="s">
        <v>739</v>
      </c>
      <c r="L3515" s="91" t="s">
        <v>41</v>
      </c>
      <c r="M3515" s="91" t="s">
        <v>739</v>
      </c>
      <c r="O3515" s="91" t="s">
        <v>2509</v>
      </c>
      <c r="P3515" s="91" t="s">
        <v>1590</v>
      </c>
      <c r="Q3515" s="91" t="s">
        <v>1429</v>
      </c>
      <c r="R3515" s="91" t="s">
        <v>1608</v>
      </c>
    </row>
    <row r="3516" ht="14.25" customHeight="1">
      <c r="A3516" s="91" t="s">
        <v>9749</v>
      </c>
      <c r="B3516" s="91" t="s">
        <v>9750</v>
      </c>
      <c r="C3516" s="91" t="s">
        <v>9751</v>
      </c>
      <c r="D3516" s="91" t="s">
        <v>1319</v>
      </c>
      <c r="E3516" s="91" t="s">
        <v>1587</v>
      </c>
      <c r="F3516" s="91">
        <v>2030.0</v>
      </c>
      <c r="G3516" s="91" t="s">
        <v>1319</v>
      </c>
      <c r="H3516" s="91" t="s">
        <v>1587</v>
      </c>
      <c r="I3516" s="91">
        <v>2039.0</v>
      </c>
      <c r="J3516" s="91" t="s">
        <v>1320</v>
      </c>
      <c r="K3516" s="91">
        <v>2039.0</v>
      </c>
      <c r="L3516" s="91" t="s">
        <v>41</v>
      </c>
      <c r="M3516" s="91" t="s">
        <v>1320</v>
      </c>
      <c r="N3516" s="91" t="s">
        <v>1888</v>
      </c>
      <c r="O3516" s="91" t="s">
        <v>1831</v>
      </c>
      <c r="P3516" s="91" t="s">
        <v>1590</v>
      </c>
      <c r="Q3516" s="91" t="s">
        <v>1438</v>
      </c>
      <c r="R3516" s="91" t="s">
        <v>1611</v>
      </c>
      <c r="S3516" s="91" t="s">
        <v>9752</v>
      </c>
      <c r="T3516" s="91" t="s">
        <v>1593</v>
      </c>
    </row>
    <row r="3517" ht="14.25" customHeight="1">
      <c r="A3517" s="91" t="s">
        <v>9753</v>
      </c>
      <c r="C3517" s="91" t="s">
        <v>9754</v>
      </c>
      <c r="D3517" s="91" t="s">
        <v>1343</v>
      </c>
      <c r="J3517" s="91" t="s">
        <v>1320</v>
      </c>
      <c r="L3517" s="91" t="s">
        <v>41</v>
      </c>
      <c r="M3517" s="91" t="s">
        <v>1320</v>
      </c>
      <c r="N3517" s="91" t="s">
        <v>2170</v>
      </c>
      <c r="O3517" s="91" t="s">
        <v>1831</v>
      </c>
      <c r="P3517" s="91" t="s">
        <v>1590</v>
      </c>
      <c r="Q3517" s="91" t="s">
        <v>1427</v>
      </c>
      <c r="R3517" s="91" t="s">
        <v>2170</v>
      </c>
    </row>
    <row r="3518" ht="14.25" customHeight="1">
      <c r="A3518" s="91" t="s">
        <v>9755</v>
      </c>
      <c r="D3518" s="91" t="s">
        <v>1319</v>
      </c>
      <c r="E3518" s="91" t="s">
        <v>1587</v>
      </c>
      <c r="F3518" s="91">
        <v>2030.0</v>
      </c>
      <c r="J3518" s="91" t="s">
        <v>739</v>
      </c>
      <c r="L3518" s="91" t="s">
        <v>1588</v>
      </c>
      <c r="M3518" s="91" t="s">
        <v>739</v>
      </c>
      <c r="O3518" s="91" t="s">
        <v>2509</v>
      </c>
      <c r="P3518" s="91" t="s">
        <v>1590</v>
      </c>
      <c r="Q3518" s="91" t="s">
        <v>1439</v>
      </c>
      <c r="R3518" s="91" t="s">
        <v>1707</v>
      </c>
      <c r="S3518" s="91" t="s">
        <v>9756</v>
      </c>
      <c r="T3518" s="91" t="s">
        <v>1593</v>
      </c>
    </row>
    <row r="3519" ht="14.25" customHeight="1">
      <c r="A3519" s="91" t="s">
        <v>9757</v>
      </c>
      <c r="D3519" s="91" t="s">
        <v>1319</v>
      </c>
      <c r="E3519" s="91" t="s">
        <v>1587</v>
      </c>
      <c r="F3519" s="91">
        <v>2030.0</v>
      </c>
      <c r="J3519" s="91" t="s">
        <v>1320</v>
      </c>
      <c r="L3519" s="91" t="s">
        <v>41</v>
      </c>
      <c r="M3519" s="91" t="s">
        <v>1320</v>
      </c>
      <c r="N3519" s="91" t="s">
        <v>1639</v>
      </c>
      <c r="O3519" s="91" t="s">
        <v>1831</v>
      </c>
      <c r="P3519" s="91" t="s">
        <v>1590</v>
      </c>
      <c r="Q3519" s="91" t="s">
        <v>1451</v>
      </c>
      <c r="R3519" s="91" t="s">
        <v>1842</v>
      </c>
      <c r="S3519" s="91" t="s">
        <v>9758</v>
      </c>
      <c r="T3519" s="91" t="s">
        <v>1593</v>
      </c>
    </row>
    <row r="3520" ht="14.25" customHeight="1">
      <c r="A3520" s="91" t="s">
        <v>9759</v>
      </c>
      <c r="D3520" s="91" t="s">
        <v>1319</v>
      </c>
      <c r="E3520" s="91" t="s">
        <v>1587</v>
      </c>
      <c r="F3520" s="91">
        <v>2030.0</v>
      </c>
      <c r="J3520" s="91" t="s">
        <v>739</v>
      </c>
      <c r="L3520" s="91" t="s">
        <v>1588</v>
      </c>
      <c r="M3520" s="91" t="s">
        <v>739</v>
      </c>
      <c r="O3520" s="91" t="s">
        <v>2309</v>
      </c>
      <c r="P3520" s="91" t="s">
        <v>1590</v>
      </c>
      <c r="Q3520" s="91" t="s">
        <v>1462</v>
      </c>
      <c r="R3520" s="91" t="s">
        <v>1687</v>
      </c>
      <c r="S3520" s="91" t="s">
        <v>9760</v>
      </c>
      <c r="T3520" s="91" t="s">
        <v>1593</v>
      </c>
    </row>
    <row r="3521" ht="14.25" customHeight="1">
      <c r="A3521" s="91" t="s">
        <v>9761</v>
      </c>
      <c r="D3521" s="91" t="s">
        <v>1324</v>
      </c>
      <c r="J3521" s="91" t="s">
        <v>1320</v>
      </c>
      <c r="L3521" s="91" t="s">
        <v>1647</v>
      </c>
      <c r="M3521" s="91" t="s">
        <v>739</v>
      </c>
      <c r="O3521" s="91" t="s">
        <v>1858</v>
      </c>
      <c r="P3521" s="91" t="s">
        <v>1628</v>
      </c>
      <c r="Q3521" s="91" t="s">
        <v>1430</v>
      </c>
      <c r="R3521" s="91" t="s">
        <v>1798</v>
      </c>
    </row>
    <row r="3522" ht="14.25" customHeight="1">
      <c r="A3522" s="91" t="s">
        <v>9762</v>
      </c>
      <c r="D3522" s="91" t="s">
        <v>1319</v>
      </c>
      <c r="E3522" s="91" t="s">
        <v>1587</v>
      </c>
      <c r="F3522" s="91">
        <v>2030.0</v>
      </c>
      <c r="J3522" s="91" t="s">
        <v>739</v>
      </c>
      <c r="L3522" s="91" t="s">
        <v>1588</v>
      </c>
      <c r="M3522" s="91" t="s">
        <v>739</v>
      </c>
      <c r="O3522" s="91" t="s">
        <v>1725</v>
      </c>
      <c r="P3522" s="91" t="s">
        <v>1628</v>
      </c>
      <c r="Q3522" s="91" t="s">
        <v>1431</v>
      </c>
      <c r="R3522" s="91" t="s">
        <v>1707</v>
      </c>
      <c r="S3522" s="91" t="s">
        <v>9763</v>
      </c>
      <c r="T3522" s="91" t="s">
        <v>1593</v>
      </c>
    </row>
    <row r="3523" ht="14.25" customHeight="1">
      <c r="A3523" s="91" t="s">
        <v>825</v>
      </c>
      <c r="B3523" s="91" t="s">
        <v>9764</v>
      </c>
      <c r="C3523" s="91" t="s">
        <v>9765</v>
      </c>
      <c r="D3523" s="91" t="s">
        <v>1319</v>
      </c>
      <c r="E3523" s="91" t="s">
        <v>1595</v>
      </c>
      <c r="F3523" s="91">
        <v>2025.0</v>
      </c>
      <c r="J3523" s="91" t="s">
        <v>1320</v>
      </c>
      <c r="L3523" s="91" t="s">
        <v>41</v>
      </c>
      <c r="M3523" s="91" t="s">
        <v>1320</v>
      </c>
      <c r="N3523" s="91" t="s">
        <v>1847</v>
      </c>
      <c r="O3523" s="91" t="s">
        <v>1748</v>
      </c>
      <c r="P3523" s="91" t="s">
        <v>1590</v>
      </c>
      <c r="Q3523" s="91" t="s">
        <v>1441</v>
      </c>
      <c r="R3523" s="91" t="s">
        <v>3011</v>
      </c>
      <c r="S3523" s="91" t="s">
        <v>1383</v>
      </c>
      <c r="T3523" s="91" t="s">
        <v>1600</v>
      </c>
    </row>
    <row r="3524" ht="14.25" customHeight="1">
      <c r="A3524" s="91" t="s">
        <v>9766</v>
      </c>
      <c r="B3524" s="91" t="s">
        <v>9767</v>
      </c>
      <c r="C3524" s="91" t="s">
        <v>9768</v>
      </c>
      <c r="D3524" s="91" t="s">
        <v>1319</v>
      </c>
      <c r="E3524" s="91" t="s">
        <v>1587</v>
      </c>
      <c r="F3524" s="91">
        <v>2030.0</v>
      </c>
      <c r="G3524" s="91" t="s">
        <v>1319</v>
      </c>
      <c r="H3524" s="91" t="s">
        <v>1587</v>
      </c>
      <c r="I3524" s="91">
        <v>2050.0</v>
      </c>
      <c r="J3524" s="91" t="s">
        <v>1320</v>
      </c>
      <c r="K3524" s="91">
        <v>2050.0</v>
      </c>
      <c r="L3524" s="91" t="s">
        <v>41</v>
      </c>
      <c r="M3524" s="91" t="s">
        <v>1320</v>
      </c>
      <c r="N3524" s="91" t="s">
        <v>1763</v>
      </c>
      <c r="O3524" s="91" t="s">
        <v>1711</v>
      </c>
      <c r="P3524" s="91" t="s">
        <v>1590</v>
      </c>
      <c r="Q3524" s="91" t="s">
        <v>1459</v>
      </c>
      <c r="R3524" s="91" t="s">
        <v>1611</v>
      </c>
      <c r="S3524" s="91" t="s">
        <v>9769</v>
      </c>
      <c r="T3524" s="91" t="s">
        <v>1593</v>
      </c>
    </row>
    <row r="3525" ht="14.25" customHeight="1">
      <c r="A3525" s="91" t="s">
        <v>9770</v>
      </c>
      <c r="B3525" s="91" t="s">
        <v>9771</v>
      </c>
      <c r="C3525" s="91" t="s">
        <v>9772</v>
      </c>
      <c r="D3525" s="91" t="s">
        <v>1319</v>
      </c>
      <c r="E3525" s="91" t="s">
        <v>1595</v>
      </c>
      <c r="F3525" s="91">
        <v>2025.0</v>
      </c>
      <c r="J3525" s="91" t="s">
        <v>739</v>
      </c>
      <c r="L3525" s="91" t="s">
        <v>41</v>
      </c>
      <c r="M3525" s="91" t="s">
        <v>739</v>
      </c>
      <c r="O3525" s="91" t="s">
        <v>1602</v>
      </c>
      <c r="P3525" s="91" t="s">
        <v>1603</v>
      </c>
      <c r="Q3525" s="91" t="s">
        <v>1457</v>
      </c>
      <c r="R3525" s="91" t="s">
        <v>1847</v>
      </c>
      <c r="S3525" s="91" t="s">
        <v>9773</v>
      </c>
      <c r="T3525" s="91" t="s">
        <v>1600</v>
      </c>
    </row>
    <row r="3526" ht="14.25" customHeight="1">
      <c r="A3526" s="91" t="s">
        <v>9774</v>
      </c>
      <c r="D3526" s="91" t="s">
        <v>1319</v>
      </c>
      <c r="E3526" s="91" t="s">
        <v>1587</v>
      </c>
      <c r="F3526" s="91">
        <v>2030.0</v>
      </c>
      <c r="J3526" s="91" t="s">
        <v>739</v>
      </c>
      <c r="L3526" s="91" t="s">
        <v>1588</v>
      </c>
      <c r="M3526" s="91" t="s">
        <v>739</v>
      </c>
      <c r="O3526" s="91" t="s">
        <v>1725</v>
      </c>
      <c r="P3526" s="91" t="s">
        <v>1628</v>
      </c>
      <c r="Q3526" s="91" t="s">
        <v>1439</v>
      </c>
      <c r="R3526" s="91" t="s">
        <v>1614</v>
      </c>
      <c r="S3526" s="91" t="s">
        <v>9775</v>
      </c>
      <c r="T3526" s="91" t="s">
        <v>1593</v>
      </c>
    </row>
    <row r="3527" ht="14.25" customHeight="1">
      <c r="A3527" s="91" t="s">
        <v>9776</v>
      </c>
      <c r="D3527" s="91" t="s">
        <v>1319</v>
      </c>
      <c r="E3527" s="91" t="s">
        <v>1587</v>
      </c>
      <c r="F3527" s="91">
        <v>2030.0</v>
      </c>
      <c r="J3527" s="91" t="s">
        <v>739</v>
      </c>
      <c r="L3527" s="91" t="s">
        <v>1588</v>
      </c>
      <c r="M3527" s="91" t="s">
        <v>739</v>
      </c>
      <c r="O3527" s="91" t="s">
        <v>1725</v>
      </c>
      <c r="P3527" s="91" t="s">
        <v>1628</v>
      </c>
      <c r="Q3527" s="91" t="s">
        <v>1463</v>
      </c>
      <c r="R3527" s="91" t="s">
        <v>1604</v>
      </c>
      <c r="S3527" s="91" t="s">
        <v>9777</v>
      </c>
      <c r="T3527" s="91" t="s">
        <v>1593</v>
      </c>
    </row>
    <row r="3528" ht="14.25" customHeight="1">
      <c r="A3528" s="91" t="s">
        <v>9778</v>
      </c>
      <c r="D3528" s="91" t="s">
        <v>1319</v>
      </c>
      <c r="E3528" s="91" t="s">
        <v>1587</v>
      </c>
      <c r="F3528" s="91">
        <v>2030.0</v>
      </c>
      <c r="J3528" s="91" t="s">
        <v>739</v>
      </c>
      <c r="L3528" s="91" t="s">
        <v>1588</v>
      </c>
      <c r="M3528" s="91" t="s">
        <v>739</v>
      </c>
      <c r="O3528" s="91" t="s">
        <v>1725</v>
      </c>
      <c r="P3528" s="91" t="s">
        <v>1628</v>
      </c>
      <c r="Q3528" s="91" t="s">
        <v>1429</v>
      </c>
      <c r="R3528" s="91" t="s">
        <v>1715</v>
      </c>
      <c r="S3528" s="91" t="s">
        <v>9779</v>
      </c>
      <c r="T3528" s="91" t="s">
        <v>1593</v>
      </c>
    </row>
    <row r="3529" ht="14.25" customHeight="1">
      <c r="A3529" s="91" t="s">
        <v>9780</v>
      </c>
      <c r="D3529" s="91" t="s">
        <v>1319</v>
      </c>
      <c r="E3529" s="91" t="s">
        <v>1587</v>
      </c>
      <c r="F3529" s="91">
        <v>2030.0</v>
      </c>
      <c r="J3529" s="91" t="s">
        <v>739</v>
      </c>
      <c r="L3529" s="91" t="s">
        <v>1588</v>
      </c>
      <c r="M3529" s="91" t="s">
        <v>739</v>
      </c>
      <c r="O3529" s="91" t="s">
        <v>1725</v>
      </c>
      <c r="P3529" s="91" t="s">
        <v>1628</v>
      </c>
      <c r="Q3529" s="91" t="s">
        <v>1429</v>
      </c>
      <c r="R3529" s="91" t="s">
        <v>1624</v>
      </c>
      <c r="S3529" s="91" t="s">
        <v>9781</v>
      </c>
      <c r="T3529" s="91" t="s">
        <v>1593</v>
      </c>
    </row>
    <row r="3530" ht="14.25" customHeight="1">
      <c r="A3530" s="91" t="s">
        <v>9782</v>
      </c>
      <c r="D3530" s="91" t="s">
        <v>1319</v>
      </c>
      <c r="E3530" s="91" t="s">
        <v>1587</v>
      </c>
      <c r="F3530" s="91">
        <v>2030.0</v>
      </c>
      <c r="J3530" s="91" t="s">
        <v>739</v>
      </c>
      <c r="L3530" s="91" t="s">
        <v>1588</v>
      </c>
      <c r="M3530" s="91" t="s">
        <v>739</v>
      </c>
      <c r="O3530" s="91" t="s">
        <v>1725</v>
      </c>
      <c r="P3530" s="91" t="s">
        <v>1628</v>
      </c>
      <c r="Q3530" s="91" t="s">
        <v>1431</v>
      </c>
      <c r="R3530" s="91" t="s">
        <v>1707</v>
      </c>
      <c r="S3530" s="91" t="s">
        <v>9783</v>
      </c>
      <c r="T3530" s="91" t="s">
        <v>1593</v>
      </c>
    </row>
    <row r="3531" ht="14.25" customHeight="1">
      <c r="A3531" s="91" t="s">
        <v>9784</v>
      </c>
      <c r="D3531" s="91" t="s">
        <v>1324</v>
      </c>
      <c r="J3531" s="91" t="s">
        <v>739</v>
      </c>
      <c r="L3531" s="91" t="s">
        <v>41</v>
      </c>
      <c r="M3531" s="91" t="s">
        <v>739</v>
      </c>
      <c r="O3531" s="91" t="s">
        <v>2309</v>
      </c>
      <c r="P3531" s="91" t="s">
        <v>1628</v>
      </c>
      <c r="Q3531" s="91" t="s">
        <v>1432</v>
      </c>
      <c r="R3531" s="91" t="s">
        <v>1641</v>
      </c>
    </row>
    <row r="3532" ht="14.25" customHeight="1">
      <c r="A3532" s="91" t="s">
        <v>9785</v>
      </c>
      <c r="D3532" s="91" t="s">
        <v>1343</v>
      </c>
      <c r="J3532" s="91" t="s">
        <v>1320</v>
      </c>
      <c r="L3532" s="91" t="s">
        <v>41</v>
      </c>
      <c r="M3532" s="91" t="s">
        <v>1320</v>
      </c>
      <c r="N3532" s="91" t="s">
        <v>1763</v>
      </c>
      <c r="O3532" s="91" t="s">
        <v>1891</v>
      </c>
      <c r="P3532" s="91" t="s">
        <v>1623</v>
      </c>
      <c r="Q3532" s="91" t="s">
        <v>1433</v>
      </c>
      <c r="R3532" s="91" t="s">
        <v>1763</v>
      </c>
    </row>
    <row r="3533" ht="14.25" customHeight="1">
      <c r="A3533" s="91" t="s">
        <v>9786</v>
      </c>
      <c r="D3533" s="91" t="s">
        <v>1324</v>
      </c>
      <c r="J3533" s="91" t="s">
        <v>739</v>
      </c>
      <c r="L3533" s="91" t="s">
        <v>41</v>
      </c>
      <c r="M3533" s="91" t="s">
        <v>739</v>
      </c>
      <c r="O3533" s="91" t="s">
        <v>1891</v>
      </c>
      <c r="P3533" s="91" t="s">
        <v>1623</v>
      </c>
      <c r="Q3533" s="91" t="s">
        <v>1449</v>
      </c>
      <c r="R3533" s="91" t="s">
        <v>1591</v>
      </c>
    </row>
    <row r="3534" ht="14.25" customHeight="1">
      <c r="A3534" s="91" t="s">
        <v>9787</v>
      </c>
      <c r="B3534" s="91" t="s">
        <v>9788</v>
      </c>
      <c r="D3534" s="91" t="s">
        <v>1324</v>
      </c>
      <c r="J3534" s="91" t="s">
        <v>1320</v>
      </c>
      <c r="L3534" s="91" t="s">
        <v>41</v>
      </c>
      <c r="M3534" s="91" t="s">
        <v>739</v>
      </c>
      <c r="O3534" s="91" t="s">
        <v>1681</v>
      </c>
      <c r="P3534" s="91" t="s">
        <v>1590</v>
      </c>
      <c r="Q3534" s="91" t="s">
        <v>1761</v>
      </c>
      <c r="R3534" s="91" t="s">
        <v>1633</v>
      </c>
    </row>
    <row r="3535" ht="14.25" customHeight="1">
      <c r="A3535" s="91" t="s">
        <v>9789</v>
      </c>
      <c r="B3535" s="91" t="s">
        <v>9790</v>
      </c>
      <c r="C3535" s="91" t="s">
        <v>9791</v>
      </c>
      <c r="D3535" s="91" t="s">
        <v>1324</v>
      </c>
      <c r="J3535" s="91" t="s">
        <v>739</v>
      </c>
      <c r="L3535" s="91" t="s">
        <v>41</v>
      </c>
      <c r="M3535" s="91" t="s">
        <v>739</v>
      </c>
      <c r="O3535" s="91" t="s">
        <v>1711</v>
      </c>
      <c r="P3535" s="91" t="s">
        <v>1590</v>
      </c>
      <c r="Q3535" s="91" t="s">
        <v>1447</v>
      </c>
      <c r="R3535" s="91" t="s">
        <v>1653</v>
      </c>
    </row>
    <row r="3536" ht="14.25" customHeight="1">
      <c r="A3536" s="91" t="s">
        <v>9792</v>
      </c>
      <c r="D3536" s="91" t="s">
        <v>1319</v>
      </c>
      <c r="E3536" s="91" t="s">
        <v>1587</v>
      </c>
      <c r="F3536" s="91">
        <v>2030.0</v>
      </c>
      <c r="G3536" s="91" t="s">
        <v>1319</v>
      </c>
      <c r="H3536" s="91" t="s">
        <v>1587</v>
      </c>
      <c r="I3536" s="91">
        <v>2050.0</v>
      </c>
      <c r="J3536" s="91" t="s">
        <v>1320</v>
      </c>
      <c r="K3536" s="91">
        <v>2050.0</v>
      </c>
      <c r="L3536" s="91" t="s">
        <v>1588</v>
      </c>
      <c r="M3536" s="91" t="s">
        <v>739</v>
      </c>
      <c r="O3536" s="91" t="s">
        <v>1602</v>
      </c>
      <c r="P3536" s="91" t="s">
        <v>1603</v>
      </c>
      <c r="Q3536" s="91" t="s">
        <v>1440</v>
      </c>
      <c r="R3536" s="91" t="s">
        <v>1591</v>
      </c>
      <c r="S3536" s="91" t="s">
        <v>9793</v>
      </c>
      <c r="T3536" s="91" t="s">
        <v>1593</v>
      </c>
    </row>
    <row r="3537" ht="14.25" customHeight="1">
      <c r="A3537" s="91" t="s">
        <v>9794</v>
      </c>
      <c r="D3537" s="91" t="s">
        <v>1319</v>
      </c>
      <c r="E3537" s="91" t="s">
        <v>1595</v>
      </c>
      <c r="F3537" s="91">
        <v>2030.0</v>
      </c>
      <c r="J3537" s="91" t="s">
        <v>739</v>
      </c>
      <c r="L3537" s="91" t="s">
        <v>1588</v>
      </c>
      <c r="M3537" s="91" t="s">
        <v>739</v>
      </c>
      <c r="O3537" s="91" t="s">
        <v>1607</v>
      </c>
      <c r="P3537" s="91" t="s">
        <v>1590</v>
      </c>
      <c r="Q3537" s="91" t="s">
        <v>1466</v>
      </c>
      <c r="R3537" s="91" t="s">
        <v>1669</v>
      </c>
      <c r="S3537" s="91" t="s">
        <v>9795</v>
      </c>
      <c r="T3537" s="91" t="s">
        <v>1600</v>
      </c>
    </row>
    <row r="3538" ht="14.25" customHeight="1">
      <c r="A3538" s="91" t="s">
        <v>9796</v>
      </c>
      <c r="D3538" s="91" t="s">
        <v>1319</v>
      </c>
      <c r="E3538" s="91" t="s">
        <v>1587</v>
      </c>
      <c r="F3538" s="91">
        <v>2030.0</v>
      </c>
      <c r="J3538" s="91" t="s">
        <v>739</v>
      </c>
      <c r="L3538" s="91" t="s">
        <v>1588</v>
      </c>
      <c r="M3538" s="91" t="s">
        <v>739</v>
      </c>
      <c r="O3538" s="91" t="s">
        <v>1607</v>
      </c>
      <c r="P3538" s="91" t="s">
        <v>1590</v>
      </c>
      <c r="Q3538" s="91" t="s">
        <v>1457</v>
      </c>
      <c r="R3538" s="91" t="s">
        <v>1707</v>
      </c>
      <c r="S3538" s="91" t="s">
        <v>9797</v>
      </c>
      <c r="T3538" s="91" t="s">
        <v>1593</v>
      </c>
    </row>
    <row r="3539" ht="14.25" customHeight="1">
      <c r="A3539" s="91" t="s">
        <v>9798</v>
      </c>
      <c r="D3539" s="91" t="s">
        <v>1319</v>
      </c>
      <c r="E3539" s="91" t="s">
        <v>1587</v>
      </c>
      <c r="F3539" s="91">
        <v>2030.0</v>
      </c>
      <c r="J3539" s="91" t="s">
        <v>739</v>
      </c>
      <c r="L3539" s="91" t="s">
        <v>1588</v>
      </c>
      <c r="M3539" s="91" t="s">
        <v>739</v>
      </c>
      <c r="O3539" s="91" t="s">
        <v>1694</v>
      </c>
      <c r="P3539" s="91" t="s">
        <v>1590</v>
      </c>
      <c r="Q3539" s="91" t="s">
        <v>1469</v>
      </c>
      <c r="R3539" s="91" t="s">
        <v>1659</v>
      </c>
      <c r="S3539" s="91" t="s">
        <v>9799</v>
      </c>
      <c r="T3539" s="91" t="s">
        <v>1593</v>
      </c>
    </row>
    <row r="3540" ht="14.25" customHeight="1">
      <c r="A3540" s="91" t="s">
        <v>9800</v>
      </c>
      <c r="D3540" s="91" t="s">
        <v>1319</v>
      </c>
      <c r="E3540" s="91" t="s">
        <v>1587</v>
      </c>
      <c r="F3540" s="91" t="s">
        <v>1646</v>
      </c>
      <c r="J3540" s="91" t="s">
        <v>739</v>
      </c>
      <c r="L3540" s="91" t="s">
        <v>41</v>
      </c>
      <c r="M3540" s="91" t="s">
        <v>739</v>
      </c>
      <c r="O3540" s="91" t="s">
        <v>1607</v>
      </c>
      <c r="P3540" s="91" t="s">
        <v>1590</v>
      </c>
      <c r="Q3540" s="91" t="s">
        <v>1467</v>
      </c>
      <c r="R3540" s="91" t="s">
        <v>1687</v>
      </c>
      <c r="S3540" s="91" t="s">
        <v>9801</v>
      </c>
      <c r="T3540" s="91" t="s">
        <v>1593</v>
      </c>
    </row>
    <row r="3541" ht="14.25" customHeight="1">
      <c r="A3541" s="91" t="s">
        <v>9802</v>
      </c>
      <c r="D3541" s="91" t="s">
        <v>1343</v>
      </c>
      <c r="J3541" s="91" t="s">
        <v>739</v>
      </c>
      <c r="L3541" s="91" t="s">
        <v>41</v>
      </c>
      <c r="M3541" s="91" t="s">
        <v>739</v>
      </c>
      <c r="O3541" s="91" t="s">
        <v>1607</v>
      </c>
      <c r="P3541" s="91" t="s">
        <v>1590</v>
      </c>
      <c r="Q3541" s="91" t="s">
        <v>1450</v>
      </c>
      <c r="R3541" s="91" t="s">
        <v>1851</v>
      </c>
      <c r="U3541" s="91" t="s">
        <v>1749</v>
      </c>
    </row>
    <row r="3542" ht="14.25" customHeight="1">
      <c r="A3542" s="91" t="s">
        <v>9803</v>
      </c>
      <c r="C3542" s="91" t="s">
        <v>9804</v>
      </c>
      <c r="D3542" s="91" t="s">
        <v>1319</v>
      </c>
      <c r="E3542" s="91" t="s">
        <v>1587</v>
      </c>
      <c r="F3542" s="91">
        <v>2030.0</v>
      </c>
      <c r="J3542" s="91" t="s">
        <v>1320</v>
      </c>
      <c r="L3542" s="91" t="s">
        <v>41</v>
      </c>
      <c r="M3542" s="91" t="s">
        <v>1320</v>
      </c>
      <c r="N3542" s="91" t="s">
        <v>1617</v>
      </c>
      <c r="O3542" s="91" t="s">
        <v>1831</v>
      </c>
      <c r="P3542" s="91" t="s">
        <v>1590</v>
      </c>
      <c r="Q3542" s="91" t="s">
        <v>1462</v>
      </c>
      <c r="R3542" s="91" t="s">
        <v>1648</v>
      </c>
      <c r="S3542" s="91" t="s">
        <v>9805</v>
      </c>
      <c r="T3542" s="91" t="s">
        <v>1593</v>
      </c>
    </row>
    <row r="3543" ht="14.25" customHeight="1">
      <c r="A3543" s="91" t="s">
        <v>9806</v>
      </c>
      <c r="D3543" s="91" t="s">
        <v>1324</v>
      </c>
      <c r="J3543" s="91" t="s">
        <v>1320</v>
      </c>
      <c r="L3543" s="91" t="s">
        <v>41</v>
      </c>
      <c r="M3543" s="91" t="s">
        <v>739</v>
      </c>
      <c r="O3543" s="91" t="s">
        <v>1711</v>
      </c>
      <c r="P3543" s="91" t="s">
        <v>1590</v>
      </c>
      <c r="Q3543" s="91" t="s">
        <v>1466</v>
      </c>
      <c r="R3543" s="91" t="s">
        <v>1624</v>
      </c>
    </row>
    <row r="3544" ht="14.25" customHeight="1">
      <c r="A3544" s="91" t="s">
        <v>9807</v>
      </c>
      <c r="D3544" s="91" t="s">
        <v>1319</v>
      </c>
      <c r="E3544" s="91" t="s">
        <v>1587</v>
      </c>
      <c r="F3544" s="91">
        <v>2030.0</v>
      </c>
      <c r="J3544" s="91" t="s">
        <v>739</v>
      </c>
      <c r="L3544" s="91" t="s">
        <v>1588</v>
      </c>
      <c r="M3544" s="91" t="s">
        <v>739</v>
      </c>
      <c r="O3544" s="91" t="s">
        <v>1607</v>
      </c>
      <c r="P3544" s="91" t="s">
        <v>1590</v>
      </c>
      <c r="Q3544" s="91" t="s">
        <v>1457</v>
      </c>
      <c r="R3544" s="91" t="s">
        <v>1678</v>
      </c>
      <c r="S3544" s="91" t="s">
        <v>9808</v>
      </c>
      <c r="T3544" s="91" t="s">
        <v>1593</v>
      </c>
    </row>
    <row r="3545" ht="14.25" customHeight="1">
      <c r="A3545" s="91" t="s">
        <v>9809</v>
      </c>
      <c r="D3545" s="91" t="s">
        <v>1324</v>
      </c>
      <c r="J3545" s="91" t="s">
        <v>739</v>
      </c>
      <c r="L3545" s="91" t="s">
        <v>41</v>
      </c>
      <c r="M3545" s="91" t="s">
        <v>739</v>
      </c>
      <c r="O3545" s="91" t="s">
        <v>1831</v>
      </c>
      <c r="P3545" s="91" t="s">
        <v>1590</v>
      </c>
      <c r="Q3545" s="91" t="s">
        <v>1466</v>
      </c>
      <c r="R3545" s="91" t="s">
        <v>1617</v>
      </c>
      <c r="T3545" s="91" t="s">
        <v>1634</v>
      </c>
    </row>
    <row r="3546" ht="14.25" customHeight="1">
      <c r="A3546" s="91" t="s">
        <v>9810</v>
      </c>
      <c r="D3546" s="91" t="s">
        <v>1324</v>
      </c>
      <c r="J3546" s="91" t="s">
        <v>1320</v>
      </c>
      <c r="L3546" s="91" t="s">
        <v>41</v>
      </c>
      <c r="M3546" s="91" t="s">
        <v>739</v>
      </c>
      <c r="O3546" s="91" t="s">
        <v>1846</v>
      </c>
      <c r="P3546" s="91" t="s">
        <v>1590</v>
      </c>
      <c r="Q3546" s="91" t="s">
        <v>1761</v>
      </c>
      <c r="R3546" s="91" t="s">
        <v>1648</v>
      </c>
    </row>
    <row r="3547" ht="14.25" customHeight="1">
      <c r="A3547" s="91" t="s">
        <v>9811</v>
      </c>
      <c r="D3547" s="91" t="s">
        <v>1319</v>
      </c>
      <c r="E3547" s="91" t="s">
        <v>1587</v>
      </c>
      <c r="F3547" s="91">
        <v>2030.0</v>
      </c>
      <c r="J3547" s="91" t="s">
        <v>739</v>
      </c>
      <c r="L3547" s="91" t="s">
        <v>1588</v>
      </c>
      <c r="M3547" s="91" t="s">
        <v>739</v>
      </c>
      <c r="O3547" s="91" t="s">
        <v>1725</v>
      </c>
      <c r="P3547" s="91" t="s">
        <v>1628</v>
      </c>
      <c r="Q3547" s="91" t="s">
        <v>1439</v>
      </c>
      <c r="R3547" s="91" t="s">
        <v>1591</v>
      </c>
      <c r="S3547" s="91" t="s">
        <v>9812</v>
      </c>
      <c r="T3547" s="91" t="s">
        <v>1593</v>
      </c>
    </row>
    <row r="3548" ht="14.25" customHeight="1">
      <c r="A3548" s="91" t="s">
        <v>9813</v>
      </c>
      <c r="B3548" s="91" t="s">
        <v>9814</v>
      </c>
      <c r="C3548" s="91" t="s">
        <v>9815</v>
      </c>
      <c r="D3548" s="91" t="s">
        <v>1319</v>
      </c>
      <c r="E3548" s="91" t="s">
        <v>1587</v>
      </c>
      <c r="F3548" s="91">
        <v>2030.0</v>
      </c>
      <c r="J3548" s="91" t="s">
        <v>739</v>
      </c>
      <c r="L3548" s="91" t="s">
        <v>1647</v>
      </c>
      <c r="M3548" s="91" t="s">
        <v>739</v>
      </c>
      <c r="O3548" s="91" t="s">
        <v>1748</v>
      </c>
      <c r="P3548" s="91" t="s">
        <v>1590</v>
      </c>
      <c r="Q3548" s="91" t="s">
        <v>1430</v>
      </c>
      <c r="R3548" s="91" t="s">
        <v>1591</v>
      </c>
      <c r="S3548" s="91" t="s">
        <v>9816</v>
      </c>
      <c r="T3548" s="91" t="s">
        <v>1593</v>
      </c>
      <c r="U3548" s="91" t="s">
        <v>2505</v>
      </c>
    </row>
    <row r="3549" ht="14.25" customHeight="1">
      <c r="A3549" s="91" t="s">
        <v>9817</v>
      </c>
      <c r="B3549" s="91" t="s">
        <v>9818</v>
      </c>
      <c r="C3549" s="91" t="s">
        <v>9819</v>
      </c>
      <c r="D3549" s="91" t="s">
        <v>1319</v>
      </c>
      <c r="E3549" s="91" t="s">
        <v>1587</v>
      </c>
      <c r="F3549" s="91" t="s">
        <v>2165</v>
      </c>
      <c r="J3549" s="91" t="s">
        <v>739</v>
      </c>
      <c r="L3549" s="91" t="s">
        <v>41</v>
      </c>
      <c r="M3549" s="91" t="s">
        <v>739</v>
      </c>
      <c r="N3549" s="91" t="s">
        <v>1685</v>
      </c>
      <c r="O3549" s="91" t="s">
        <v>1846</v>
      </c>
      <c r="P3549" s="91" t="s">
        <v>1590</v>
      </c>
      <c r="Q3549" s="91" t="s">
        <v>1436</v>
      </c>
      <c r="R3549" s="91" t="s">
        <v>1604</v>
      </c>
      <c r="S3549" s="91" t="s">
        <v>9820</v>
      </c>
      <c r="T3549" s="91" t="s">
        <v>1593</v>
      </c>
    </row>
    <row r="3550" ht="14.25" customHeight="1">
      <c r="A3550" s="91" t="s">
        <v>9821</v>
      </c>
      <c r="D3550" s="91" t="s">
        <v>1319</v>
      </c>
      <c r="E3550" s="91" t="s">
        <v>1587</v>
      </c>
      <c r="F3550" s="91">
        <v>2030.0</v>
      </c>
      <c r="J3550" s="91" t="s">
        <v>739</v>
      </c>
      <c r="L3550" s="91" t="s">
        <v>41</v>
      </c>
      <c r="M3550" s="91" t="s">
        <v>739</v>
      </c>
      <c r="O3550" s="91" t="s">
        <v>1748</v>
      </c>
      <c r="P3550" s="91" t="s">
        <v>1590</v>
      </c>
      <c r="Q3550" s="91" t="s">
        <v>1462</v>
      </c>
      <c r="R3550" s="91" t="s">
        <v>1604</v>
      </c>
      <c r="S3550" s="91" t="s">
        <v>9822</v>
      </c>
      <c r="T3550" s="91" t="s">
        <v>1593</v>
      </c>
    </row>
    <row r="3551" ht="14.25" customHeight="1">
      <c r="A3551" s="91" t="s">
        <v>9823</v>
      </c>
      <c r="B3551" s="91" t="s">
        <v>9824</v>
      </c>
      <c r="C3551" s="91" t="s">
        <v>9825</v>
      </c>
      <c r="D3551" s="91" t="s">
        <v>1324</v>
      </c>
      <c r="J3551" s="91" t="s">
        <v>1320</v>
      </c>
      <c r="L3551" s="91" t="s">
        <v>1647</v>
      </c>
      <c r="M3551" s="91" t="s">
        <v>1320</v>
      </c>
      <c r="N3551" s="91" t="s">
        <v>1685</v>
      </c>
      <c r="O3551" s="91" t="s">
        <v>1607</v>
      </c>
      <c r="P3551" s="91" t="s">
        <v>1590</v>
      </c>
      <c r="Q3551" s="91" t="s">
        <v>1430</v>
      </c>
      <c r="R3551" s="91" t="s">
        <v>1685</v>
      </c>
    </row>
    <row r="3552" ht="14.25" customHeight="1">
      <c r="A3552" s="91" t="s">
        <v>9826</v>
      </c>
      <c r="D3552" s="91" t="s">
        <v>1319</v>
      </c>
      <c r="E3552" s="91" t="s">
        <v>1595</v>
      </c>
      <c r="F3552" s="91">
        <v>2030.0</v>
      </c>
      <c r="J3552" s="91" t="s">
        <v>739</v>
      </c>
      <c r="L3552" s="91" t="s">
        <v>1588</v>
      </c>
      <c r="M3552" s="91" t="s">
        <v>739</v>
      </c>
      <c r="O3552" s="91" t="s">
        <v>1632</v>
      </c>
      <c r="P3552" s="91" t="s">
        <v>1628</v>
      </c>
      <c r="Q3552" s="91" t="s">
        <v>1441</v>
      </c>
      <c r="R3552" s="91" t="s">
        <v>1923</v>
      </c>
      <c r="S3552" s="91" t="s">
        <v>9827</v>
      </c>
      <c r="T3552" s="91" t="s">
        <v>1600</v>
      </c>
    </row>
    <row r="3553" ht="14.25" customHeight="1">
      <c r="A3553" s="91" t="s">
        <v>9828</v>
      </c>
      <c r="D3553" s="91" t="s">
        <v>1324</v>
      </c>
      <c r="J3553" s="91" t="s">
        <v>739</v>
      </c>
      <c r="L3553" s="91" t="s">
        <v>41</v>
      </c>
      <c r="M3553" s="91" t="s">
        <v>739</v>
      </c>
      <c r="O3553" s="91" t="s">
        <v>1846</v>
      </c>
      <c r="P3553" s="91" t="s">
        <v>1590</v>
      </c>
      <c r="Q3553" s="91" t="s">
        <v>1472</v>
      </c>
      <c r="R3553" s="91" t="s">
        <v>1591</v>
      </c>
    </row>
    <row r="3554" ht="14.25" customHeight="1">
      <c r="A3554" s="91" t="s">
        <v>9829</v>
      </c>
      <c r="C3554" s="91" t="s">
        <v>9830</v>
      </c>
      <c r="D3554" s="91" t="s">
        <v>1343</v>
      </c>
      <c r="J3554" s="91" t="s">
        <v>739</v>
      </c>
      <c r="L3554" s="91" t="s">
        <v>41</v>
      </c>
      <c r="M3554" s="91" t="s">
        <v>739</v>
      </c>
      <c r="O3554" s="91" t="s">
        <v>1662</v>
      </c>
      <c r="P3554" s="91" t="s">
        <v>1590</v>
      </c>
      <c r="Q3554" s="91" t="s">
        <v>1432</v>
      </c>
      <c r="R3554" s="91" t="s">
        <v>2016</v>
      </c>
    </row>
    <row r="3555" ht="14.25" customHeight="1">
      <c r="A3555" s="91" t="s">
        <v>9831</v>
      </c>
      <c r="C3555" s="91" t="s">
        <v>9832</v>
      </c>
      <c r="D3555" s="91" t="s">
        <v>1319</v>
      </c>
      <c r="E3555" s="91" t="s">
        <v>1587</v>
      </c>
      <c r="F3555" s="91">
        <v>2030.0</v>
      </c>
      <c r="J3555" s="91" t="s">
        <v>739</v>
      </c>
      <c r="L3555" s="91" t="s">
        <v>1588</v>
      </c>
      <c r="M3555" s="91" t="s">
        <v>739</v>
      </c>
      <c r="O3555" s="91" t="s">
        <v>1607</v>
      </c>
      <c r="P3555" s="91" t="s">
        <v>1590</v>
      </c>
      <c r="Q3555" s="91" t="s">
        <v>1457</v>
      </c>
      <c r="R3555" s="91" t="s">
        <v>1763</v>
      </c>
      <c r="S3555" s="91" t="s">
        <v>9833</v>
      </c>
      <c r="T3555" s="91" t="s">
        <v>1593</v>
      </c>
    </row>
    <row r="3556" ht="14.25" customHeight="1">
      <c r="A3556" s="91" t="s">
        <v>9834</v>
      </c>
      <c r="B3556" s="91" t="s">
        <v>9835</v>
      </c>
      <c r="C3556" s="91" t="s">
        <v>9836</v>
      </c>
      <c r="D3556" s="91" t="s">
        <v>1319</v>
      </c>
      <c r="E3556" s="91" t="s">
        <v>1587</v>
      </c>
      <c r="F3556" s="91">
        <v>2030.0</v>
      </c>
      <c r="J3556" s="91" t="s">
        <v>1320</v>
      </c>
      <c r="L3556" s="91" t="s">
        <v>41</v>
      </c>
      <c r="M3556" s="91" t="s">
        <v>1320</v>
      </c>
      <c r="N3556" s="91" t="s">
        <v>2170</v>
      </c>
      <c r="O3556" s="91" t="s">
        <v>1770</v>
      </c>
      <c r="P3556" s="91" t="s">
        <v>1590</v>
      </c>
      <c r="Q3556" s="91" t="s">
        <v>1438</v>
      </c>
      <c r="R3556" s="91" t="s">
        <v>2368</v>
      </c>
      <c r="S3556" s="91" t="s">
        <v>9837</v>
      </c>
      <c r="T3556" s="91" t="s">
        <v>1593</v>
      </c>
    </row>
    <row r="3557" ht="14.25" customHeight="1">
      <c r="A3557" s="91" t="s">
        <v>9838</v>
      </c>
      <c r="D3557" s="91" t="s">
        <v>1319</v>
      </c>
      <c r="E3557" s="91" t="s">
        <v>1587</v>
      </c>
      <c r="F3557" s="91">
        <v>2030.0</v>
      </c>
      <c r="J3557" s="91" t="s">
        <v>739</v>
      </c>
      <c r="L3557" s="91" t="s">
        <v>1588</v>
      </c>
      <c r="M3557" s="91" t="s">
        <v>739</v>
      </c>
      <c r="O3557" s="91" t="s">
        <v>1607</v>
      </c>
      <c r="P3557" s="91" t="s">
        <v>1590</v>
      </c>
      <c r="Q3557" s="91" t="s">
        <v>1465</v>
      </c>
      <c r="R3557" s="91" t="s">
        <v>2016</v>
      </c>
      <c r="S3557" s="91" t="s">
        <v>9839</v>
      </c>
      <c r="T3557" s="91" t="s">
        <v>1593</v>
      </c>
    </row>
    <row r="3558" ht="14.25" customHeight="1">
      <c r="A3558" s="91" t="s">
        <v>9840</v>
      </c>
      <c r="C3558" s="91" t="s">
        <v>9841</v>
      </c>
      <c r="D3558" s="91" t="s">
        <v>1324</v>
      </c>
      <c r="J3558" s="91" t="s">
        <v>739</v>
      </c>
      <c r="L3558" s="91" t="s">
        <v>41</v>
      </c>
      <c r="M3558" s="91" t="s">
        <v>739</v>
      </c>
      <c r="O3558" s="91" t="s">
        <v>1632</v>
      </c>
      <c r="P3558" s="91" t="s">
        <v>1628</v>
      </c>
      <c r="Q3558" s="91" t="s">
        <v>1462</v>
      </c>
      <c r="R3558" s="91" t="s">
        <v>1604</v>
      </c>
    </row>
    <row r="3559" ht="14.25" customHeight="1">
      <c r="A3559" s="91" t="s">
        <v>9842</v>
      </c>
      <c r="D3559" s="91" t="s">
        <v>1343</v>
      </c>
      <c r="J3559" s="91" t="s">
        <v>739</v>
      </c>
      <c r="L3559" s="91" t="s">
        <v>41</v>
      </c>
      <c r="M3559" s="91" t="s">
        <v>1320</v>
      </c>
      <c r="N3559" s="91" t="s">
        <v>1785</v>
      </c>
      <c r="O3559" s="91" t="s">
        <v>1934</v>
      </c>
      <c r="P3559" s="91" t="s">
        <v>1736</v>
      </c>
      <c r="Q3559" s="91" t="s">
        <v>1475</v>
      </c>
      <c r="R3559" s="91" t="s">
        <v>1785</v>
      </c>
    </row>
    <row r="3560" ht="14.25" customHeight="1">
      <c r="A3560" s="91" t="s">
        <v>9843</v>
      </c>
      <c r="D3560" s="91" t="s">
        <v>1319</v>
      </c>
      <c r="E3560" s="91" t="s">
        <v>1587</v>
      </c>
      <c r="F3560" s="91">
        <v>2030.0</v>
      </c>
      <c r="J3560" s="91" t="s">
        <v>739</v>
      </c>
      <c r="L3560" s="91" t="s">
        <v>1588</v>
      </c>
      <c r="M3560" s="91" t="s">
        <v>739</v>
      </c>
      <c r="O3560" s="91" t="s">
        <v>1815</v>
      </c>
      <c r="P3560" s="91" t="s">
        <v>1590</v>
      </c>
      <c r="Q3560" s="91" t="s">
        <v>1771</v>
      </c>
      <c r="R3560" s="91" t="s">
        <v>1653</v>
      </c>
      <c r="S3560" s="91" t="s">
        <v>9844</v>
      </c>
      <c r="T3560" s="91" t="s">
        <v>1593</v>
      </c>
    </row>
    <row r="3561" ht="14.25" customHeight="1">
      <c r="A3561" s="91" t="s">
        <v>9845</v>
      </c>
      <c r="B3561" s="91" t="s">
        <v>9846</v>
      </c>
      <c r="D3561" s="91" t="s">
        <v>1324</v>
      </c>
      <c r="J3561" s="91" t="s">
        <v>1320</v>
      </c>
      <c r="L3561" s="91" t="s">
        <v>41</v>
      </c>
      <c r="M3561" s="91" t="s">
        <v>739</v>
      </c>
      <c r="O3561" s="91" t="s">
        <v>1725</v>
      </c>
      <c r="P3561" s="91" t="s">
        <v>1628</v>
      </c>
      <c r="Q3561" s="91" t="s">
        <v>1459</v>
      </c>
      <c r="R3561" s="91" t="s">
        <v>1608</v>
      </c>
    </row>
    <row r="3562" ht="14.25" customHeight="1">
      <c r="A3562" s="91" t="s">
        <v>9847</v>
      </c>
      <c r="D3562" s="91" t="s">
        <v>1319</v>
      </c>
      <c r="E3562" s="91" t="s">
        <v>1587</v>
      </c>
      <c r="F3562" s="91">
        <v>2030.0</v>
      </c>
      <c r="J3562" s="91" t="s">
        <v>739</v>
      </c>
      <c r="L3562" s="91" t="s">
        <v>1588</v>
      </c>
      <c r="M3562" s="91" t="s">
        <v>739</v>
      </c>
      <c r="O3562" s="91" t="s">
        <v>1725</v>
      </c>
      <c r="P3562" s="91" t="s">
        <v>1628</v>
      </c>
      <c r="Q3562" s="91" t="s">
        <v>1462</v>
      </c>
      <c r="R3562" s="91" t="s">
        <v>1659</v>
      </c>
      <c r="S3562" s="91" t="s">
        <v>9848</v>
      </c>
      <c r="T3562" s="91" t="s">
        <v>1593</v>
      </c>
    </row>
    <row r="3563" ht="14.25" customHeight="1">
      <c r="A3563" s="91" t="s">
        <v>9849</v>
      </c>
      <c r="D3563" s="91" t="s">
        <v>1324</v>
      </c>
      <c r="J3563" s="91" t="s">
        <v>739</v>
      </c>
      <c r="L3563" s="91" t="s">
        <v>41</v>
      </c>
      <c r="M3563" s="91" t="s">
        <v>739</v>
      </c>
      <c r="O3563" s="91" t="s">
        <v>1662</v>
      </c>
      <c r="P3563" s="91" t="s">
        <v>1590</v>
      </c>
      <c r="Q3563" s="91" t="s">
        <v>1466</v>
      </c>
      <c r="R3563" s="91" t="s">
        <v>1614</v>
      </c>
    </row>
    <row r="3564" ht="14.25" customHeight="1">
      <c r="A3564" s="91" t="s">
        <v>9850</v>
      </c>
      <c r="D3564" s="91" t="s">
        <v>1319</v>
      </c>
      <c r="E3564" s="91" t="s">
        <v>1587</v>
      </c>
      <c r="F3564" s="91">
        <v>2030.0</v>
      </c>
      <c r="J3564" s="91" t="s">
        <v>739</v>
      </c>
      <c r="L3564" s="91" t="s">
        <v>1647</v>
      </c>
      <c r="M3564" s="91" t="s">
        <v>739</v>
      </c>
      <c r="O3564" s="91" t="s">
        <v>1607</v>
      </c>
      <c r="P3564" s="91" t="s">
        <v>1590</v>
      </c>
      <c r="Q3564" s="91" t="s">
        <v>1430</v>
      </c>
      <c r="R3564" s="91" t="s">
        <v>1715</v>
      </c>
      <c r="S3564" s="91" t="s">
        <v>9851</v>
      </c>
      <c r="T3564" s="91" t="s">
        <v>1593</v>
      </c>
    </row>
    <row r="3565" ht="14.25" customHeight="1">
      <c r="A3565" s="91" t="s">
        <v>99</v>
      </c>
      <c r="D3565" s="91" t="s">
        <v>1319</v>
      </c>
      <c r="E3565" s="91" t="s">
        <v>1587</v>
      </c>
      <c r="F3565" s="91">
        <v>2030.0</v>
      </c>
      <c r="J3565" s="91" t="s">
        <v>1320</v>
      </c>
      <c r="L3565" s="91" t="s">
        <v>41</v>
      </c>
      <c r="M3565" s="91" t="s">
        <v>1320</v>
      </c>
      <c r="N3565" s="91" t="s">
        <v>2347</v>
      </c>
      <c r="O3565" s="91" t="s">
        <v>1662</v>
      </c>
      <c r="P3565" s="91" t="s">
        <v>1590</v>
      </c>
      <c r="Q3565" s="91" t="s">
        <v>1460</v>
      </c>
      <c r="R3565" s="91" t="s">
        <v>1981</v>
      </c>
      <c r="S3565" s="91" t="s">
        <v>1384</v>
      </c>
      <c r="T3565" s="91" t="s">
        <v>1593</v>
      </c>
    </row>
    <row r="3566" ht="14.25" customHeight="1">
      <c r="A3566" s="91" t="s">
        <v>9852</v>
      </c>
      <c r="D3566" s="91" t="s">
        <v>1319</v>
      </c>
      <c r="E3566" s="91" t="s">
        <v>1587</v>
      </c>
      <c r="F3566" s="91">
        <v>2030.0</v>
      </c>
      <c r="J3566" s="91" t="s">
        <v>739</v>
      </c>
      <c r="L3566" s="91" t="s">
        <v>1588</v>
      </c>
      <c r="M3566" s="91" t="s">
        <v>739</v>
      </c>
      <c r="O3566" s="91" t="s">
        <v>1725</v>
      </c>
      <c r="P3566" s="91" t="s">
        <v>1628</v>
      </c>
      <c r="Q3566" s="91" t="s">
        <v>1433</v>
      </c>
      <c r="R3566" s="91" t="s">
        <v>1720</v>
      </c>
      <c r="S3566" s="91" t="s">
        <v>9853</v>
      </c>
      <c r="T3566" s="91" t="s">
        <v>1593</v>
      </c>
    </row>
    <row r="3567" ht="14.25" customHeight="1">
      <c r="A3567" s="91" t="s">
        <v>9854</v>
      </c>
      <c r="D3567" s="91" t="s">
        <v>1319</v>
      </c>
      <c r="E3567" s="91" t="s">
        <v>1587</v>
      </c>
      <c r="F3567" s="91">
        <v>2030.0</v>
      </c>
      <c r="G3567" s="91" t="s">
        <v>1319</v>
      </c>
      <c r="H3567" s="91" t="s">
        <v>1587</v>
      </c>
      <c r="I3567" s="91">
        <v>2050.0</v>
      </c>
      <c r="J3567" s="91" t="s">
        <v>1320</v>
      </c>
      <c r="K3567" s="91">
        <v>2050.0</v>
      </c>
      <c r="L3567" s="91" t="s">
        <v>1588</v>
      </c>
      <c r="M3567" s="91" t="s">
        <v>739</v>
      </c>
      <c r="O3567" s="91" t="s">
        <v>1607</v>
      </c>
      <c r="P3567" s="91" t="s">
        <v>1590</v>
      </c>
      <c r="Q3567" s="91" t="s">
        <v>1434</v>
      </c>
      <c r="R3567" s="91" t="s">
        <v>1663</v>
      </c>
      <c r="S3567" s="91" t="s">
        <v>9855</v>
      </c>
      <c r="T3567" s="91" t="s">
        <v>1593</v>
      </c>
    </row>
    <row r="3568" ht="14.25" customHeight="1">
      <c r="A3568" s="91" t="s">
        <v>9856</v>
      </c>
      <c r="B3568" s="91" t="s">
        <v>9857</v>
      </c>
      <c r="C3568" s="91" t="s">
        <v>9858</v>
      </c>
      <c r="D3568" s="91" t="s">
        <v>1319</v>
      </c>
      <c r="E3568" s="91" t="s">
        <v>1587</v>
      </c>
      <c r="F3568" s="91">
        <v>2030.0</v>
      </c>
      <c r="G3568" s="91" t="s">
        <v>1319</v>
      </c>
      <c r="H3568" s="91" t="s">
        <v>1587</v>
      </c>
      <c r="I3568" s="91">
        <v>2050.0</v>
      </c>
      <c r="J3568" s="91" t="s">
        <v>1320</v>
      </c>
      <c r="K3568" s="91">
        <v>2050.0</v>
      </c>
      <c r="L3568" s="91" t="s">
        <v>41</v>
      </c>
      <c r="M3568" s="91" t="s">
        <v>1320</v>
      </c>
      <c r="N3568" s="91" t="s">
        <v>1792</v>
      </c>
      <c r="O3568" s="91" t="s">
        <v>1711</v>
      </c>
      <c r="P3568" s="91" t="s">
        <v>1590</v>
      </c>
      <c r="Q3568" s="91" t="s">
        <v>1467</v>
      </c>
      <c r="R3568" s="91" t="s">
        <v>1663</v>
      </c>
      <c r="S3568" s="91" t="s">
        <v>9859</v>
      </c>
      <c r="T3568" s="91" t="s">
        <v>1593</v>
      </c>
    </row>
    <row r="3569" ht="14.25" customHeight="1">
      <c r="A3569" s="91" t="s">
        <v>9860</v>
      </c>
      <c r="D3569" s="91" t="s">
        <v>1324</v>
      </c>
      <c r="J3569" s="91" t="s">
        <v>1320</v>
      </c>
      <c r="L3569" s="91" t="s">
        <v>41</v>
      </c>
      <c r="M3569" s="91" t="s">
        <v>739</v>
      </c>
      <c r="O3569" s="91" t="s">
        <v>1662</v>
      </c>
      <c r="P3569" s="91" t="s">
        <v>1590</v>
      </c>
      <c r="Q3569" s="91" t="s">
        <v>1462</v>
      </c>
      <c r="R3569" s="91" t="s">
        <v>1707</v>
      </c>
    </row>
    <row r="3570" ht="14.25" customHeight="1">
      <c r="A3570" s="91" t="s">
        <v>9861</v>
      </c>
      <c r="D3570" s="91" t="s">
        <v>1324</v>
      </c>
      <c r="J3570" s="91" t="s">
        <v>1320</v>
      </c>
      <c r="L3570" s="91" t="s">
        <v>41</v>
      </c>
      <c r="M3570" s="91" t="s">
        <v>1320</v>
      </c>
      <c r="N3570" s="91" t="s">
        <v>1669</v>
      </c>
      <c r="O3570" s="91" t="s">
        <v>1627</v>
      </c>
      <c r="P3570" s="91" t="s">
        <v>1628</v>
      </c>
      <c r="Q3570" s="91" t="s">
        <v>1429</v>
      </c>
      <c r="R3570" s="91" t="s">
        <v>1669</v>
      </c>
    </row>
    <row r="3571" ht="14.25" customHeight="1">
      <c r="A3571" s="91" t="s">
        <v>9862</v>
      </c>
      <c r="D3571" s="91" t="s">
        <v>1324</v>
      </c>
      <c r="J3571" s="91" t="s">
        <v>1320</v>
      </c>
      <c r="L3571" s="91" t="s">
        <v>41</v>
      </c>
      <c r="M3571" s="91" t="s">
        <v>1320</v>
      </c>
      <c r="N3571" s="91" t="s">
        <v>1669</v>
      </c>
      <c r="O3571" s="91" t="s">
        <v>1627</v>
      </c>
      <c r="P3571" s="91" t="s">
        <v>1628</v>
      </c>
      <c r="Q3571" s="91" t="s">
        <v>1429</v>
      </c>
      <c r="R3571" s="91" t="s">
        <v>1669</v>
      </c>
    </row>
    <row r="3572" ht="14.25" customHeight="1">
      <c r="A3572" s="91" t="s">
        <v>9863</v>
      </c>
      <c r="B3572" s="91" t="s">
        <v>9864</v>
      </c>
      <c r="C3572" s="91" t="s">
        <v>9865</v>
      </c>
      <c r="D3572" s="91" t="s">
        <v>1319</v>
      </c>
      <c r="E3572" s="91" t="s">
        <v>1587</v>
      </c>
      <c r="F3572" s="91">
        <v>2030.0</v>
      </c>
      <c r="G3572" s="91" t="s">
        <v>1319</v>
      </c>
      <c r="H3572" s="91" t="s">
        <v>1587</v>
      </c>
      <c r="I3572" s="91">
        <v>2050.0</v>
      </c>
      <c r="J3572" s="91" t="s">
        <v>1320</v>
      </c>
      <c r="K3572" s="91">
        <v>2050.0</v>
      </c>
      <c r="L3572" s="91" t="s">
        <v>41</v>
      </c>
      <c r="M3572" s="91" t="s">
        <v>1320</v>
      </c>
      <c r="N3572" s="91" t="s">
        <v>1863</v>
      </c>
      <c r="O3572" s="91" t="s">
        <v>1602</v>
      </c>
      <c r="P3572" s="91" t="s">
        <v>1603</v>
      </c>
      <c r="Q3572" s="91" t="s">
        <v>1761</v>
      </c>
      <c r="R3572" s="91" t="s">
        <v>1685</v>
      </c>
      <c r="S3572" s="91" t="s">
        <v>9866</v>
      </c>
      <c r="T3572" s="91" t="s">
        <v>1593</v>
      </c>
    </row>
    <row r="3573" ht="14.25" customHeight="1">
      <c r="A3573" s="91" t="s">
        <v>9867</v>
      </c>
      <c r="C3573" s="91" t="s">
        <v>9868</v>
      </c>
      <c r="D3573" s="91" t="s">
        <v>1319</v>
      </c>
      <c r="E3573" s="91" t="s">
        <v>1587</v>
      </c>
      <c r="F3573" s="91">
        <v>2033.0</v>
      </c>
      <c r="G3573" s="91" t="s">
        <v>1319</v>
      </c>
      <c r="H3573" s="91" t="s">
        <v>1587</v>
      </c>
      <c r="I3573" s="91">
        <v>2050.0</v>
      </c>
      <c r="J3573" s="91" t="s">
        <v>1320</v>
      </c>
      <c r="K3573" s="91">
        <v>2050.0</v>
      </c>
      <c r="L3573" s="91" t="s">
        <v>41</v>
      </c>
      <c r="M3573" s="91" t="s">
        <v>739</v>
      </c>
      <c r="O3573" s="91" t="s">
        <v>1694</v>
      </c>
      <c r="P3573" s="91" t="s">
        <v>1590</v>
      </c>
      <c r="Q3573" s="91" t="s">
        <v>1440</v>
      </c>
      <c r="R3573" s="91" t="s">
        <v>1707</v>
      </c>
      <c r="S3573" s="91" t="s">
        <v>9869</v>
      </c>
      <c r="T3573" s="91" t="s">
        <v>1593</v>
      </c>
    </row>
    <row r="3574" ht="14.25" customHeight="1">
      <c r="A3574" s="91" t="s">
        <v>9870</v>
      </c>
      <c r="D3574" s="91" t="s">
        <v>1319</v>
      </c>
      <c r="E3574" s="91" t="s">
        <v>1587</v>
      </c>
      <c r="F3574" s="91">
        <v>2030.0</v>
      </c>
      <c r="G3574" s="91" t="s">
        <v>1319</v>
      </c>
      <c r="H3574" s="91" t="s">
        <v>1587</v>
      </c>
      <c r="I3574" s="91">
        <v>2050.0</v>
      </c>
      <c r="J3574" s="91" t="s">
        <v>1320</v>
      </c>
      <c r="K3574" s="91">
        <v>2050.0</v>
      </c>
      <c r="L3574" s="91" t="s">
        <v>1588</v>
      </c>
      <c r="M3574" s="91" t="s">
        <v>739</v>
      </c>
      <c r="O3574" s="91" t="s">
        <v>1684</v>
      </c>
      <c r="P3574" s="91" t="s">
        <v>1590</v>
      </c>
      <c r="Q3574" s="91" t="s">
        <v>1439</v>
      </c>
      <c r="R3574" s="91" t="s">
        <v>1687</v>
      </c>
      <c r="S3574" s="91" t="s">
        <v>9871</v>
      </c>
      <c r="T3574" s="91" t="s">
        <v>1593</v>
      </c>
    </row>
    <row r="3575" ht="14.25" customHeight="1">
      <c r="A3575" s="91" t="s">
        <v>9872</v>
      </c>
      <c r="C3575" s="91" t="s">
        <v>9873</v>
      </c>
      <c r="D3575" s="91" t="s">
        <v>1319</v>
      </c>
      <c r="E3575" s="91" t="s">
        <v>1587</v>
      </c>
      <c r="F3575" s="91">
        <v>2030.0</v>
      </c>
      <c r="G3575" s="91" t="s">
        <v>1319</v>
      </c>
      <c r="H3575" s="91" t="s">
        <v>1587</v>
      </c>
      <c r="I3575" s="91">
        <v>2050.0</v>
      </c>
      <c r="J3575" s="91" t="s">
        <v>1320</v>
      </c>
      <c r="K3575" s="91">
        <v>2050.0</v>
      </c>
      <c r="L3575" s="91" t="s">
        <v>41</v>
      </c>
      <c r="M3575" s="91" t="s">
        <v>1320</v>
      </c>
      <c r="N3575" s="91" t="s">
        <v>1966</v>
      </c>
      <c r="O3575" s="91" t="s">
        <v>1831</v>
      </c>
      <c r="P3575" s="91" t="s">
        <v>1590</v>
      </c>
      <c r="Q3575" s="91" t="s">
        <v>1451</v>
      </c>
      <c r="R3575" s="91" t="s">
        <v>1707</v>
      </c>
      <c r="S3575" s="91" t="s">
        <v>9874</v>
      </c>
      <c r="T3575" s="91" t="s">
        <v>1593</v>
      </c>
    </row>
    <row r="3576" ht="14.25" customHeight="1">
      <c r="A3576" s="91" t="s">
        <v>9875</v>
      </c>
      <c r="D3576" s="91" t="s">
        <v>1324</v>
      </c>
      <c r="J3576" s="91" t="s">
        <v>739</v>
      </c>
      <c r="L3576" s="91" t="s">
        <v>41</v>
      </c>
      <c r="M3576" s="91" t="s">
        <v>739</v>
      </c>
      <c r="O3576" s="91" t="s">
        <v>1589</v>
      </c>
      <c r="P3576" s="91" t="s">
        <v>1590</v>
      </c>
      <c r="Q3576" s="91" t="s">
        <v>1460</v>
      </c>
      <c r="R3576" s="91" t="s">
        <v>1798</v>
      </c>
    </row>
    <row r="3577" ht="14.25" customHeight="1">
      <c r="A3577" s="91" t="s">
        <v>9876</v>
      </c>
      <c r="B3577" s="91" t="s">
        <v>9877</v>
      </c>
      <c r="C3577" s="91" t="s">
        <v>9878</v>
      </c>
      <c r="D3577" s="91" t="s">
        <v>1343</v>
      </c>
      <c r="J3577" s="91" t="s">
        <v>1320</v>
      </c>
      <c r="L3577" s="91" t="s">
        <v>41</v>
      </c>
      <c r="M3577" s="91" t="s">
        <v>1320</v>
      </c>
      <c r="N3577" s="91" t="s">
        <v>1598</v>
      </c>
      <c r="O3577" s="91" t="s">
        <v>1607</v>
      </c>
      <c r="P3577" s="91" t="s">
        <v>1590</v>
      </c>
      <c r="Q3577" s="91" t="s">
        <v>1461</v>
      </c>
      <c r="R3577" s="91" t="s">
        <v>1598</v>
      </c>
    </row>
    <row r="3578" ht="14.25" customHeight="1">
      <c r="A3578" s="91" t="s">
        <v>9879</v>
      </c>
      <c r="D3578" s="91" t="s">
        <v>1319</v>
      </c>
      <c r="E3578" s="91" t="s">
        <v>1587</v>
      </c>
      <c r="F3578" s="91">
        <v>2030.0</v>
      </c>
      <c r="J3578" s="91" t="s">
        <v>739</v>
      </c>
      <c r="L3578" s="91" t="s">
        <v>1588</v>
      </c>
      <c r="M3578" s="91" t="s">
        <v>739</v>
      </c>
      <c r="O3578" s="91" t="s">
        <v>1725</v>
      </c>
      <c r="P3578" s="91" t="s">
        <v>1628</v>
      </c>
      <c r="Q3578" s="91" t="s">
        <v>1432</v>
      </c>
      <c r="R3578" s="91" t="s">
        <v>1663</v>
      </c>
      <c r="S3578" s="91" t="s">
        <v>9880</v>
      </c>
      <c r="T3578" s="91" t="s">
        <v>1593</v>
      </c>
    </row>
    <row r="3579" ht="14.25" customHeight="1">
      <c r="A3579" s="91" t="s">
        <v>9881</v>
      </c>
      <c r="D3579" s="91" t="s">
        <v>1324</v>
      </c>
      <c r="J3579" s="91" t="s">
        <v>1320</v>
      </c>
      <c r="L3579" s="91" t="s">
        <v>41</v>
      </c>
      <c r="M3579" s="91" t="s">
        <v>1320</v>
      </c>
      <c r="N3579" s="91" t="s">
        <v>1598</v>
      </c>
      <c r="O3579" s="91" t="s">
        <v>2116</v>
      </c>
      <c r="P3579" s="91" t="s">
        <v>1736</v>
      </c>
      <c r="Q3579" s="91" t="s">
        <v>1439</v>
      </c>
      <c r="R3579" s="91" t="s">
        <v>1598</v>
      </c>
    </row>
    <row r="3580" ht="14.25" customHeight="1">
      <c r="A3580" s="91" t="s">
        <v>9882</v>
      </c>
      <c r="C3580" s="91" t="s">
        <v>9883</v>
      </c>
      <c r="D3580" s="91" t="s">
        <v>1324</v>
      </c>
      <c r="J3580" s="91" t="s">
        <v>1320</v>
      </c>
      <c r="L3580" s="91" t="s">
        <v>41</v>
      </c>
      <c r="M3580" s="91" t="s">
        <v>739</v>
      </c>
      <c r="O3580" s="91" t="s">
        <v>1662</v>
      </c>
      <c r="P3580" s="91" t="s">
        <v>1590</v>
      </c>
      <c r="Q3580" s="91" t="s">
        <v>1465</v>
      </c>
      <c r="R3580" s="91" t="s">
        <v>1648</v>
      </c>
    </row>
    <row r="3581" ht="14.25" customHeight="1">
      <c r="A3581" s="91" t="s">
        <v>9884</v>
      </c>
      <c r="B3581" s="91" t="s">
        <v>9885</v>
      </c>
      <c r="C3581" s="91" t="s">
        <v>9886</v>
      </c>
      <c r="D3581" s="91" t="s">
        <v>1319</v>
      </c>
      <c r="E3581" s="91" t="s">
        <v>1587</v>
      </c>
      <c r="F3581" s="91">
        <v>2030.0</v>
      </c>
      <c r="J3581" s="91" t="s">
        <v>739</v>
      </c>
      <c r="L3581" s="91" t="s">
        <v>41</v>
      </c>
      <c r="M3581" s="91" t="s">
        <v>739</v>
      </c>
      <c r="O3581" s="91" t="s">
        <v>1711</v>
      </c>
      <c r="P3581" s="91" t="s">
        <v>1590</v>
      </c>
      <c r="Q3581" s="91" t="s">
        <v>1434</v>
      </c>
      <c r="R3581" s="91" t="s">
        <v>1687</v>
      </c>
      <c r="S3581" s="91" t="s">
        <v>9887</v>
      </c>
      <c r="T3581" s="91" t="s">
        <v>1593</v>
      </c>
    </row>
    <row r="3582" ht="14.25" customHeight="1">
      <c r="A3582" s="91" t="s">
        <v>9888</v>
      </c>
      <c r="B3582" s="91" t="s">
        <v>9889</v>
      </c>
      <c r="C3582" s="91" t="s">
        <v>9890</v>
      </c>
      <c r="D3582" s="91" t="s">
        <v>1324</v>
      </c>
      <c r="J3582" s="91" t="s">
        <v>1320</v>
      </c>
      <c r="L3582" s="91" t="s">
        <v>41</v>
      </c>
      <c r="M3582" s="91" t="s">
        <v>739</v>
      </c>
      <c r="O3582" s="91" t="s">
        <v>1607</v>
      </c>
      <c r="P3582" s="91" t="s">
        <v>1590</v>
      </c>
      <c r="Q3582" s="91" t="s">
        <v>1433</v>
      </c>
      <c r="R3582" s="91" t="s">
        <v>1633</v>
      </c>
      <c r="T3582" s="91" t="s">
        <v>1634</v>
      </c>
    </row>
    <row r="3583" ht="14.25" customHeight="1">
      <c r="A3583" s="91" t="s">
        <v>9891</v>
      </c>
      <c r="D3583" s="91" t="s">
        <v>1319</v>
      </c>
      <c r="E3583" s="91" t="s">
        <v>1587</v>
      </c>
      <c r="F3583" s="91">
        <v>2030.0</v>
      </c>
      <c r="J3583" s="91" t="s">
        <v>739</v>
      </c>
      <c r="L3583" s="91" t="s">
        <v>1588</v>
      </c>
      <c r="M3583" s="91" t="s">
        <v>739</v>
      </c>
      <c r="O3583" s="91" t="s">
        <v>1725</v>
      </c>
      <c r="P3583" s="91" t="s">
        <v>1628</v>
      </c>
      <c r="Q3583" s="91" t="s">
        <v>1448</v>
      </c>
      <c r="R3583" s="91" t="s">
        <v>1808</v>
      </c>
      <c r="S3583" s="91" t="s">
        <v>9892</v>
      </c>
      <c r="T3583" s="91" t="s">
        <v>1593</v>
      </c>
    </row>
    <row r="3584" ht="14.25" customHeight="1">
      <c r="A3584" s="91" t="s">
        <v>9893</v>
      </c>
      <c r="D3584" s="91" t="s">
        <v>1324</v>
      </c>
      <c r="J3584" s="91" t="s">
        <v>1320</v>
      </c>
      <c r="L3584" s="91" t="s">
        <v>41</v>
      </c>
      <c r="M3584" s="91" t="s">
        <v>739</v>
      </c>
      <c r="O3584" s="91" t="s">
        <v>1607</v>
      </c>
      <c r="P3584" s="91" t="s">
        <v>1590</v>
      </c>
      <c r="Q3584" s="91" t="s">
        <v>1452</v>
      </c>
      <c r="R3584" s="91" t="s">
        <v>1798</v>
      </c>
    </row>
    <row r="3585" ht="14.25" customHeight="1">
      <c r="A3585" s="91" t="s">
        <v>9894</v>
      </c>
      <c r="D3585" s="91" t="s">
        <v>1324</v>
      </c>
      <c r="J3585" s="91" t="s">
        <v>1320</v>
      </c>
      <c r="L3585" s="91" t="s">
        <v>41</v>
      </c>
      <c r="M3585" s="91" t="s">
        <v>739</v>
      </c>
      <c r="O3585" s="91" t="s">
        <v>2046</v>
      </c>
      <c r="P3585" s="91" t="s">
        <v>1603</v>
      </c>
      <c r="Q3585" s="91" t="s">
        <v>1464</v>
      </c>
      <c r="R3585" s="91" t="s">
        <v>1624</v>
      </c>
    </row>
    <row r="3586" ht="14.25" customHeight="1">
      <c r="A3586" s="91" t="s">
        <v>9895</v>
      </c>
      <c r="D3586" s="91" t="s">
        <v>1319</v>
      </c>
      <c r="E3586" s="91" t="s">
        <v>1587</v>
      </c>
      <c r="F3586" s="91">
        <v>2030.0</v>
      </c>
      <c r="J3586" s="91" t="s">
        <v>739</v>
      </c>
      <c r="L3586" s="91" t="s">
        <v>1588</v>
      </c>
      <c r="M3586" s="91" t="s">
        <v>739</v>
      </c>
      <c r="O3586" s="91" t="s">
        <v>1632</v>
      </c>
      <c r="P3586" s="91" t="s">
        <v>1628</v>
      </c>
      <c r="Q3586" s="91" t="s">
        <v>1457</v>
      </c>
      <c r="R3586" s="91" t="s">
        <v>1653</v>
      </c>
      <c r="S3586" s="91" t="s">
        <v>9896</v>
      </c>
      <c r="T3586" s="91" t="s">
        <v>1593</v>
      </c>
    </row>
    <row r="3587" ht="14.25" customHeight="1">
      <c r="A3587" s="91" t="s">
        <v>9897</v>
      </c>
      <c r="D3587" s="91" t="s">
        <v>1319</v>
      </c>
      <c r="E3587" s="91" t="s">
        <v>1587</v>
      </c>
      <c r="F3587" s="91">
        <v>2030.0</v>
      </c>
      <c r="J3587" s="91" t="s">
        <v>739</v>
      </c>
      <c r="L3587" s="91" t="s">
        <v>1588</v>
      </c>
      <c r="M3587" s="91" t="s">
        <v>739</v>
      </c>
      <c r="O3587" s="91" t="s">
        <v>1602</v>
      </c>
      <c r="P3587" s="91" t="s">
        <v>1603</v>
      </c>
      <c r="Q3587" s="91" t="s">
        <v>1464</v>
      </c>
      <c r="R3587" s="91" t="s">
        <v>1641</v>
      </c>
      <c r="S3587" s="91" t="s">
        <v>9898</v>
      </c>
      <c r="T3587" s="91" t="s">
        <v>1593</v>
      </c>
    </row>
    <row r="3588" ht="14.25" customHeight="1">
      <c r="A3588" s="91" t="s">
        <v>9899</v>
      </c>
      <c r="B3588" s="91" t="s">
        <v>9900</v>
      </c>
      <c r="D3588" s="91" t="s">
        <v>1324</v>
      </c>
      <c r="J3588" s="91" t="s">
        <v>1320</v>
      </c>
      <c r="L3588" s="91" t="s">
        <v>41</v>
      </c>
      <c r="M3588" s="91" t="s">
        <v>739</v>
      </c>
      <c r="O3588" s="91" t="s">
        <v>3235</v>
      </c>
      <c r="P3588" s="91" t="s">
        <v>1597</v>
      </c>
      <c r="Q3588" s="91" t="s">
        <v>1455</v>
      </c>
      <c r="R3588" s="91" t="s">
        <v>1608</v>
      </c>
    </row>
    <row r="3589" ht="14.25" customHeight="1">
      <c r="A3589" s="91" t="s">
        <v>9901</v>
      </c>
      <c r="D3589" s="91" t="s">
        <v>1319</v>
      </c>
      <c r="E3589" s="91" t="s">
        <v>1587</v>
      </c>
      <c r="F3589" s="91">
        <v>2030.0</v>
      </c>
      <c r="J3589" s="91" t="s">
        <v>739</v>
      </c>
      <c r="L3589" s="91" t="s">
        <v>1588</v>
      </c>
      <c r="M3589" s="91" t="s">
        <v>739</v>
      </c>
      <c r="O3589" s="91" t="s">
        <v>1607</v>
      </c>
      <c r="P3589" s="91" t="s">
        <v>1590</v>
      </c>
      <c r="Q3589" s="91" t="s">
        <v>1457</v>
      </c>
      <c r="R3589" s="91" t="s">
        <v>1614</v>
      </c>
      <c r="S3589" s="91" t="s">
        <v>9902</v>
      </c>
      <c r="T3589" s="91" t="s">
        <v>1593</v>
      </c>
    </row>
    <row r="3590" ht="14.25" customHeight="1">
      <c r="A3590" s="91" t="s">
        <v>9903</v>
      </c>
      <c r="B3590" s="91" t="s">
        <v>9904</v>
      </c>
      <c r="C3590" s="91" t="s">
        <v>9905</v>
      </c>
      <c r="D3590" s="91" t="s">
        <v>1319</v>
      </c>
      <c r="E3590" s="91" t="s">
        <v>1587</v>
      </c>
      <c r="F3590" s="91" t="s">
        <v>1646</v>
      </c>
      <c r="G3590" s="91" t="s">
        <v>1319</v>
      </c>
      <c r="H3590" s="91" t="s">
        <v>1587</v>
      </c>
      <c r="I3590" s="91" t="s">
        <v>1377</v>
      </c>
      <c r="J3590" s="91" t="s">
        <v>1320</v>
      </c>
      <c r="K3590" s="91" t="s">
        <v>1377</v>
      </c>
      <c r="L3590" s="91" t="s">
        <v>41</v>
      </c>
      <c r="M3590" s="91" t="s">
        <v>1320</v>
      </c>
      <c r="N3590" s="91" t="s">
        <v>1637</v>
      </c>
      <c r="O3590" s="91" t="s">
        <v>1607</v>
      </c>
      <c r="P3590" s="91" t="s">
        <v>1590</v>
      </c>
      <c r="Q3590" s="91" t="s">
        <v>1471</v>
      </c>
      <c r="R3590" s="91" t="s">
        <v>1663</v>
      </c>
      <c r="S3590" s="91" t="s">
        <v>9906</v>
      </c>
      <c r="T3590" s="91" t="s">
        <v>1593</v>
      </c>
    </row>
    <row r="3591" ht="14.25" customHeight="1">
      <c r="A3591" s="91" t="s">
        <v>9907</v>
      </c>
      <c r="D3591" s="91" t="s">
        <v>1319</v>
      </c>
      <c r="E3591" s="91" t="s">
        <v>1587</v>
      </c>
      <c r="F3591" s="91">
        <v>2030.0</v>
      </c>
      <c r="J3591" s="91" t="s">
        <v>739</v>
      </c>
      <c r="L3591" s="91" t="s">
        <v>1588</v>
      </c>
      <c r="M3591" s="91" t="s">
        <v>739</v>
      </c>
      <c r="O3591" s="91" t="s">
        <v>1632</v>
      </c>
      <c r="P3591" s="91" t="s">
        <v>1628</v>
      </c>
      <c r="Q3591" s="91" t="s">
        <v>1462</v>
      </c>
      <c r="R3591" s="91" t="s">
        <v>1633</v>
      </c>
      <c r="S3591" s="91" t="s">
        <v>9908</v>
      </c>
      <c r="T3591" s="91" t="s">
        <v>1593</v>
      </c>
    </row>
    <row r="3592" ht="14.25" customHeight="1">
      <c r="A3592" s="91" t="s">
        <v>9909</v>
      </c>
      <c r="C3592" s="91" t="s">
        <v>9910</v>
      </c>
      <c r="D3592" s="91" t="s">
        <v>1319</v>
      </c>
      <c r="E3592" s="91" t="s">
        <v>1587</v>
      </c>
      <c r="F3592" s="91" t="s">
        <v>1646</v>
      </c>
      <c r="G3592" s="91" t="s">
        <v>1319</v>
      </c>
      <c r="H3592" s="91" t="s">
        <v>1587</v>
      </c>
      <c r="I3592" s="91" t="s">
        <v>1698</v>
      </c>
      <c r="J3592" s="91" t="s">
        <v>1320</v>
      </c>
      <c r="K3592" s="91" t="s">
        <v>1698</v>
      </c>
      <c r="L3592" s="91" t="s">
        <v>41</v>
      </c>
      <c r="M3592" s="91" t="s">
        <v>1320</v>
      </c>
      <c r="N3592" s="91" t="s">
        <v>1966</v>
      </c>
      <c r="O3592" s="91" t="s">
        <v>1589</v>
      </c>
      <c r="P3592" s="91" t="s">
        <v>1590</v>
      </c>
      <c r="Q3592" s="91" t="s">
        <v>1457</v>
      </c>
      <c r="R3592" s="91" t="s">
        <v>1663</v>
      </c>
      <c r="S3592" s="91" t="s">
        <v>9911</v>
      </c>
      <c r="T3592" s="91" t="s">
        <v>1593</v>
      </c>
    </row>
    <row r="3593" ht="14.25" customHeight="1">
      <c r="A3593" s="91" t="s">
        <v>9912</v>
      </c>
      <c r="D3593" s="91" t="s">
        <v>1319</v>
      </c>
      <c r="E3593" s="91" t="s">
        <v>1587</v>
      </c>
      <c r="F3593" s="91">
        <v>2030.0</v>
      </c>
      <c r="J3593" s="91" t="s">
        <v>739</v>
      </c>
      <c r="L3593" s="91" t="s">
        <v>1588</v>
      </c>
      <c r="M3593" s="91" t="s">
        <v>739</v>
      </c>
      <c r="O3593" s="91" t="s">
        <v>3070</v>
      </c>
      <c r="P3593" s="91" t="s">
        <v>1628</v>
      </c>
      <c r="Q3593" s="91" t="s">
        <v>1425</v>
      </c>
      <c r="R3593" s="91" t="s">
        <v>1653</v>
      </c>
      <c r="S3593" s="91" t="s">
        <v>9913</v>
      </c>
      <c r="T3593" s="91" t="s">
        <v>1593</v>
      </c>
    </row>
    <row r="3594" ht="14.25" customHeight="1">
      <c r="A3594" s="91" t="s">
        <v>9914</v>
      </c>
      <c r="C3594" s="91" t="s">
        <v>9915</v>
      </c>
      <c r="D3594" s="91" t="s">
        <v>1324</v>
      </c>
      <c r="J3594" s="91" t="s">
        <v>739</v>
      </c>
      <c r="L3594" s="91" t="s">
        <v>41</v>
      </c>
      <c r="M3594" s="91" t="s">
        <v>739</v>
      </c>
      <c r="O3594" s="91" t="s">
        <v>1831</v>
      </c>
      <c r="P3594" s="91" t="s">
        <v>1590</v>
      </c>
      <c r="Q3594" s="91" t="s">
        <v>1440</v>
      </c>
    </row>
    <row r="3595" ht="14.25" customHeight="1">
      <c r="A3595" s="91" t="s">
        <v>9916</v>
      </c>
      <c r="D3595" s="91" t="s">
        <v>1319</v>
      </c>
      <c r="E3595" s="91" t="s">
        <v>1587</v>
      </c>
      <c r="F3595" s="91">
        <v>2030.0</v>
      </c>
      <c r="J3595" s="91" t="s">
        <v>739</v>
      </c>
      <c r="L3595" s="91" t="s">
        <v>1588</v>
      </c>
      <c r="M3595" s="91" t="s">
        <v>739</v>
      </c>
      <c r="O3595" s="91" t="s">
        <v>1846</v>
      </c>
      <c r="P3595" s="91" t="s">
        <v>1590</v>
      </c>
      <c r="Q3595" s="91" t="s">
        <v>1434</v>
      </c>
      <c r="R3595" s="91" t="s">
        <v>1707</v>
      </c>
      <c r="S3595" s="91" t="s">
        <v>9917</v>
      </c>
      <c r="T3595" s="91" t="s">
        <v>1593</v>
      </c>
    </row>
    <row r="3596" ht="14.25" customHeight="1">
      <c r="A3596" s="91" t="s">
        <v>9918</v>
      </c>
      <c r="D3596" s="91" t="s">
        <v>1324</v>
      </c>
      <c r="J3596" s="91" t="s">
        <v>739</v>
      </c>
      <c r="L3596" s="91" t="s">
        <v>41</v>
      </c>
      <c r="M3596" s="91" t="s">
        <v>739</v>
      </c>
      <c r="O3596" s="91" t="s">
        <v>3070</v>
      </c>
      <c r="P3596" s="91" t="s">
        <v>1628</v>
      </c>
      <c r="Q3596" s="91" t="s">
        <v>1469</v>
      </c>
      <c r="R3596" s="91" t="s">
        <v>1659</v>
      </c>
    </row>
    <row r="3597" ht="14.25" customHeight="1">
      <c r="A3597" s="91" t="s">
        <v>9919</v>
      </c>
      <c r="D3597" s="91" t="s">
        <v>1324</v>
      </c>
      <c r="J3597" s="91" t="s">
        <v>1320</v>
      </c>
      <c r="L3597" s="91" t="s">
        <v>41</v>
      </c>
      <c r="M3597" s="91" t="s">
        <v>1320</v>
      </c>
      <c r="N3597" s="91" t="s">
        <v>1808</v>
      </c>
      <c r="O3597" s="91" t="s">
        <v>1632</v>
      </c>
      <c r="P3597" s="91" t="s">
        <v>1628</v>
      </c>
      <c r="Q3597" s="91" t="s">
        <v>1457</v>
      </c>
      <c r="R3597" s="91" t="s">
        <v>1808</v>
      </c>
    </row>
    <row r="3598" ht="14.25" customHeight="1">
      <c r="A3598" s="91" t="s">
        <v>9920</v>
      </c>
      <c r="D3598" s="91" t="s">
        <v>1319</v>
      </c>
      <c r="E3598" s="91" t="s">
        <v>1587</v>
      </c>
      <c r="F3598" s="91">
        <v>2030.0</v>
      </c>
      <c r="G3598" s="91" t="s">
        <v>1319</v>
      </c>
      <c r="H3598" s="91" t="s">
        <v>1587</v>
      </c>
      <c r="I3598" s="91">
        <v>2050.0</v>
      </c>
      <c r="J3598" s="91" t="s">
        <v>1320</v>
      </c>
      <c r="K3598" s="91">
        <v>2050.0</v>
      </c>
      <c r="L3598" s="91" t="s">
        <v>1588</v>
      </c>
      <c r="M3598" s="91" t="s">
        <v>739</v>
      </c>
      <c r="O3598" s="91" t="s">
        <v>1711</v>
      </c>
      <c r="P3598" s="91" t="s">
        <v>1590</v>
      </c>
      <c r="Q3598" s="91" t="s">
        <v>1436</v>
      </c>
      <c r="R3598" s="91" t="s">
        <v>1591</v>
      </c>
      <c r="S3598" s="91" t="s">
        <v>9921</v>
      </c>
      <c r="T3598" s="91" t="s">
        <v>1593</v>
      </c>
    </row>
    <row r="3599" ht="14.25" customHeight="1">
      <c r="A3599" s="91" t="s">
        <v>9922</v>
      </c>
      <c r="D3599" s="91" t="s">
        <v>1319</v>
      </c>
      <c r="E3599" s="91" t="s">
        <v>1587</v>
      </c>
      <c r="F3599" s="91">
        <v>2030.0</v>
      </c>
      <c r="J3599" s="91" t="s">
        <v>739</v>
      </c>
      <c r="L3599" s="91" t="s">
        <v>1588</v>
      </c>
      <c r="M3599" s="91" t="s">
        <v>739</v>
      </c>
      <c r="O3599" s="91" t="s">
        <v>1602</v>
      </c>
      <c r="P3599" s="91" t="s">
        <v>1603</v>
      </c>
      <c r="Q3599" s="91" t="s">
        <v>1457</v>
      </c>
      <c r="R3599" s="91" t="s">
        <v>1653</v>
      </c>
      <c r="S3599" s="91" t="s">
        <v>9923</v>
      </c>
    </row>
    <row r="3600" ht="14.25" customHeight="1">
      <c r="A3600" s="91" t="s">
        <v>9924</v>
      </c>
      <c r="D3600" s="91" t="s">
        <v>1324</v>
      </c>
      <c r="J3600" s="91" t="s">
        <v>739</v>
      </c>
      <c r="L3600" s="91" t="s">
        <v>41</v>
      </c>
      <c r="M3600" s="91" t="s">
        <v>739</v>
      </c>
      <c r="O3600" s="91" t="s">
        <v>3235</v>
      </c>
      <c r="P3600" s="91" t="s">
        <v>1597</v>
      </c>
      <c r="Q3600" s="91" t="s">
        <v>1440</v>
      </c>
      <c r="R3600" s="91" t="s">
        <v>1608</v>
      </c>
    </row>
    <row r="3601" ht="14.25" customHeight="1">
      <c r="A3601" s="91" t="s">
        <v>9925</v>
      </c>
      <c r="D3601" s="91" t="s">
        <v>1319</v>
      </c>
      <c r="E3601" s="91" t="s">
        <v>1587</v>
      </c>
      <c r="F3601" s="91">
        <v>2030.0</v>
      </c>
      <c r="J3601" s="91" t="s">
        <v>739</v>
      </c>
      <c r="L3601" s="91" t="s">
        <v>1588</v>
      </c>
      <c r="M3601" s="91" t="s">
        <v>739</v>
      </c>
      <c r="O3601" s="91" t="s">
        <v>1725</v>
      </c>
      <c r="P3601" s="91" t="s">
        <v>1628</v>
      </c>
      <c r="Q3601" s="91" t="s">
        <v>1439</v>
      </c>
      <c r="R3601" s="91" t="s">
        <v>1641</v>
      </c>
      <c r="S3601" s="91" t="s">
        <v>9926</v>
      </c>
    </row>
    <row r="3602" ht="14.25" customHeight="1">
      <c r="A3602" s="91" t="s">
        <v>9927</v>
      </c>
      <c r="D3602" s="91" t="s">
        <v>1319</v>
      </c>
      <c r="E3602" s="91" t="s">
        <v>1587</v>
      </c>
      <c r="F3602" s="91">
        <v>2030.0</v>
      </c>
      <c r="J3602" s="91" t="s">
        <v>739</v>
      </c>
      <c r="L3602" s="91" t="s">
        <v>1588</v>
      </c>
      <c r="M3602" s="91" t="s">
        <v>739</v>
      </c>
      <c r="O3602" s="91" t="s">
        <v>1725</v>
      </c>
      <c r="P3602" s="91" t="s">
        <v>1628</v>
      </c>
      <c r="Q3602" s="91" t="s">
        <v>1463</v>
      </c>
      <c r="R3602" s="91" t="s">
        <v>1608</v>
      </c>
      <c r="S3602" s="91" t="s">
        <v>9928</v>
      </c>
      <c r="T3602" s="91" t="s">
        <v>1593</v>
      </c>
    </row>
    <row r="3603" ht="14.25" customHeight="1">
      <c r="A3603" s="91" t="s">
        <v>9929</v>
      </c>
      <c r="D3603" s="91" t="s">
        <v>1324</v>
      </c>
      <c r="J3603" s="91" t="s">
        <v>739</v>
      </c>
      <c r="L3603" s="91" t="s">
        <v>41</v>
      </c>
      <c r="M3603" s="91" t="s">
        <v>739</v>
      </c>
      <c r="O3603" s="91" t="s">
        <v>1694</v>
      </c>
      <c r="P3603" s="91" t="s">
        <v>1590</v>
      </c>
      <c r="Q3603" s="91" t="s">
        <v>1443</v>
      </c>
      <c r="R3603" s="91" t="s">
        <v>1669</v>
      </c>
    </row>
    <row r="3604" ht="14.25" customHeight="1">
      <c r="A3604" s="91" t="s">
        <v>9930</v>
      </c>
      <c r="D3604" s="91" t="s">
        <v>1319</v>
      </c>
      <c r="E3604" s="91" t="s">
        <v>1587</v>
      </c>
      <c r="F3604" s="91">
        <v>2030.0</v>
      </c>
      <c r="J3604" s="91" t="s">
        <v>739</v>
      </c>
      <c r="L3604" s="91" t="s">
        <v>1588</v>
      </c>
      <c r="M3604" s="91" t="s">
        <v>739</v>
      </c>
      <c r="O3604" s="91" t="s">
        <v>1898</v>
      </c>
      <c r="P3604" s="91" t="s">
        <v>1590</v>
      </c>
      <c r="Q3604" s="91" t="s">
        <v>1460</v>
      </c>
      <c r="R3604" s="91" t="s">
        <v>1687</v>
      </c>
      <c r="S3604" s="91" t="s">
        <v>9931</v>
      </c>
      <c r="T3604" s="91" t="s">
        <v>1593</v>
      </c>
    </row>
    <row r="3605" ht="14.25" customHeight="1">
      <c r="A3605" s="91" t="s">
        <v>9932</v>
      </c>
      <c r="C3605" s="91" t="s">
        <v>9933</v>
      </c>
      <c r="D3605" s="91" t="s">
        <v>1324</v>
      </c>
      <c r="J3605" s="91" t="s">
        <v>739</v>
      </c>
      <c r="L3605" s="91" t="s">
        <v>41</v>
      </c>
      <c r="M3605" s="91" t="s">
        <v>739</v>
      </c>
      <c r="O3605" s="91" t="s">
        <v>1638</v>
      </c>
      <c r="P3605" s="91" t="s">
        <v>1590</v>
      </c>
      <c r="Q3605" s="91" t="s">
        <v>1463</v>
      </c>
      <c r="R3605" s="91" t="s">
        <v>1604</v>
      </c>
    </row>
    <row r="3606" ht="14.25" customHeight="1">
      <c r="A3606" s="91" t="s">
        <v>9934</v>
      </c>
      <c r="D3606" s="91" t="s">
        <v>1324</v>
      </c>
      <c r="J3606" s="91" t="s">
        <v>739</v>
      </c>
      <c r="L3606" s="91" t="s">
        <v>41</v>
      </c>
      <c r="M3606" s="91" t="s">
        <v>739</v>
      </c>
      <c r="O3606" s="91" t="s">
        <v>1632</v>
      </c>
      <c r="P3606" s="91" t="s">
        <v>1628</v>
      </c>
      <c r="Q3606" s="91" t="s">
        <v>1449</v>
      </c>
      <c r="R3606" s="91" t="s">
        <v>1608</v>
      </c>
    </row>
    <row r="3607" ht="14.25" customHeight="1">
      <c r="A3607" s="91" t="s">
        <v>9935</v>
      </c>
      <c r="B3607" s="91" t="s">
        <v>9936</v>
      </c>
      <c r="C3607" s="91" t="s">
        <v>9937</v>
      </c>
      <c r="D3607" s="91" t="s">
        <v>1324</v>
      </c>
      <c r="J3607" s="91" t="s">
        <v>1320</v>
      </c>
      <c r="L3607" s="91" t="s">
        <v>41</v>
      </c>
      <c r="M3607" s="91" t="s">
        <v>1320</v>
      </c>
      <c r="N3607" s="91" t="s">
        <v>1641</v>
      </c>
      <c r="O3607" s="91" t="s">
        <v>1632</v>
      </c>
      <c r="P3607" s="91" t="s">
        <v>1628</v>
      </c>
      <c r="Q3607" s="91" t="s">
        <v>1451</v>
      </c>
      <c r="R3607" s="91" t="s">
        <v>1641</v>
      </c>
    </row>
    <row r="3608" ht="14.25" customHeight="1">
      <c r="A3608" s="91" t="s">
        <v>9938</v>
      </c>
      <c r="B3608" s="91" t="s">
        <v>9939</v>
      </c>
      <c r="D3608" s="91" t="s">
        <v>1324</v>
      </c>
      <c r="J3608" s="91" t="s">
        <v>739</v>
      </c>
      <c r="L3608" s="91" t="s">
        <v>41</v>
      </c>
      <c r="M3608" s="91" t="s">
        <v>739</v>
      </c>
      <c r="O3608" s="91" t="s">
        <v>1632</v>
      </c>
      <c r="P3608" s="91" t="s">
        <v>1628</v>
      </c>
      <c r="Q3608" s="91" t="s">
        <v>1432</v>
      </c>
      <c r="R3608" s="91" t="s">
        <v>1653</v>
      </c>
    </row>
    <row r="3609" ht="14.25" customHeight="1">
      <c r="A3609" s="91" t="s">
        <v>9940</v>
      </c>
      <c r="B3609" s="91" t="s">
        <v>9941</v>
      </c>
      <c r="C3609" s="91" t="s">
        <v>9942</v>
      </c>
      <c r="D3609" s="91" t="s">
        <v>1319</v>
      </c>
      <c r="E3609" s="91" t="s">
        <v>1587</v>
      </c>
      <c r="F3609" s="91">
        <v>2030.0</v>
      </c>
      <c r="J3609" s="91" t="s">
        <v>1320</v>
      </c>
      <c r="L3609" s="91" t="s">
        <v>41</v>
      </c>
      <c r="M3609" s="91" t="s">
        <v>1320</v>
      </c>
      <c r="N3609" s="91" t="s">
        <v>2023</v>
      </c>
      <c r="O3609" s="91" t="s">
        <v>1831</v>
      </c>
      <c r="P3609" s="91" t="s">
        <v>1590</v>
      </c>
      <c r="Q3609" s="91" t="s">
        <v>1460</v>
      </c>
      <c r="R3609" s="91" t="s">
        <v>1921</v>
      </c>
      <c r="S3609" s="91" t="s">
        <v>9943</v>
      </c>
      <c r="T3609" s="91" t="s">
        <v>1593</v>
      </c>
    </row>
    <row r="3610" ht="14.25" customHeight="1">
      <c r="A3610" s="91" t="s">
        <v>9944</v>
      </c>
      <c r="B3610" s="91" t="s">
        <v>9945</v>
      </c>
      <c r="C3610" s="91" t="s">
        <v>9946</v>
      </c>
      <c r="D3610" s="91" t="s">
        <v>1319</v>
      </c>
      <c r="E3610" s="91" t="s">
        <v>1595</v>
      </c>
      <c r="F3610" s="91" t="s">
        <v>1646</v>
      </c>
      <c r="J3610" s="91" t="s">
        <v>739</v>
      </c>
      <c r="L3610" s="91" t="s">
        <v>41</v>
      </c>
      <c r="M3610" s="91" t="s">
        <v>739</v>
      </c>
      <c r="O3610" s="91" t="s">
        <v>1632</v>
      </c>
      <c r="P3610" s="91" t="s">
        <v>1628</v>
      </c>
      <c r="Q3610" s="91" t="s">
        <v>1469</v>
      </c>
      <c r="R3610" s="91" t="s">
        <v>1715</v>
      </c>
      <c r="S3610" s="91" t="s">
        <v>9947</v>
      </c>
      <c r="T3610" s="91" t="s">
        <v>1600</v>
      </c>
    </row>
    <row r="3611" ht="14.25" customHeight="1">
      <c r="A3611" s="91" t="s">
        <v>9948</v>
      </c>
      <c r="B3611" s="91" t="s">
        <v>9949</v>
      </c>
      <c r="D3611" s="91" t="s">
        <v>1324</v>
      </c>
      <c r="J3611" s="91" t="s">
        <v>739</v>
      </c>
      <c r="L3611" s="91" t="s">
        <v>41</v>
      </c>
      <c r="M3611" s="91" t="s">
        <v>739</v>
      </c>
      <c r="N3611" s="91" t="s">
        <v>1685</v>
      </c>
      <c r="O3611" s="91" t="s">
        <v>4693</v>
      </c>
      <c r="P3611" s="91" t="s">
        <v>1628</v>
      </c>
      <c r="Q3611" s="91" t="s">
        <v>1432</v>
      </c>
      <c r="R3611" s="91" t="s">
        <v>1685</v>
      </c>
    </row>
    <row r="3612" ht="14.25" customHeight="1">
      <c r="A3612" s="91" t="s">
        <v>9950</v>
      </c>
      <c r="B3612" s="91" t="s">
        <v>9951</v>
      </c>
      <c r="C3612" s="91" t="s">
        <v>9952</v>
      </c>
      <c r="D3612" s="91" t="s">
        <v>1319</v>
      </c>
      <c r="E3612" s="91" t="s">
        <v>1587</v>
      </c>
      <c r="F3612" s="91">
        <v>2030.0</v>
      </c>
      <c r="J3612" s="91" t="s">
        <v>1320</v>
      </c>
      <c r="L3612" s="91" t="s">
        <v>41</v>
      </c>
      <c r="M3612" s="91" t="s">
        <v>1320</v>
      </c>
      <c r="N3612" s="91" t="s">
        <v>1722</v>
      </c>
      <c r="O3612" s="91" t="s">
        <v>1831</v>
      </c>
      <c r="P3612" s="91" t="s">
        <v>1590</v>
      </c>
      <c r="Q3612" s="91" t="s">
        <v>1462</v>
      </c>
      <c r="R3612" s="91" t="s">
        <v>1792</v>
      </c>
      <c r="S3612" s="91" t="s">
        <v>9953</v>
      </c>
      <c r="T3612" s="91" t="s">
        <v>1593</v>
      </c>
    </row>
    <row r="3613" ht="14.25" customHeight="1">
      <c r="A3613" s="91" t="s">
        <v>9954</v>
      </c>
      <c r="C3613" s="91" t="s">
        <v>9955</v>
      </c>
      <c r="D3613" s="91" t="s">
        <v>1319</v>
      </c>
      <c r="E3613" s="91" t="s">
        <v>1587</v>
      </c>
      <c r="F3613" s="91">
        <v>2030.0</v>
      </c>
      <c r="J3613" s="91" t="s">
        <v>739</v>
      </c>
      <c r="L3613" s="91" t="s">
        <v>1588</v>
      </c>
      <c r="M3613" s="91" t="s">
        <v>739</v>
      </c>
      <c r="O3613" s="91" t="s">
        <v>1589</v>
      </c>
      <c r="P3613" s="91" t="s">
        <v>1590</v>
      </c>
      <c r="Q3613" s="91" t="s">
        <v>1472</v>
      </c>
      <c r="R3613" s="91" t="s">
        <v>1715</v>
      </c>
      <c r="S3613" s="91" t="s">
        <v>9956</v>
      </c>
      <c r="T3613" s="91" t="s">
        <v>1593</v>
      </c>
    </row>
    <row r="3614" ht="14.25" customHeight="1">
      <c r="A3614" s="91" t="s">
        <v>9957</v>
      </c>
      <c r="B3614" s="91" t="s">
        <v>9958</v>
      </c>
      <c r="C3614" s="91" t="s">
        <v>9959</v>
      </c>
      <c r="D3614" s="91" t="s">
        <v>1324</v>
      </c>
      <c r="J3614" s="91" t="s">
        <v>1320</v>
      </c>
      <c r="L3614" s="91" t="s">
        <v>41</v>
      </c>
      <c r="M3614" s="91" t="s">
        <v>739</v>
      </c>
      <c r="O3614" s="91" t="s">
        <v>1632</v>
      </c>
      <c r="P3614" s="91" t="s">
        <v>1628</v>
      </c>
      <c r="Q3614" s="91" t="s">
        <v>1467</v>
      </c>
      <c r="R3614" s="91" t="s">
        <v>1720</v>
      </c>
    </row>
    <row r="3615" ht="14.25" customHeight="1">
      <c r="A3615" s="91" t="s">
        <v>9960</v>
      </c>
      <c r="D3615" s="91" t="s">
        <v>1319</v>
      </c>
      <c r="E3615" s="91" t="s">
        <v>1587</v>
      </c>
      <c r="F3615" s="91">
        <v>2030.0</v>
      </c>
      <c r="J3615" s="91" t="s">
        <v>739</v>
      </c>
      <c r="L3615" s="91" t="s">
        <v>1588</v>
      </c>
      <c r="M3615" s="91" t="s">
        <v>739</v>
      </c>
      <c r="O3615" s="91" t="s">
        <v>1725</v>
      </c>
      <c r="P3615" s="91" t="s">
        <v>1628</v>
      </c>
      <c r="Q3615" s="91" t="s">
        <v>1459</v>
      </c>
      <c r="R3615" s="91" t="s">
        <v>1641</v>
      </c>
      <c r="S3615" s="91" t="s">
        <v>9961</v>
      </c>
    </row>
    <row r="3616" ht="14.25" customHeight="1">
      <c r="A3616" s="91" t="s">
        <v>9962</v>
      </c>
      <c r="B3616" s="91" t="s">
        <v>9963</v>
      </c>
      <c r="C3616" s="91" t="s">
        <v>9964</v>
      </c>
      <c r="D3616" s="91" t="s">
        <v>1319</v>
      </c>
      <c r="E3616" s="91" t="s">
        <v>1587</v>
      </c>
      <c r="F3616" s="91">
        <v>2030.0</v>
      </c>
      <c r="J3616" s="91" t="s">
        <v>739</v>
      </c>
      <c r="L3616" s="91" t="s">
        <v>1647</v>
      </c>
      <c r="M3616" s="91" t="s">
        <v>739</v>
      </c>
      <c r="O3616" s="91" t="s">
        <v>1627</v>
      </c>
      <c r="P3616" s="91" t="s">
        <v>1628</v>
      </c>
      <c r="Q3616" s="91" t="s">
        <v>1430</v>
      </c>
      <c r="R3616" s="91" t="s">
        <v>1591</v>
      </c>
      <c r="S3616" s="91" t="s">
        <v>9965</v>
      </c>
      <c r="T3616" s="91" t="s">
        <v>1593</v>
      </c>
      <c r="U3616" s="91" t="s">
        <v>9966</v>
      </c>
    </row>
    <row r="3617" ht="14.25" customHeight="1">
      <c r="A3617" s="91" t="s">
        <v>9967</v>
      </c>
      <c r="C3617" s="91" t="s">
        <v>9968</v>
      </c>
      <c r="D3617" s="91" t="s">
        <v>1324</v>
      </c>
      <c r="J3617" s="91" t="s">
        <v>1320</v>
      </c>
      <c r="L3617" s="91" t="s">
        <v>41</v>
      </c>
      <c r="M3617" s="91" t="s">
        <v>1320</v>
      </c>
      <c r="N3617" s="91" t="s">
        <v>1641</v>
      </c>
      <c r="O3617" s="91" t="s">
        <v>2116</v>
      </c>
      <c r="P3617" s="91" t="s">
        <v>1736</v>
      </c>
      <c r="Q3617" s="91" t="s">
        <v>1441</v>
      </c>
      <c r="R3617" s="91" t="s">
        <v>1641</v>
      </c>
    </row>
    <row r="3618" ht="14.25" customHeight="1">
      <c r="A3618" s="91" t="s">
        <v>9969</v>
      </c>
      <c r="D3618" s="91" t="s">
        <v>1319</v>
      </c>
      <c r="E3618" s="91" t="s">
        <v>1587</v>
      </c>
      <c r="F3618" s="91">
        <v>2030.0</v>
      </c>
      <c r="J3618" s="91" t="s">
        <v>739</v>
      </c>
      <c r="L3618" s="91" t="s">
        <v>1588</v>
      </c>
      <c r="M3618" s="91" t="s">
        <v>739</v>
      </c>
      <c r="O3618" s="91" t="s">
        <v>1607</v>
      </c>
      <c r="P3618" s="91" t="s">
        <v>1590</v>
      </c>
      <c r="Q3618" s="91" t="s">
        <v>1459</v>
      </c>
      <c r="R3618" s="91" t="s">
        <v>1659</v>
      </c>
      <c r="S3618" s="91" t="s">
        <v>9970</v>
      </c>
      <c r="T3618" s="91" t="s">
        <v>1593</v>
      </c>
    </row>
    <row r="3619" ht="14.25" customHeight="1">
      <c r="A3619" s="91" t="s">
        <v>9971</v>
      </c>
      <c r="C3619" s="91" t="s">
        <v>9972</v>
      </c>
      <c r="D3619" s="91" t="s">
        <v>1324</v>
      </c>
      <c r="J3619" s="91" t="s">
        <v>739</v>
      </c>
      <c r="L3619" s="91" t="s">
        <v>41</v>
      </c>
      <c r="M3619" s="91" t="s">
        <v>739</v>
      </c>
      <c r="O3619" s="91" t="s">
        <v>1694</v>
      </c>
      <c r="P3619" s="91" t="s">
        <v>1590</v>
      </c>
      <c r="Q3619" s="91" t="s">
        <v>1444</v>
      </c>
      <c r="R3619" s="91" t="s">
        <v>1659</v>
      </c>
    </row>
    <row r="3620" ht="14.25" customHeight="1">
      <c r="A3620" s="91" t="s">
        <v>9973</v>
      </c>
      <c r="B3620" s="91" t="s">
        <v>9974</v>
      </c>
      <c r="C3620" s="91" t="s">
        <v>9975</v>
      </c>
      <c r="D3620" s="91" t="s">
        <v>1324</v>
      </c>
      <c r="J3620" s="91" t="s">
        <v>1320</v>
      </c>
      <c r="L3620" s="91" t="s">
        <v>41</v>
      </c>
      <c r="M3620" s="91" t="s">
        <v>1320</v>
      </c>
      <c r="N3620" s="91" t="s">
        <v>1611</v>
      </c>
      <c r="O3620" s="91" t="s">
        <v>1748</v>
      </c>
      <c r="P3620" s="91" t="s">
        <v>1590</v>
      </c>
      <c r="Q3620" s="91" t="s">
        <v>1439</v>
      </c>
      <c r="R3620" s="91" t="s">
        <v>1612</v>
      </c>
    </row>
    <row r="3621" ht="14.25" customHeight="1">
      <c r="A3621" s="91" t="s">
        <v>9976</v>
      </c>
      <c r="D3621" s="91" t="s">
        <v>1324</v>
      </c>
      <c r="J3621" s="91" t="s">
        <v>1320</v>
      </c>
      <c r="L3621" s="91" t="s">
        <v>41</v>
      </c>
      <c r="M3621" s="91" t="s">
        <v>1320</v>
      </c>
      <c r="N3621" s="91" t="s">
        <v>2368</v>
      </c>
      <c r="O3621" s="91" t="s">
        <v>1662</v>
      </c>
      <c r="P3621" s="91" t="s">
        <v>1590</v>
      </c>
      <c r="Q3621" s="91" t="s">
        <v>1442</v>
      </c>
      <c r="R3621" s="91" t="s">
        <v>2368</v>
      </c>
    </row>
    <row r="3622" ht="14.25" customHeight="1">
      <c r="A3622" s="91" t="s">
        <v>9977</v>
      </c>
      <c r="D3622" s="91" t="s">
        <v>1319</v>
      </c>
      <c r="E3622" s="91" t="s">
        <v>1587</v>
      </c>
      <c r="F3622" s="91">
        <v>2030.0</v>
      </c>
      <c r="J3622" s="91" t="s">
        <v>739</v>
      </c>
      <c r="L3622" s="91" t="s">
        <v>1588</v>
      </c>
      <c r="M3622" s="91" t="s">
        <v>739</v>
      </c>
      <c r="O3622" s="91" t="s">
        <v>1632</v>
      </c>
      <c r="P3622" s="91" t="s">
        <v>1628</v>
      </c>
      <c r="Q3622" s="91" t="s">
        <v>1462</v>
      </c>
      <c r="R3622" s="91" t="s">
        <v>1687</v>
      </c>
      <c r="S3622" s="91" t="s">
        <v>9978</v>
      </c>
      <c r="T3622" s="91" t="s">
        <v>1593</v>
      </c>
    </row>
    <row r="3623" ht="14.25" customHeight="1">
      <c r="A3623" s="91" t="s">
        <v>9979</v>
      </c>
      <c r="B3623" s="91" t="s">
        <v>9980</v>
      </c>
      <c r="C3623" s="91" t="s">
        <v>9981</v>
      </c>
      <c r="D3623" s="91" t="s">
        <v>1324</v>
      </c>
      <c r="J3623" s="91" t="s">
        <v>739</v>
      </c>
      <c r="L3623" s="91" t="s">
        <v>41</v>
      </c>
      <c r="M3623" s="91" t="s">
        <v>739</v>
      </c>
      <c r="O3623" s="91" t="s">
        <v>1846</v>
      </c>
      <c r="P3623" s="91" t="s">
        <v>1590</v>
      </c>
      <c r="Q3623" s="91" t="s">
        <v>1461</v>
      </c>
      <c r="R3623" s="91" t="s">
        <v>1604</v>
      </c>
    </row>
    <row r="3624" ht="14.25" customHeight="1">
      <c r="A3624" s="91" t="s">
        <v>9982</v>
      </c>
      <c r="D3624" s="91" t="s">
        <v>1324</v>
      </c>
      <c r="J3624" s="91" t="s">
        <v>1320</v>
      </c>
      <c r="L3624" s="91" t="s">
        <v>41</v>
      </c>
      <c r="M3624" s="91" t="s">
        <v>739</v>
      </c>
      <c r="O3624" s="91" t="s">
        <v>1602</v>
      </c>
      <c r="P3624" s="91" t="s">
        <v>1603</v>
      </c>
      <c r="Q3624" s="91" t="s">
        <v>1466</v>
      </c>
      <c r="R3624" s="91" t="s">
        <v>1659</v>
      </c>
    </row>
    <row r="3625" ht="14.25" customHeight="1">
      <c r="A3625" s="91" t="s">
        <v>9983</v>
      </c>
      <c r="C3625" s="91" t="s">
        <v>9984</v>
      </c>
      <c r="D3625" s="91" t="s">
        <v>1324</v>
      </c>
      <c r="J3625" s="91" t="s">
        <v>739</v>
      </c>
      <c r="L3625" s="91" t="s">
        <v>41</v>
      </c>
      <c r="M3625" s="91" t="s">
        <v>739</v>
      </c>
      <c r="O3625" s="91" t="s">
        <v>1662</v>
      </c>
      <c r="P3625" s="91" t="s">
        <v>1590</v>
      </c>
      <c r="Q3625" s="91" t="s">
        <v>1437</v>
      </c>
      <c r="R3625" s="91" t="s">
        <v>1663</v>
      </c>
    </row>
    <row r="3626" ht="14.25" customHeight="1">
      <c r="A3626" s="91" t="s">
        <v>9985</v>
      </c>
      <c r="B3626" s="91" t="s">
        <v>9986</v>
      </c>
      <c r="C3626" s="91" t="s">
        <v>9987</v>
      </c>
      <c r="D3626" s="91" t="s">
        <v>1324</v>
      </c>
      <c r="J3626" s="91" t="s">
        <v>1320</v>
      </c>
      <c r="L3626" s="91" t="s">
        <v>41</v>
      </c>
      <c r="M3626" s="91" t="s">
        <v>739</v>
      </c>
      <c r="O3626" s="91" t="s">
        <v>1632</v>
      </c>
      <c r="P3626" s="91" t="s">
        <v>1628</v>
      </c>
      <c r="Q3626" s="91" t="s">
        <v>1462</v>
      </c>
      <c r="R3626" s="91" t="s">
        <v>1608</v>
      </c>
    </row>
    <row r="3627" ht="14.25" customHeight="1">
      <c r="A3627" s="91" t="s">
        <v>9988</v>
      </c>
      <c r="C3627" s="91" t="s">
        <v>9989</v>
      </c>
      <c r="D3627" s="91" t="s">
        <v>1324</v>
      </c>
      <c r="J3627" s="91" t="s">
        <v>1320</v>
      </c>
      <c r="L3627" s="91" t="s">
        <v>41</v>
      </c>
      <c r="M3627" s="91" t="s">
        <v>739</v>
      </c>
      <c r="O3627" s="91" t="s">
        <v>9593</v>
      </c>
      <c r="P3627" s="91" t="s">
        <v>1590</v>
      </c>
      <c r="Q3627" s="91" t="s">
        <v>1467</v>
      </c>
      <c r="R3627" s="91" t="s">
        <v>1653</v>
      </c>
    </row>
    <row r="3628" ht="14.25" customHeight="1">
      <c r="A3628" s="91" t="s">
        <v>9990</v>
      </c>
      <c r="C3628" s="91" t="s">
        <v>9991</v>
      </c>
      <c r="D3628" s="91" t="s">
        <v>1324</v>
      </c>
      <c r="J3628" s="91" t="s">
        <v>739</v>
      </c>
      <c r="L3628" s="91" t="s">
        <v>41</v>
      </c>
      <c r="M3628" s="91" t="s">
        <v>739</v>
      </c>
      <c r="O3628" s="91" t="s">
        <v>1632</v>
      </c>
      <c r="P3628" s="91" t="s">
        <v>1628</v>
      </c>
      <c r="Q3628" s="91" t="s">
        <v>1462</v>
      </c>
      <c r="R3628" s="91" t="s">
        <v>1604</v>
      </c>
    </row>
    <row r="3629" ht="14.25" customHeight="1">
      <c r="A3629" s="91" t="s">
        <v>9992</v>
      </c>
      <c r="C3629" s="91" t="s">
        <v>9993</v>
      </c>
      <c r="D3629" s="91" t="s">
        <v>1324</v>
      </c>
      <c r="J3629" s="91" t="s">
        <v>739</v>
      </c>
      <c r="L3629" s="91" t="s">
        <v>41</v>
      </c>
      <c r="M3629" s="91" t="s">
        <v>739</v>
      </c>
      <c r="O3629" s="91" t="s">
        <v>1694</v>
      </c>
      <c r="P3629" s="91" t="s">
        <v>1590</v>
      </c>
      <c r="Q3629" s="91" t="s">
        <v>1462</v>
      </c>
      <c r="R3629" s="91" t="s">
        <v>1653</v>
      </c>
    </row>
    <row r="3630" ht="14.25" customHeight="1">
      <c r="A3630" s="91" t="s">
        <v>9994</v>
      </c>
      <c r="D3630" s="91" t="s">
        <v>1319</v>
      </c>
      <c r="E3630" s="91" t="s">
        <v>1587</v>
      </c>
      <c r="F3630" s="91">
        <v>2030.0</v>
      </c>
      <c r="J3630" s="91" t="s">
        <v>739</v>
      </c>
      <c r="L3630" s="91" t="s">
        <v>1588</v>
      </c>
      <c r="M3630" s="91" t="s">
        <v>739</v>
      </c>
      <c r="O3630" s="91" t="s">
        <v>1632</v>
      </c>
      <c r="P3630" s="91" t="s">
        <v>1628</v>
      </c>
      <c r="Q3630" s="91" t="s">
        <v>1462</v>
      </c>
      <c r="R3630" s="91" t="s">
        <v>1608</v>
      </c>
      <c r="S3630" s="91" t="s">
        <v>9995</v>
      </c>
      <c r="T3630" s="91" t="s">
        <v>1593</v>
      </c>
    </row>
    <row r="3631" ht="14.25" customHeight="1">
      <c r="A3631" s="91" t="s">
        <v>9996</v>
      </c>
      <c r="D3631" s="91" t="s">
        <v>1324</v>
      </c>
      <c r="J3631" s="91" t="s">
        <v>1320</v>
      </c>
      <c r="L3631" s="91" t="s">
        <v>41</v>
      </c>
      <c r="M3631" s="91" t="s">
        <v>739</v>
      </c>
      <c r="O3631" s="91" t="s">
        <v>2026</v>
      </c>
      <c r="P3631" s="91" t="s">
        <v>1590</v>
      </c>
      <c r="Q3631" s="91" t="s">
        <v>1761</v>
      </c>
      <c r="R3631" s="91" t="s">
        <v>1720</v>
      </c>
    </row>
    <row r="3632" ht="14.25" customHeight="1">
      <c r="A3632" s="91" t="s">
        <v>9997</v>
      </c>
      <c r="B3632" s="91" t="s">
        <v>9998</v>
      </c>
      <c r="C3632" s="91" t="s">
        <v>9999</v>
      </c>
      <c r="D3632" s="91" t="s">
        <v>1319</v>
      </c>
      <c r="E3632" s="91" t="s">
        <v>1587</v>
      </c>
      <c r="F3632" s="91">
        <v>2030.0</v>
      </c>
      <c r="J3632" s="91" t="s">
        <v>739</v>
      </c>
      <c r="L3632" s="91" t="s">
        <v>41</v>
      </c>
      <c r="M3632" s="91" t="s">
        <v>1320</v>
      </c>
      <c r="N3632" s="91" t="s">
        <v>1792</v>
      </c>
      <c r="O3632" s="91" t="s">
        <v>1607</v>
      </c>
      <c r="P3632" s="91" t="s">
        <v>1590</v>
      </c>
      <c r="Q3632" s="91" t="s">
        <v>1457</v>
      </c>
      <c r="R3632" s="91" t="s">
        <v>1888</v>
      </c>
      <c r="S3632" s="91" t="s">
        <v>10000</v>
      </c>
      <c r="T3632" s="91" t="s">
        <v>1593</v>
      </c>
    </row>
    <row r="3633" ht="14.25" customHeight="1">
      <c r="A3633" s="91" t="s">
        <v>10001</v>
      </c>
      <c r="D3633" s="91" t="s">
        <v>1324</v>
      </c>
      <c r="J3633" s="91" t="s">
        <v>739</v>
      </c>
      <c r="L3633" s="91" t="s">
        <v>41</v>
      </c>
      <c r="M3633" s="91" t="s">
        <v>739</v>
      </c>
      <c r="O3633" s="91" t="s">
        <v>2046</v>
      </c>
      <c r="P3633" s="91" t="s">
        <v>1603</v>
      </c>
      <c r="Q3633" s="91" t="s">
        <v>1447</v>
      </c>
      <c r="R3633" s="91" t="s">
        <v>1591</v>
      </c>
    </row>
    <row r="3634" ht="14.25" customHeight="1">
      <c r="A3634" s="91" t="s">
        <v>10002</v>
      </c>
      <c r="D3634" s="91" t="s">
        <v>1319</v>
      </c>
      <c r="E3634" s="91" t="s">
        <v>1587</v>
      </c>
      <c r="F3634" s="91">
        <v>2030.0</v>
      </c>
      <c r="J3634" s="91" t="s">
        <v>739</v>
      </c>
      <c r="L3634" s="91" t="s">
        <v>1588</v>
      </c>
      <c r="M3634" s="91" t="s">
        <v>739</v>
      </c>
      <c r="O3634" s="91" t="s">
        <v>1607</v>
      </c>
      <c r="P3634" s="91" t="s">
        <v>1590</v>
      </c>
      <c r="Q3634" s="91" t="s">
        <v>1457</v>
      </c>
      <c r="R3634" s="91" t="s">
        <v>1966</v>
      </c>
      <c r="S3634" s="91" t="s">
        <v>10003</v>
      </c>
      <c r="T3634" s="91" t="s">
        <v>1593</v>
      </c>
    </row>
    <row r="3635" ht="14.25" customHeight="1">
      <c r="A3635" s="91" t="s">
        <v>10004</v>
      </c>
      <c r="B3635" s="91" t="s">
        <v>10005</v>
      </c>
      <c r="C3635" s="91" t="s">
        <v>10006</v>
      </c>
      <c r="D3635" s="91" t="s">
        <v>1319</v>
      </c>
      <c r="E3635" s="91" t="s">
        <v>1595</v>
      </c>
      <c r="F3635" s="91" t="s">
        <v>9444</v>
      </c>
      <c r="J3635" s="91" t="s">
        <v>739</v>
      </c>
      <c r="L3635" s="91" t="s">
        <v>41</v>
      </c>
      <c r="M3635" s="91" t="s">
        <v>739</v>
      </c>
      <c r="O3635" s="91" t="s">
        <v>1632</v>
      </c>
      <c r="P3635" s="91" t="s">
        <v>1628</v>
      </c>
      <c r="Q3635" s="91" t="s">
        <v>1462</v>
      </c>
      <c r="R3635" s="91" t="s">
        <v>1706</v>
      </c>
      <c r="S3635" s="91" t="s">
        <v>10007</v>
      </c>
      <c r="T3635" s="91" t="s">
        <v>1600</v>
      </c>
    </row>
    <row r="3636" ht="14.25" customHeight="1">
      <c r="A3636" s="91" t="s">
        <v>10008</v>
      </c>
      <c r="D3636" s="91" t="s">
        <v>1319</v>
      </c>
      <c r="E3636" s="91" t="s">
        <v>1587</v>
      </c>
      <c r="F3636" s="91">
        <v>2030.0</v>
      </c>
      <c r="J3636" s="91" t="s">
        <v>739</v>
      </c>
      <c r="L3636" s="91" t="s">
        <v>1588</v>
      </c>
      <c r="M3636" s="91" t="s">
        <v>739</v>
      </c>
      <c r="O3636" s="91" t="s">
        <v>1602</v>
      </c>
      <c r="P3636" s="91" t="s">
        <v>1603</v>
      </c>
      <c r="Q3636" s="91" t="s">
        <v>1466</v>
      </c>
      <c r="R3636" s="91" t="s">
        <v>1653</v>
      </c>
      <c r="S3636" s="91" t="s">
        <v>10009</v>
      </c>
    </row>
    <row r="3637" ht="14.25" customHeight="1">
      <c r="A3637" s="91" t="s">
        <v>10010</v>
      </c>
      <c r="B3637" s="91" t="s">
        <v>10011</v>
      </c>
      <c r="C3637" s="91" t="s">
        <v>10012</v>
      </c>
      <c r="D3637" s="91" t="s">
        <v>1324</v>
      </c>
      <c r="J3637" s="91" t="s">
        <v>739</v>
      </c>
      <c r="L3637" s="91" t="s">
        <v>41</v>
      </c>
      <c r="M3637" s="91" t="s">
        <v>739</v>
      </c>
      <c r="O3637" s="91" t="s">
        <v>1711</v>
      </c>
      <c r="P3637" s="91" t="s">
        <v>1590</v>
      </c>
      <c r="Q3637" s="91" t="s">
        <v>1462</v>
      </c>
      <c r="R3637" s="91" t="s">
        <v>1614</v>
      </c>
    </row>
    <row r="3638" ht="14.25" customHeight="1">
      <c r="A3638" s="91" t="s">
        <v>10013</v>
      </c>
      <c r="D3638" s="91" t="s">
        <v>1319</v>
      </c>
      <c r="E3638" s="91" t="s">
        <v>1587</v>
      </c>
      <c r="F3638" s="91">
        <v>2030.0</v>
      </c>
      <c r="J3638" s="91" t="s">
        <v>739</v>
      </c>
      <c r="L3638" s="91" t="s">
        <v>41</v>
      </c>
      <c r="M3638" s="91" t="s">
        <v>739</v>
      </c>
      <c r="O3638" s="91" t="s">
        <v>1796</v>
      </c>
      <c r="P3638" s="91" t="s">
        <v>1628</v>
      </c>
      <c r="Q3638" s="91" t="s">
        <v>1466</v>
      </c>
      <c r="R3638" s="91" t="s">
        <v>1669</v>
      </c>
      <c r="S3638" s="91" t="s">
        <v>10014</v>
      </c>
      <c r="T3638" s="91" t="s">
        <v>1593</v>
      </c>
    </row>
    <row r="3639" ht="14.25" customHeight="1">
      <c r="A3639" s="91" t="s">
        <v>10015</v>
      </c>
      <c r="D3639" s="91" t="s">
        <v>1319</v>
      </c>
      <c r="E3639" s="91" t="s">
        <v>1587</v>
      </c>
      <c r="F3639" s="91">
        <v>2032.0</v>
      </c>
      <c r="J3639" s="91" t="s">
        <v>739</v>
      </c>
      <c r="L3639" s="91" t="s">
        <v>41</v>
      </c>
      <c r="M3639" s="91" t="s">
        <v>739</v>
      </c>
      <c r="O3639" s="91" t="s">
        <v>1796</v>
      </c>
      <c r="P3639" s="91" t="s">
        <v>1628</v>
      </c>
      <c r="Q3639" s="91" t="s">
        <v>1466</v>
      </c>
      <c r="R3639" s="91" t="s">
        <v>1591</v>
      </c>
      <c r="S3639" s="91" t="s">
        <v>10016</v>
      </c>
      <c r="T3639" s="91" t="s">
        <v>1593</v>
      </c>
    </row>
    <row r="3640" ht="14.25" customHeight="1">
      <c r="A3640" s="91" t="s">
        <v>10017</v>
      </c>
      <c r="D3640" s="91" t="s">
        <v>1319</v>
      </c>
      <c r="E3640" s="91" t="s">
        <v>1587</v>
      </c>
      <c r="F3640" s="91" t="s">
        <v>2165</v>
      </c>
      <c r="J3640" s="91" t="s">
        <v>739</v>
      </c>
      <c r="L3640" s="91" t="s">
        <v>41</v>
      </c>
      <c r="M3640" s="91" t="s">
        <v>739</v>
      </c>
      <c r="O3640" s="91" t="s">
        <v>1638</v>
      </c>
      <c r="P3640" s="91" t="s">
        <v>1590</v>
      </c>
      <c r="Q3640" s="91" t="s">
        <v>1433</v>
      </c>
      <c r="R3640" s="91" t="s">
        <v>1707</v>
      </c>
      <c r="S3640" s="91" t="s">
        <v>10018</v>
      </c>
      <c r="T3640" s="91" t="s">
        <v>1593</v>
      </c>
    </row>
    <row r="3641" ht="14.25" customHeight="1">
      <c r="A3641" s="91" t="s">
        <v>10019</v>
      </c>
      <c r="C3641" s="91" t="s">
        <v>10020</v>
      </c>
      <c r="D3641" s="91" t="s">
        <v>1343</v>
      </c>
      <c r="J3641" s="91" t="s">
        <v>739</v>
      </c>
      <c r="L3641" s="91" t="s">
        <v>41</v>
      </c>
      <c r="M3641" s="91" t="s">
        <v>739</v>
      </c>
      <c r="O3641" s="91" t="s">
        <v>1638</v>
      </c>
      <c r="P3641" s="91" t="s">
        <v>1590</v>
      </c>
      <c r="Q3641" s="91" t="s">
        <v>1445</v>
      </c>
      <c r="R3641" s="91" t="s">
        <v>1639</v>
      </c>
    </row>
    <row r="3642" ht="14.25" customHeight="1">
      <c r="A3642" s="91" t="s">
        <v>10021</v>
      </c>
      <c r="D3642" s="91" t="s">
        <v>1319</v>
      </c>
      <c r="E3642" s="91" t="s">
        <v>1587</v>
      </c>
      <c r="F3642" s="91">
        <v>2030.0</v>
      </c>
      <c r="J3642" s="91" t="s">
        <v>739</v>
      </c>
      <c r="L3642" s="91" t="s">
        <v>1588</v>
      </c>
      <c r="M3642" s="91" t="s">
        <v>739</v>
      </c>
      <c r="O3642" s="91" t="s">
        <v>1662</v>
      </c>
      <c r="P3642" s="91" t="s">
        <v>1590</v>
      </c>
      <c r="Q3642" s="91" t="s">
        <v>1472</v>
      </c>
      <c r="R3642" s="91" t="s">
        <v>2016</v>
      </c>
      <c r="S3642" s="91" t="s">
        <v>10022</v>
      </c>
      <c r="T3642" s="91" t="s">
        <v>1593</v>
      </c>
    </row>
    <row r="3643" ht="14.25" customHeight="1">
      <c r="A3643" s="91" t="s">
        <v>10023</v>
      </c>
      <c r="C3643" s="91" t="s">
        <v>10024</v>
      </c>
      <c r="D3643" s="91" t="s">
        <v>1319</v>
      </c>
      <c r="E3643" s="91" t="s">
        <v>1587</v>
      </c>
      <c r="F3643" s="91">
        <v>2030.0</v>
      </c>
      <c r="J3643" s="91" t="s">
        <v>739</v>
      </c>
      <c r="L3643" s="91" t="s">
        <v>41</v>
      </c>
      <c r="M3643" s="91" t="s">
        <v>1320</v>
      </c>
      <c r="N3643" s="91" t="s">
        <v>2170</v>
      </c>
      <c r="O3643" s="91" t="s">
        <v>2509</v>
      </c>
      <c r="P3643" s="91" t="s">
        <v>1590</v>
      </c>
      <c r="Q3643" s="91" t="s">
        <v>1472</v>
      </c>
      <c r="R3643" s="91" t="s">
        <v>1591</v>
      </c>
      <c r="S3643" s="91" t="s">
        <v>10025</v>
      </c>
      <c r="T3643" s="91" t="s">
        <v>1593</v>
      </c>
      <c r="U3643" s="91" t="s">
        <v>1749</v>
      </c>
    </row>
    <row r="3644" ht="14.25" customHeight="1">
      <c r="A3644" s="91" t="s">
        <v>10026</v>
      </c>
      <c r="B3644" s="91" t="s">
        <v>10027</v>
      </c>
      <c r="D3644" s="91" t="s">
        <v>1319</v>
      </c>
      <c r="E3644" s="91" t="s">
        <v>1587</v>
      </c>
      <c r="F3644" s="91">
        <v>2030.0</v>
      </c>
      <c r="J3644" s="91" t="s">
        <v>739</v>
      </c>
      <c r="L3644" s="91" t="s">
        <v>1647</v>
      </c>
      <c r="M3644" s="91" t="s">
        <v>739</v>
      </c>
      <c r="O3644" s="91" t="s">
        <v>1622</v>
      </c>
      <c r="P3644" s="91" t="s">
        <v>1623</v>
      </c>
      <c r="Q3644" s="91" t="s">
        <v>1430</v>
      </c>
      <c r="R3644" s="91" t="s">
        <v>1687</v>
      </c>
      <c r="S3644" s="91" t="s">
        <v>10028</v>
      </c>
      <c r="T3644" s="91" t="s">
        <v>1593</v>
      </c>
    </row>
    <row r="3645" ht="14.25" customHeight="1">
      <c r="A3645" s="91" t="s">
        <v>10029</v>
      </c>
      <c r="B3645" s="91" t="s">
        <v>10030</v>
      </c>
      <c r="C3645" s="91" t="s">
        <v>10031</v>
      </c>
      <c r="D3645" s="91" t="s">
        <v>1324</v>
      </c>
      <c r="J3645" s="91" t="s">
        <v>739</v>
      </c>
      <c r="L3645" s="91" t="s">
        <v>1647</v>
      </c>
      <c r="M3645" s="91" t="s">
        <v>739</v>
      </c>
      <c r="O3645" s="91" t="s">
        <v>1662</v>
      </c>
      <c r="P3645" s="91" t="s">
        <v>1590</v>
      </c>
      <c r="Q3645" s="91" t="s">
        <v>1430</v>
      </c>
      <c r="R3645" s="91" t="s">
        <v>3385</v>
      </c>
      <c r="U3645" s="91" t="s">
        <v>2316</v>
      </c>
    </row>
    <row r="3646" ht="14.25" customHeight="1">
      <c r="A3646" s="91" t="s">
        <v>10032</v>
      </c>
      <c r="D3646" s="91" t="s">
        <v>1319</v>
      </c>
      <c r="E3646" s="91" t="s">
        <v>1587</v>
      </c>
      <c r="F3646" s="91">
        <v>2030.0</v>
      </c>
      <c r="G3646" s="91" t="s">
        <v>1319</v>
      </c>
      <c r="H3646" s="91" t="s">
        <v>1587</v>
      </c>
      <c r="I3646" s="91">
        <v>2035.0</v>
      </c>
      <c r="J3646" s="91" t="s">
        <v>1320</v>
      </c>
      <c r="K3646" s="91">
        <v>2035.0</v>
      </c>
      <c r="L3646" s="91" t="s">
        <v>1588</v>
      </c>
      <c r="M3646" s="91" t="s">
        <v>739</v>
      </c>
      <c r="O3646" s="91" t="s">
        <v>1748</v>
      </c>
      <c r="P3646" s="91" t="s">
        <v>1590</v>
      </c>
      <c r="Q3646" s="91" t="s">
        <v>1452</v>
      </c>
      <c r="R3646" s="91" t="s">
        <v>1659</v>
      </c>
      <c r="S3646" s="91" t="s">
        <v>10033</v>
      </c>
      <c r="T3646" s="91" t="s">
        <v>1593</v>
      </c>
    </row>
    <row r="3647" ht="14.25" customHeight="1">
      <c r="A3647" s="91" t="s">
        <v>10034</v>
      </c>
      <c r="B3647" s="91" t="s">
        <v>10035</v>
      </c>
      <c r="D3647" s="91" t="s">
        <v>1324</v>
      </c>
      <c r="J3647" s="91" t="s">
        <v>1320</v>
      </c>
      <c r="L3647" s="91" t="s">
        <v>41</v>
      </c>
      <c r="M3647" s="91" t="s">
        <v>739</v>
      </c>
      <c r="O3647" s="91" t="s">
        <v>1602</v>
      </c>
      <c r="P3647" s="91" t="s">
        <v>1603</v>
      </c>
      <c r="Q3647" s="91" t="s">
        <v>1466</v>
      </c>
      <c r="R3647" s="91" t="s">
        <v>1659</v>
      </c>
    </row>
    <row r="3648" ht="14.25" customHeight="1">
      <c r="A3648" s="91" t="s">
        <v>10036</v>
      </c>
      <c r="B3648" s="91" t="s">
        <v>10037</v>
      </c>
      <c r="C3648" s="91" t="s">
        <v>10038</v>
      </c>
      <c r="D3648" s="91" t="s">
        <v>1319</v>
      </c>
      <c r="E3648" s="91" t="s">
        <v>1587</v>
      </c>
      <c r="F3648" s="91" t="s">
        <v>1646</v>
      </c>
      <c r="J3648" s="91" t="s">
        <v>739</v>
      </c>
      <c r="L3648" s="91" t="s">
        <v>41</v>
      </c>
      <c r="M3648" s="91" t="s">
        <v>1320</v>
      </c>
      <c r="N3648" s="91" t="s">
        <v>1637</v>
      </c>
      <c r="O3648" s="91" t="s">
        <v>1891</v>
      </c>
      <c r="P3648" s="91" t="s">
        <v>1623</v>
      </c>
      <c r="Q3648" s="91" t="s">
        <v>1443</v>
      </c>
      <c r="R3648" s="91" t="s">
        <v>1648</v>
      </c>
      <c r="S3648" s="91" t="s">
        <v>10039</v>
      </c>
      <c r="T3648" s="91" t="s">
        <v>1593</v>
      </c>
    </row>
    <row r="3649" ht="14.25" customHeight="1">
      <c r="A3649" s="91" t="s">
        <v>10040</v>
      </c>
      <c r="C3649" s="91" t="s">
        <v>10041</v>
      </c>
      <c r="D3649" s="91" t="s">
        <v>1319</v>
      </c>
      <c r="E3649" s="91" t="s">
        <v>1587</v>
      </c>
      <c r="F3649" s="91">
        <v>2030.0</v>
      </c>
      <c r="J3649" s="91" t="s">
        <v>739</v>
      </c>
      <c r="L3649" s="91" t="s">
        <v>41</v>
      </c>
      <c r="M3649" s="91" t="s">
        <v>1320</v>
      </c>
      <c r="N3649" s="91" t="s">
        <v>2347</v>
      </c>
      <c r="O3649" s="91" t="s">
        <v>1662</v>
      </c>
      <c r="P3649" s="91" t="s">
        <v>1590</v>
      </c>
      <c r="Q3649" s="91" t="s">
        <v>1460</v>
      </c>
      <c r="R3649" s="91" t="s">
        <v>1981</v>
      </c>
      <c r="S3649" s="91" t="s">
        <v>10042</v>
      </c>
      <c r="T3649" s="91" t="s">
        <v>1593</v>
      </c>
    </row>
    <row r="3650" ht="14.25" customHeight="1">
      <c r="A3650" s="91" t="s">
        <v>10043</v>
      </c>
      <c r="D3650" s="91" t="s">
        <v>1319</v>
      </c>
      <c r="E3650" s="91" t="s">
        <v>1587</v>
      </c>
      <c r="F3650" s="91">
        <v>2030.0</v>
      </c>
      <c r="J3650" s="91" t="s">
        <v>739</v>
      </c>
      <c r="L3650" s="91" t="s">
        <v>1588</v>
      </c>
      <c r="M3650" s="91" t="s">
        <v>739</v>
      </c>
      <c r="O3650" s="91" t="s">
        <v>1725</v>
      </c>
      <c r="P3650" s="91" t="s">
        <v>1628</v>
      </c>
      <c r="Q3650" s="91" t="s">
        <v>1462</v>
      </c>
      <c r="R3650" s="91" t="s">
        <v>1669</v>
      </c>
      <c r="S3650" s="91" t="s">
        <v>10044</v>
      </c>
      <c r="T3650" s="91" t="s">
        <v>1593</v>
      </c>
    </row>
    <row r="3651" ht="14.25" customHeight="1">
      <c r="A3651" s="91" t="s">
        <v>10045</v>
      </c>
      <c r="B3651" s="91" t="s">
        <v>10046</v>
      </c>
      <c r="C3651" s="91" t="s">
        <v>10047</v>
      </c>
      <c r="D3651" s="91" t="s">
        <v>1324</v>
      </c>
      <c r="J3651" s="91" t="s">
        <v>1320</v>
      </c>
      <c r="L3651" s="91" t="s">
        <v>41</v>
      </c>
      <c r="M3651" s="91" t="s">
        <v>1320</v>
      </c>
      <c r="N3651" s="91" t="s">
        <v>1685</v>
      </c>
      <c r="O3651" s="91" t="s">
        <v>1602</v>
      </c>
      <c r="P3651" s="91" t="s">
        <v>1603</v>
      </c>
      <c r="Q3651" s="91" t="s">
        <v>1466</v>
      </c>
      <c r="R3651" s="91" t="s">
        <v>1685</v>
      </c>
    </row>
    <row r="3652" ht="14.25" customHeight="1">
      <c r="A3652" s="91" t="s">
        <v>10048</v>
      </c>
      <c r="B3652" s="91" t="s">
        <v>10049</v>
      </c>
      <c r="C3652" s="91" t="s">
        <v>10050</v>
      </c>
      <c r="D3652" s="91" t="s">
        <v>1319</v>
      </c>
      <c r="E3652" s="91" t="s">
        <v>1595</v>
      </c>
      <c r="F3652" s="91">
        <v>2030.0</v>
      </c>
      <c r="J3652" s="91" t="s">
        <v>739</v>
      </c>
      <c r="L3652" s="91" t="s">
        <v>41</v>
      </c>
      <c r="M3652" s="91" t="s">
        <v>739</v>
      </c>
      <c r="N3652" s="91" t="s">
        <v>1763</v>
      </c>
      <c r="O3652" s="91" t="s">
        <v>1602</v>
      </c>
      <c r="P3652" s="91" t="s">
        <v>1603</v>
      </c>
      <c r="Q3652" s="91" t="s">
        <v>1442</v>
      </c>
      <c r="R3652" s="91" t="s">
        <v>1612</v>
      </c>
      <c r="S3652" s="91" t="s">
        <v>10051</v>
      </c>
      <c r="T3652" s="91" t="s">
        <v>1600</v>
      </c>
    </row>
    <row r="3653" ht="14.25" customHeight="1">
      <c r="A3653" s="91" t="s">
        <v>10052</v>
      </c>
      <c r="D3653" s="91" t="s">
        <v>1319</v>
      </c>
      <c r="E3653" s="91" t="s">
        <v>1587</v>
      </c>
      <c r="F3653" s="91">
        <v>2031.0</v>
      </c>
      <c r="J3653" s="91" t="s">
        <v>1320</v>
      </c>
      <c r="L3653" s="91" t="s">
        <v>41</v>
      </c>
      <c r="M3653" s="91" t="s">
        <v>1320</v>
      </c>
      <c r="N3653" s="91" t="s">
        <v>1842</v>
      </c>
      <c r="O3653" s="91" t="s">
        <v>1607</v>
      </c>
      <c r="P3653" s="91" t="s">
        <v>1590</v>
      </c>
      <c r="Q3653" s="91" t="s">
        <v>1761</v>
      </c>
      <c r="R3653" s="91" t="s">
        <v>1653</v>
      </c>
      <c r="S3653" s="91" t="s">
        <v>10053</v>
      </c>
      <c r="T3653" s="91" t="s">
        <v>1593</v>
      </c>
    </row>
    <row r="3654" ht="14.25" customHeight="1">
      <c r="A3654" s="91" t="s">
        <v>10054</v>
      </c>
      <c r="B3654" s="91" t="s">
        <v>10055</v>
      </c>
      <c r="C3654" s="91" t="s">
        <v>10056</v>
      </c>
      <c r="D3654" s="91" t="s">
        <v>1343</v>
      </c>
      <c r="J3654" s="91" t="s">
        <v>739</v>
      </c>
      <c r="L3654" s="91" t="s">
        <v>41</v>
      </c>
      <c r="M3654" s="91" t="s">
        <v>739</v>
      </c>
      <c r="O3654" s="91" t="s">
        <v>1735</v>
      </c>
      <c r="P3654" s="91" t="s">
        <v>1736</v>
      </c>
      <c r="Q3654" s="91" t="s">
        <v>1438</v>
      </c>
      <c r="R3654" s="91" t="s">
        <v>1966</v>
      </c>
    </row>
    <row r="3655" ht="14.25" customHeight="1">
      <c r="A3655" s="91" t="s">
        <v>10057</v>
      </c>
      <c r="C3655" s="91" t="s">
        <v>10058</v>
      </c>
      <c r="D3655" s="91" t="s">
        <v>1319</v>
      </c>
      <c r="E3655" s="91" t="s">
        <v>1587</v>
      </c>
      <c r="F3655" s="91">
        <v>2030.0</v>
      </c>
      <c r="J3655" s="91" t="s">
        <v>739</v>
      </c>
      <c r="L3655" s="91" t="s">
        <v>41</v>
      </c>
      <c r="M3655" s="91" t="s">
        <v>739</v>
      </c>
      <c r="O3655" s="91" t="s">
        <v>1607</v>
      </c>
      <c r="P3655" s="91" t="s">
        <v>1590</v>
      </c>
      <c r="Q3655" s="91" t="s">
        <v>1467</v>
      </c>
      <c r="R3655" s="91" t="s">
        <v>1842</v>
      </c>
      <c r="S3655" s="91" t="s">
        <v>10059</v>
      </c>
      <c r="T3655" s="91" t="s">
        <v>1593</v>
      </c>
    </row>
    <row r="3656" ht="14.25" customHeight="1">
      <c r="A3656" s="91" t="s">
        <v>10060</v>
      </c>
      <c r="D3656" s="91" t="s">
        <v>1324</v>
      </c>
      <c r="J3656" s="91" t="s">
        <v>1320</v>
      </c>
      <c r="L3656" s="91" t="s">
        <v>41</v>
      </c>
      <c r="M3656" s="91" t="s">
        <v>739</v>
      </c>
      <c r="O3656" s="91" t="s">
        <v>2774</v>
      </c>
      <c r="P3656" s="91" t="s">
        <v>1628</v>
      </c>
      <c r="Q3656" s="91" t="s">
        <v>1462</v>
      </c>
      <c r="R3656" s="91" t="s">
        <v>1633</v>
      </c>
      <c r="T3656" s="91" t="s">
        <v>1634</v>
      </c>
    </row>
    <row r="3657" ht="14.25" customHeight="1">
      <c r="A3657" s="91" t="s">
        <v>10061</v>
      </c>
      <c r="B3657" s="91" t="s">
        <v>10062</v>
      </c>
      <c r="C3657" s="91" t="s">
        <v>10063</v>
      </c>
      <c r="D3657" s="91" t="s">
        <v>1319</v>
      </c>
      <c r="E3657" s="91" t="s">
        <v>1587</v>
      </c>
      <c r="J3657" s="91" t="s">
        <v>739</v>
      </c>
      <c r="L3657" s="91" t="s">
        <v>1588</v>
      </c>
      <c r="M3657" s="91" t="s">
        <v>739</v>
      </c>
      <c r="O3657" s="91" t="s">
        <v>1831</v>
      </c>
      <c r="P3657" s="91" t="s">
        <v>1590</v>
      </c>
      <c r="Q3657" s="91" t="s">
        <v>1459</v>
      </c>
      <c r="R3657" s="91" t="s">
        <v>1763</v>
      </c>
      <c r="S3657" s="91" t="s">
        <v>10064</v>
      </c>
      <c r="T3657" s="91" t="s">
        <v>1593</v>
      </c>
    </row>
    <row r="3658" ht="14.25" customHeight="1">
      <c r="A3658" s="91" t="s">
        <v>10065</v>
      </c>
      <c r="D3658" s="91" t="s">
        <v>1319</v>
      </c>
      <c r="E3658" s="91" t="s">
        <v>1587</v>
      </c>
      <c r="F3658" s="91">
        <v>2030.0</v>
      </c>
      <c r="J3658" s="91" t="s">
        <v>739</v>
      </c>
      <c r="L3658" s="91" t="s">
        <v>1588</v>
      </c>
      <c r="M3658" s="91" t="s">
        <v>739</v>
      </c>
      <c r="O3658" s="91" t="s">
        <v>1831</v>
      </c>
      <c r="P3658" s="91" t="s">
        <v>1590</v>
      </c>
      <c r="Q3658" s="91" t="s">
        <v>1459</v>
      </c>
      <c r="R3658" s="91" t="s">
        <v>1614</v>
      </c>
      <c r="S3658" s="91" t="s">
        <v>10066</v>
      </c>
      <c r="T3658" s="91" t="s">
        <v>1593</v>
      </c>
    </row>
    <row r="3659" ht="14.25" customHeight="1">
      <c r="A3659" s="91" t="s">
        <v>10067</v>
      </c>
      <c r="B3659" s="91" t="s">
        <v>10068</v>
      </c>
      <c r="C3659" s="91" t="s">
        <v>10069</v>
      </c>
      <c r="D3659" s="91" t="s">
        <v>1324</v>
      </c>
      <c r="J3659" s="91" t="s">
        <v>1320</v>
      </c>
      <c r="L3659" s="91" t="s">
        <v>41</v>
      </c>
      <c r="M3659" s="91" t="s">
        <v>1320</v>
      </c>
      <c r="N3659" s="91" t="s">
        <v>1598</v>
      </c>
      <c r="O3659" s="91" t="s">
        <v>1796</v>
      </c>
      <c r="P3659" s="91" t="s">
        <v>1628</v>
      </c>
      <c r="Q3659" s="91" t="s">
        <v>1443</v>
      </c>
      <c r="R3659" s="91" t="s">
        <v>1598</v>
      </c>
    </row>
    <row r="3660" ht="14.25" customHeight="1">
      <c r="A3660" s="91" t="s">
        <v>10070</v>
      </c>
      <c r="D3660" s="91" t="s">
        <v>1319</v>
      </c>
      <c r="E3660" s="91" t="s">
        <v>1587</v>
      </c>
      <c r="F3660" s="91">
        <v>2030.0</v>
      </c>
      <c r="J3660" s="91" t="s">
        <v>739</v>
      </c>
      <c r="L3660" s="91" t="s">
        <v>1588</v>
      </c>
      <c r="M3660" s="91" t="s">
        <v>739</v>
      </c>
      <c r="O3660" s="91" t="s">
        <v>1632</v>
      </c>
      <c r="P3660" s="91" t="s">
        <v>1628</v>
      </c>
      <c r="Q3660" s="91" t="s">
        <v>1433</v>
      </c>
      <c r="R3660" s="91" t="s">
        <v>1687</v>
      </c>
      <c r="S3660" s="91" t="s">
        <v>10071</v>
      </c>
      <c r="T3660" s="91" t="s">
        <v>1593</v>
      </c>
    </row>
    <row r="3661" ht="14.25" customHeight="1">
      <c r="A3661" s="91" t="s">
        <v>10072</v>
      </c>
      <c r="C3661" s="91" t="s">
        <v>10073</v>
      </c>
      <c r="D3661" s="91" t="s">
        <v>1319</v>
      </c>
      <c r="E3661" s="91" t="s">
        <v>1587</v>
      </c>
      <c r="F3661" s="91">
        <v>2030.0</v>
      </c>
      <c r="J3661" s="91" t="s">
        <v>739</v>
      </c>
      <c r="L3661" s="91" t="s">
        <v>41</v>
      </c>
      <c r="M3661" s="91" t="s">
        <v>1320</v>
      </c>
      <c r="N3661" s="91" t="s">
        <v>1637</v>
      </c>
      <c r="O3661" s="91" t="s">
        <v>1721</v>
      </c>
      <c r="P3661" s="91" t="s">
        <v>1590</v>
      </c>
      <c r="Q3661" s="91" t="s">
        <v>1439</v>
      </c>
      <c r="R3661" s="91" t="s">
        <v>1707</v>
      </c>
      <c r="S3661" s="91" t="s">
        <v>10074</v>
      </c>
      <c r="T3661" s="91" t="s">
        <v>1593</v>
      </c>
    </row>
    <row r="3662" ht="14.25" customHeight="1">
      <c r="A3662" s="91" t="s">
        <v>10075</v>
      </c>
      <c r="D3662" s="91" t="s">
        <v>1319</v>
      </c>
      <c r="E3662" s="91" t="s">
        <v>1587</v>
      </c>
      <c r="F3662" s="91">
        <v>2030.0</v>
      </c>
      <c r="J3662" s="91" t="s">
        <v>739</v>
      </c>
      <c r="L3662" s="91" t="s">
        <v>1588</v>
      </c>
      <c r="M3662" s="91" t="s">
        <v>739</v>
      </c>
      <c r="O3662" s="91" t="s">
        <v>1632</v>
      </c>
      <c r="P3662" s="91" t="s">
        <v>1628</v>
      </c>
      <c r="Q3662" s="91" t="s">
        <v>1464</v>
      </c>
      <c r="R3662" s="91" t="s">
        <v>1659</v>
      </c>
      <c r="S3662" s="91" t="s">
        <v>10076</v>
      </c>
      <c r="T3662" s="91" t="s">
        <v>1593</v>
      </c>
    </row>
    <row r="3663" ht="14.25" customHeight="1">
      <c r="A3663" s="91" t="s">
        <v>10077</v>
      </c>
      <c r="D3663" s="91" t="s">
        <v>1319</v>
      </c>
      <c r="E3663" s="91" t="s">
        <v>1587</v>
      </c>
      <c r="F3663" s="91">
        <v>2030.0</v>
      </c>
      <c r="J3663" s="91" t="s">
        <v>739</v>
      </c>
      <c r="L3663" s="91" t="s">
        <v>1588</v>
      </c>
      <c r="M3663" s="91" t="s">
        <v>739</v>
      </c>
      <c r="O3663" s="91" t="s">
        <v>1796</v>
      </c>
      <c r="P3663" s="91" t="s">
        <v>1628</v>
      </c>
      <c r="Q3663" s="91" t="s">
        <v>1462</v>
      </c>
      <c r="R3663" s="91" t="s">
        <v>1604</v>
      </c>
      <c r="S3663" s="91" t="s">
        <v>10078</v>
      </c>
      <c r="T3663" s="91" t="s">
        <v>1593</v>
      </c>
    </row>
    <row r="3664" ht="14.25" customHeight="1">
      <c r="A3664" s="91" t="s">
        <v>10079</v>
      </c>
      <c r="D3664" s="91" t="s">
        <v>1319</v>
      </c>
      <c r="E3664" s="91" t="s">
        <v>1587</v>
      </c>
      <c r="F3664" s="91">
        <v>2030.0</v>
      </c>
      <c r="J3664" s="91" t="s">
        <v>1320</v>
      </c>
      <c r="L3664" s="91" t="s">
        <v>41</v>
      </c>
      <c r="M3664" s="91" t="s">
        <v>1320</v>
      </c>
      <c r="N3664" s="91" t="s">
        <v>1747</v>
      </c>
      <c r="O3664" s="91" t="s">
        <v>1607</v>
      </c>
      <c r="P3664" s="91" t="s">
        <v>1590</v>
      </c>
      <c r="Q3664" s="91" t="s">
        <v>1440</v>
      </c>
      <c r="R3664" s="91" t="s">
        <v>1881</v>
      </c>
      <c r="S3664" s="91" t="s">
        <v>10080</v>
      </c>
      <c r="T3664" s="91" t="s">
        <v>1593</v>
      </c>
    </row>
    <row r="3665" ht="14.25" customHeight="1">
      <c r="A3665" s="91" t="s">
        <v>10081</v>
      </c>
      <c r="D3665" s="91" t="s">
        <v>1319</v>
      </c>
      <c r="E3665" s="91" t="s">
        <v>1587</v>
      </c>
      <c r="F3665" s="91">
        <v>2030.0</v>
      </c>
      <c r="J3665" s="91" t="s">
        <v>739</v>
      </c>
      <c r="L3665" s="91" t="s">
        <v>1588</v>
      </c>
      <c r="M3665" s="91" t="s">
        <v>739</v>
      </c>
      <c r="O3665" s="91" t="s">
        <v>1711</v>
      </c>
      <c r="P3665" s="91" t="s">
        <v>1590</v>
      </c>
      <c r="Q3665" s="91" t="s">
        <v>1457</v>
      </c>
      <c r="R3665" s="91" t="s">
        <v>1641</v>
      </c>
      <c r="S3665" s="91" t="s">
        <v>10082</v>
      </c>
      <c r="T3665" s="91" t="s">
        <v>1593</v>
      </c>
    </row>
    <row r="3666" ht="14.25" customHeight="1">
      <c r="A3666" s="91" t="s">
        <v>10083</v>
      </c>
      <c r="B3666" s="91" t="s">
        <v>10084</v>
      </c>
      <c r="C3666" s="91" t="s">
        <v>10085</v>
      </c>
      <c r="D3666" s="91" t="s">
        <v>1319</v>
      </c>
      <c r="E3666" s="91" t="s">
        <v>1595</v>
      </c>
      <c r="F3666" s="91">
        <v>2026.0</v>
      </c>
      <c r="J3666" s="91" t="s">
        <v>739</v>
      </c>
      <c r="L3666" s="91" t="s">
        <v>41</v>
      </c>
      <c r="M3666" s="91" t="s">
        <v>739</v>
      </c>
      <c r="O3666" s="91" t="s">
        <v>1858</v>
      </c>
      <c r="P3666" s="91" t="s">
        <v>1628</v>
      </c>
      <c r="Q3666" s="91" t="s">
        <v>1466</v>
      </c>
      <c r="R3666" s="91" t="s">
        <v>1659</v>
      </c>
      <c r="S3666" s="91" t="s">
        <v>10086</v>
      </c>
      <c r="T3666" s="91" t="s">
        <v>1600</v>
      </c>
    </row>
    <row r="3667" ht="14.25" customHeight="1">
      <c r="A3667" s="91" t="s">
        <v>10087</v>
      </c>
      <c r="C3667" s="91" t="s">
        <v>10088</v>
      </c>
      <c r="D3667" s="91" t="s">
        <v>1324</v>
      </c>
      <c r="J3667" s="91" t="s">
        <v>739</v>
      </c>
      <c r="L3667" s="91" t="s">
        <v>41</v>
      </c>
      <c r="M3667" s="91" t="s">
        <v>739</v>
      </c>
      <c r="O3667" s="91" t="s">
        <v>1602</v>
      </c>
      <c r="P3667" s="91" t="s">
        <v>1603</v>
      </c>
      <c r="Q3667" s="91" t="s">
        <v>1432</v>
      </c>
      <c r="R3667" s="91" t="s">
        <v>1614</v>
      </c>
    </row>
    <row r="3668" ht="14.25" customHeight="1">
      <c r="A3668" s="91" t="s">
        <v>10089</v>
      </c>
      <c r="D3668" s="91" t="s">
        <v>1319</v>
      </c>
      <c r="E3668" s="91" t="s">
        <v>1587</v>
      </c>
      <c r="F3668" s="91">
        <v>2030.0</v>
      </c>
      <c r="G3668" s="91" t="s">
        <v>1319</v>
      </c>
      <c r="H3668" s="91" t="s">
        <v>1587</v>
      </c>
      <c r="I3668" s="91">
        <v>2050.0</v>
      </c>
      <c r="J3668" s="91" t="s">
        <v>1320</v>
      </c>
      <c r="K3668" s="91">
        <v>2050.0</v>
      </c>
      <c r="L3668" s="91" t="s">
        <v>1588</v>
      </c>
      <c r="M3668" s="91" t="s">
        <v>739</v>
      </c>
      <c r="O3668" s="91" t="s">
        <v>1627</v>
      </c>
      <c r="P3668" s="91" t="s">
        <v>1628</v>
      </c>
      <c r="Q3668" s="91" t="s">
        <v>1466</v>
      </c>
      <c r="R3668" s="91" t="s">
        <v>1604</v>
      </c>
      <c r="S3668" s="91" t="s">
        <v>10090</v>
      </c>
      <c r="T3668" s="91" t="s">
        <v>1593</v>
      </c>
    </row>
    <row r="3669" ht="14.25" customHeight="1">
      <c r="A3669" s="91" t="s">
        <v>10091</v>
      </c>
      <c r="D3669" s="91" t="s">
        <v>1319</v>
      </c>
      <c r="E3669" s="91" t="s">
        <v>1587</v>
      </c>
      <c r="F3669" s="91">
        <v>2030.0</v>
      </c>
      <c r="J3669" s="91" t="s">
        <v>739</v>
      </c>
      <c r="L3669" s="91" t="s">
        <v>1588</v>
      </c>
      <c r="M3669" s="91" t="s">
        <v>739</v>
      </c>
      <c r="O3669" s="91" t="s">
        <v>1725</v>
      </c>
      <c r="P3669" s="91" t="s">
        <v>1628</v>
      </c>
      <c r="Q3669" s="91" t="s">
        <v>1444</v>
      </c>
      <c r="R3669" s="91" t="s">
        <v>1608</v>
      </c>
      <c r="S3669" s="91" t="s">
        <v>10092</v>
      </c>
      <c r="T3669" s="91" t="s">
        <v>1593</v>
      </c>
    </row>
    <row r="3670" ht="14.25" customHeight="1">
      <c r="A3670" s="91" t="s">
        <v>10093</v>
      </c>
      <c r="D3670" s="91" t="s">
        <v>1319</v>
      </c>
      <c r="E3670" s="91" t="s">
        <v>1587</v>
      </c>
      <c r="F3670" s="91">
        <v>2030.0</v>
      </c>
      <c r="G3670" s="91" t="s">
        <v>1319</v>
      </c>
      <c r="H3670" s="91" t="s">
        <v>1587</v>
      </c>
      <c r="I3670" s="91">
        <v>2035.0</v>
      </c>
      <c r="J3670" s="91" t="s">
        <v>1320</v>
      </c>
      <c r="K3670" s="91">
        <v>2035.0</v>
      </c>
      <c r="L3670" s="91" t="s">
        <v>1588</v>
      </c>
      <c r="M3670" s="91" t="s">
        <v>739</v>
      </c>
      <c r="O3670" s="91" t="s">
        <v>1711</v>
      </c>
      <c r="P3670" s="91" t="s">
        <v>1590</v>
      </c>
      <c r="Q3670" s="91" t="s">
        <v>1462</v>
      </c>
      <c r="R3670" s="91" t="s">
        <v>1653</v>
      </c>
      <c r="S3670" s="91" t="s">
        <v>10094</v>
      </c>
      <c r="T3670" s="91" t="s">
        <v>1593</v>
      </c>
    </row>
    <row r="3671" ht="14.25" customHeight="1">
      <c r="A3671" s="91" t="s">
        <v>10095</v>
      </c>
      <c r="D3671" s="91" t="s">
        <v>1324</v>
      </c>
      <c r="J3671" s="91" t="s">
        <v>1320</v>
      </c>
      <c r="L3671" s="91" t="s">
        <v>41</v>
      </c>
      <c r="M3671" s="91" t="s">
        <v>739</v>
      </c>
      <c r="O3671" s="91" t="s">
        <v>1607</v>
      </c>
      <c r="P3671" s="91" t="s">
        <v>1590</v>
      </c>
      <c r="Q3671" s="91" t="s">
        <v>1465</v>
      </c>
      <c r="R3671" s="91" t="s">
        <v>1611</v>
      </c>
    </row>
    <row r="3672" ht="14.25" customHeight="1">
      <c r="A3672" s="91" t="s">
        <v>10096</v>
      </c>
      <c r="D3672" s="91" t="s">
        <v>1319</v>
      </c>
      <c r="E3672" s="91" t="s">
        <v>1587</v>
      </c>
      <c r="F3672" s="91">
        <v>2030.0</v>
      </c>
      <c r="J3672" s="91" t="s">
        <v>739</v>
      </c>
      <c r="L3672" s="91" t="s">
        <v>1588</v>
      </c>
      <c r="M3672" s="91" t="s">
        <v>739</v>
      </c>
      <c r="O3672" s="91" t="s">
        <v>1602</v>
      </c>
      <c r="P3672" s="91" t="s">
        <v>1603</v>
      </c>
      <c r="Q3672" s="91" t="s">
        <v>1457</v>
      </c>
      <c r="R3672" s="91" t="s">
        <v>1707</v>
      </c>
      <c r="S3672" s="91" t="s">
        <v>10097</v>
      </c>
      <c r="T3672" s="91" t="s">
        <v>1593</v>
      </c>
    </row>
    <row r="3673" ht="14.25" customHeight="1">
      <c r="A3673" s="91" t="s">
        <v>10098</v>
      </c>
      <c r="D3673" s="91" t="s">
        <v>1319</v>
      </c>
      <c r="E3673" s="91" t="s">
        <v>1587</v>
      </c>
      <c r="F3673" s="91">
        <v>2030.0</v>
      </c>
      <c r="J3673" s="91" t="s">
        <v>739</v>
      </c>
      <c r="L3673" s="91" t="s">
        <v>1588</v>
      </c>
      <c r="M3673" s="91" t="s">
        <v>739</v>
      </c>
      <c r="O3673" s="91" t="s">
        <v>1607</v>
      </c>
      <c r="P3673" s="91" t="s">
        <v>1590</v>
      </c>
      <c r="Q3673" s="91" t="s">
        <v>1457</v>
      </c>
      <c r="R3673" s="91" t="s">
        <v>1614</v>
      </c>
      <c r="S3673" s="91" t="s">
        <v>10099</v>
      </c>
      <c r="T3673" s="91" t="s">
        <v>1593</v>
      </c>
    </row>
    <row r="3674" ht="14.25" customHeight="1">
      <c r="A3674" s="91" t="s">
        <v>10100</v>
      </c>
      <c r="D3674" s="91" t="s">
        <v>1319</v>
      </c>
      <c r="E3674" s="91" t="s">
        <v>1587</v>
      </c>
      <c r="F3674" s="91">
        <v>2030.0</v>
      </c>
      <c r="J3674" s="91" t="s">
        <v>739</v>
      </c>
      <c r="L3674" s="91" t="s">
        <v>1588</v>
      </c>
      <c r="M3674" s="91" t="s">
        <v>739</v>
      </c>
      <c r="O3674" s="91" t="s">
        <v>1725</v>
      </c>
      <c r="P3674" s="91" t="s">
        <v>1628</v>
      </c>
      <c r="Q3674" s="91" t="s">
        <v>1439</v>
      </c>
      <c r="R3674" s="91" t="s">
        <v>1653</v>
      </c>
      <c r="S3674" s="91" t="s">
        <v>10101</v>
      </c>
    </row>
    <row r="3675" ht="14.25" customHeight="1">
      <c r="A3675" s="91" t="s">
        <v>10102</v>
      </c>
      <c r="D3675" s="91" t="s">
        <v>1319</v>
      </c>
      <c r="E3675" s="91" t="s">
        <v>1587</v>
      </c>
      <c r="F3675" s="91">
        <v>2030.0</v>
      </c>
      <c r="J3675" s="91" t="s">
        <v>739</v>
      </c>
      <c r="L3675" s="91" t="s">
        <v>1588</v>
      </c>
      <c r="M3675" s="91" t="s">
        <v>739</v>
      </c>
      <c r="O3675" s="91" t="s">
        <v>1725</v>
      </c>
      <c r="P3675" s="91" t="s">
        <v>1628</v>
      </c>
      <c r="Q3675" s="91" t="s">
        <v>1431</v>
      </c>
      <c r="R3675" s="91" t="s">
        <v>1707</v>
      </c>
      <c r="S3675" s="91" t="s">
        <v>10103</v>
      </c>
      <c r="T3675" s="91" t="s">
        <v>1593</v>
      </c>
    </row>
    <row r="3676" ht="14.25" customHeight="1">
      <c r="A3676" s="91" t="s">
        <v>10104</v>
      </c>
      <c r="D3676" s="91" t="s">
        <v>1319</v>
      </c>
      <c r="E3676" s="91" t="s">
        <v>1587</v>
      </c>
      <c r="F3676" s="91">
        <v>2030.0</v>
      </c>
      <c r="J3676" s="91" t="s">
        <v>739</v>
      </c>
      <c r="L3676" s="91" t="s">
        <v>1588</v>
      </c>
      <c r="M3676" s="91" t="s">
        <v>739</v>
      </c>
      <c r="O3676" s="91" t="s">
        <v>1607</v>
      </c>
      <c r="P3676" s="91" t="s">
        <v>1590</v>
      </c>
      <c r="Q3676" s="91" t="s">
        <v>1457</v>
      </c>
      <c r="R3676" s="91" t="s">
        <v>1798</v>
      </c>
      <c r="S3676" s="91" t="s">
        <v>10105</v>
      </c>
      <c r="T3676" s="91" t="s">
        <v>1593</v>
      </c>
    </row>
    <row r="3677" ht="14.25" customHeight="1">
      <c r="A3677" s="91" t="s">
        <v>10106</v>
      </c>
      <c r="B3677" s="91" t="s">
        <v>10107</v>
      </c>
      <c r="C3677" s="91" t="s">
        <v>10108</v>
      </c>
      <c r="D3677" s="91" t="s">
        <v>1319</v>
      </c>
      <c r="E3677" s="91" t="s">
        <v>1587</v>
      </c>
      <c r="F3677" s="91" t="s">
        <v>2604</v>
      </c>
      <c r="G3677" s="91" t="s">
        <v>1319</v>
      </c>
      <c r="H3677" s="91" t="s">
        <v>1587</v>
      </c>
      <c r="I3677" s="91">
        <v>2040.0</v>
      </c>
      <c r="J3677" s="91" t="s">
        <v>1320</v>
      </c>
      <c r="K3677" s="91">
        <v>2040.0</v>
      </c>
      <c r="L3677" s="91" t="s">
        <v>41</v>
      </c>
      <c r="M3677" s="91" t="s">
        <v>739</v>
      </c>
      <c r="O3677" s="91" t="s">
        <v>1666</v>
      </c>
      <c r="P3677" s="91" t="s">
        <v>1590</v>
      </c>
      <c r="Q3677" s="91" t="s">
        <v>1426</v>
      </c>
      <c r="R3677" s="91" t="s">
        <v>1641</v>
      </c>
      <c r="S3677" s="91" t="s">
        <v>10109</v>
      </c>
      <c r="T3677" s="91" t="s">
        <v>1593</v>
      </c>
    </row>
    <row r="3678" ht="14.25" customHeight="1">
      <c r="A3678" s="91" t="s">
        <v>10110</v>
      </c>
      <c r="D3678" s="91" t="s">
        <v>1324</v>
      </c>
      <c r="J3678" s="91" t="s">
        <v>1320</v>
      </c>
      <c r="L3678" s="91" t="s">
        <v>41</v>
      </c>
      <c r="M3678" s="91" t="s">
        <v>1320</v>
      </c>
      <c r="N3678" s="91" t="s">
        <v>1863</v>
      </c>
      <c r="O3678" s="91" t="s">
        <v>2257</v>
      </c>
      <c r="P3678" s="91" t="s">
        <v>1628</v>
      </c>
      <c r="Q3678" s="91" t="s">
        <v>1469</v>
      </c>
      <c r="R3678" s="91" t="s">
        <v>1863</v>
      </c>
    </row>
    <row r="3679" ht="14.25" customHeight="1">
      <c r="A3679" s="91" t="s">
        <v>10111</v>
      </c>
      <c r="D3679" s="91" t="s">
        <v>1319</v>
      </c>
      <c r="E3679" s="91" t="s">
        <v>1587</v>
      </c>
      <c r="F3679" s="91">
        <v>2030.0</v>
      </c>
      <c r="J3679" s="91" t="s">
        <v>739</v>
      </c>
      <c r="L3679" s="91" t="s">
        <v>1588</v>
      </c>
      <c r="M3679" s="91" t="s">
        <v>739</v>
      </c>
      <c r="O3679" s="91" t="s">
        <v>1677</v>
      </c>
      <c r="P3679" s="91" t="s">
        <v>1590</v>
      </c>
      <c r="Q3679" s="91" t="s">
        <v>1464</v>
      </c>
      <c r="R3679" s="91" t="s">
        <v>1614</v>
      </c>
      <c r="S3679" s="91" t="s">
        <v>10112</v>
      </c>
      <c r="T3679" s="91" t="s">
        <v>1593</v>
      </c>
    </row>
    <row r="3680" ht="14.25" customHeight="1">
      <c r="A3680" s="91" t="s">
        <v>10113</v>
      </c>
      <c r="D3680" s="91" t="s">
        <v>1319</v>
      </c>
      <c r="E3680" s="91" t="s">
        <v>1587</v>
      </c>
      <c r="F3680" s="91">
        <v>2030.0</v>
      </c>
      <c r="J3680" s="91" t="s">
        <v>739</v>
      </c>
      <c r="L3680" s="91" t="s">
        <v>1588</v>
      </c>
      <c r="M3680" s="91" t="s">
        <v>739</v>
      </c>
      <c r="O3680" s="91" t="s">
        <v>1602</v>
      </c>
      <c r="P3680" s="91" t="s">
        <v>1603</v>
      </c>
      <c r="Q3680" s="91" t="s">
        <v>1457</v>
      </c>
      <c r="R3680" s="91" t="s">
        <v>1641</v>
      </c>
      <c r="S3680" s="91" t="s">
        <v>10114</v>
      </c>
      <c r="T3680" s="91" t="s">
        <v>1593</v>
      </c>
    </row>
    <row r="3681" ht="14.25" customHeight="1">
      <c r="A3681" s="91" t="s">
        <v>10115</v>
      </c>
      <c r="D3681" s="91" t="s">
        <v>1324</v>
      </c>
      <c r="J3681" s="91" t="s">
        <v>1320</v>
      </c>
      <c r="L3681" s="91" t="s">
        <v>41</v>
      </c>
      <c r="M3681" s="91" t="s">
        <v>1320</v>
      </c>
      <c r="N3681" s="91" t="s">
        <v>1669</v>
      </c>
      <c r="O3681" s="91" t="s">
        <v>1607</v>
      </c>
      <c r="P3681" s="91" t="s">
        <v>1590</v>
      </c>
      <c r="Q3681" s="91" t="s">
        <v>1452</v>
      </c>
      <c r="R3681" s="91" t="s">
        <v>1669</v>
      </c>
    </row>
    <row r="3682" ht="14.25" customHeight="1">
      <c r="A3682" s="91" t="s">
        <v>10116</v>
      </c>
      <c r="D3682" s="91" t="s">
        <v>1319</v>
      </c>
      <c r="E3682" s="91" t="s">
        <v>1587</v>
      </c>
      <c r="F3682" s="91">
        <v>2030.0</v>
      </c>
      <c r="J3682" s="91" t="s">
        <v>739</v>
      </c>
      <c r="L3682" s="91" t="s">
        <v>1588</v>
      </c>
      <c r="M3682" s="91" t="s">
        <v>739</v>
      </c>
      <c r="O3682" s="91" t="s">
        <v>1632</v>
      </c>
      <c r="P3682" s="91" t="s">
        <v>1628</v>
      </c>
      <c r="Q3682" s="91" t="s">
        <v>1457</v>
      </c>
      <c r="R3682" s="91" t="s">
        <v>1653</v>
      </c>
      <c r="S3682" s="91" t="s">
        <v>10117</v>
      </c>
      <c r="T3682" s="91" t="s">
        <v>1593</v>
      </c>
    </row>
    <row r="3683" ht="14.25" customHeight="1">
      <c r="A3683" s="91" t="s">
        <v>10118</v>
      </c>
      <c r="D3683" s="91" t="s">
        <v>1324</v>
      </c>
      <c r="J3683" s="91" t="s">
        <v>739</v>
      </c>
      <c r="L3683" s="91" t="s">
        <v>41</v>
      </c>
      <c r="M3683" s="91" t="s">
        <v>739</v>
      </c>
      <c r="O3683" s="91" t="s">
        <v>1602</v>
      </c>
      <c r="P3683" s="91" t="s">
        <v>1603</v>
      </c>
      <c r="Q3683" s="91" t="s">
        <v>1457</v>
      </c>
      <c r="R3683" s="91" t="s">
        <v>1687</v>
      </c>
    </row>
    <row r="3684" ht="14.25" customHeight="1">
      <c r="A3684" s="91" t="s">
        <v>10119</v>
      </c>
      <c r="C3684" s="91" t="s">
        <v>10120</v>
      </c>
      <c r="D3684" s="91" t="s">
        <v>1324</v>
      </c>
      <c r="J3684" s="91" t="s">
        <v>1320</v>
      </c>
      <c r="L3684" s="91" t="s">
        <v>41</v>
      </c>
      <c r="M3684" s="91" t="s">
        <v>1320</v>
      </c>
      <c r="N3684" s="91" t="s">
        <v>1923</v>
      </c>
      <c r="O3684" s="91" t="s">
        <v>1607</v>
      </c>
      <c r="P3684" s="91" t="s">
        <v>1590</v>
      </c>
      <c r="Q3684" s="91" t="s">
        <v>1457</v>
      </c>
      <c r="R3684" s="91" t="s">
        <v>1923</v>
      </c>
    </row>
    <row r="3685" ht="14.25" customHeight="1">
      <c r="A3685" s="91" t="s">
        <v>10121</v>
      </c>
      <c r="D3685" s="91" t="s">
        <v>1324</v>
      </c>
      <c r="J3685" s="91" t="s">
        <v>1320</v>
      </c>
      <c r="L3685" s="91" t="s">
        <v>41</v>
      </c>
      <c r="M3685" s="91" t="s">
        <v>739</v>
      </c>
      <c r="O3685" s="91" t="s">
        <v>1607</v>
      </c>
      <c r="P3685" s="91" t="s">
        <v>1590</v>
      </c>
      <c r="Q3685" s="91" t="s">
        <v>1452</v>
      </c>
      <c r="R3685" s="91" t="s">
        <v>1633</v>
      </c>
    </row>
    <row r="3686" ht="14.25" customHeight="1">
      <c r="A3686" s="91" t="s">
        <v>10122</v>
      </c>
      <c r="C3686" s="91" t="s">
        <v>10122</v>
      </c>
      <c r="D3686" s="91" t="s">
        <v>1324</v>
      </c>
      <c r="J3686" s="91" t="s">
        <v>1320</v>
      </c>
      <c r="L3686" s="91" t="s">
        <v>41</v>
      </c>
      <c r="M3686" s="91" t="s">
        <v>1320</v>
      </c>
      <c r="N3686" s="91" t="s">
        <v>1669</v>
      </c>
      <c r="O3686" s="91" t="s">
        <v>1796</v>
      </c>
      <c r="P3686" s="91" t="s">
        <v>1628</v>
      </c>
      <c r="Q3686" s="91" t="s">
        <v>1466</v>
      </c>
      <c r="R3686" s="91" t="s">
        <v>1669</v>
      </c>
    </row>
    <row r="3687" ht="14.25" customHeight="1">
      <c r="A3687" s="91" t="s">
        <v>10123</v>
      </c>
      <c r="D3687" s="91" t="s">
        <v>1324</v>
      </c>
      <c r="J3687" s="91" t="s">
        <v>739</v>
      </c>
      <c r="L3687" s="91" t="s">
        <v>41</v>
      </c>
      <c r="M3687" s="91" t="s">
        <v>739</v>
      </c>
      <c r="O3687" s="91" t="s">
        <v>1748</v>
      </c>
      <c r="P3687" s="91" t="s">
        <v>1590</v>
      </c>
      <c r="Q3687" s="91" t="s">
        <v>1447</v>
      </c>
      <c r="R3687" s="91" t="s">
        <v>1608</v>
      </c>
    </row>
    <row r="3688" ht="14.25" customHeight="1">
      <c r="A3688" s="91" t="s">
        <v>10124</v>
      </c>
      <c r="D3688" s="91" t="s">
        <v>1319</v>
      </c>
      <c r="E3688" s="91" t="s">
        <v>1587</v>
      </c>
      <c r="F3688" s="91">
        <v>2030.0</v>
      </c>
      <c r="J3688" s="91" t="s">
        <v>739</v>
      </c>
      <c r="L3688" s="91" t="s">
        <v>1588</v>
      </c>
      <c r="M3688" s="91" t="s">
        <v>739</v>
      </c>
      <c r="O3688" s="91" t="s">
        <v>1846</v>
      </c>
      <c r="P3688" s="91" t="s">
        <v>1590</v>
      </c>
      <c r="Q3688" s="91" t="s">
        <v>1439</v>
      </c>
      <c r="R3688" s="91" t="s">
        <v>1798</v>
      </c>
      <c r="S3688" s="91" t="s">
        <v>10125</v>
      </c>
      <c r="T3688" s="91" t="s">
        <v>1593</v>
      </c>
    </row>
    <row r="3689" ht="14.25" customHeight="1">
      <c r="A3689" s="91" t="s">
        <v>10126</v>
      </c>
      <c r="D3689" s="91" t="s">
        <v>1319</v>
      </c>
      <c r="E3689" s="91" t="s">
        <v>1587</v>
      </c>
      <c r="F3689" s="91">
        <v>2030.0</v>
      </c>
      <c r="J3689" s="91" t="s">
        <v>739</v>
      </c>
      <c r="L3689" s="91" t="s">
        <v>1588</v>
      </c>
      <c r="M3689" s="91" t="s">
        <v>739</v>
      </c>
      <c r="O3689" s="91" t="s">
        <v>1607</v>
      </c>
      <c r="P3689" s="91" t="s">
        <v>1590</v>
      </c>
      <c r="Q3689" s="91" t="s">
        <v>1460</v>
      </c>
      <c r="R3689" s="91" t="s">
        <v>1591</v>
      </c>
      <c r="S3689" s="91" t="s">
        <v>10127</v>
      </c>
      <c r="T3689" s="91" t="s">
        <v>1593</v>
      </c>
    </row>
    <row r="3690" ht="14.25" customHeight="1">
      <c r="A3690" s="91" t="s">
        <v>10128</v>
      </c>
      <c r="B3690" s="91" t="s">
        <v>10129</v>
      </c>
      <c r="C3690" s="91" t="s">
        <v>10130</v>
      </c>
      <c r="D3690" s="91" t="s">
        <v>1324</v>
      </c>
      <c r="J3690" s="91" t="s">
        <v>1320</v>
      </c>
      <c r="L3690" s="91" t="s">
        <v>41</v>
      </c>
      <c r="M3690" s="91" t="s">
        <v>1320</v>
      </c>
      <c r="N3690" s="91" t="s">
        <v>1685</v>
      </c>
      <c r="O3690" s="91" t="s">
        <v>1602</v>
      </c>
      <c r="P3690" s="91" t="s">
        <v>1603</v>
      </c>
      <c r="Q3690" s="91" t="s">
        <v>1457</v>
      </c>
      <c r="R3690" s="91" t="s">
        <v>1685</v>
      </c>
    </row>
    <row r="3691" ht="14.25" customHeight="1">
      <c r="A3691" s="91" t="s">
        <v>10131</v>
      </c>
      <c r="B3691" s="91" t="s">
        <v>10132</v>
      </c>
      <c r="C3691" s="91" t="s">
        <v>10133</v>
      </c>
      <c r="D3691" s="91" t="s">
        <v>1319</v>
      </c>
      <c r="E3691" s="91" t="s">
        <v>1587</v>
      </c>
      <c r="F3691" s="91">
        <v>2030.0</v>
      </c>
      <c r="J3691" s="91" t="s">
        <v>739</v>
      </c>
      <c r="L3691" s="91" t="s">
        <v>1588</v>
      </c>
      <c r="M3691" s="91" t="s">
        <v>739</v>
      </c>
      <c r="O3691" s="91" t="s">
        <v>1846</v>
      </c>
      <c r="P3691" s="91" t="s">
        <v>1590</v>
      </c>
      <c r="Q3691" s="91" t="s">
        <v>1459</v>
      </c>
      <c r="R3691" s="91" t="s">
        <v>1598</v>
      </c>
      <c r="S3691" s="91" t="s">
        <v>10134</v>
      </c>
      <c r="T3691" s="91" t="s">
        <v>1593</v>
      </c>
    </row>
    <row r="3692" ht="14.25" customHeight="1">
      <c r="A3692" s="91" t="s">
        <v>10135</v>
      </c>
      <c r="D3692" s="91" t="s">
        <v>1319</v>
      </c>
      <c r="E3692" s="91" t="s">
        <v>1587</v>
      </c>
      <c r="F3692" s="91">
        <v>2030.0</v>
      </c>
      <c r="J3692" s="91" t="s">
        <v>739</v>
      </c>
      <c r="L3692" s="91" t="s">
        <v>1588</v>
      </c>
      <c r="M3692" s="91" t="s">
        <v>739</v>
      </c>
      <c r="O3692" s="91" t="s">
        <v>1607</v>
      </c>
      <c r="P3692" s="91" t="s">
        <v>1590</v>
      </c>
      <c r="Q3692" s="91" t="s">
        <v>1457</v>
      </c>
      <c r="R3692" s="91" t="s">
        <v>1659</v>
      </c>
      <c r="S3692" s="91" t="s">
        <v>10136</v>
      </c>
      <c r="T3692" s="91" t="s">
        <v>1593</v>
      </c>
    </row>
    <row r="3693" ht="14.25" customHeight="1">
      <c r="A3693" s="91" t="s">
        <v>10137</v>
      </c>
      <c r="D3693" s="91" t="s">
        <v>1324</v>
      </c>
      <c r="J3693" s="91" t="s">
        <v>739</v>
      </c>
      <c r="L3693" s="91" t="s">
        <v>41</v>
      </c>
      <c r="M3693" s="91" t="s">
        <v>739</v>
      </c>
      <c r="O3693" s="91" t="s">
        <v>1711</v>
      </c>
      <c r="P3693" s="91" t="s">
        <v>1590</v>
      </c>
      <c r="Q3693" s="91" t="s">
        <v>1448</v>
      </c>
      <c r="R3693" s="91" t="s">
        <v>1653</v>
      </c>
    </row>
    <row r="3694" ht="14.25" customHeight="1">
      <c r="A3694" s="91" t="s">
        <v>10138</v>
      </c>
      <c r="D3694" s="91" t="s">
        <v>1319</v>
      </c>
      <c r="E3694" s="91" t="s">
        <v>1587</v>
      </c>
      <c r="F3694" s="91">
        <v>2031.0</v>
      </c>
      <c r="G3694" s="91" t="s">
        <v>1319</v>
      </c>
      <c r="H3694" s="91" t="s">
        <v>1587</v>
      </c>
      <c r="I3694" s="91">
        <v>2050.0</v>
      </c>
      <c r="J3694" s="91" t="s">
        <v>1320</v>
      </c>
      <c r="K3694" s="91">
        <v>2050.0</v>
      </c>
      <c r="L3694" s="91" t="s">
        <v>41</v>
      </c>
      <c r="M3694" s="91" t="s">
        <v>1320</v>
      </c>
      <c r="N3694" s="91" t="s">
        <v>1923</v>
      </c>
      <c r="O3694" s="91" t="s">
        <v>1802</v>
      </c>
      <c r="P3694" s="91" t="s">
        <v>1590</v>
      </c>
      <c r="Q3694" s="91" t="s">
        <v>1466</v>
      </c>
      <c r="R3694" s="91" t="s">
        <v>1687</v>
      </c>
      <c r="S3694" s="91" t="s">
        <v>10139</v>
      </c>
      <c r="T3694" s="91" t="s">
        <v>1593</v>
      </c>
    </row>
    <row r="3695" ht="14.25" customHeight="1">
      <c r="A3695" s="91" t="s">
        <v>10140</v>
      </c>
      <c r="D3695" s="91" t="s">
        <v>1319</v>
      </c>
      <c r="E3695" s="91" t="s">
        <v>1587</v>
      </c>
      <c r="F3695" s="91">
        <v>2030.0</v>
      </c>
      <c r="J3695" s="91" t="s">
        <v>739</v>
      </c>
      <c r="L3695" s="91" t="s">
        <v>1588</v>
      </c>
      <c r="M3695" s="91" t="s">
        <v>739</v>
      </c>
      <c r="O3695" s="91" t="s">
        <v>2046</v>
      </c>
      <c r="P3695" s="91" t="s">
        <v>1603</v>
      </c>
      <c r="Q3695" s="91" t="s">
        <v>1467</v>
      </c>
      <c r="R3695" s="91" t="s">
        <v>1591</v>
      </c>
      <c r="S3695" s="91" t="s">
        <v>10141</v>
      </c>
      <c r="T3695" s="91" t="s">
        <v>1593</v>
      </c>
    </row>
    <row r="3696" ht="14.25" customHeight="1">
      <c r="A3696" s="91" t="s">
        <v>10142</v>
      </c>
      <c r="D3696" s="91" t="s">
        <v>1319</v>
      </c>
      <c r="E3696" s="91" t="s">
        <v>1587</v>
      </c>
      <c r="F3696" s="91">
        <v>2030.0</v>
      </c>
      <c r="J3696" s="91" t="s">
        <v>739</v>
      </c>
      <c r="L3696" s="91" t="s">
        <v>1588</v>
      </c>
      <c r="M3696" s="91" t="s">
        <v>739</v>
      </c>
      <c r="O3696" s="91" t="s">
        <v>1632</v>
      </c>
      <c r="P3696" s="91" t="s">
        <v>1628</v>
      </c>
      <c r="Q3696" s="91" t="s">
        <v>1457</v>
      </c>
      <c r="R3696" s="91" t="s">
        <v>1720</v>
      </c>
      <c r="S3696" s="91" t="s">
        <v>10143</v>
      </c>
      <c r="T3696" s="91" t="s">
        <v>1593</v>
      </c>
    </row>
    <row r="3697" ht="14.25" customHeight="1">
      <c r="A3697" s="91" t="s">
        <v>10144</v>
      </c>
      <c r="D3697" s="91" t="s">
        <v>1319</v>
      </c>
      <c r="E3697" s="91" t="s">
        <v>1587</v>
      </c>
      <c r="F3697" s="91">
        <v>2030.0</v>
      </c>
      <c r="J3697" s="91" t="s">
        <v>739</v>
      </c>
      <c r="L3697" s="91" t="s">
        <v>1588</v>
      </c>
      <c r="M3697" s="91" t="s">
        <v>739</v>
      </c>
      <c r="O3697" s="91" t="s">
        <v>1802</v>
      </c>
      <c r="P3697" s="91" t="s">
        <v>1590</v>
      </c>
      <c r="Q3697" s="91" t="s">
        <v>1440</v>
      </c>
      <c r="R3697" s="91" t="s">
        <v>1707</v>
      </c>
      <c r="S3697" s="91" t="s">
        <v>10145</v>
      </c>
      <c r="T3697" s="91" t="s">
        <v>1593</v>
      </c>
    </row>
    <row r="3698" ht="14.25" customHeight="1">
      <c r="A3698" s="91" t="s">
        <v>10146</v>
      </c>
      <c r="D3698" s="91" t="s">
        <v>1324</v>
      </c>
      <c r="J3698" s="91" t="s">
        <v>739</v>
      </c>
      <c r="L3698" s="91" t="s">
        <v>41</v>
      </c>
      <c r="M3698" s="91" t="s">
        <v>739</v>
      </c>
      <c r="O3698" s="91" t="s">
        <v>1602</v>
      </c>
      <c r="P3698" s="91" t="s">
        <v>1603</v>
      </c>
      <c r="Q3698" s="91" t="s">
        <v>1462</v>
      </c>
      <c r="R3698" s="91" t="s">
        <v>1663</v>
      </c>
    </row>
    <row r="3699" ht="14.25" customHeight="1">
      <c r="A3699" s="91" t="s">
        <v>10147</v>
      </c>
      <c r="D3699" s="91" t="s">
        <v>1319</v>
      </c>
      <c r="E3699" s="91" t="s">
        <v>1587</v>
      </c>
      <c r="F3699" s="91">
        <v>2030.0</v>
      </c>
      <c r="G3699" s="91" t="s">
        <v>1319</v>
      </c>
      <c r="H3699" s="91" t="s">
        <v>1587</v>
      </c>
      <c r="I3699" s="91">
        <v>2040.0</v>
      </c>
      <c r="J3699" s="91" t="s">
        <v>1320</v>
      </c>
      <c r="K3699" s="91">
        <v>2040.0</v>
      </c>
      <c r="L3699" s="91" t="s">
        <v>1588</v>
      </c>
      <c r="M3699" s="91" t="s">
        <v>739</v>
      </c>
      <c r="O3699" s="91" t="s">
        <v>1802</v>
      </c>
      <c r="P3699" s="91" t="s">
        <v>1590</v>
      </c>
      <c r="Q3699" s="91" t="s">
        <v>1433</v>
      </c>
      <c r="R3699" s="91" t="s">
        <v>1707</v>
      </c>
      <c r="S3699" s="91" t="s">
        <v>10148</v>
      </c>
      <c r="T3699" s="91" t="s">
        <v>1593</v>
      </c>
    </row>
    <row r="3700" ht="14.25" customHeight="1">
      <c r="A3700" s="91" t="s">
        <v>10149</v>
      </c>
      <c r="D3700" s="91" t="s">
        <v>1324</v>
      </c>
      <c r="J3700" s="91" t="s">
        <v>739</v>
      </c>
      <c r="L3700" s="91" t="s">
        <v>41</v>
      </c>
      <c r="M3700" s="91" t="s">
        <v>739</v>
      </c>
      <c r="O3700" s="91" t="s">
        <v>1602</v>
      </c>
      <c r="P3700" s="91" t="s">
        <v>1603</v>
      </c>
      <c r="Q3700" s="91" t="s">
        <v>1436</v>
      </c>
      <c r="R3700" s="91" t="s">
        <v>1687</v>
      </c>
    </row>
    <row r="3701" ht="14.25" customHeight="1">
      <c r="A3701" s="91" t="s">
        <v>10150</v>
      </c>
      <c r="B3701" s="91" t="s">
        <v>10151</v>
      </c>
      <c r="C3701" s="91" t="s">
        <v>10152</v>
      </c>
      <c r="D3701" s="91" t="s">
        <v>1319</v>
      </c>
      <c r="E3701" s="91" t="s">
        <v>1587</v>
      </c>
      <c r="F3701" s="91">
        <v>2030.0</v>
      </c>
      <c r="J3701" s="91" t="s">
        <v>739</v>
      </c>
      <c r="L3701" s="91" t="s">
        <v>41</v>
      </c>
      <c r="M3701" s="91" t="s">
        <v>739</v>
      </c>
      <c r="O3701" s="91" t="s">
        <v>1666</v>
      </c>
      <c r="P3701" s="91" t="s">
        <v>1590</v>
      </c>
      <c r="Q3701" s="91" t="s">
        <v>1460</v>
      </c>
      <c r="R3701" s="91" t="s">
        <v>1591</v>
      </c>
      <c r="S3701" s="91" t="s">
        <v>10153</v>
      </c>
      <c r="T3701" s="91" t="s">
        <v>1593</v>
      </c>
    </row>
    <row r="3702" ht="14.25" customHeight="1">
      <c r="A3702" s="91" t="s">
        <v>10154</v>
      </c>
      <c r="B3702" s="91" t="s">
        <v>10155</v>
      </c>
      <c r="C3702" s="91" t="s">
        <v>10156</v>
      </c>
      <c r="D3702" s="91" t="s">
        <v>1319</v>
      </c>
      <c r="E3702" s="91" t="s">
        <v>1587</v>
      </c>
      <c r="F3702" s="91">
        <v>2030.0</v>
      </c>
      <c r="J3702" s="91" t="s">
        <v>739</v>
      </c>
      <c r="L3702" s="91" t="s">
        <v>41</v>
      </c>
      <c r="M3702" s="91" t="s">
        <v>1320</v>
      </c>
      <c r="N3702" s="91" t="s">
        <v>1637</v>
      </c>
      <c r="O3702" s="91" t="s">
        <v>1607</v>
      </c>
      <c r="P3702" s="91" t="s">
        <v>1590</v>
      </c>
      <c r="Q3702" s="91" t="s">
        <v>1451</v>
      </c>
      <c r="R3702" s="91" t="s">
        <v>2368</v>
      </c>
      <c r="S3702" s="91" t="s">
        <v>10157</v>
      </c>
      <c r="T3702" s="91" t="s">
        <v>1593</v>
      </c>
    </row>
    <row r="3703" ht="14.25" customHeight="1">
      <c r="A3703" s="91" t="s">
        <v>10158</v>
      </c>
      <c r="B3703" s="91" t="s">
        <v>10159</v>
      </c>
      <c r="C3703" s="91" t="s">
        <v>10160</v>
      </c>
      <c r="D3703" s="91" t="s">
        <v>1319</v>
      </c>
      <c r="E3703" s="91" t="s">
        <v>1587</v>
      </c>
      <c r="F3703" s="91">
        <v>2030.0</v>
      </c>
      <c r="J3703" s="91" t="s">
        <v>739</v>
      </c>
      <c r="L3703" s="91" t="s">
        <v>41</v>
      </c>
      <c r="M3703" s="91" t="s">
        <v>1320</v>
      </c>
      <c r="N3703" s="91" t="s">
        <v>1678</v>
      </c>
      <c r="O3703" s="91" t="s">
        <v>1602</v>
      </c>
      <c r="P3703" s="91" t="s">
        <v>1603</v>
      </c>
      <c r="Q3703" s="91" t="s">
        <v>1431</v>
      </c>
      <c r="R3703" s="91" t="s">
        <v>1637</v>
      </c>
      <c r="S3703" s="91" t="s">
        <v>10161</v>
      </c>
      <c r="T3703" s="91" t="s">
        <v>1593</v>
      </c>
    </row>
    <row r="3704" ht="14.25" customHeight="1">
      <c r="A3704" s="91" t="s">
        <v>10162</v>
      </c>
      <c r="D3704" s="91" t="s">
        <v>1319</v>
      </c>
      <c r="E3704" s="91" t="s">
        <v>1587</v>
      </c>
      <c r="F3704" s="91">
        <v>2030.0</v>
      </c>
      <c r="G3704" s="91" t="s">
        <v>1319</v>
      </c>
      <c r="H3704" s="91" t="s">
        <v>1587</v>
      </c>
      <c r="I3704" s="91">
        <v>2050.0</v>
      </c>
      <c r="J3704" s="91" t="s">
        <v>1320</v>
      </c>
      <c r="K3704" s="91">
        <v>2050.0</v>
      </c>
      <c r="L3704" s="91" t="s">
        <v>1588</v>
      </c>
      <c r="M3704" s="91" t="s">
        <v>739</v>
      </c>
      <c r="O3704" s="91" t="s">
        <v>1846</v>
      </c>
      <c r="P3704" s="91" t="s">
        <v>1590</v>
      </c>
      <c r="Q3704" s="91" t="s">
        <v>1472</v>
      </c>
      <c r="R3704" s="91" t="s">
        <v>1707</v>
      </c>
      <c r="S3704" s="91" t="s">
        <v>10163</v>
      </c>
      <c r="T3704" s="91" t="s">
        <v>1593</v>
      </c>
    </row>
    <row r="3705" ht="14.25" customHeight="1">
      <c r="A3705" s="91" t="s">
        <v>10164</v>
      </c>
      <c r="D3705" s="91" t="s">
        <v>1319</v>
      </c>
      <c r="E3705" s="91" t="s">
        <v>1587</v>
      </c>
      <c r="F3705" s="91">
        <v>2030.0</v>
      </c>
      <c r="J3705" s="91" t="s">
        <v>739</v>
      </c>
      <c r="L3705" s="91" t="s">
        <v>1588</v>
      </c>
      <c r="M3705" s="91" t="s">
        <v>739</v>
      </c>
      <c r="O3705" s="91" t="s">
        <v>1858</v>
      </c>
      <c r="P3705" s="91" t="s">
        <v>1628</v>
      </c>
      <c r="Q3705" s="91" t="s">
        <v>1460</v>
      </c>
      <c r="R3705" s="91" t="s">
        <v>1653</v>
      </c>
      <c r="S3705" s="91" t="s">
        <v>10165</v>
      </c>
      <c r="T3705" s="91" t="s">
        <v>1593</v>
      </c>
    </row>
    <row r="3706" ht="14.25" customHeight="1">
      <c r="A3706" s="91" t="s">
        <v>10166</v>
      </c>
      <c r="C3706" s="91" t="s">
        <v>10167</v>
      </c>
      <c r="D3706" s="91" t="s">
        <v>1324</v>
      </c>
      <c r="J3706" s="91" t="s">
        <v>1320</v>
      </c>
      <c r="L3706" s="91" t="s">
        <v>41</v>
      </c>
      <c r="M3706" s="91" t="s">
        <v>739</v>
      </c>
      <c r="O3706" s="91" t="s">
        <v>1662</v>
      </c>
      <c r="P3706" s="91" t="s">
        <v>1590</v>
      </c>
      <c r="Q3706" s="91" t="s">
        <v>1460</v>
      </c>
      <c r="R3706" s="91" t="s">
        <v>1720</v>
      </c>
    </row>
    <row r="3707" ht="14.25" customHeight="1">
      <c r="A3707" s="91" t="s">
        <v>10168</v>
      </c>
      <c r="B3707" s="91" t="s">
        <v>10169</v>
      </c>
      <c r="D3707" s="91" t="s">
        <v>1319</v>
      </c>
      <c r="E3707" s="91" t="s">
        <v>1587</v>
      </c>
      <c r="F3707" s="91" t="s">
        <v>3047</v>
      </c>
      <c r="J3707" s="91" t="s">
        <v>739</v>
      </c>
      <c r="L3707" s="91" t="s">
        <v>41</v>
      </c>
      <c r="M3707" s="91" t="s">
        <v>1320</v>
      </c>
      <c r="N3707" s="91" t="s">
        <v>1747</v>
      </c>
      <c r="O3707" s="91" t="s">
        <v>2299</v>
      </c>
      <c r="P3707" s="91" t="s">
        <v>1628</v>
      </c>
      <c r="Q3707" s="91" t="s">
        <v>1469</v>
      </c>
      <c r="R3707" s="91" t="s">
        <v>1659</v>
      </c>
      <c r="S3707" s="91" t="s">
        <v>10170</v>
      </c>
      <c r="T3707" s="91" t="s">
        <v>1593</v>
      </c>
      <c r="U3707" s="91" t="s">
        <v>1749</v>
      </c>
    </row>
    <row r="3708" ht="14.25" customHeight="1">
      <c r="A3708" s="91" t="s">
        <v>10171</v>
      </c>
      <c r="D3708" s="91" t="s">
        <v>1324</v>
      </c>
      <c r="J3708" s="91" t="s">
        <v>739</v>
      </c>
      <c r="L3708" s="91" t="s">
        <v>41</v>
      </c>
      <c r="M3708" s="91" t="s">
        <v>739</v>
      </c>
      <c r="O3708" s="91" t="s">
        <v>10172</v>
      </c>
      <c r="P3708" s="91" t="s">
        <v>1628</v>
      </c>
      <c r="Q3708" s="91" t="s">
        <v>1442</v>
      </c>
      <c r="R3708" s="91" t="s">
        <v>1614</v>
      </c>
    </row>
    <row r="3709" ht="14.25" customHeight="1">
      <c r="A3709" s="91" t="s">
        <v>10173</v>
      </c>
      <c r="B3709" s="91" t="s">
        <v>10174</v>
      </c>
      <c r="C3709" s="91" t="s">
        <v>10175</v>
      </c>
      <c r="D3709" s="91" t="s">
        <v>1319</v>
      </c>
      <c r="E3709" s="91" t="s">
        <v>1587</v>
      </c>
      <c r="F3709" s="91" t="s">
        <v>5534</v>
      </c>
      <c r="J3709" s="91" t="s">
        <v>739</v>
      </c>
      <c r="L3709" s="91" t="s">
        <v>1647</v>
      </c>
      <c r="M3709" s="91" t="s">
        <v>739</v>
      </c>
      <c r="O3709" s="91" t="s">
        <v>1607</v>
      </c>
      <c r="P3709" s="91" t="s">
        <v>1590</v>
      </c>
      <c r="Q3709" s="91" t="s">
        <v>1430</v>
      </c>
      <c r="R3709" s="91" t="s">
        <v>2090</v>
      </c>
      <c r="S3709" s="91" t="s">
        <v>10176</v>
      </c>
      <c r="T3709" s="91" t="s">
        <v>1593</v>
      </c>
    </row>
    <row r="3710" ht="14.25" customHeight="1">
      <c r="A3710" s="91" t="s">
        <v>10177</v>
      </c>
      <c r="D3710" s="91" t="s">
        <v>1324</v>
      </c>
      <c r="J3710" s="91" t="s">
        <v>739</v>
      </c>
      <c r="L3710" s="91" t="s">
        <v>41</v>
      </c>
      <c r="M3710" s="91" t="s">
        <v>739</v>
      </c>
      <c r="O3710" s="91" t="s">
        <v>2026</v>
      </c>
      <c r="P3710" s="91" t="s">
        <v>1590</v>
      </c>
      <c r="Q3710" s="91" t="s">
        <v>1447</v>
      </c>
      <c r="R3710" s="91" t="s">
        <v>1687</v>
      </c>
    </row>
    <row r="3711" ht="14.25" customHeight="1">
      <c r="A3711" s="91" t="s">
        <v>10178</v>
      </c>
      <c r="C3711" s="91" t="s">
        <v>10179</v>
      </c>
      <c r="D3711" s="91" t="s">
        <v>1324</v>
      </c>
      <c r="J3711" s="91" t="s">
        <v>739</v>
      </c>
      <c r="L3711" s="91" t="s">
        <v>41</v>
      </c>
      <c r="M3711" s="91" t="s">
        <v>739</v>
      </c>
      <c r="O3711" s="91" t="s">
        <v>1898</v>
      </c>
      <c r="P3711" s="91" t="s">
        <v>1590</v>
      </c>
      <c r="Q3711" s="91" t="s">
        <v>1429</v>
      </c>
      <c r="R3711" s="91" t="s">
        <v>1923</v>
      </c>
    </row>
    <row r="3712" ht="14.25" customHeight="1">
      <c r="A3712" s="91" t="s">
        <v>10180</v>
      </c>
      <c r="D3712" s="91" t="s">
        <v>1319</v>
      </c>
      <c r="E3712" s="91" t="s">
        <v>1587</v>
      </c>
      <c r="F3712" s="91">
        <v>2030.0</v>
      </c>
      <c r="J3712" s="91" t="s">
        <v>739</v>
      </c>
      <c r="L3712" s="91" t="s">
        <v>1588</v>
      </c>
      <c r="M3712" s="91" t="s">
        <v>739</v>
      </c>
      <c r="O3712" s="91" t="s">
        <v>8461</v>
      </c>
      <c r="P3712" s="91" t="s">
        <v>1590</v>
      </c>
      <c r="Q3712" s="91" t="s">
        <v>1457</v>
      </c>
      <c r="R3712" s="91" t="s">
        <v>1612</v>
      </c>
      <c r="S3712" s="91" t="s">
        <v>10181</v>
      </c>
      <c r="T3712" s="91" t="s">
        <v>1593</v>
      </c>
    </row>
    <row r="3713" ht="14.25" customHeight="1">
      <c r="A3713" s="91" t="s">
        <v>10182</v>
      </c>
      <c r="B3713" s="91" t="s">
        <v>10183</v>
      </c>
      <c r="C3713" s="91" t="s">
        <v>10184</v>
      </c>
      <c r="D3713" s="91" t="s">
        <v>1343</v>
      </c>
      <c r="J3713" s="91" t="s">
        <v>1320</v>
      </c>
      <c r="L3713" s="91" t="s">
        <v>41</v>
      </c>
      <c r="M3713" s="91" t="s">
        <v>1320</v>
      </c>
      <c r="N3713" s="91" t="s">
        <v>2170</v>
      </c>
      <c r="O3713" s="91" t="s">
        <v>1607</v>
      </c>
      <c r="P3713" s="91" t="s">
        <v>1590</v>
      </c>
      <c r="Q3713" s="91" t="s">
        <v>1427</v>
      </c>
      <c r="R3713" s="91" t="s">
        <v>1851</v>
      </c>
    </row>
    <row r="3714" ht="14.25" customHeight="1">
      <c r="A3714" s="91" t="s">
        <v>10185</v>
      </c>
      <c r="D3714" s="91" t="s">
        <v>1324</v>
      </c>
      <c r="J3714" s="91" t="s">
        <v>1320</v>
      </c>
      <c r="L3714" s="91" t="s">
        <v>41</v>
      </c>
      <c r="M3714" s="91" t="s">
        <v>739</v>
      </c>
      <c r="O3714" s="91" t="s">
        <v>1602</v>
      </c>
      <c r="P3714" s="91" t="s">
        <v>1603</v>
      </c>
      <c r="Q3714" s="91" t="s">
        <v>1457</v>
      </c>
      <c r="R3714" s="91" t="s">
        <v>1707</v>
      </c>
    </row>
    <row r="3715" ht="14.25" customHeight="1">
      <c r="A3715" s="91" t="s">
        <v>10186</v>
      </c>
      <c r="B3715" s="91" t="s">
        <v>10187</v>
      </c>
      <c r="C3715" s="91" t="s">
        <v>10188</v>
      </c>
      <c r="D3715" s="91" t="s">
        <v>1319</v>
      </c>
      <c r="E3715" s="91" t="s">
        <v>1587</v>
      </c>
      <c r="F3715" s="91">
        <v>2030.0</v>
      </c>
      <c r="J3715" s="91" t="s">
        <v>739</v>
      </c>
      <c r="L3715" s="91" t="s">
        <v>41</v>
      </c>
      <c r="M3715" s="91" t="s">
        <v>1320</v>
      </c>
      <c r="N3715" s="91" t="s">
        <v>2347</v>
      </c>
      <c r="O3715" s="91" t="s">
        <v>1602</v>
      </c>
      <c r="P3715" s="91" t="s">
        <v>1603</v>
      </c>
      <c r="Q3715" s="91" t="s">
        <v>1432</v>
      </c>
      <c r="R3715" s="91" t="s">
        <v>1798</v>
      </c>
      <c r="S3715" s="91" t="s">
        <v>10189</v>
      </c>
      <c r="T3715" s="91" t="s">
        <v>1593</v>
      </c>
    </row>
    <row r="3716" ht="14.25" customHeight="1">
      <c r="A3716" s="91" t="s">
        <v>10190</v>
      </c>
      <c r="B3716" s="91" t="s">
        <v>10191</v>
      </c>
      <c r="C3716" s="91" t="s">
        <v>10192</v>
      </c>
      <c r="D3716" s="91" t="s">
        <v>1319</v>
      </c>
      <c r="E3716" s="91" t="s">
        <v>1587</v>
      </c>
      <c r="F3716" s="91">
        <v>2030.0</v>
      </c>
      <c r="G3716" s="91" t="s">
        <v>1319</v>
      </c>
      <c r="H3716" s="91" t="s">
        <v>1587</v>
      </c>
      <c r="I3716" s="91">
        <v>2050.0</v>
      </c>
      <c r="J3716" s="91" t="s">
        <v>1320</v>
      </c>
      <c r="K3716" s="91">
        <v>2050.0</v>
      </c>
      <c r="L3716" s="91" t="s">
        <v>41</v>
      </c>
      <c r="M3716" s="91" t="s">
        <v>1320</v>
      </c>
      <c r="N3716" s="91" t="s">
        <v>1966</v>
      </c>
      <c r="O3716" s="91" t="s">
        <v>1607</v>
      </c>
      <c r="P3716" s="91" t="s">
        <v>1590</v>
      </c>
      <c r="Q3716" s="91" t="s">
        <v>1451</v>
      </c>
      <c r="R3716" s="91" t="s">
        <v>1798</v>
      </c>
      <c r="S3716" s="91" t="s">
        <v>10193</v>
      </c>
      <c r="T3716" s="91" t="s">
        <v>1593</v>
      </c>
    </row>
    <row r="3717" ht="14.25" customHeight="1">
      <c r="A3717" s="91" t="s">
        <v>10194</v>
      </c>
      <c r="B3717" s="91" t="s">
        <v>10195</v>
      </c>
      <c r="C3717" s="91" t="s">
        <v>10196</v>
      </c>
      <c r="D3717" s="91" t="s">
        <v>1319</v>
      </c>
      <c r="E3717" s="91" t="s">
        <v>1595</v>
      </c>
      <c r="F3717" s="91">
        <v>2030.0</v>
      </c>
      <c r="J3717" s="91" t="s">
        <v>739</v>
      </c>
      <c r="L3717" s="91" t="s">
        <v>41</v>
      </c>
      <c r="M3717" s="91" t="s">
        <v>739</v>
      </c>
      <c r="O3717" s="91" t="s">
        <v>1602</v>
      </c>
      <c r="P3717" s="91" t="s">
        <v>1603</v>
      </c>
      <c r="Q3717" s="91" t="s">
        <v>1444</v>
      </c>
      <c r="R3717" s="91" t="s">
        <v>2090</v>
      </c>
      <c r="S3717" s="91" t="s">
        <v>10197</v>
      </c>
      <c r="T3717" s="91" t="s">
        <v>1600</v>
      </c>
    </row>
    <row r="3718" ht="14.25" customHeight="1">
      <c r="A3718" s="91" t="s">
        <v>10198</v>
      </c>
      <c r="C3718" s="91" t="s">
        <v>10199</v>
      </c>
      <c r="D3718" s="91" t="s">
        <v>1319</v>
      </c>
      <c r="E3718" s="91" t="s">
        <v>1729</v>
      </c>
      <c r="F3718" s="91">
        <v>2025.0</v>
      </c>
      <c r="J3718" s="91" t="s">
        <v>739</v>
      </c>
      <c r="L3718" s="91" t="s">
        <v>41</v>
      </c>
      <c r="M3718" s="91" t="s">
        <v>739</v>
      </c>
      <c r="O3718" s="91" t="s">
        <v>1638</v>
      </c>
      <c r="P3718" s="91" t="s">
        <v>1590</v>
      </c>
      <c r="Q3718" s="91" t="s">
        <v>1426</v>
      </c>
      <c r="R3718" s="91" t="s">
        <v>10200</v>
      </c>
      <c r="S3718" s="91" t="s">
        <v>10201</v>
      </c>
      <c r="T3718" s="91" t="s">
        <v>1733</v>
      </c>
    </row>
    <row r="3719" ht="14.25" customHeight="1">
      <c r="A3719" s="91" t="s">
        <v>10202</v>
      </c>
      <c r="D3719" s="91" t="s">
        <v>1324</v>
      </c>
      <c r="J3719" s="91" t="s">
        <v>1320</v>
      </c>
      <c r="L3719" s="91" t="s">
        <v>41</v>
      </c>
      <c r="M3719" s="91" t="s">
        <v>739</v>
      </c>
      <c r="O3719" s="91" t="s">
        <v>2299</v>
      </c>
      <c r="P3719" s="91" t="s">
        <v>1628</v>
      </c>
      <c r="Q3719" s="91" t="s">
        <v>1469</v>
      </c>
      <c r="R3719" s="91" t="s">
        <v>1653</v>
      </c>
    </row>
    <row r="3720" ht="14.25" customHeight="1">
      <c r="A3720" s="91" t="s">
        <v>10203</v>
      </c>
      <c r="D3720" s="91" t="s">
        <v>1319</v>
      </c>
      <c r="E3720" s="91" t="s">
        <v>1587</v>
      </c>
      <c r="F3720" s="91">
        <v>2030.0</v>
      </c>
      <c r="J3720" s="91" t="s">
        <v>1320</v>
      </c>
      <c r="L3720" s="91" t="s">
        <v>1588</v>
      </c>
      <c r="M3720" s="91" t="s">
        <v>1320</v>
      </c>
      <c r="N3720" s="91" t="s">
        <v>1792</v>
      </c>
      <c r="O3720" s="91" t="s">
        <v>1607</v>
      </c>
      <c r="P3720" s="91" t="s">
        <v>1590</v>
      </c>
      <c r="Q3720" s="91" t="s">
        <v>1460</v>
      </c>
      <c r="R3720" s="91" t="s">
        <v>2368</v>
      </c>
      <c r="S3720" s="91" t="s">
        <v>10204</v>
      </c>
      <c r="T3720" s="91" t="s">
        <v>1593</v>
      </c>
    </row>
    <row r="3721" ht="14.25" customHeight="1">
      <c r="A3721" s="91" t="s">
        <v>10205</v>
      </c>
      <c r="D3721" s="91" t="s">
        <v>1324</v>
      </c>
      <c r="J3721" s="91" t="s">
        <v>739</v>
      </c>
      <c r="L3721" s="91" t="s">
        <v>41</v>
      </c>
      <c r="M3721" s="91" t="s">
        <v>739</v>
      </c>
      <c r="O3721" s="91" t="s">
        <v>1662</v>
      </c>
      <c r="P3721" s="91" t="s">
        <v>1590</v>
      </c>
      <c r="Q3721" s="91" t="s">
        <v>1443</v>
      </c>
      <c r="R3721" s="91" t="s">
        <v>1663</v>
      </c>
    </row>
    <row r="3722" ht="14.25" customHeight="1">
      <c r="A3722" s="91" t="s">
        <v>10206</v>
      </c>
      <c r="B3722" s="91" t="s">
        <v>10207</v>
      </c>
      <c r="C3722" s="91" t="s">
        <v>10208</v>
      </c>
      <c r="D3722" s="91" t="s">
        <v>1324</v>
      </c>
      <c r="J3722" s="91" t="s">
        <v>739</v>
      </c>
      <c r="L3722" s="91" t="s">
        <v>41</v>
      </c>
      <c r="M3722" s="91" t="s">
        <v>739</v>
      </c>
      <c r="O3722" s="91" t="s">
        <v>1711</v>
      </c>
      <c r="P3722" s="91" t="s">
        <v>1590</v>
      </c>
      <c r="Q3722" s="91" t="s">
        <v>1435</v>
      </c>
      <c r="R3722" s="91" t="s">
        <v>1604</v>
      </c>
    </row>
    <row r="3723" ht="14.25" customHeight="1">
      <c r="A3723" s="91" t="s">
        <v>10209</v>
      </c>
      <c r="D3723" s="91" t="s">
        <v>1343</v>
      </c>
      <c r="J3723" s="91" t="s">
        <v>739</v>
      </c>
      <c r="L3723" s="91" t="s">
        <v>41</v>
      </c>
      <c r="M3723" s="91" t="s">
        <v>739</v>
      </c>
      <c r="O3723" s="91" t="s">
        <v>2774</v>
      </c>
      <c r="P3723" s="91" t="s">
        <v>1628</v>
      </c>
      <c r="Q3723" s="91" t="s">
        <v>1439</v>
      </c>
      <c r="R3723" s="91" t="s">
        <v>2016</v>
      </c>
    </row>
    <row r="3724" ht="14.25" customHeight="1">
      <c r="A3724" s="91" t="s">
        <v>10210</v>
      </c>
      <c r="B3724" s="91" t="s">
        <v>10211</v>
      </c>
      <c r="C3724" s="91" t="s">
        <v>10212</v>
      </c>
      <c r="D3724" s="91" t="s">
        <v>1319</v>
      </c>
      <c r="E3724" s="91" t="s">
        <v>1587</v>
      </c>
      <c r="F3724" s="91">
        <v>2030.0</v>
      </c>
      <c r="J3724" s="91" t="s">
        <v>739</v>
      </c>
      <c r="L3724" s="91" t="s">
        <v>41</v>
      </c>
      <c r="M3724" s="91" t="s">
        <v>1320</v>
      </c>
      <c r="N3724" s="91" t="s">
        <v>1847</v>
      </c>
      <c r="O3724" s="91" t="s">
        <v>1602</v>
      </c>
      <c r="P3724" s="91" t="s">
        <v>1603</v>
      </c>
      <c r="Q3724" s="91" t="s">
        <v>1457</v>
      </c>
      <c r="R3724" s="91" t="s">
        <v>1659</v>
      </c>
      <c r="S3724" s="91" t="s">
        <v>10213</v>
      </c>
      <c r="T3724" s="91" t="s">
        <v>1593</v>
      </c>
    </row>
    <row r="3725" ht="14.25" customHeight="1">
      <c r="A3725" s="91" t="s">
        <v>10214</v>
      </c>
      <c r="B3725" s="91" t="s">
        <v>10215</v>
      </c>
      <c r="D3725" s="91" t="s">
        <v>1324</v>
      </c>
      <c r="J3725" s="91" t="s">
        <v>739</v>
      </c>
      <c r="L3725" s="91" t="s">
        <v>41</v>
      </c>
      <c r="M3725" s="91" t="s">
        <v>739</v>
      </c>
      <c r="O3725" s="91" t="s">
        <v>2046</v>
      </c>
      <c r="P3725" s="91" t="s">
        <v>1603</v>
      </c>
      <c r="Q3725" s="91" t="s">
        <v>1459</v>
      </c>
      <c r="R3725" s="91" t="s">
        <v>1685</v>
      </c>
    </row>
    <row r="3726" ht="14.25" customHeight="1">
      <c r="A3726" s="91" t="s">
        <v>10216</v>
      </c>
      <c r="D3726" s="91" t="s">
        <v>1319</v>
      </c>
      <c r="E3726" s="91" t="s">
        <v>1587</v>
      </c>
      <c r="F3726" s="91">
        <v>2030.0</v>
      </c>
      <c r="J3726" s="91" t="s">
        <v>739</v>
      </c>
      <c r="L3726" s="91" t="s">
        <v>1588</v>
      </c>
      <c r="M3726" s="91" t="s">
        <v>739</v>
      </c>
      <c r="O3726" s="91" t="s">
        <v>1725</v>
      </c>
      <c r="P3726" s="91" t="s">
        <v>1628</v>
      </c>
      <c r="Q3726" s="91" t="s">
        <v>1457</v>
      </c>
      <c r="R3726" s="91" t="s">
        <v>1591</v>
      </c>
      <c r="S3726" s="91" t="s">
        <v>10217</v>
      </c>
      <c r="T3726" s="91" t="s">
        <v>1593</v>
      </c>
    </row>
    <row r="3727" ht="14.25" customHeight="1">
      <c r="A3727" s="91" t="s">
        <v>10218</v>
      </c>
      <c r="C3727" s="91" t="s">
        <v>10219</v>
      </c>
      <c r="D3727" s="91" t="s">
        <v>1319</v>
      </c>
      <c r="E3727" s="91" t="s">
        <v>1587</v>
      </c>
      <c r="F3727" s="91">
        <v>2032.0</v>
      </c>
      <c r="J3727" s="91" t="s">
        <v>739</v>
      </c>
      <c r="L3727" s="91" t="s">
        <v>41</v>
      </c>
      <c r="M3727" s="91" t="s">
        <v>739</v>
      </c>
      <c r="O3727" s="91" t="s">
        <v>1846</v>
      </c>
      <c r="P3727" s="91" t="s">
        <v>1590</v>
      </c>
      <c r="Q3727" s="91" t="s">
        <v>1440</v>
      </c>
      <c r="R3727" s="91" t="s">
        <v>1591</v>
      </c>
      <c r="S3727" s="91" t="s">
        <v>10220</v>
      </c>
      <c r="T3727" s="91" t="s">
        <v>1593</v>
      </c>
    </row>
    <row r="3728" ht="14.25" customHeight="1">
      <c r="A3728" s="91" t="s">
        <v>10221</v>
      </c>
      <c r="B3728" s="91" t="s">
        <v>10222</v>
      </c>
      <c r="C3728" s="91" t="s">
        <v>10223</v>
      </c>
      <c r="D3728" s="91" t="s">
        <v>1319</v>
      </c>
      <c r="E3728" s="91" t="s">
        <v>1587</v>
      </c>
      <c r="F3728" s="91">
        <v>2030.0</v>
      </c>
      <c r="J3728" s="91" t="s">
        <v>739</v>
      </c>
      <c r="L3728" s="91" t="s">
        <v>41</v>
      </c>
      <c r="M3728" s="91" t="s">
        <v>1320</v>
      </c>
      <c r="N3728" s="91" t="s">
        <v>1637</v>
      </c>
      <c r="O3728" s="91" t="s">
        <v>2046</v>
      </c>
      <c r="P3728" s="91" t="s">
        <v>1603</v>
      </c>
      <c r="Q3728" s="91" t="s">
        <v>1436</v>
      </c>
      <c r="R3728" s="91" t="s">
        <v>1591</v>
      </c>
      <c r="S3728" s="91" t="s">
        <v>10224</v>
      </c>
      <c r="T3728" s="91" t="s">
        <v>1593</v>
      </c>
    </row>
    <row r="3729" ht="14.25" customHeight="1">
      <c r="A3729" s="91" t="s">
        <v>10225</v>
      </c>
      <c r="B3729" s="91" t="s">
        <v>10226</v>
      </c>
      <c r="C3729" s="91" t="s">
        <v>10227</v>
      </c>
      <c r="D3729" s="91" t="s">
        <v>1319</v>
      </c>
      <c r="E3729" s="91" t="s">
        <v>1587</v>
      </c>
      <c r="F3729" s="91" t="s">
        <v>1646</v>
      </c>
      <c r="J3729" s="91" t="s">
        <v>739</v>
      </c>
      <c r="L3729" s="91" t="s">
        <v>41</v>
      </c>
      <c r="M3729" s="91" t="s">
        <v>1320</v>
      </c>
      <c r="N3729" s="91" t="s">
        <v>1900</v>
      </c>
      <c r="O3729" s="91" t="s">
        <v>1607</v>
      </c>
      <c r="P3729" s="91" t="s">
        <v>1590</v>
      </c>
      <c r="Q3729" s="91" t="s">
        <v>1457</v>
      </c>
      <c r="R3729" s="91" t="s">
        <v>1798</v>
      </c>
      <c r="S3729" s="91" t="s">
        <v>10228</v>
      </c>
      <c r="T3729" s="91" t="s">
        <v>1593</v>
      </c>
    </row>
    <row r="3730" ht="14.25" customHeight="1">
      <c r="A3730" s="91" t="s">
        <v>10229</v>
      </c>
      <c r="B3730" s="91" t="s">
        <v>10230</v>
      </c>
      <c r="C3730" s="91" t="s">
        <v>10231</v>
      </c>
      <c r="D3730" s="91" t="s">
        <v>1324</v>
      </c>
      <c r="J3730" s="91" t="s">
        <v>1320</v>
      </c>
      <c r="L3730" s="91" t="s">
        <v>1647</v>
      </c>
      <c r="M3730" s="91" t="s">
        <v>1320</v>
      </c>
      <c r="N3730" s="91" t="s">
        <v>1763</v>
      </c>
      <c r="O3730" s="91" t="s">
        <v>1694</v>
      </c>
      <c r="P3730" s="91" t="s">
        <v>1590</v>
      </c>
      <c r="Q3730" s="91" t="s">
        <v>1430</v>
      </c>
      <c r="R3730" s="91" t="s">
        <v>1763</v>
      </c>
      <c r="U3730" s="91" t="s">
        <v>4005</v>
      </c>
    </row>
    <row r="3731" ht="14.25" customHeight="1">
      <c r="A3731" s="91" t="s">
        <v>10232</v>
      </c>
      <c r="D3731" s="91" t="s">
        <v>1343</v>
      </c>
      <c r="J3731" s="91" t="s">
        <v>739</v>
      </c>
      <c r="L3731" s="91" t="s">
        <v>41</v>
      </c>
      <c r="M3731" s="91" t="s">
        <v>739</v>
      </c>
      <c r="O3731" s="91" t="s">
        <v>1602</v>
      </c>
      <c r="P3731" s="91" t="s">
        <v>1603</v>
      </c>
      <c r="Q3731" s="91" t="s">
        <v>1457</v>
      </c>
      <c r="R3731" s="91" t="s">
        <v>1785</v>
      </c>
    </row>
    <row r="3732" ht="14.25" customHeight="1">
      <c r="A3732" s="91" t="s">
        <v>10233</v>
      </c>
      <c r="C3732" s="91" t="s">
        <v>10234</v>
      </c>
      <c r="D3732" s="91" t="s">
        <v>1319</v>
      </c>
      <c r="E3732" s="91" t="s">
        <v>1587</v>
      </c>
      <c r="F3732" s="91">
        <v>2035.0</v>
      </c>
      <c r="J3732" s="91" t="s">
        <v>1320</v>
      </c>
      <c r="L3732" s="91" t="s">
        <v>41</v>
      </c>
      <c r="M3732" s="91" t="s">
        <v>1320</v>
      </c>
      <c r="N3732" s="91" t="s">
        <v>2170</v>
      </c>
      <c r="O3732" s="91" t="s">
        <v>1891</v>
      </c>
      <c r="P3732" s="91" t="s">
        <v>1623</v>
      </c>
      <c r="Q3732" s="91" t="s">
        <v>1451</v>
      </c>
      <c r="R3732" s="91" t="s">
        <v>1881</v>
      </c>
      <c r="S3732" s="91" t="s">
        <v>10235</v>
      </c>
      <c r="T3732" s="91" t="s">
        <v>1593</v>
      </c>
    </row>
    <row r="3733" ht="14.25" customHeight="1">
      <c r="A3733" s="91" t="s">
        <v>10236</v>
      </c>
      <c r="B3733" s="91" t="s">
        <v>10237</v>
      </c>
      <c r="C3733" s="91" t="s">
        <v>10238</v>
      </c>
      <c r="D3733" s="91" t="s">
        <v>1319</v>
      </c>
      <c r="E3733" s="91" t="s">
        <v>1587</v>
      </c>
      <c r="F3733" s="91" t="s">
        <v>2835</v>
      </c>
      <c r="G3733" s="91" t="s">
        <v>1319</v>
      </c>
      <c r="H3733" s="91" t="s">
        <v>1587</v>
      </c>
      <c r="I3733" s="91" t="s">
        <v>1377</v>
      </c>
      <c r="J3733" s="91" t="s">
        <v>1320</v>
      </c>
      <c r="K3733" s="91" t="s">
        <v>1377</v>
      </c>
      <c r="L3733" s="91" t="s">
        <v>41</v>
      </c>
      <c r="M3733" s="91" t="s">
        <v>1320</v>
      </c>
      <c r="N3733" s="91" t="s">
        <v>2347</v>
      </c>
      <c r="O3733" s="91" t="s">
        <v>1602</v>
      </c>
      <c r="P3733" s="91" t="s">
        <v>1603</v>
      </c>
      <c r="Q3733" s="91" t="s">
        <v>1462</v>
      </c>
      <c r="R3733" s="91" t="s">
        <v>1608</v>
      </c>
      <c r="S3733" s="91" t="s">
        <v>10239</v>
      </c>
      <c r="T3733" s="91" t="s">
        <v>1593</v>
      </c>
    </row>
    <row r="3734" ht="14.25" customHeight="1">
      <c r="A3734" s="91" t="s">
        <v>10240</v>
      </c>
      <c r="D3734" s="91" t="s">
        <v>1319</v>
      </c>
      <c r="E3734" s="91" t="s">
        <v>1587</v>
      </c>
      <c r="F3734" s="91">
        <v>2030.0</v>
      </c>
      <c r="J3734" s="91" t="s">
        <v>739</v>
      </c>
      <c r="L3734" s="91" t="s">
        <v>1588</v>
      </c>
      <c r="M3734" s="91" t="s">
        <v>739</v>
      </c>
      <c r="O3734" s="91" t="s">
        <v>1607</v>
      </c>
      <c r="P3734" s="91" t="s">
        <v>1590</v>
      </c>
      <c r="Q3734" s="91" t="s">
        <v>1462</v>
      </c>
      <c r="R3734" s="91" t="s">
        <v>1633</v>
      </c>
      <c r="S3734" s="91" t="s">
        <v>10241</v>
      </c>
      <c r="T3734" s="91" t="s">
        <v>1593</v>
      </c>
    </row>
    <row r="3735" ht="14.25" customHeight="1">
      <c r="A3735" s="91" t="s">
        <v>10242</v>
      </c>
      <c r="D3735" s="91" t="s">
        <v>1319</v>
      </c>
      <c r="E3735" s="91" t="s">
        <v>1587</v>
      </c>
      <c r="F3735" s="91">
        <v>2030.0</v>
      </c>
      <c r="J3735" s="91" t="s">
        <v>739</v>
      </c>
      <c r="L3735" s="91" t="s">
        <v>1588</v>
      </c>
      <c r="M3735" s="91" t="s">
        <v>739</v>
      </c>
      <c r="O3735" s="91" t="s">
        <v>1711</v>
      </c>
      <c r="P3735" s="91" t="s">
        <v>1590</v>
      </c>
      <c r="Q3735" s="91" t="s">
        <v>1457</v>
      </c>
      <c r="R3735" s="91" t="s">
        <v>1663</v>
      </c>
      <c r="S3735" s="91" t="s">
        <v>10243</v>
      </c>
      <c r="T3735" s="91" t="s">
        <v>1593</v>
      </c>
    </row>
    <row r="3736" ht="14.25" customHeight="1">
      <c r="A3736" s="91" t="s">
        <v>10244</v>
      </c>
      <c r="B3736" s="91" t="s">
        <v>10245</v>
      </c>
      <c r="C3736" s="91" t="s">
        <v>10246</v>
      </c>
      <c r="D3736" s="91" t="s">
        <v>1319</v>
      </c>
      <c r="E3736" s="91" t="s">
        <v>1587</v>
      </c>
      <c r="F3736" s="91" t="s">
        <v>2604</v>
      </c>
      <c r="G3736" s="91" t="s">
        <v>1319</v>
      </c>
      <c r="H3736" s="91" t="s">
        <v>1587</v>
      </c>
      <c r="I3736" s="91">
        <v>2050.0</v>
      </c>
      <c r="J3736" s="91" t="s">
        <v>1320</v>
      </c>
      <c r="K3736" s="91">
        <v>2050.0</v>
      </c>
      <c r="L3736" s="91" t="s">
        <v>41</v>
      </c>
      <c r="M3736" s="91" t="s">
        <v>1320</v>
      </c>
      <c r="N3736" s="91" t="s">
        <v>1678</v>
      </c>
      <c r="O3736" s="91" t="s">
        <v>1796</v>
      </c>
      <c r="P3736" s="91" t="s">
        <v>1628</v>
      </c>
      <c r="Q3736" s="91" t="s">
        <v>1466</v>
      </c>
      <c r="R3736" s="91" t="s">
        <v>1591</v>
      </c>
      <c r="S3736" s="91" t="s">
        <v>10247</v>
      </c>
      <c r="T3736" s="91" t="s">
        <v>1593</v>
      </c>
    </row>
    <row r="3737" ht="14.25" customHeight="1">
      <c r="A3737" s="91" t="s">
        <v>10248</v>
      </c>
      <c r="C3737" s="91" t="s">
        <v>10249</v>
      </c>
      <c r="D3737" s="91" t="s">
        <v>1324</v>
      </c>
      <c r="J3737" s="91" t="s">
        <v>1320</v>
      </c>
      <c r="L3737" s="91" t="s">
        <v>41</v>
      </c>
      <c r="M3737" s="91" t="s">
        <v>739</v>
      </c>
      <c r="O3737" s="91" t="s">
        <v>1607</v>
      </c>
      <c r="P3737" s="91" t="s">
        <v>1590</v>
      </c>
      <c r="Q3737" s="91" t="s">
        <v>1466</v>
      </c>
      <c r="R3737" s="91" t="s">
        <v>1614</v>
      </c>
    </row>
    <row r="3738" ht="14.25" customHeight="1">
      <c r="A3738" s="91" t="s">
        <v>10250</v>
      </c>
      <c r="B3738" s="91" t="s">
        <v>10251</v>
      </c>
      <c r="D3738" s="91" t="s">
        <v>1319</v>
      </c>
      <c r="E3738" s="91" t="s">
        <v>1587</v>
      </c>
      <c r="F3738" s="91">
        <v>2030.0</v>
      </c>
      <c r="J3738" s="91" t="s">
        <v>1320</v>
      </c>
      <c r="L3738" s="91" t="s">
        <v>41</v>
      </c>
      <c r="M3738" s="91" t="s">
        <v>1320</v>
      </c>
      <c r="N3738" s="91" t="s">
        <v>1923</v>
      </c>
      <c r="O3738" s="91" t="s">
        <v>1891</v>
      </c>
      <c r="P3738" s="91" t="s">
        <v>1623</v>
      </c>
      <c r="Q3738" s="91" t="s">
        <v>1459</v>
      </c>
      <c r="R3738" s="91" t="s">
        <v>10252</v>
      </c>
      <c r="S3738" s="91" t="s">
        <v>10253</v>
      </c>
      <c r="T3738" s="91" t="s">
        <v>1593</v>
      </c>
    </row>
    <row r="3739" ht="14.25" customHeight="1">
      <c r="A3739" s="91" t="s">
        <v>10254</v>
      </c>
      <c r="D3739" s="91" t="s">
        <v>1319</v>
      </c>
      <c r="E3739" s="91" t="s">
        <v>1587</v>
      </c>
      <c r="F3739" s="91">
        <v>2030.0</v>
      </c>
      <c r="J3739" s="91" t="s">
        <v>739</v>
      </c>
      <c r="L3739" s="91" t="s">
        <v>1588</v>
      </c>
      <c r="M3739" s="91" t="s">
        <v>739</v>
      </c>
      <c r="O3739" s="91" t="s">
        <v>1711</v>
      </c>
      <c r="P3739" s="91" t="s">
        <v>1590</v>
      </c>
      <c r="Q3739" s="91" t="s">
        <v>1457</v>
      </c>
      <c r="R3739" s="91" t="s">
        <v>1659</v>
      </c>
      <c r="S3739" s="91" t="s">
        <v>10255</v>
      </c>
      <c r="T3739" s="91" t="s">
        <v>1593</v>
      </c>
    </row>
    <row r="3740" ht="14.25" customHeight="1">
      <c r="A3740" s="91" t="s">
        <v>10256</v>
      </c>
      <c r="B3740" s="91" t="s">
        <v>10257</v>
      </c>
      <c r="C3740" s="91" t="s">
        <v>10258</v>
      </c>
      <c r="D3740" s="91" t="s">
        <v>1319</v>
      </c>
      <c r="E3740" s="91" t="s">
        <v>1587</v>
      </c>
      <c r="F3740" s="91" t="s">
        <v>5534</v>
      </c>
      <c r="J3740" s="91" t="s">
        <v>739</v>
      </c>
      <c r="L3740" s="91" t="s">
        <v>1647</v>
      </c>
      <c r="M3740" s="91" t="s">
        <v>739</v>
      </c>
      <c r="O3740" s="91" t="s">
        <v>1607</v>
      </c>
      <c r="P3740" s="91" t="s">
        <v>1590</v>
      </c>
      <c r="Q3740" s="91" t="s">
        <v>1430</v>
      </c>
      <c r="R3740" s="91" t="s">
        <v>1639</v>
      </c>
      <c r="S3740" s="91" t="s">
        <v>10259</v>
      </c>
      <c r="T3740" s="91" t="s">
        <v>1593</v>
      </c>
    </row>
    <row r="3741" ht="14.25" customHeight="1">
      <c r="A3741" s="91" t="s">
        <v>10260</v>
      </c>
      <c r="D3741" s="91" t="s">
        <v>1319</v>
      </c>
      <c r="E3741" s="91" t="s">
        <v>1587</v>
      </c>
      <c r="F3741" s="91">
        <v>2030.0</v>
      </c>
      <c r="J3741" s="91" t="s">
        <v>739</v>
      </c>
      <c r="L3741" s="91" t="s">
        <v>41</v>
      </c>
      <c r="M3741" s="91" t="s">
        <v>739</v>
      </c>
      <c r="O3741" s="91" t="s">
        <v>1711</v>
      </c>
      <c r="P3741" s="91" t="s">
        <v>1590</v>
      </c>
      <c r="Q3741" s="91" t="s">
        <v>1442</v>
      </c>
      <c r="R3741" s="91" t="s">
        <v>1591</v>
      </c>
      <c r="S3741" s="91" t="s">
        <v>10261</v>
      </c>
      <c r="T3741" s="91" t="s">
        <v>1593</v>
      </c>
    </row>
    <row r="3742" ht="14.25" customHeight="1">
      <c r="A3742" s="91" t="s">
        <v>10262</v>
      </c>
      <c r="B3742" s="91" t="s">
        <v>10263</v>
      </c>
      <c r="C3742" s="91" t="s">
        <v>10264</v>
      </c>
      <c r="D3742" s="91" t="s">
        <v>1319</v>
      </c>
      <c r="E3742" s="91" t="s">
        <v>1587</v>
      </c>
      <c r="F3742" s="91">
        <v>2030.0</v>
      </c>
      <c r="G3742" s="91" t="s">
        <v>1319</v>
      </c>
      <c r="H3742" s="91" t="s">
        <v>1587</v>
      </c>
      <c r="I3742" s="91">
        <v>2050.0</v>
      </c>
      <c r="J3742" s="91" t="s">
        <v>1320</v>
      </c>
      <c r="K3742" s="91">
        <v>2050.0</v>
      </c>
      <c r="L3742" s="91" t="s">
        <v>41</v>
      </c>
      <c r="M3742" s="91" t="s">
        <v>1320</v>
      </c>
      <c r="N3742" s="91" t="s">
        <v>2368</v>
      </c>
      <c r="O3742" s="91" t="s">
        <v>1748</v>
      </c>
      <c r="P3742" s="91" t="s">
        <v>1590</v>
      </c>
      <c r="Q3742" s="91" t="s">
        <v>1431</v>
      </c>
      <c r="R3742" s="91" t="s">
        <v>1614</v>
      </c>
      <c r="S3742" s="91" t="s">
        <v>10265</v>
      </c>
      <c r="T3742" s="91" t="s">
        <v>1593</v>
      </c>
    </row>
    <row r="3743" ht="14.25" customHeight="1">
      <c r="A3743" s="91" t="s">
        <v>10266</v>
      </c>
      <c r="B3743" s="91" t="s">
        <v>10267</v>
      </c>
      <c r="C3743" s="91" t="s">
        <v>10268</v>
      </c>
      <c r="D3743" s="91" t="s">
        <v>1319</v>
      </c>
      <c r="E3743" s="91" t="s">
        <v>1587</v>
      </c>
      <c r="F3743" s="91">
        <v>2030.0</v>
      </c>
      <c r="G3743" s="91" t="s">
        <v>1319</v>
      </c>
      <c r="H3743" s="91" t="s">
        <v>1587</v>
      </c>
      <c r="I3743" s="91">
        <v>2040.0</v>
      </c>
      <c r="J3743" s="91" t="s">
        <v>1320</v>
      </c>
      <c r="K3743" s="91">
        <v>2040.0</v>
      </c>
      <c r="L3743" s="91" t="s">
        <v>1588</v>
      </c>
      <c r="M3743" s="91" t="s">
        <v>739</v>
      </c>
      <c r="O3743" s="91" t="s">
        <v>1694</v>
      </c>
      <c r="P3743" s="91" t="s">
        <v>1590</v>
      </c>
      <c r="Q3743" s="91" t="s">
        <v>1467</v>
      </c>
      <c r="R3743" s="91" t="s">
        <v>1707</v>
      </c>
      <c r="S3743" s="91" t="s">
        <v>10269</v>
      </c>
      <c r="T3743" s="91" t="s">
        <v>1593</v>
      </c>
    </row>
    <row r="3744" ht="14.25" customHeight="1">
      <c r="A3744" s="91" t="s">
        <v>10270</v>
      </c>
      <c r="D3744" s="91" t="s">
        <v>1324</v>
      </c>
      <c r="J3744" s="91" t="s">
        <v>1320</v>
      </c>
      <c r="L3744" s="91" t="s">
        <v>41</v>
      </c>
      <c r="M3744" s="91" t="s">
        <v>739</v>
      </c>
      <c r="O3744" s="91" t="s">
        <v>1602</v>
      </c>
      <c r="P3744" s="91" t="s">
        <v>1603</v>
      </c>
      <c r="Q3744" s="91" t="s">
        <v>1432</v>
      </c>
      <c r="R3744" s="91" t="s">
        <v>1687</v>
      </c>
    </row>
    <row r="3745" ht="14.25" customHeight="1">
      <c r="A3745" s="91" t="s">
        <v>10271</v>
      </c>
      <c r="D3745" s="91" t="s">
        <v>1319</v>
      </c>
      <c r="E3745" s="91" t="s">
        <v>1587</v>
      </c>
      <c r="F3745" s="91">
        <v>2030.0</v>
      </c>
      <c r="J3745" s="91" t="s">
        <v>739</v>
      </c>
      <c r="L3745" s="91" t="s">
        <v>1588</v>
      </c>
      <c r="M3745" s="91" t="s">
        <v>739</v>
      </c>
      <c r="O3745" s="91" t="s">
        <v>1607</v>
      </c>
      <c r="P3745" s="91" t="s">
        <v>1590</v>
      </c>
      <c r="Q3745" s="91" t="s">
        <v>1457</v>
      </c>
      <c r="R3745" s="91" t="s">
        <v>1785</v>
      </c>
      <c r="S3745" s="91" t="s">
        <v>10272</v>
      </c>
      <c r="T3745" s="91" t="s">
        <v>1593</v>
      </c>
    </row>
    <row r="3746" ht="14.25" customHeight="1">
      <c r="A3746" s="91" t="s">
        <v>10273</v>
      </c>
      <c r="B3746" s="91" t="s">
        <v>10274</v>
      </c>
      <c r="D3746" s="91" t="s">
        <v>1324</v>
      </c>
      <c r="J3746" s="91" t="s">
        <v>1320</v>
      </c>
      <c r="L3746" s="91" t="s">
        <v>41</v>
      </c>
      <c r="M3746" s="91" t="s">
        <v>739</v>
      </c>
      <c r="O3746" s="91" t="s">
        <v>1934</v>
      </c>
      <c r="P3746" s="91" t="s">
        <v>1736</v>
      </c>
      <c r="Q3746" s="91" t="s">
        <v>1429</v>
      </c>
      <c r="R3746" s="91" t="s">
        <v>1633</v>
      </c>
    </row>
    <row r="3747" ht="14.25" customHeight="1">
      <c r="A3747" s="91" t="s">
        <v>10275</v>
      </c>
      <c r="B3747" s="91" t="s">
        <v>10276</v>
      </c>
      <c r="D3747" s="91" t="s">
        <v>1324</v>
      </c>
      <c r="J3747" s="91" t="s">
        <v>1320</v>
      </c>
      <c r="L3747" s="91" t="s">
        <v>41</v>
      </c>
      <c r="M3747" s="91" t="s">
        <v>1320</v>
      </c>
      <c r="N3747" s="91" t="s">
        <v>1641</v>
      </c>
      <c r="O3747" s="91" t="s">
        <v>3110</v>
      </c>
      <c r="P3747" s="91" t="s">
        <v>1628</v>
      </c>
      <c r="Q3747" s="91" t="s">
        <v>1442</v>
      </c>
      <c r="R3747" s="91" t="s">
        <v>1641</v>
      </c>
    </row>
    <row r="3748" ht="14.25" customHeight="1">
      <c r="A3748" s="91" t="s">
        <v>10277</v>
      </c>
      <c r="B3748" s="91" t="s">
        <v>10278</v>
      </c>
      <c r="D3748" s="91" t="s">
        <v>1324</v>
      </c>
      <c r="J3748" s="91" t="s">
        <v>1320</v>
      </c>
      <c r="L3748" s="91" t="s">
        <v>41</v>
      </c>
      <c r="M3748" s="91" t="s">
        <v>1320</v>
      </c>
      <c r="N3748" s="91" t="s">
        <v>1611</v>
      </c>
      <c r="O3748" s="91" t="s">
        <v>1632</v>
      </c>
      <c r="P3748" s="91" t="s">
        <v>1628</v>
      </c>
      <c r="Q3748" s="91" t="s">
        <v>1761</v>
      </c>
      <c r="R3748" s="91" t="s">
        <v>1611</v>
      </c>
    </row>
    <row r="3749" ht="14.25" customHeight="1">
      <c r="A3749" s="91" t="s">
        <v>10279</v>
      </c>
      <c r="C3749" s="91" t="s">
        <v>10280</v>
      </c>
      <c r="D3749" s="91" t="s">
        <v>1324</v>
      </c>
      <c r="J3749" s="91" t="s">
        <v>739</v>
      </c>
      <c r="L3749" s="91" t="s">
        <v>41</v>
      </c>
      <c r="M3749" s="91" t="s">
        <v>739</v>
      </c>
      <c r="O3749" s="91" t="s">
        <v>1711</v>
      </c>
      <c r="P3749" s="91" t="s">
        <v>1590</v>
      </c>
      <c r="Q3749" s="91" t="s">
        <v>1436</v>
      </c>
      <c r="R3749" s="91" t="s">
        <v>1669</v>
      </c>
    </row>
    <row r="3750" ht="14.25" customHeight="1">
      <c r="A3750" s="91" t="s">
        <v>10281</v>
      </c>
      <c r="D3750" s="91" t="s">
        <v>1319</v>
      </c>
      <c r="E3750" s="91" t="s">
        <v>1587</v>
      </c>
      <c r="F3750" s="91">
        <v>2030.0</v>
      </c>
      <c r="J3750" s="91" t="s">
        <v>739</v>
      </c>
      <c r="L3750" s="91" t="s">
        <v>1588</v>
      </c>
      <c r="M3750" s="91" t="s">
        <v>739</v>
      </c>
      <c r="O3750" s="91" t="s">
        <v>1796</v>
      </c>
      <c r="P3750" s="91" t="s">
        <v>1628</v>
      </c>
      <c r="Q3750" s="91" t="s">
        <v>1462</v>
      </c>
      <c r="R3750" s="91" t="s">
        <v>1624</v>
      </c>
      <c r="S3750" s="91" t="s">
        <v>10282</v>
      </c>
      <c r="T3750" s="91" t="s">
        <v>1593</v>
      </c>
    </row>
    <row r="3751" ht="14.25" customHeight="1">
      <c r="A3751" s="91" t="s">
        <v>10283</v>
      </c>
      <c r="D3751" s="91" t="s">
        <v>1324</v>
      </c>
      <c r="J3751" s="91" t="s">
        <v>739</v>
      </c>
      <c r="L3751" s="91" t="s">
        <v>41</v>
      </c>
      <c r="M3751" s="91" t="s">
        <v>739</v>
      </c>
      <c r="O3751" s="91" t="s">
        <v>1638</v>
      </c>
      <c r="P3751" s="91" t="s">
        <v>1590</v>
      </c>
      <c r="Q3751" s="91" t="s">
        <v>1472</v>
      </c>
      <c r="R3751" s="91" t="s">
        <v>1659</v>
      </c>
    </row>
    <row r="3752" ht="14.25" customHeight="1">
      <c r="A3752" s="91" t="s">
        <v>10284</v>
      </c>
      <c r="D3752" s="91" t="s">
        <v>1324</v>
      </c>
      <c r="J3752" s="91" t="s">
        <v>1320</v>
      </c>
      <c r="L3752" s="91" t="s">
        <v>41</v>
      </c>
      <c r="M3752" s="91" t="s">
        <v>1320</v>
      </c>
      <c r="N3752" s="91" t="s">
        <v>1842</v>
      </c>
      <c r="O3752" s="91" t="s">
        <v>1891</v>
      </c>
      <c r="P3752" s="91" t="s">
        <v>1623</v>
      </c>
      <c r="Q3752" s="91" t="s">
        <v>1447</v>
      </c>
      <c r="R3752" s="91" t="s">
        <v>1842</v>
      </c>
    </row>
    <row r="3753" ht="14.25" customHeight="1">
      <c r="A3753" s="91" t="s">
        <v>10285</v>
      </c>
      <c r="D3753" s="91" t="s">
        <v>1319</v>
      </c>
      <c r="E3753" s="91" t="s">
        <v>1587</v>
      </c>
      <c r="F3753" s="91">
        <v>2030.0</v>
      </c>
      <c r="J3753" s="91" t="s">
        <v>739</v>
      </c>
      <c r="L3753" s="91" t="s">
        <v>1588</v>
      </c>
      <c r="M3753" s="91" t="s">
        <v>739</v>
      </c>
      <c r="O3753" s="91" t="s">
        <v>1725</v>
      </c>
      <c r="P3753" s="91" t="s">
        <v>1628</v>
      </c>
      <c r="Q3753" s="91" t="s">
        <v>1431</v>
      </c>
      <c r="R3753" s="91" t="s">
        <v>1653</v>
      </c>
      <c r="S3753" s="91" t="s">
        <v>10286</v>
      </c>
      <c r="T3753" s="91" t="s">
        <v>1593</v>
      </c>
    </row>
    <row r="3754" ht="14.25" customHeight="1">
      <c r="A3754" s="91" t="s">
        <v>10287</v>
      </c>
      <c r="C3754" s="91" t="s">
        <v>10288</v>
      </c>
      <c r="D3754" s="91" t="s">
        <v>1319</v>
      </c>
      <c r="E3754" s="91" t="s">
        <v>1595</v>
      </c>
      <c r="F3754" s="91">
        <v>2030.0</v>
      </c>
      <c r="J3754" s="91" t="s">
        <v>739</v>
      </c>
      <c r="L3754" s="91" t="s">
        <v>1588</v>
      </c>
      <c r="M3754" s="91" t="s">
        <v>739</v>
      </c>
      <c r="O3754" s="91" t="s">
        <v>1846</v>
      </c>
      <c r="P3754" s="91" t="s">
        <v>1590</v>
      </c>
      <c r="Q3754" s="91" t="s">
        <v>1462</v>
      </c>
      <c r="R3754" s="91" t="s">
        <v>1966</v>
      </c>
      <c r="S3754" s="91" t="s">
        <v>10289</v>
      </c>
      <c r="T3754" s="91" t="s">
        <v>1600</v>
      </c>
    </row>
    <row r="3755" ht="14.25" customHeight="1">
      <c r="A3755" s="91" t="s">
        <v>10290</v>
      </c>
      <c r="D3755" s="91" t="s">
        <v>1319</v>
      </c>
      <c r="E3755" s="91" t="s">
        <v>1587</v>
      </c>
      <c r="F3755" s="91">
        <v>2030.0</v>
      </c>
      <c r="J3755" s="91" t="s">
        <v>739</v>
      </c>
      <c r="L3755" s="91" t="s">
        <v>1588</v>
      </c>
      <c r="M3755" s="91" t="s">
        <v>739</v>
      </c>
      <c r="O3755" s="91" t="s">
        <v>1607</v>
      </c>
      <c r="P3755" s="91" t="s">
        <v>1590</v>
      </c>
      <c r="Q3755" s="91" t="s">
        <v>1449</v>
      </c>
      <c r="R3755" s="91" t="s">
        <v>1614</v>
      </c>
      <c r="S3755" s="91" t="s">
        <v>10291</v>
      </c>
      <c r="T3755" s="91" t="s">
        <v>1593</v>
      </c>
    </row>
    <row r="3756" ht="14.25" customHeight="1">
      <c r="A3756" s="91" t="s">
        <v>10292</v>
      </c>
      <c r="C3756" s="91" t="s">
        <v>10293</v>
      </c>
      <c r="D3756" s="91" t="s">
        <v>1324</v>
      </c>
      <c r="J3756" s="91" t="s">
        <v>1320</v>
      </c>
      <c r="L3756" s="91" t="s">
        <v>41</v>
      </c>
      <c r="M3756" s="91" t="s">
        <v>1320</v>
      </c>
      <c r="N3756" s="91" t="s">
        <v>1715</v>
      </c>
      <c r="O3756" s="91" t="s">
        <v>1602</v>
      </c>
      <c r="P3756" s="91" t="s">
        <v>1603</v>
      </c>
      <c r="Q3756" s="91" t="s">
        <v>1433</v>
      </c>
      <c r="R3756" s="91" t="s">
        <v>1715</v>
      </c>
    </row>
    <row r="3757" ht="14.25" customHeight="1">
      <c r="A3757" s="91" t="s">
        <v>10294</v>
      </c>
      <c r="B3757" s="91" t="s">
        <v>10295</v>
      </c>
      <c r="C3757" s="91" t="s">
        <v>10296</v>
      </c>
      <c r="D3757" s="91" t="s">
        <v>1319</v>
      </c>
      <c r="E3757" s="91" t="s">
        <v>1587</v>
      </c>
      <c r="F3757" s="91">
        <v>2030.0</v>
      </c>
      <c r="J3757" s="91" t="s">
        <v>1320</v>
      </c>
      <c r="L3757" s="91" t="s">
        <v>41</v>
      </c>
      <c r="M3757" s="91" t="s">
        <v>1320</v>
      </c>
      <c r="N3757" s="91" t="s">
        <v>1637</v>
      </c>
      <c r="O3757" s="91" t="s">
        <v>1711</v>
      </c>
      <c r="P3757" s="91" t="s">
        <v>1590</v>
      </c>
      <c r="Q3757" s="91" t="s">
        <v>1761</v>
      </c>
      <c r="R3757" s="91" t="s">
        <v>1808</v>
      </c>
      <c r="S3757" s="91" t="s">
        <v>10297</v>
      </c>
      <c r="T3757" s="91" t="s">
        <v>1593</v>
      </c>
    </row>
    <row r="3758" ht="14.25" customHeight="1">
      <c r="A3758" s="91" t="s">
        <v>10298</v>
      </c>
      <c r="B3758" s="91" t="s">
        <v>10299</v>
      </c>
      <c r="C3758" s="91" t="s">
        <v>10300</v>
      </c>
      <c r="D3758" s="91" t="s">
        <v>1324</v>
      </c>
      <c r="J3758" s="91" t="s">
        <v>1320</v>
      </c>
      <c r="L3758" s="91" t="s">
        <v>41</v>
      </c>
      <c r="M3758" s="91" t="s">
        <v>739</v>
      </c>
      <c r="O3758" s="91" t="s">
        <v>1711</v>
      </c>
      <c r="P3758" s="91" t="s">
        <v>1590</v>
      </c>
      <c r="Q3758" s="91" t="s">
        <v>1457</v>
      </c>
      <c r="R3758" s="91" t="s">
        <v>1659</v>
      </c>
    </row>
    <row r="3759" ht="14.25" customHeight="1">
      <c r="A3759" s="91" t="s">
        <v>10301</v>
      </c>
      <c r="D3759" s="91" t="s">
        <v>1324</v>
      </c>
      <c r="J3759" s="91" t="s">
        <v>739</v>
      </c>
      <c r="L3759" s="91" t="s">
        <v>41</v>
      </c>
      <c r="M3759" s="91" t="s">
        <v>739</v>
      </c>
      <c r="O3759" s="91" t="s">
        <v>2825</v>
      </c>
      <c r="P3759" s="91" t="s">
        <v>1628</v>
      </c>
      <c r="Q3759" s="91" t="s">
        <v>1439</v>
      </c>
      <c r="R3759" s="91" t="s">
        <v>1687</v>
      </c>
    </row>
    <row r="3760" ht="14.25" customHeight="1">
      <c r="A3760" s="91" t="s">
        <v>10302</v>
      </c>
      <c r="D3760" s="91" t="s">
        <v>1319</v>
      </c>
      <c r="E3760" s="91" t="s">
        <v>1587</v>
      </c>
      <c r="F3760" s="91">
        <v>2030.0</v>
      </c>
      <c r="J3760" s="91" t="s">
        <v>739</v>
      </c>
      <c r="L3760" s="91" t="s">
        <v>1588</v>
      </c>
      <c r="M3760" s="91" t="s">
        <v>739</v>
      </c>
      <c r="O3760" s="91" t="s">
        <v>1681</v>
      </c>
      <c r="P3760" s="91" t="s">
        <v>1590</v>
      </c>
      <c r="Q3760" s="91" t="s">
        <v>1459</v>
      </c>
      <c r="R3760" s="91" t="s">
        <v>1763</v>
      </c>
      <c r="S3760" s="91" t="s">
        <v>10303</v>
      </c>
      <c r="T3760" s="91" t="s">
        <v>1593</v>
      </c>
    </row>
    <row r="3761" ht="14.25" customHeight="1">
      <c r="A3761" s="91" t="s">
        <v>10304</v>
      </c>
      <c r="D3761" s="91" t="s">
        <v>1324</v>
      </c>
      <c r="J3761" s="91" t="s">
        <v>1320</v>
      </c>
      <c r="L3761" s="91" t="s">
        <v>41</v>
      </c>
      <c r="M3761" s="91" t="s">
        <v>739</v>
      </c>
      <c r="O3761" s="91" t="s">
        <v>1898</v>
      </c>
      <c r="P3761" s="91" t="s">
        <v>1590</v>
      </c>
      <c r="Q3761" s="91" t="s">
        <v>1457</v>
      </c>
      <c r="R3761" s="91" t="s">
        <v>1659</v>
      </c>
    </row>
    <row r="3762" ht="14.25" customHeight="1">
      <c r="A3762" s="91" t="s">
        <v>10305</v>
      </c>
      <c r="D3762" s="91" t="s">
        <v>1319</v>
      </c>
      <c r="E3762" s="91" t="s">
        <v>1587</v>
      </c>
      <c r="F3762" s="91">
        <v>2030.0</v>
      </c>
      <c r="J3762" s="91" t="s">
        <v>739</v>
      </c>
      <c r="L3762" s="91" t="s">
        <v>1588</v>
      </c>
      <c r="M3762" s="91" t="s">
        <v>739</v>
      </c>
      <c r="O3762" s="91" t="s">
        <v>1831</v>
      </c>
      <c r="P3762" s="91" t="s">
        <v>1590</v>
      </c>
      <c r="Q3762" s="91" t="s">
        <v>1432</v>
      </c>
      <c r="R3762" s="91" t="s">
        <v>1653</v>
      </c>
      <c r="S3762" s="91" t="s">
        <v>10306</v>
      </c>
      <c r="T3762" s="91" t="s">
        <v>1593</v>
      </c>
    </row>
    <row r="3763" ht="14.25" customHeight="1">
      <c r="A3763" s="91" t="s">
        <v>10307</v>
      </c>
      <c r="B3763" s="91" t="s">
        <v>10308</v>
      </c>
      <c r="C3763" s="91" t="s">
        <v>10309</v>
      </c>
      <c r="D3763" s="91" t="s">
        <v>1324</v>
      </c>
      <c r="J3763" s="91" t="s">
        <v>1320</v>
      </c>
      <c r="L3763" s="91" t="s">
        <v>41</v>
      </c>
      <c r="M3763" s="91" t="s">
        <v>1320</v>
      </c>
      <c r="N3763" s="91" t="s">
        <v>1685</v>
      </c>
      <c r="O3763" s="91" t="s">
        <v>1607</v>
      </c>
      <c r="P3763" s="91" t="s">
        <v>1590</v>
      </c>
      <c r="Q3763" s="91" t="s">
        <v>1461</v>
      </c>
      <c r="R3763" s="91" t="s">
        <v>1685</v>
      </c>
    </row>
    <row r="3764" ht="14.25" customHeight="1">
      <c r="A3764" s="91" t="s">
        <v>10310</v>
      </c>
      <c r="C3764" s="91" t="s">
        <v>10311</v>
      </c>
      <c r="D3764" s="91" t="s">
        <v>1324</v>
      </c>
      <c r="J3764" s="91" t="s">
        <v>739</v>
      </c>
      <c r="L3764" s="91" t="s">
        <v>1647</v>
      </c>
      <c r="M3764" s="91" t="s">
        <v>739</v>
      </c>
      <c r="O3764" s="91" t="s">
        <v>1711</v>
      </c>
      <c r="P3764" s="91" t="s">
        <v>1590</v>
      </c>
      <c r="Q3764" s="91" t="s">
        <v>1430</v>
      </c>
      <c r="R3764" s="91" t="s">
        <v>1614</v>
      </c>
    </row>
    <row r="3765" ht="14.25" customHeight="1">
      <c r="A3765" s="91" t="s">
        <v>10312</v>
      </c>
      <c r="B3765" s="91" t="s">
        <v>10313</v>
      </c>
      <c r="C3765" s="91" t="s">
        <v>10314</v>
      </c>
      <c r="D3765" s="91" t="s">
        <v>1319</v>
      </c>
      <c r="E3765" s="91" t="s">
        <v>1587</v>
      </c>
      <c r="F3765" s="91" t="s">
        <v>2604</v>
      </c>
      <c r="G3765" s="91" t="s">
        <v>1319</v>
      </c>
      <c r="H3765" s="91" t="s">
        <v>1587</v>
      </c>
      <c r="I3765" s="91">
        <v>2050.0</v>
      </c>
      <c r="J3765" s="91" t="s">
        <v>1320</v>
      </c>
      <c r="K3765" s="91">
        <v>2050.0</v>
      </c>
      <c r="L3765" s="91" t="s">
        <v>41</v>
      </c>
      <c r="M3765" s="91" t="s">
        <v>739</v>
      </c>
      <c r="O3765" s="91" t="s">
        <v>1602</v>
      </c>
      <c r="P3765" s="91" t="s">
        <v>1603</v>
      </c>
      <c r="Q3765" s="91" t="s">
        <v>1761</v>
      </c>
      <c r="R3765" s="91" t="s">
        <v>1653</v>
      </c>
      <c r="S3765" s="91" t="s">
        <v>10315</v>
      </c>
      <c r="T3765" s="91" t="s">
        <v>1593</v>
      </c>
    </row>
    <row r="3766" ht="14.25" customHeight="1">
      <c r="A3766" s="91" t="s">
        <v>10316</v>
      </c>
      <c r="C3766" s="91" t="s">
        <v>10317</v>
      </c>
      <c r="D3766" s="91" t="s">
        <v>1324</v>
      </c>
      <c r="J3766" s="91" t="s">
        <v>1320</v>
      </c>
      <c r="L3766" s="91" t="s">
        <v>41</v>
      </c>
      <c r="M3766" s="91" t="s">
        <v>739</v>
      </c>
      <c r="O3766" s="91" t="s">
        <v>1632</v>
      </c>
      <c r="P3766" s="91" t="s">
        <v>1628</v>
      </c>
      <c r="Q3766" s="91" t="s">
        <v>1433</v>
      </c>
      <c r="R3766" s="91" t="s">
        <v>1608</v>
      </c>
    </row>
    <row r="3767" ht="14.25" customHeight="1">
      <c r="A3767" s="91" t="s">
        <v>10318</v>
      </c>
      <c r="C3767" s="91" t="s">
        <v>10319</v>
      </c>
      <c r="D3767" s="91" t="s">
        <v>1324</v>
      </c>
      <c r="J3767" s="91" t="s">
        <v>1320</v>
      </c>
      <c r="L3767" s="91" t="s">
        <v>41</v>
      </c>
      <c r="M3767" s="91" t="s">
        <v>1320</v>
      </c>
      <c r="N3767" s="91" t="s">
        <v>1842</v>
      </c>
      <c r="O3767" s="91" t="s">
        <v>1662</v>
      </c>
      <c r="P3767" s="91" t="s">
        <v>1590</v>
      </c>
      <c r="Q3767" s="91" t="s">
        <v>1462</v>
      </c>
      <c r="R3767" s="91" t="s">
        <v>1842</v>
      </c>
    </row>
    <row r="3768" ht="14.25" customHeight="1">
      <c r="A3768" s="91" t="s">
        <v>10320</v>
      </c>
      <c r="D3768" s="91" t="s">
        <v>1319</v>
      </c>
      <c r="E3768" s="91" t="s">
        <v>1587</v>
      </c>
      <c r="F3768" s="91">
        <v>2030.0</v>
      </c>
      <c r="J3768" s="91" t="s">
        <v>739</v>
      </c>
      <c r="L3768" s="91" t="s">
        <v>1588</v>
      </c>
      <c r="M3768" s="91" t="s">
        <v>739</v>
      </c>
      <c r="O3768" s="91" t="s">
        <v>1725</v>
      </c>
      <c r="P3768" s="91" t="s">
        <v>1628</v>
      </c>
      <c r="Q3768" s="91" t="s">
        <v>1432</v>
      </c>
      <c r="R3768" s="91" t="s">
        <v>1842</v>
      </c>
      <c r="S3768" s="91" t="s">
        <v>10321</v>
      </c>
      <c r="T3768" s="91" t="s">
        <v>1593</v>
      </c>
    </row>
    <row r="3769" ht="14.25" customHeight="1">
      <c r="A3769" s="91" t="s">
        <v>10322</v>
      </c>
      <c r="B3769" s="91" t="s">
        <v>10323</v>
      </c>
      <c r="D3769" s="91" t="s">
        <v>1319</v>
      </c>
      <c r="E3769" s="91" t="s">
        <v>1595</v>
      </c>
      <c r="F3769" s="91" t="s">
        <v>10324</v>
      </c>
      <c r="J3769" s="91" t="s">
        <v>739</v>
      </c>
      <c r="L3769" s="91" t="s">
        <v>41</v>
      </c>
      <c r="M3769" s="91" t="s">
        <v>739</v>
      </c>
      <c r="O3769" s="91" t="s">
        <v>1694</v>
      </c>
      <c r="P3769" s="91" t="s">
        <v>1590</v>
      </c>
      <c r="Q3769" s="91" t="s">
        <v>1438</v>
      </c>
      <c r="R3769" s="91" t="s">
        <v>1763</v>
      </c>
      <c r="S3769" s="91" t="s">
        <v>10325</v>
      </c>
      <c r="T3769" s="91" t="s">
        <v>1600</v>
      </c>
    </row>
    <row r="3770" ht="14.25" customHeight="1">
      <c r="A3770" s="91" t="s">
        <v>10326</v>
      </c>
      <c r="B3770" s="91" t="s">
        <v>10327</v>
      </c>
      <c r="C3770" s="91" t="s">
        <v>10328</v>
      </c>
      <c r="D3770" s="91" t="s">
        <v>1319</v>
      </c>
      <c r="E3770" s="91" t="s">
        <v>1587</v>
      </c>
      <c r="F3770" s="91">
        <v>2030.0</v>
      </c>
      <c r="J3770" s="91" t="s">
        <v>739</v>
      </c>
      <c r="L3770" s="91" t="s">
        <v>41</v>
      </c>
      <c r="M3770" s="91" t="s">
        <v>739</v>
      </c>
      <c r="O3770" s="91" t="s">
        <v>1891</v>
      </c>
      <c r="P3770" s="91" t="s">
        <v>1623</v>
      </c>
      <c r="Q3770" s="91" t="s">
        <v>1462</v>
      </c>
      <c r="R3770" s="91" t="s">
        <v>1591</v>
      </c>
      <c r="S3770" s="91" t="s">
        <v>10329</v>
      </c>
      <c r="T3770" s="91" t="s">
        <v>1593</v>
      </c>
    </row>
    <row r="3771" ht="14.25" customHeight="1">
      <c r="A3771" s="91" t="s">
        <v>10330</v>
      </c>
      <c r="D3771" s="91" t="s">
        <v>1319</v>
      </c>
      <c r="E3771" s="91" t="s">
        <v>1587</v>
      </c>
      <c r="F3771" s="91">
        <v>2030.0</v>
      </c>
      <c r="J3771" s="91" t="s">
        <v>739</v>
      </c>
      <c r="L3771" s="91" t="s">
        <v>1588</v>
      </c>
      <c r="M3771" s="91" t="s">
        <v>739</v>
      </c>
      <c r="O3771" s="91" t="s">
        <v>1725</v>
      </c>
      <c r="P3771" s="91" t="s">
        <v>1628</v>
      </c>
      <c r="Q3771" s="91" t="s">
        <v>1462</v>
      </c>
      <c r="R3771" s="91" t="s">
        <v>1763</v>
      </c>
      <c r="S3771" s="91" t="s">
        <v>10331</v>
      </c>
      <c r="T3771" s="91" t="s">
        <v>1593</v>
      </c>
    </row>
    <row r="3772" ht="14.25" customHeight="1">
      <c r="A3772" s="91" t="s">
        <v>10332</v>
      </c>
      <c r="B3772" s="91" t="s">
        <v>10333</v>
      </c>
      <c r="C3772" s="91" t="s">
        <v>10334</v>
      </c>
      <c r="D3772" s="91" t="s">
        <v>1319</v>
      </c>
      <c r="E3772" s="91" t="s">
        <v>1729</v>
      </c>
      <c r="F3772" s="91">
        <v>2025.0</v>
      </c>
      <c r="J3772" s="91" t="s">
        <v>1320</v>
      </c>
      <c r="L3772" s="91" t="s">
        <v>41</v>
      </c>
      <c r="M3772" s="91" t="s">
        <v>1320</v>
      </c>
      <c r="N3772" s="91" t="s">
        <v>1923</v>
      </c>
      <c r="O3772" s="91" t="s">
        <v>1602</v>
      </c>
      <c r="P3772" s="91" t="s">
        <v>1603</v>
      </c>
      <c r="Q3772" s="91" t="s">
        <v>1462</v>
      </c>
      <c r="R3772" s="91" t="s">
        <v>10335</v>
      </c>
      <c r="S3772" s="91" t="s">
        <v>10336</v>
      </c>
      <c r="T3772" s="91" t="s">
        <v>1733</v>
      </c>
    </row>
    <row r="3773" ht="14.25" customHeight="1">
      <c r="A3773" s="91" t="s">
        <v>10337</v>
      </c>
      <c r="D3773" s="91" t="s">
        <v>1319</v>
      </c>
      <c r="E3773" s="91" t="s">
        <v>1587</v>
      </c>
      <c r="F3773" s="91">
        <v>2030.0</v>
      </c>
      <c r="J3773" s="91" t="s">
        <v>739</v>
      </c>
      <c r="L3773" s="91" t="s">
        <v>1588</v>
      </c>
      <c r="M3773" s="91" t="s">
        <v>739</v>
      </c>
      <c r="O3773" s="91" t="s">
        <v>1694</v>
      </c>
      <c r="P3773" s="91" t="s">
        <v>1590</v>
      </c>
      <c r="Q3773" s="91" t="s">
        <v>1436</v>
      </c>
      <c r="R3773" s="91" t="s">
        <v>1687</v>
      </c>
      <c r="S3773" s="91" t="s">
        <v>10338</v>
      </c>
      <c r="T3773" s="91" t="s">
        <v>1593</v>
      </c>
    </row>
    <row r="3774" ht="14.25" customHeight="1">
      <c r="A3774" s="91" t="s">
        <v>10339</v>
      </c>
      <c r="D3774" s="91" t="s">
        <v>1319</v>
      </c>
      <c r="E3774" s="91" t="s">
        <v>1587</v>
      </c>
      <c r="F3774" s="91" t="s">
        <v>10340</v>
      </c>
      <c r="G3774" s="91" t="s">
        <v>1319</v>
      </c>
      <c r="H3774" s="91" t="s">
        <v>1587</v>
      </c>
      <c r="I3774" s="91" t="s">
        <v>1377</v>
      </c>
      <c r="J3774" s="91" t="s">
        <v>1320</v>
      </c>
      <c r="K3774" s="91" t="s">
        <v>1377</v>
      </c>
      <c r="L3774" s="91" t="s">
        <v>41</v>
      </c>
      <c r="M3774" s="91" t="s">
        <v>1320</v>
      </c>
      <c r="N3774" s="91" t="s">
        <v>1685</v>
      </c>
      <c r="O3774" s="91" t="s">
        <v>1607</v>
      </c>
      <c r="P3774" s="91" t="s">
        <v>1590</v>
      </c>
      <c r="Q3774" s="91" t="s">
        <v>1457</v>
      </c>
      <c r="R3774" s="91" t="s">
        <v>1659</v>
      </c>
      <c r="S3774" s="91" t="s">
        <v>10341</v>
      </c>
      <c r="T3774" s="91" t="s">
        <v>1593</v>
      </c>
    </row>
    <row r="3775" ht="14.25" customHeight="1">
      <c r="A3775" s="91" t="s">
        <v>10342</v>
      </c>
      <c r="D3775" s="91" t="s">
        <v>1324</v>
      </c>
      <c r="J3775" s="91" t="s">
        <v>739</v>
      </c>
      <c r="L3775" s="91" t="s">
        <v>41</v>
      </c>
      <c r="M3775" s="91" t="s">
        <v>739</v>
      </c>
      <c r="O3775" s="91" t="s">
        <v>1846</v>
      </c>
      <c r="P3775" s="91" t="s">
        <v>1590</v>
      </c>
      <c r="Q3775" s="91" t="s">
        <v>1429</v>
      </c>
      <c r="R3775" s="91" t="s">
        <v>1624</v>
      </c>
    </row>
    <row r="3776" ht="14.25" customHeight="1">
      <c r="A3776" s="91" t="s">
        <v>10343</v>
      </c>
      <c r="C3776" s="91" t="s">
        <v>10344</v>
      </c>
      <c r="D3776" s="91" t="s">
        <v>1319</v>
      </c>
      <c r="E3776" s="91" t="s">
        <v>1587</v>
      </c>
      <c r="F3776" s="91">
        <v>2030.0</v>
      </c>
      <c r="J3776" s="91" t="s">
        <v>739</v>
      </c>
      <c r="L3776" s="91" t="s">
        <v>41</v>
      </c>
      <c r="M3776" s="91" t="s">
        <v>1320</v>
      </c>
      <c r="N3776" s="91" t="s">
        <v>1785</v>
      </c>
      <c r="O3776" s="91" t="s">
        <v>1831</v>
      </c>
      <c r="P3776" s="91" t="s">
        <v>1590</v>
      </c>
      <c r="Q3776" s="91" t="s">
        <v>1435</v>
      </c>
      <c r="R3776" s="91" t="s">
        <v>1707</v>
      </c>
      <c r="S3776" s="91" t="s">
        <v>10345</v>
      </c>
      <c r="T3776" s="91" t="s">
        <v>1593</v>
      </c>
    </row>
    <row r="3777" ht="14.25" customHeight="1">
      <c r="A3777" s="91" t="s">
        <v>10346</v>
      </c>
      <c r="D3777" s="91" t="s">
        <v>1319</v>
      </c>
      <c r="E3777" s="91" t="s">
        <v>1587</v>
      </c>
      <c r="F3777" s="91">
        <v>2030.0</v>
      </c>
      <c r="J3777" s="91" t="s">
        <v>739</v>
      </c>
      <c r="L3777" s="91" t="s">
        <v>1588</v>
      </c>
      <c r="M3777" s="91" t="s">
        <v>739</v>
      </c>
      <c r="O3777" s="91" t="s">
        <v>1802</v>
      </c>
      <c r="P3777" s="91" t="s">
        <v>1590</v>
      </c>
      <c r="Q3777" s="91" t="s">
        <v>1441</v>
      </c>
      <c r="R3777" s="91" t="s">
        <v>1663</v>
      </c>
      <c r="S3777" s="91" t="s">
        <v>10347</v>
      </c>
      <c r="T3777" s="91" t="s">
        <v>1593</v>
      </c>
    </row>
    <row r="3778" ht="14.25" customHeight="1">
      <c r="A3778" s="91" t="s">
        <v>10348</v>
      </c>
      <c r="D3778" s="91" t="s">
        <v>1319</v>
      </c>
      <c r="E3778" s="91" t="s">
        <v>1587</v>
      </c>
      <c r="F3778" s="91">
        <v>2030.0</v>
      </c>
      <c r="J3778" s="91" t="s">
        <v>739</v>
      </c>
      <c r="L3778" s="91" t="s">
        <v>1588</v>
      </c>
      <c r="M3778" s="91" t="s">
        <v>739</v>
      </c>
      <c r="O3778" s="91" t="s">
        <v>2060</v>
      </c>
      <c r="P3778" s="91" t="s">
        <v>1590</v>
      </c>
      <c r="Q3778" s="91" t="s">
        <v>1472</v>
      </c>
      <c r="R3778" s="91" t="s">
        <v>1653</v>
      </c>
      <c r="S3778" s="91" t="s">
        <v>10349</v>
      </c>
      <c r="T3778" s="91" t="s">
        <v>1593</v>
      </c>
    </row>
    <row r="3779" ht="14.25" customHeight="1">
      <c r="A3779" s="91" t="s">
        <v>10350</v>
      </c>
      <c r="D3779" s="91" t="s">
        <v>1319</v>
      </c>
      <c r="E3779" s="91" t="s">
        <v>1587</v>
      </c>
      <c r="F3779" s="91">
        <v>2030.0</v>
      </c>
      <c r="J3779" s="91" t="s">
        <v>739</v>
      </c>
      <c r="L3779" s="91" t="s">
        <v>1588</v>
      </c>
      <c r="M3779" s="91" t="s">
        <v>739</v>
      </c>
      <c r="O3779" s="91" t="s">
        <v>1725</v>
      </c>
      <c r="P3779" s="91" t="s">
        <v>1628</v>
      </c>
      <c r="Q3779" s="91" t="s">
        <v>1439</v>
      </c>
      <c r="R3779" s="91" t="s">
        <v>1608</v>
      </c>
      <c r="S3779" s="91" t="s">
        <v>10351</v>
      </c>
      <c r="T3779" s="91" t="s">
        <v>1593</v>
      </c>
    </row>
    <row r="3780" ht="14.25" customHeight="1">
      <c r="A3780" s="91" t="s">
        <v>10352</v>
      </c>
      <c r="D3780" s="91" t="s">
        <v>1319</v>
      </c>
      <c r="E3780" s="91" t="s">
        <v>1587</v>
      </c>
      <c r="F3780" s="91">
        <v>2030.0</v>
      </c>
      <c r="J3780" s="91" t="s">
        <v>739</v>
      </c>
      <c r="L3780" s="91" t="s">
        <v>1588</v>
      </c>
      <c r="M3780" s="91" t="s">
        <v>739</v>
      </c>
      <c r="O3780" s="91" t="s">
        <v>1725</v>
      </c>
      <c r="P3780" s="91" t="s">
        <v>1628</v>
      </c>
      <c r="Q3780" s="91" t="s">
        <v>1439</v>
      </c>
      <c r="R3780" s="91" t="s">
        <v>1633</v>
      </c>
      <c r="S3780" s="91" t="s">
        <v>10353</v>
      </c>
      <c r="T3780" s="91" t="s">
        <v>1593</v>
      </c>
    </row>
    <row r="3781" ht="14.25" customHeight="1">
      <c r="A3781" s="91" t="s">
        <v>10354</v>
      </c>
      <c r="D3781" s="91" t="s">
        <v>1319</v>
      </c>
      <c r="E3781" s="91" t="s">
        <v>1587</v>
      </c>
      <c r="F3781" s="91">
        <v>2030.0</v>
      </c>
      <c r="J3781" s="91" t="s">
        <v>739</v>
      </c>
      <c r="L3781" s="91" t="s">
        <v>1588</v>
      </c>
      <c r="M3781" s="91" t="s">
        <v>739</v>
      </c>
      <c r="O3781" s="91" t="s">
        <v>1725</v>
      </c>
      <c r="P3781" s="91" t="s">
        <v>1628</v>
      </c>
      <c r="Q3781" s="91" t="s">
        <v>1439</v>
      </c>
      <c r="R3781" s="91" t="s">
        <v>1707</v>
      </c>
      <c r="S3781" s="91" t="s">
        <v>10355</v>
      </c>
      <c r="T3781" s="91" t="s">
        <v>1593</v>
      </c>
    </row>
    <row r="3782" ht="14.25" customHeight="1">
      <c r="A3782" s="91" t="s">
        <v>10356</v>
      </c>
      <c r="D3782" s="91" t="s">
        <v>1319</v>
      </c>
      <c r="E3782" s="91" t="s">
        <v>1587</v>
      </c>
      <c r="F3782" s="91">
        <v>2030.0</v>
      </c>
      <c r="J3782" s="91" t="s">
        <v>739</v>
      </c>
      <c r="L3782" s="91" t="s">
        <v>1588</v>
      </c>
      <c r="M3782" s="91" t="s">
        <v>739</v>
      </c>
      <c r="O3782" s="91" t="s">
        <v>1725</v>
      </c>
      <c r="P3782" s="91" t="s">
        <v>1628</v>
      </c>
      <c r="Q3782" s="91" t="s">
        <v>1472</v>
      </c>
      <c r="R3782" s="91" t="s">
        <v>1659</v>
      </c>
      <c r="S3782" s="91" t="s">
        <v>10357</v>
      </c>
      <c r="T3782" s="91" t="s">
        <v>1593</v>
      </c>
    </row>
    <row r="3783" ht="14.25" customHeight="1">
      <c r="A3783" s="91" t="s">
        <v>10358</v>
      </c>
      <c r="D3783" s="91" t="s">
        <v>1319</v>
      </c>
      <c r="E3783" s="91" t="s">
        <v>1587</v>
      </c>
      <c r="F3783" s="91">
        <v>2030.0</v>
      </c>
      <c r="J3783" s="91" t="s">
        <v>739</v>
      </c>
      <c r="L3783" s="91" t="s">
        <v>1588</v>
      </c>
      <c r="M3783" s="91" t="s">
        <v>739</v>
      </c>
      <c r="O3783" s="91" t="s">
        <v>1725</v>
      </c>
      <c r="P3783" s="91" t="s">
        <v>1628</v>
      </c>
      <c r="Q3783" s="91" t="s">
        <v>1439</v>
      </c>
      <c r="R3783" s="91" t="s">
        <v>1608</v>
      </c>
      <c r="S3783" s="91" t="s">
        <v>10359</v>
      </c>
      <c r="T3783" s="91" t="s">
        <v>1593</v>
      </c>
    </row>
    <row r="3784" ht="14.25" customHeight="1">
      <c r="A3784" s="91" t="s">
        <v>10360</v>
      </c>
      <c r="D3784" s="91" t="s">
        <v>1319</v>
      </c>
      <c r="E3784" s="91" t="s">
        <v>1587</v>
      </c>
      <c r="F3784" s="91">
        <v>2030.0</v>
      </c>
      <c r="J3784" s="91" t="s">
        <v>739</v>
      </c>
      <c r="L3784" s="91" t="s">
        <v>1588</v>
      </c>
      <c r="M3784" s="91" t="s">
        <v>739</v>
      </c>
      <c r="O3784" s="91" t="s">
        <v>1725</v>
      </c>
      <c r="P3784" s="91" t="s">
        <v>1628</v>
      </c>
      <c r="Q3784" s="91" t="s">
        <v>1454</v>
      </c>
      <c r="R3784" s="91" t="s">
        <v>1663</v>
      </c>
      <c r="S3784" s="91" t="s">
        <v>10361</v>
      </c>
      <c r="T3784" s="91" t="s">
        <v>1593</v>
      </c>
    </row>
    <row r="3785" ht="14.25" customHeight="1">
      <c r="A3785" s="91" t="s">
        <v>10362</v>
      </c>
      <c r="D3785" s="91" t="s">
        <v>1319</v>
      </c>
      <c r="E3785" s="91" t="s">
        <v>1587</v>
      </c>
      <c r="F3785" s="91">
        <v>2030.0</v>
      </c>
      <c r="J3785" s="91" t="s">
        <v>739</v>
      </c>
      <c r="L3785" s="91" t="s">
        <v>1588</v>
      </c>
      <c r="M3785" s="91" t="s">
        <v>739</v>
      </c>
      <c r="O3785" s="91" t="s">
        <v>1725</v>
      </c>
      <c r="P3785" s="91" t="s">
        <v>1628</v>
      </c>
      <c r="Q3785" s="91" t="s">
        <v>1433</v>
      </c>
      <c r="R3785" s="91" t="s">
        <v>1707</v>
      </c>
      <c r="S3785" s="91" t="s">
        <v>10363</v>
      </c>
      <c r="T3785" s="91" t="s">
        <v>1593</v>
      </c>
    </row>
    <row r="3786" ht="14.25" customHeight="1">
      <c r="A3786" s="91" t="s">
        <v>10364</v>
      </c>
      <c r="D3786" s="91" t="s">
        <v>1319</v>
      </c>
      <c r="E3786" s="91" t="s">
        <v>1587</v>
      </c>
      <c r="F3786" s="91">
        <v>2030.0</v>
      </c>
      <c r="J3786" s="91" t="s">
        <v>739</v>
      </c>
      <c r="L3786" s="91" t="s">
        <v>1588</v>
      </c>
      <c r="M3786" s="91" t="s">
        <v>739</v>
      </c>
      <c r="O3786" s="91" t="s">
        <v>1725</v>
      </c>
      <c r="P3786" s="91" t="s">
        <v>1628</v>
      </c>
      <c r="Q3786" s="91" t="s">
        <v>1434</v>
      </c>
      <c r="R3786" s="91" t="s">
        <v>1633</v>
      </c>
      <c r="S3786" s="91" t="s">
        <v>10365</v>
      </c>
      <c r="T3786" s="91" t="s">
        <v>1593</v>
      </c>
    </row>
    <row r="3787" ht="14.25" customHeight="1">
      <c r="A3787" s="91" t="s">
        <v>10366</v>
      </c>
      <c r="D3787" s="91" t="s">
        <v>1319</v>
      </c>
      <c r="E3787" s="91" t="s">
        <v>1587</v>
      </c>
      <c r="F3787" s="91" t="s">
        <v>1646</v>
      </c>
      <c r="J3787" s="91" t="s">
        <v>739</v>
      </c>
      <c r="L3787" s="91" t="s">
        <v>41</v>
      </c>
      <c r="M3787" s="91" t="s">
        <v>739</v>
      </c>
      <c r="O3787" s="91" t="s">
        <v>1725</v>
      </c>
      <c r="P3787" s="91" t="s">
        <v>1628</v>
      </c>
      <c r="Q3787" s="91" t="s">
        <v>1436</v>
      </c>
      <c r="R3787" s="91" t="s">
        <v>1659</v>
      </c>
      <c r="S3787" s="91" t="s">
        <v>10367</v>
      </c>
      <c r="T3787" s="91" t="s">
        <v>1593</v>
      </c>
    </row>
    <row r="3788" ht="14.25" customHeight="1">
      <c r="A3788" s="91" t="s">
        <v>10368</v>
      </c>
      <c r="D3788" s="91" t="s">
        <v>1319</v>
      </c>
      <c r="E3788" s="91" t="s">
        <v>1587</v>
      </c>
      <c r="F3788" s="91">
        <v>2030.0</v>
      </c>
      <c r="J3788" s="91" t="s">
        <v>739</v>
      </c>
      <c r="L3788" s="91" t="s">
        <v>1588</v>
      </c>
      <c r="M3788" s="91" t="s">
        <v>739</v>
      </c>
      <c r="O3788" s="91" t="s">
        <v>1725</v>
      </c>
      <c r="P3788" s="91" t="s">
        <v>1628</v>
      </c>
      <c r="Q3788" s="91" t="s">
        <v>1439</v>
      </c>
      <c r="R3788" s="91" t="s">
        <v>1641</v>
      </c>
      <c r="S3788" s="91" t="s">
        <v>10369</v>
      </c>
      <c r="T3788" s="91" t="s">
        <v>1593</v>
      </c>
    </row>
    <row r="3789" ht="14.25" customHeight="1">
      <c r="A3789" s="91" t="s">
        <v>10370</v>
      </c>
      <c r="D3789" s="91" t="s">
        <v>1319</v>
      </c>
      <c r="E3789" s="91" t="s">
        <v>1587</v>
      </c>
      <c r="F3789" s="91">
        <v>2029.0</v>
      </c>
      <c r="J3789" s="91" t="s">
        <v>739</v>
      </c>
      <c r="L3789" s="91" t="s">
        <v>41</v>
      </c>
      <c r="M3789" s="91" t="s">
        <v>1320</v>
      </c>
      <c r="N3789" s="91" t="s">
        <v>1639</v>
      </c>
      <c r="O3789" s="91" t="s">
        <v>1815</v>
      </c>
      <c r="P3789" s="91" t="s">
        <v>1628</v>
      </c>
      <c r="Q3789" s="91" t="s">
        <v>1469</v>
      </c>
      <c r="R3789" s="91" t="s">
        <v>1798</v>
      </c>
      <c r="S3789" s="91" t="s">
        <v>10371</v>
      </c>
      <c r="T3789" s="91" t="s">
        <v>1593</v>
      </c>
    </row>
    <row r="3790" ht="14.25" customHeight="1">
      <c r="A3790" s="91" t="s">
        <v>10372</v>
      </c>
      <c r="D3790" s="91" t="s">
        <v>1319</v>
      </c>
      <c r="E3790" s="91" t="s">
        <v>1587</v>
      </c>
      <c r="F3790" s="91">
        <v>2030.0</v>
      </c>
      <c r="J3790" s="91" t="s">
        <v>739</v>
      </c>
      <c r="L3790" s="91" t="s">
        <v>1588</v>
      </c>
      <c r="M3790" s="91" t="s">
        <v>739</v>
      </c>
      <c r="O3790" s="91" t="s">
        <v>2046</v>
      </c>
      <c r="P3790" s="91" t="s">
        <v>1603</v>
      </c>
      <c r="Q3790" s="91" t="s">
        <v>1447</v>
      </c>
      <c r="R3790" s="91" t="s">
        <v>1608</v>
      </c>
      <c r="S3790" s="91" t="s">
        <v>10373</v>
      </c>
      <c r="T3790" s="91" t="s">
        <v>1593</v>
      </c>
    </row>
    <row r="3791" ht="14.25" customHeight="1">
      <c r="A3791" s="91" t="s">
        <v>10374</v>
      </c>
      <c r="C3791" s="91" t="s">
        <v>10375</v>
      </c>
      <c r="D3791" s="91" t="s">
        <v>1324</v>
      </c>
      <c r="J3791" s="91" t="s">
        <v>1320</v>
      </c>
      <c r="L3791" s="91" t="s">
        <v>1647</v>
      </c>
      <c r="M3791" s="91" t="s">
        <v>1320</v>
      </c>
      <c r="N3791" s="91" t="s">
        <v>1847</v>
      </c>
      <c r="O3791" s="91" t="s">
        <v>2060</v>
      </c>
      <c r="P3791" s="91" t="s">
        <v>1590</v>
      </c>
      <c r="Q3791" s="91" t="s">
        <v>1430</v>
      </c>
      <c r="R3791" s="91" t="s">
        <v>1847</v>
      </c>
      <c r="U3791" s="91" t="s">
        <v>3287</v>
      </c>
    </row>
    <row r="3792" ht="14.25" customHeight="1">
      <c r="A3792" s="91" t="s">
        <v>10376</v>
      </c>
      <c r="D3792" s="91" t="s">
        <v>1319</v>
      </c>
      <c r="E3792" s="91" t="s">
        <v>1587</v>
      </c>
      <c r="F3792" s="91">
        <v>2030.0</v>
      </c>
      <c r="J3792" s="91" t="s">
        <v>739</v>
      </c>
      <c r="L3792" s="91" t="s">
        <v>1588</v>
      </c>
      <c r="M3792" s="91" t="s">
        <v>739</v>
      </c>
      <c r="O3792" s="91" t="s">
        <v>1725</v>
      </c>
      <c r="P3792" s="91" t="s">
        <v>1628</v>
      </c>
      <c r="Q3792" s="91" t="s">
        <v>1439</v>
      </c>
      <c r="R3792" s="91" t="s">
        <v>1663</v>
      </c>
      <c r="S3792" s="91" t="s">
        <v>10377</v>
      </c>
      <c r="T3792" s="91" t="s">
        <v>1593</v>
      </c>
    </row>
    <row r="3793" ht="14.25" customHeight="1">
      <c r="A3793" s="91" t="s">
        <v>10378</v>
      </c>
      <c r="B3793" s="91" t="s">
        <v>10379</v>
      </c>
      <c r="C3793" s="91" t="s">
        <v>10380</v>
      </c>
      <c r="D3793" s="91" t="s">
        <v>1319</v>
      </c>
      <c r="E3793" s="91" t="s">
        <v>1587</v>
      </c>
      <c r="F3793" s="91">
        <v>2030.0</v>
      </c>
      <c r="J3793" s="91" t="s">
        <v>739</v>
      </c>
      <c r="L3793" s="91" t="s">
        <v>41</v>
      </c>
      <c r="M3793" s="91" t="s">
        <v>739</v>
      </c>
      <c r="O3793" s="91" t="s">
        <v>1589</v>
      </c>
      <c r="P3793" s="91" t="s">
        <v>1590</v>
      </c>
      <c r="Q3793" s="91" t="s">
        <v>1472</v>
      </c>
      <c r="R3793" s="91" t="s">
        <v>1653</v>
      </c>
      <c r="S3793" s="91" t="s">
        <v>10381</v>
      </c>
      <c r="T3793" s="91" t="s">
        <v>1593</v>
      </c>
      <c r="U3793" s="91" t="s">
        <v>1749</v>
      </c>
    </row>
    <row r="3794" ht="14.25" customHeight="1">
      <c r="A3794" s="91" t="s">
        <v>10382</v>
      </c>
      <c r="B3794" s="91" t="s">
        <v>10383</v>
      </c>
      <c r="C3794" s="91" t="s">
        <v>10384</v>
      </c>
      <c r="D3794" s="91" t="s">
        <v>1324</v>
      </c>
      <c r="J3794" s="91" t="s">
        <v>739</v>
      </c>
      <c r="L3794" s="91" t="s">
        <v>41</v>
      </c>
      <c r="M3794" s="91" t="s">
        <v>739</v>
      </c>
      <c r="O3794" s="91" t="s">
        <v>1725</v>
      </c>
      <c r="P3794" s="91" t="s">
        <v>1628</v>
      </c>
      <c r="Q3794" s="91" t="s">
        <v>1429</v>
      </c>
      <c r="R3794" s="91" t="s">
        <v>1720</v>
      </c>
    </row>
    <row r="3795" ht="14.25" customHeight="1">
      <c r="A3795" s="91" t="s">
        <v>10385</v>
      </c>
      <c r="D3795" s="91" t="s">
        <v>1319</v>
      </c>
      <c r="E3795" s="91" t="s">
        <v>1587</v>
      </c>
      <c r="F3795" s="91">
        <v>2030.0</v>
      </c>
      <c r="J3795" s="91" t="s">
        <v>739</v>
      </c>
      <c r="L3795" s="91" t="s">
        <v>1588</v>
      </c>
      <c r="M3795" s="91" t="s">
        <v>739</v>
      </c>
      <c r="O3795" s="91" t="s">
        <v>1934</v>
      </c>
      <c r="P3795" s="91" t="s">
        <v>1736</v>
      </c>
      <c r="Q3795" s="91" t="s">
        <v>1454</v>
      </c>
      <c r="R3795" s="91" t="s">
        <v>1685</v>
      </c>
      <c r="S3795" s="91" t="s">
        <v>10386</v>
      </c>
      <c r="T3795" s="91" t="s">
        <v>1593</v>
      </c>
    </row>
    <row r="3796" ht="14.25" customHeight="1">
      <c r="A3796" s="91" t="s">
        <v>10387</v>
      </c>
      <c r="C3796" s="91" t="s">
        <v>10388</v>
      </c>
      <c r="D3796" s="91" t="s">
        <v>1324</v>
      </c>
      <c r="J3796" s="91" t="s">
        <v>1320</v>
      </c>
      <c r="L3796" s="91" t="s">
        <v>41</v>
      </c>
      <c r="M3796" s="91" t="s">
        <v>739</v>
      </c>
      <c r="O3796" s="91" t="s">
        <v>1694</v>
      </c>
      <c r="P3796" s="91" t="s">
        <v>1590</v>
      </c>
      <c r="Q3796" s="91" t="s">
        <v>1438</v>
      </c>
      <c r="R3796" s="91" t="s">
        <v>1707</v>
      </c>
    </row>
    <row r="3797" ht="14.25" customHeight="1">
      <c r="A3797" s="91" t="s">
        <v>10389</v>
      </c>
      <c r="C3797" s="91" t="s">
        <v>10390</v>
      </c>
      <c r="D3797" s="91" t="s">
        <v>1324</v>
      </c>
      <c r="J3797" s="91" t="s">
        <v>739</v>
      </c>
      <c r="L3797" s="91" t="s">
        <v>41</v>
      </c>
      <c r="M3797" s="91" t="s">
        <v>739</v>
      </c>
      <c r="O3797" s="91" t="s">
        <v>1694</v>
      </c>
      <c r="P3797" s="91" t="s">
        <v>1590</v>
      </c>
      <c r="Q3797" s="91" t="s">
        <v>1427</v>
      </c>
      <c r="R3797" s="91" t="s">
        <v>1614</v>
      </c>
    </row>
    <row r="3798" ht="14.25" customHeight="1">
      <c r="A3798" s="91" t="s">
        <v>10391</v>
      </c>
      <c r="B3798" s="91" t="s">
        <v>10392</v>
      </c>
      <c r="C3798" s="91" t="s">
        <v>10393</v>
      </c>
      <c r="D3798" s="91" t="s">
        <v>1324</v>
      </c>
      <c r="J3798" s="91" t="s">
        <v>739</v>
      </c>
      <c r="L3798" s="91" t="s">
        <v>41</v>
      </c>
      <c r="M3798" s="91" t="s">
        <v>739</v>
      </c>
      <c r="O3798" s="91" t="s">
        <v>1694</v>
      </c>
      <c r="P3798" s="91" t="s">
        <v>1590</v>
      </c>
      <c r="Q3798" s="91" t="s">
        <v>1432</v>
      </c>
      <c r="R3798" s="91" t="s">
        <v>1669</v>
      </c>
    </row>
    <row r="3799" ht="14.25" customHeight="1">
      <c r="A3799" s="91" t="s">
        <v>10394</v>
      </c>
      <c r="B3799" s="91" t="s">
        <v>10395</v>
      </c>
      <c r="C3799" s="91" t="s">
        <v>10396</v>
      </c>
      <c r="D3799" s="91" t="s">
        <v>1324</v>
      </c>
      <c r="J3799" s="91" t="s">
        <v>1320</v>
      </c>
      <c r="L3799" s="91" t="s">
        <v>1647</v>
      </c>
      <c r="M3799" s="91" t="s">
        <v>1320</v>
      </c>
      <c r="N3799" s="91" t="s">
        <v>1641</v>
      </c>
      <c r="O3799" s="91" t="s">
        <v>1694</v>
      </c>
      <c r="P3799" s="91" t="s">
        <v>1590</v>
      </c>
      <c r="Q3799" s="91" t="s">
        <v>1430</v>
      </c>
      <c r="R3799" s="91" t="s">
        <v>1641</v>
      </c>
    </row>
    <row r="3800" ht="14.25" customHeight="1">
      <c r="A3800" s="91" t="s">
        <v>10397</v>
      </c>
      <c r="C3800" s="91" t="s">
        <v>10398</v>
      </c>
      <c r="D3800" s="91" t="s">
        <v>1324</v>
      </c>
      <c r="J3800" s="91" t="s">
        <v>1320</v>
      </c>
      <c r="L3800" s="91" t="s">
        <v>41</v>
      </c>
      <c r="M3800" s="91" t="s">
        <v>739</v>
      </c>
      <c r="O3800" s="91" t="s">
        <v>1694</v>
      </c>
      <c r="P3800" s="91" t="s">
        <v>1590</v>
      </c>
      <c r="Q3800" s="91" t="s">
        <v>1445</v>
      </c>
      <c r="R3800" s="91" t="s">
        <v>1653</v>
      </c>
    </row>
    <row r="3801" ht="14.25" customHeight="1">
      <c r="A3801" s="91" t="s">
        <v>10399</v>
      </c>
      <c r="D3801" s="91" t="s">
        <v>1343</v>
      </c>
      <c r="J3801" s="91" t="s">
        <v>739</v>
      </c>
      <c r="L3801" s="91" t="s">
        <v>41</v>
      </c>
      <c r="M3801" s="91" t="s">
        <v>739</v>
      </c>
      <c r="O3801" s="91" t="s">
        <v>1607</v>
      </c>
      <c r="P3801" s="91" t="s">
        <v>1590</v>
      </c>
      <c r="Q3801" s="91" t="s">
        <v>1469</v>
      </c>
      <c r="R3801" s="91" t="s">
        <v>1763</v>
      </c>
    </row>
    <row r="3802" ht="14.25" customHeight="1">
      <c r="A3802" s="91" t="s">
        <v>10400</v>
      </c>
      <c r="D3802" s="91" t="s">
        <v>1319</v>
      </c>
      <c r="E3802" s="91" t="s">
        <v>1587</v>
      </c>
      <c r="F3802" s="91">
        <v>2030.0</v>
      </c>
      <c r="J3802" s="91" t="s">
        <v>739</v>
      </c>
      <c r="L3802" s="91" t="s">
        <v>1588</v>
      </c>
      <c r="M3802" s="91" t="s">
        <v>739</v>
      </c>
      <c r="O3802" s="91" t="s">
        <v>1607</v>
      </c>
      <c r="P3802" s="91" t="s">
        <v>1590</v>
      </c>
      <c r="Q3802" s="91" t="s">
        <v>1467</v>
      </c>
      <c r="R3802" s="91" t="s">
        <v>1659</v>
      </c>
      <c r="S3802" s="91" t="s">
        <v>10401</v>
      </c>
      <c r="T3802" s="91" t="s">
        <v>1593</v>
      </c>
    </row>
    <row r="3803" ht="14.25" customHeight="1">
      <c r="A3803" s="91" t="s">
        <v>10402</v>
      </c>
      <c r="D3803" s="91" t="s">
        <v>1319</v>
      </c>
      <c r="E3803" s="91" t="s">
        <v>1587</v>
      </c>
      <c r="F3803" s="91">
        <v>2030.0</v>
      </c>
      <c r="J3803" s="91" t="s">
        <v>739</v>
      </c>
      <c r="L3803" s="91" t="s">
        <v>1588</v>
      </c>
      <c r="M3803" s="91" t="s">
        <v>739</v>
      </c>
      <c r="O3803" s="91" t="s">
        <v>1725</v>
      </c>
      <c r="P3803" s="91" t="s">
        <v>1628</v>
      </c>
      <c r="Q3803" s="91" t="s">
        <v>1472</v>
      </c>
      <c r="R3803" s="91" t="s">
        <v>1663</v>
      </c>
      <c r="S3803" s="91" t="s">
        <v>10403</v>
      </c>
      <c r="T3803" s="91" t="s">
        <v>1593</v>
      </c>
    </row>
    <row r="3804" ht="14.25" customHeight="1">
      <c r="A3804" s="91" t="s">
        <v>10404</v>
      </c>
      <c r="B3804" s="91" t="s">
        <v>10405</v>
      </c>
      <c r="D3804" s="91" t="s">
        <v>1319</v>
      </c>
      <c r="E3804" s="91" t="s">
        <v>1587</v>
      </c>
      <c r="F3804" s="91" t="s">
        <v>1646</v>
      </c>
      <c r="G3804" s="91" t="s">
        <v>1319</v>
      </c>
      <c r="H3804" s="91" t="s">
        <v>1587</v>
      </c>
      <c r="I3804" s="91" t="s">
        <v>1698</v>
      </c>
      <c r="J3804" s="91" t="s">
        <v>1320</v>
      </c>
      <c r="K3804" s="91" t="s">
        <v>1698</v>
      </c>
      <c r="L3804" s="91" t="s">
        <v>41</v>
      </c>
      <c r="M3804" s="91" t="s">
        <v>1320</v>
      </c>
      <c r="N3804" s="91" t="s">
        <v>1612</v>
      </c>
      <c r="O3804" s="91" t="s">
        <v>1725</v>
      </c>
      <c r="P3804" s="91" t="s">
        <v>1628</v>
      </c>
      <c r="Q3804" s="91" t="s">
        <v>1462</v>
      </c>
      <c r="R3804" s="91" t="s">
        <v>1648</v>
      </c>
      <c r="S3804" s="91" t="s">
        <v>10406</v>
      </c>
      <c r="T3804" s="91" t="s">
        <v>1593</v>
      </c>
    </row>
    <row r="3805" ht="14.25" customHeight="1">
      <c r="A3805" s="91" t="s">
        <v>10407</v>
      </c>
      <c r="D3805" s="91" t="s">
        <v>1319</v>
      </c>
      <c r="E3805" s="91" t="s">
        <v>1587</v>
      </c>
      <c r="F3805" s="91">
        <v>2030.0</v>
      </c>
      <c r="J3805" s="91" t="s">
        <v>739</v>
      </c>
      <c r="L3805" s="91" t="s">
        <v>1588</v>
      </c>
      <c r="M3805" s="91" t="s">
        <v>739</v>
      </c>
      <c r="O3805" s="91" t="s">
        <v>1725</v>
      </c>
      <c r="P3805" s="91" t="s">
        <v>1628</v>
      </c>
      <c r="Q3805" s="91" t="s">
        <v>1433</v>
      </c>
      <c r="R3805" s="91" t="s">
        <v>1614</v>
      </c>
      <c r="S3805" s="91" t="s">
        <v>10408</v>
      </c>
      <c r="T3805" s="91" t="s">
        <v>1593</v>
      </c>
    </row>
    <row r="3806" ht="14.25" customHeight="1">
      <c r="A3806" s="91" t="s">
        <v>10409</v>
      </c>
      <c r="D3806" s="91" t="s">
        <v>1319</v>
      </c>
      <c r="E3806" s="91" t="s">
        <v>1587</v>
      </c>
      <c r="F3806" s="91">
        <v>2030.0</v>
      </c>
      <c r="J3806" s="91" t="s">
        <v>739</v>
      </c>
      <c r="L3806" s="91" t="s">
        <v>1588</v>
      </c>
      <c r="M3806" s="91" t="s">
        <v>739</v>
      </c>
      <c r="O3806" s="91" t="s">
        <v>1725</v>
      </c>
      <c r="P3806" s="91" t="s">
        <v>1628</v>
      </c>
      <c r="Q3806" s="91" t="s">
        <v>1435</v>
      </c>
      <c r="R3806" s="91" t="s">
        <v>1663</v>
      </c>
      <c r="S3806" s="91" t="s">
        <v>10410</v>
      </c>
      <c r="T3806" s="91" t="s">
        <v>1593</v>
      </c>
    </row>
    <row r="3807" ht="14.25" customHeight="1">
      <c r="A3807" s="91" t="s">
        <v>10411</v>
      </c>
      <c r="B3807" s="91" t="s">
        <v>10412</v>
      </c>
      <c r="D3807" s="91" t="s">
        <v>1324</v>
      </c>
      <c r="J3807" s="91" t="s">
        <v>739</v>
      </c>
      <c r="L3807" s="91" t="s">
        <v>41</v>
      </c>
      <c r="M3807" s="91" t="s">
        <v>739</v>
      </c>
      <c r="O3807" s="91" t="s">
        <v>1725</v>
      </c>
      <c r="P3807" s="91" t="s">
        <v>1628</v>
      </c>
      <c r="Q3807" s="91" t="s">
        <v>1435</v>
      </c>
      <c r="R3807" s="91" t="s">
        <v>1798</v>
      </c>
    </row>
    <row r="3808" ht="14.25" customHeight="1">
      <c r="A3808" s="91" t="s">
        <v>10413</v>
      </c>
      <c r="D3808" s="91" t="s">
        <v>1319</v>
      </c>
      <c r="E3808" s="91" t="s">
        <v>1587</v>
      </c>
      <c r="F3808" s="91">
        <v>2030.0</v>
      </c>
      <c r="J3808" s="91" t="s">
        <v>739</v>
      </c>
      <c r="L3808" s="91" t="s">
        <v>1588</v>
      </c>
      <c r="M3808" s="91" t="s">
        <v>739</v>
      </c>
      <c r="O3808" s="91" t="s">
        <v>1725</v>
      </c>
      <c r="P3808" s="91" t="s">
        <v>1628</v>
      </c>
      <c r="Q3808" s="91" t="s">
        <v>1439</v>
      </c>
      <c r="R3808" s="91" t="s">
        <v>1653</v>
      </c>
      <c r="S3808" s="91" t="s">
        <v>10414</v>
      </c>
      <c r="T3808" s="91" t="s">
        <v>1593</v>
      </c>
    </row>
    <row r="3809" ht="14.25" customHeight="1">
      <c r="A3809" s="91" t="s">
        <v>10415</v>
      </c>
      <c r="D3809" s="91" t="s">
        <v>1343</v>
      </c>
      <c r="J3809" s="91" t="s">
        <v>1320</v>
      </c>
      <c r="L3809" s="91" t="s">
        <v>41</v>
      </c>
      <c r="M3809" s="91" t="s">
        <v>1320</v>
      </c>
      <c r="N3809" s="91" t="s">
        <v>1847</v>
      </c>
      <c r="O3809" s="91" t="s">
        <v>1831</v>
      </c>
      <c r="P3809" s="91" t="s">
        <v>1590</v>
      </c>
      <c r="Q3809" s="91" t="s">
        <v>1425</v>
      </c>
      <c r="R3809" s="91" t="s">
        <v>1847</v>
      </c>
    </row>
    <row r="3810" ht="14.25" customHeight="1">
      <c r="A3810" s="91" t="s">
        <v>10416</v>
      </c>
      <c r="C3810" s="91" t="s">
        <v>10417</v>
      </c>
      <c r="D3810" s="91" t="s">
        <v>1319</v>
      </c>
      <c r="E3810" s="91" t="s">
        <v>1587</v>
      </c>
      <c r="F3810" s="91">
        <v>2030.0</v>
      </c>
      <c r="J3810" s="91" t="s">
        <v>739</v>
      </c>
      <c r="L3810" s="91" t="s">
        <v>1588</v>
      </c>
      <c r="M3810" s="91" t="s">
        <v>739</v>
      </c>
      <c r="O3810" s="91" t="s">
        <v>1602</v>
      </c>
      <c r="P3810" s="91" t="s">
        <v>1603</v>
      </c>
      <c r="Q3810" s="91" t="s">
        <v>1445</v>
      </c>
      <c r="R3810" s="91" t="s">
        <v>1863</v>
      </c>
      <c r="S3810" s="91" t="s">
        <v>10418</v>
      </c>
      <c r="T3810" s="91" t="s">
        <v>1593</v>
      </c>
    </row>
    <row r="3811" ht="14.25" customHeight="1">
      <c r="A3811" s="91" t="s">
        <v>10419</v>
      </c>
      <c r="D3811" s="91" t="s">
        <v>1324</v>
      </c>
      <c r="J3811" s="91" t="s">
        <v>1320</v>
      </c>
      <c r="L3811" s="91" t="s">
        <v>41</v>
      </c>
      <c r="M3811" s="91" t="s">
        <v>739</v>
      </c>
      <c r="O3811" s="91" t="s">
        <v>1607</v>
      </c>
      <c r="P3811" s="91" t="s">
        <v>1590</v>
      </c>
      <c r="Q3811" s="91" t="s">
        <v>1462</v>
      </c>
      <c r="R3811" s="91" t="s">
        <v>1633</v>
      </c>
    </row>
    <row r="3812" ht="14.25" customHeight="1">
      <c r="A3812" s="91" t="s">
        <v>10420</v>
      </c>
      <c r="B3812" s="91" t="s">
        <v>10421</v>
      </c>
      <c r="C3812" s="91" t="s">
        <v>10422</v>
      </c>
      <c r="D3812" s="91" t="s">
        <v>1324</v>
      </c>
      <c r="J3812" s="91" t="s">
        <v>1320</v>
      </c>
      <c r="L3812" s="91" t="s">
        <v>41</v>
      </c>
      <c r="M3812" s="91" t="s">
        <v>1320</v>
      </c>
      <c r="N3812" s="91" t="s">
        <v>1669</v>
      </c>
      <c r="O3812" s="91" t="s">
        <v>1602</v>
      </c>
      <c r="P3812" s="91" t="s">
        <v>1603</v>
      </c>
      <c r="Q3812" s="91" t="s">
        <v>1439</v>
      </c>
      <c r="R3812" s="91" t="s">
        <v>1669</v>
      </c>
    </row>
    <row r="3813" ht="14.25" customHeight="1">
      <c r="A3813" s="91" t="s">
        <v>10423</v>
      </c>
      <c r="D3813" s="91" t="s">
        <v>1319</v>
      </c>
      <c r="E3813" s="91" t="s">
        <v>1587</v>
      </c>
      <c r="F3813" s="91">
        <v>2030.0</v>
      </c>
      <c r="J3813" s="91" t="s">
        <v>739</v>
      </c>
      <c r="L3813" s="91" t="s">
        <v>1588</v>
      </c>
      <c r="M3813" s="91" t="s">
        <v>739</v>
      </c>
      <c r="O3813" s="91" t="s">
        <v>1607</v>
      </c>
      <c r="P3813" s="91" t="s">
        <v>1590</v>
      </c>
      <c r="Q3813" s="91" t="s">
        <v>1462</v>
      </c>
      <c r="R3813" s="91" t="s">
        <v>1633</v>
      </c>
      <c r="S3813" s="91" t="s">
        <v>10424</v>
      </c>
      <c r="T3813" s="91" t="s">
        <v>1593</v>
      </c>
    </row>
    <row r="3814" ht="14.25" customHeight="1">
      <c r="A3814" s="91" t="s">
        <v>10425</v>
      </c>
      <c r="B3814" s="91" t="s">
        <v>10426</v>
      </c>
      <c r="C3814" s="91" t="s">
        <v>10427</v>
      </c>
      <c r="D3814" s="91" t="s">
        <v>1319</v>
      </c>
      <c r="E3814" s="91" t="s">
        <v>1587</v>
      </c>
      <c r="F3814" s="91">
        <v>2030.0</v>
      </c>
      <c r="G3814" s="91" t="s">
        <v>1319</v>
      </c>
      <c r="H3814" s="91" t="s">
        <v>1587</v>
      </c>
      <c r="I3814" s="91">
        <v>2050.0</v>
      </c>
      <c r="J3814" s="91" t="s">
        <v>1320</v>
      </c>
      <c r="K3814" s="91">
        <v>2050.0</v>
      </c>
      <c r="L3814" s="91" t="s">
        <v>41</v>
      </c>
      <c r="M3814" s="91" t="s">
        <v>1320</v>
      </c>
      <c r="N3814" s="91" t="s">
        <v>1639</v>
      </c>
      <c r="O3814" s="91" t="s">
        <v>1607</v>
      </c>
      <c r="P3814" s="91" t="s">
        <v>1590</v>
      </c>
      <c r="Q3814" s="91" t="s">
        <v>1452</v>
      </c>
      <c r="R3814" s="91" t="s">
        <v>1687</v>
      </c>
      <c r="S3814" s="91" t="s">
        <v>10428</v>
      </c>
      <c r="T3814" s="91" t="s">
        <v>1593</v>
      </c>
    </row>
    <row r="3815" ht="14.25" customHeight="1">
      <c r="A3815" s="91" t="s">
        <v>10429</v>
      </c>
      <c r="D3815" s="91" t="s">
        <v>1324</v>
      </c>
      <c r="J3815" s="91" t="s">
        <v>739</v>
      </c>
      <c r="L3815" s="91" t="s">
        <v>41</v>
      </c>
      <c r="M3815" s="91" t="s">
        <v>739</v>
      </c>
      <c r="O3815" s="91" t="s">
        <v>1602</v>
      </c>
      <c r="P3815" s="91" t="s">
        <v>1603</v>
      </c>
      <c r="Q3815" s="91" t="s">
        <v>1436</v>
      </c>
      <c r="R3815" s="91" t="s">
        <v>1842</v>
      </c>
    </row>
    <row r="3816" ht="14.25" customHeight="1">
      <c r="A3816" s="91" t="s">
        <v>10430</v>
      </c>
      <c r="C3816" s="91" t="s">
        <v>10431</v>
      </c>
      <c r="D3816" s="91" t="s">
        <v>1324</v>
      </c>
      <c r="J3816" s="91" t="s">
        <v>1320</v>
      </c>
      <c r="L3816" s="91" t="s">
        <v>41</v>
      </c>
      <c r="M3816" s="91" t="s">
        <v>1320</v>
      </c>
      <c r="N3816" s="91" t="s">
        <v>1637</v>
      </c>
      <c r="O3816" s="91" t="s">
        <v>2046</v>
      </c>
      <c r="P3816" s="91" t="s">
        <v>1603</v>
      </c>
      <c r="Q3816" s="91" t="s">
        <v>1459</v>
      </c>
      <c r="R3816" s="91" t="s">
        <v>1639</v>
      </c>
    </row>
    <row r="3817" ht="14.25" customHeight="1">
      <c r="A3817" s="91" t="s">
        <v>10432</v>
      </c>
      <c r="D3817" s="91" t="s">
        <v>1319</v>
      </c>
      <c r="E3817" s="91" t="s">
        <v>1587</v>
      </c>
      <c r="F3817" s="91">
        <v>2030.0</v>
      </c>
      <c r="J3817" s="91" t="s">
        <v>739</v>
      </c>
      <c r="L3817" s="91" t="s">
        <v>1588</v>
      </c>
      <c r="M3817" s="91" t="s">
        <v>739</v>
      </c>
      <c r="O3817" s="91" t="s">
        <v>1602</v>
      </c>
      <c r="P3817" s="91" t="s">
        <v>1603</v>
      </c>
      <c r="Q3817" s="91" t="s">
        <v>1435</v>
      </c>
      <c r="R3817" s="91" t="s">
        <v>1641</v>
      </c>
      <c r="S3817" s="91" t="s">
        <v>10433</v>
      </c>
      <c r="T3817" s="91" t="s">
        <v>1593</v>
      </c>
    </row>
    <row r="3818" ht="14.25" customHeight="1">
      <c r="A3818" s="91" t="s">
        <v>10434</v>
      </c>
      <c r="C3818" s="91" t="s">
        <v>10435</v>
      </c>
      <c r="D3818" s="91" t="s">
        <v>1319</v>
      </c>
      <c r="E3818" s="91" t="s">
        <v>1587</v>
      </c>
      <c r="F3818" s="91">
        <v>2030.0</v>
      </c>
      <c r="J3818" s="91" t="s">
        <v>1320</v>
      </c>
      <c r="L3818" s="91" t="s">
        <v>41</v>
      </c>
      <c r="M3818" s="91" t="s">
        <v>1320</v>
      </c>
      <c r="N3818" s="91" t="s">
        <v>1611</v>
      </c>
      <c r="O3818" s="91" t="s">
        <v>1607</v>
      </c>
      <c r="P3818" s="91" t="s">
        <v>1590</v>
      </c>
      <c r="Q3818" s="91" t="s">
        <v>1449</v>
      </c>
      <c r="R3818" s="91" t="s">
        <v>1608</v>
      </c>
      <c r="S3818" s="91" t="s">
        <v>10436</v>
      </c>
      <c r="T3818" s="91" t="s">
        <v>1593</v>
      </c>
    </row>
    <row r="3819" ht="14.25" customHeight="1">
      <c r="A3819" s="91" t="s">
        <v>10437</v>
      </c>
      <c r="B3819" s="91" t="s">
        <v>10438</v>
      </c>
      <c r="C3819" s="91" t="s">
        <v>10439</v>
      </c>
      <c r="D3819" s="91" t="s">
        <v>1324</v>
      </c>
      <c r="J3819" s="91" t="s">
        <v>739</v>
      </c>
      <c r="L3819" s="91" t="s">
        <v>41</v>
      </c>
      <c r="M3819" s="91" t="s">
        <v>739</v>
      </c>
      <c r="O3819" s="91" t="s">
        <v>1694</v>
      </c>
      <c r="P3819" s="91" t="s">
        <v>1590</v>
      </c>
      <c r="Q3819" s="91" t="s">
        <v>1439</v>
      </c>
      <c r="R3819" s="91" t="s">
        <v>1598</v>
      </c>
    </row>
    <row r="3820" ht="14.25" customHeight="1">
      <c r="A3820" s="91" t="s">
        <v>10440</v>
      </c>
      <c r="B3820" s="91" t="s">
        <v>10441</v>
      </c>
      <c r="D3820" s="91" t="s">
        <v>1319</v>
      </c>
      <c r="E3820" s="91" t="s">
        <v>1587</v>
      </c>
      <c r="F3820" s="91">
        <v>2027.0</v>
      </c>
      <c r="J3820" s="91" t="s">
        <v>739</v>
      </c>
      <c r="L3820" s="91" t="s">
        <v>41</v>
      </c>
      <c r="M3820" s="91" t="s">
        <v>739</v>
      </c>
      <c r="N3820" s="91" t="s">
        <v>1763</v>
      </c>
      <c r="O3820" s="91" t="s">
        <v>1748</v>
      </c>
      <c r="P3820" s="91" t="s">
        <v>1590</v>
      </c>
      <c r="Q3820" s="91" t="s">
        <v>1462</v>
      </c>
      <c r="R3820" s="91" t="s">
        <v>1798</v>
      </c>
      <c r="S3820" s="91" t="s">
        <v>10442</v>
      </c>
      <c r="T3820" s="91" t="s">
        <v>1593</v>
      </c>
    </row>
    <row r="3821" ht="14.25" customHeight="1">
      <c r="A3821" s="91" t="s">
        <v>10443</v>
      </c>
      <c r="D3821" s="91" t="s">
        <v>1319</v>
      </c>
      <c r="E3821" s="91" t="s">
        <v>1587</v>
      </c>
      <c r="F3821" s="91">
        <v>2030.0</v>
      </c>
      <c r="J3821" s="91" t="s">
        <v>739</v>
      </c>
      <c r="L3821" s="91" t="s">
        <v>1588</v>
      </c>
      <c r="M3821" s="91" t="s">
        <v>739</v>
      </c>
      <c r="O3821" s="91" t="s">
        <v>1725</v>
      </c>
      <c r="P3821" s="91" t="s">
        <v>1628</v>
      </c>
      <c r="Q3821" s="91" t="s">
        <v>1433</v>
      </c>
      <c r="R3821" s="91" t="s">
        <v>1641</v>
      </c>
      <c r="S3821" s="91" t="s">
        <v>10444</v>
      </c>
      <c r="T3821" s="91" t="s">
        <v>1593</v>
      </c>
    </row>
    <row r="3822" ht="14.25" customHeight="1">
      <c r="A3822" s="91" t="s">
        <v>10445</v>
      </c>
      <c r="D3822" s="91" t="s">
        <v>1319</v>
      </c>
      <c r="E3822" s="91" t="s">
        <v>1587</v>
      </c>
      <c r="F3822" s="91">
        <v>2030.0</v>
      </c>
      <c r="J3822" s="91" t="s">
        <v>739</v>
      </c>
      <c r="L3822" s="91" t="s">
        <v>1588</v>
      </c>
      <c r="M3822" s="91" t="s">
        <v>739</v>
      </c>
      <c r="O3822" s="91" t="s">
        <v>1725</v>
      </c>
      <c r="P3822" s="91" t="s">
        <v>1628</v>
      </c>
      <c r="Q3822" s="91" t="s">
        <v>1431</v>
      </c>
      <c r="R3822" s="91" t="s">
        <v>1669</v>
      </c>
      <c r="S3822" s="91" t="s">
        <v>10446</v>
      </c>
      <c r="T3822" s="91" t="s">
        <v>1593</v>
      </c>
    </row>
    <row r="3823" ht="14.25" customHeight="1">
      <c r="A3823" s="91" t="s">
        <v>10447</v>
      </c>
      <c r="D3823" s="91" t="s">
        <v>1319</v>
      </c>
      <c r="E3823" s="91" t="s">
        <v>1587</v>
      </c>
      <c r="F3823" s="91">
        <v>2030.0</v>
      </c>
      <c r="J3823" s="91" t="s">
        <v>739</v>
      </c>
      <c r="L3823" s="91" t="s">
        <v>1588</v>
      </c>
      <c r="M3823" s="91" t="s">
        <v>739</v>
      </c>
      <c r="O3823" s="91" t="s">
        <v>1725</v>
      </c>
      <c r="P3823" s="91" t="s">
        <v>1628</v>
      </c>
      <c r="Q3823" s="91" t="s">
        <v>1439</v>
      </c>
      <c r="R3823" s="91" t="s">
        <v>1798</v>
      </c>
      <c r="S3823" s="91" t="s">
        <v>10448</v>
      </c>
      <c r="T3823" s="91" t="s">
        <v>1593</v>
      </c>
    </row>
    <row r="3824" ht="14.25" customHeight="1">
      <c r="A3824" s="91" t="s">
        <v>10449</v>
      </c>
      <c r="D3824" s="91" t="s">
        <v>1319</v>
      </c>
      <c r="E3824" s="91" t="s">
        <v>1587</v>
      </c>
      <c r="F3824" s="91">
        <v>2030.0</v>
      </c>
      <c r="J3824" s="91" t="s">
        <v>739</v>
      </c>
      <c r="L3824" s="91" t="s">
        <v>1588</v>
      </c>
      <c r="M3824" s="91" t="s">
        <v>739</v>
      </c>
      <c r="O3824" s="91" t="s">
        <v>1725</v>
      </c>
      <c r="P3824" s="91" t="s">
        <v>1628</v>
      </c>
      <c r="Q3824" s="91" t="s">
        <v>1472</v>
      </c>
      <c r="R3824" s="91" t="s">
        <v>1923</v>
      </c>
      <c r="S3824" s="91" t="s">
        <v>10450</v>
      </c>
      <c r="T3824" s="91" t="s">
        <v>1593</v>
      </c>
    </row>
    <row r="3825" ht="14.25" customHeight="1">
      <c r="A3825" s="91" t="s">
        <v>10451</v>
      </c>
      <c r="D3825" s="91" t="s">
        <v>1319</v>
      </c>
      <c r="E3825" s="91" t="s">
        <v>1587</v>
      </c>
      <c r="F3825" s="91">
        <v>2030.0</v>
      </c>
      <c r="J3825" s="91" t="s">
        <v>739</v>
      </c>
      <c r="L3825" s="91" t="s">
        <v>1588</v>
      </c>
      <c r="M3825" s="91" t="s">
        <v>739</v>
      </c>
      <c r="O3825" s="91" t="s">
        <v>1725</v>
      </c>
      <c r="P3825" s="91" t="s">
        <v>1628</v>
      </c>
      <c r="Q3825" s="91" t="s">
        <v>1433</v>
      </c>
      <c r="R3825" s="91" t="s">
        <v>1641</v>
      </c>
      <c r="S3825" s="91" t="s">
        <v>10452</v>
      </c>
      <c r="T3825" s="91" t="s">
        <v>1593</v>
      </c>
    </row>
    <row r="3826" ht="14.25" customHeight="1">
      <c r="A3826" s="91" t="s">
        <v>10453</v>
      </c>
      <c r="B3826" s="91" t="s">
        <v>10454</v>
      </c>
      <c r="D3826" s="91" t="s">
        <v>1319</v>
      </c>
      <c r="E3826" s="91" t="s">
        <v>1587</v>
      </c>
      <c r="F3826" s="91" t="s">
        <v>1646</v>
      </c>
      <c r="J3826" s="91" t="s">
        <v>1320</v>
      </c>
      <c r="L3826" s="91" t="s">
        <v>41</v>
      </c>
      <c r="M3826" s="91" t="s">
        <v>1320</v>
      </c>
      <c r="N3826" s="91" t="s">
        <v>1966</v>
      </c>
      <c r="O3826" s="91" t="s">
        <v>1725</v>
      </c>
      <c r="P3826" s="91" t="s">
        <v>1628</v>
      </c>
      <c r="Q3826" s="91" t="s">
        <v>1439</v>
      </c>
      <c r="R3826" s="91" t="s">
        <v>1653</v>
      </c>
      <c r="S3826" s="91" t="s">
        <v>10455</v>
      </c>
      <c r="T3826" s="91" t="s">
        <v>1593</v>
      </c>
    </row>
    <row r="3827" ht="14.25" customHeight="1">
      <c r="A3827" s="91" t="s">
        <v>10456</v>
      </c>
      <c r="D3827" s="91" t="s">
        <v>1319</v>
      </c>
      <c r="E3827" s="91" t="s">
        <v>1587</v>
      </c>
      <c r="F3827" s="91">
        <v>2030.0</v>
      </c>
      <c r="J3827" s="91" t="s">
        <v>739</v>
      </c>
      <c r="L3827" s="91" t="s">
        <v>41</v>
      </c>
      <c r="M3827" s="91" t="s">
        <v>739</v>
      </c>
      <c r="O3827" s="91" t="s">
        <v>1802</v>
      </c>
      <c r="P3827" s="91" t="s">
        <v>1590</v>
      </c>
      <c r="Q3827" s="91" t="s">
        <v>1438</v>
      </c>
      <c r="R3827" s="91" t="s">
        <v>1614</v>
      </c>
      <c r="S3827" s="91" t="s">
        <v>10457</v>
      </c>
      <c r="T3827" s="91" t="s">
        <v>1593</v>
      </c>
    </row>
    <row r="3828" ht="14.25" customHeight="1">
      <c r="A3828" s="91" t="s">
        <v>10458</v>
      </c>
      <c r="D3828" s="91" t="s">
        <v>1324</v>
      </c>
      <c r="J3828" s="91" t="s">
        <v>739</v>
      </c>
      <c r="L3828" s="91" t="s">
        <v>41</v>
      </c>
      <c r="M3828" s="91" t="s">
        <v>739</v>
      </c>
      <c r="O3828" s="91" t="s">
        <v>1846</v>
      </c>
      <c r="P3828" s="91" t="s">
        <v>1590</v>
      </c>
      <c r="Q3828" s="91" t="s">
        <v>1429</v>
      </c>
      <c r="R3828" s="91" t="s">
        <v>1663</v>
      </c>
    </row>
    <row r="3829" ht="14.25" customHeight="1">
      <c r="A3829" s="91" t="s">
        <v>10459</v>
      </c>
      <c r="D3829" s="91" t="s">
        <v>1319</v>
      </c>
      <c r="E3829" s="91" t="s">
        <v>1587</v>
      </c>
      <c r="F3829" s="91">
        <v>2030.0</v>
      </c>
      <c r="J3829" s="91" t="s">
        <v>739</v>
      </c>
      <c r="L3829" s="91" t="s">
        <v>1588</v>
      </c>
      <c r="M3829" s="91" t="s">
        <v>739</v>
      </c>
      <c r="O3829" s="91" t="s">
        <v>1725</v>
      </c>
      <c r="P3829" s="91" t="s">
        <v>1628</v>
      </c>
      <c r="Q3829" s="91" t="s">
        <v>1434</v>
      </c>
      <c r="R3829" s="91" t="s">
        <v>1648</v>
      </c>
      <c r="S3829" s="91" t="s">
        <v>10460</v>
      </c>
      <c r="T3829" s="91" t="s">
        <v>1593</v>
      </c>
    </row>
    <row r="3830" ht="14.25" customHeight="1">
      <c r="A3830" s="91" t="s">
        <v>10461</v>
      </c>
      <c r="D3830" s="91" t="s">
        <v>1319</v>
      </c>
      <c r="E3830" s="91" t="s">
        <v>1587</v>
      </c>
      <c r="F3830" s="91">
        <v>2030.0</v>
      </c>
      <c r="J3830" s="91" t="s">
        <v>739</v>
      </c>
      <c r="L3830" s="91" t="s">
        <v>1588</v>
      </c>
      <c r="M3830" s="91" t="s">
        <v>739</v>
      </c>
      <c r="O3830" s="91" t="s">
        <v>1725</v>
      </c>
      <c r="P3830" s="91" t="s">
        <v>1628</v>
      </c>
      <c r="Q3830" s="91" t="s">
        <v>1472</v>
      </c>
      <c r="R3830" s="91" t="s">
        <v>1663</v>
      </c>
      <c r="S3830" s="91" t="s">
        <v>10462</v>
      </c>
      <c r="T3830" s="91" t="s">
        <v>1593</v>
      </c>
    </row>
    <row r="3831" ht="14.25" customHeight="1">
      <c r="A3831" s="91" t="s">
        <v>10463</v>
      </c>
      <c r="D3831" s="91" t="s">
        <v>1319</v>
      </c>
      <c r="E3831" s="91" t="s">
        <v>1587</v>
      </c>
      <c r="F3831" s="91">
        <v>2030.0</v>
      </c>
      <c r="J3831" s="91" t="s">
        <v>739</v>
      </c>
      <c r="L3831" s="91" t="s">
        <v>1588</v>
      </c>
      <c r="M3831" s="91" t="s">
        <v>739</v>
      </c>
      <c r="O3831" s="91" t="s">
        <v>1725</v>
      </c>
      <c r="P3831" s="91" t="s">
        <v>1628</v>
      </c>
      <c r="Q3831" s="91" t="s">
        <v>1436</v>
      </c>
      <c r="R3831" s="91" t="s">
        <v>1633</v>
      </c>
      <c r="S3831" s="91" t="s">
        <v>10464</v>
      </c>
      <c r="T3831" s="91" t="s">
        <v>1593</v>
      </c>
    </row>
    <row r="3832" ht="14.25" customHeight="1">
      <c r="A3832" s="91" t="s">
        <v>10465</v>
      </c>
      <c r="D3832" s="91" t="s">
        <v>1319</v>
      </c>
      <c r="E3832" s="91" t="s">
        <v>1587</v>
      </c>
      <c r="F3832" s="91">
        <v>2030.0</v>
      </c>
      <c r="J3832" s="91" t="s">
        <v>739</v>
      </c>
      <c r="L3832" s="91" t="s">
        <v>1588</v>
      </c>
      <c r="M3832" s="91" t="s">
        <v>739</v>
      </c>
      <c r="O3832" s="91" t="s">
        <v>1725</v>
      </c>
      <c r="P3832" s="91" t="s">
        <v>1628</v>
      </c>
      <c r="Q3832" s="91" t="s">
        <v>1436</v>
      </c>
      <c r="R3832" s="91" t="s">
        <v>1663</v>
      </c>
      <c r="S3832" s="91" t="s">
        <v>10466</v>
      </c>
      <c r="T3832" s="91" t="s">
        <v>1593</v>
      </c>
    </row>
    <row r="3833" ht="14.25" customHeight="1">
      <c r="A3833" s="91" t="s">
        <v>10467</v>
      </c>
      <c r="D3833" s="91" t="s">
        <v>1319</v>
      </c>
      <c r="E3833" s="91" t="s">
        <v>1587</v>
      </c>
      <c r="F3833" s="91">
        <v>2030.0</v>
      </c>
      <c r="J3833" s="91" t="s">
        <v>739</v>
      </c>
      <c r="L3833" s="91" t="s">
        <v>1588</v>
      </c>
      <c r="M3833" s="91" t="s">
        <v>739</v>
      </c>
      <c r="O3833" s="91" t="s">
        <v>1725</v>
      </c>
      <c r="P3833" s="91" t="s">
        <v>1628</v>
      </c>
      <c r="Q3833" s="91" t="s">
        <v>1472</v>
      </c>
      <c r="R3833" s="91" t="s">
        <v>1633</v>
      </c>
      <c r="S3833" s="91" t="s">
        <v>10468</v>
      </c>
      <c r="T3833" s="91" t="s">
        <v>1593</v>
      </c>
    </row>
    <row r="3834" ht="14.25" customHeight="1">
      <c r="A3834" s="91" t="s">
        <v>10469</v>
      </c>
      <c r="D3834" s="91" t="s">
        <v>1319</v>
      </c>
      <c r="E3834" s="91" t="s">
        <v>1587</v>
      </c>
      <c r="F3834" s="91" t="s">
        <v>3047</v>
      </c>
      <c r="G3834" s="91" t="s">
        <v>1319</v>
      </c>
      <c r="H3834" s="91" t="s">
        <v>1587</v>
      </c>
      <c r="I3834" s="91" t="s">
        <v>1698</v>
      </c>
      <c r="J3834" s="91" t="s">
        <v>1320</v>
      </c>
      <c r="K3834" s="91" t="s">
        <v>1698</v>
      </c>
      <c r="L3834" s="91" t="s">
        <v>41</v>
      </c>
      <c r="M3834" s="91" t="s">
        <v>1320</v>
      </c>
      <c r="N3834" s="91" t="s">
        <v>1641</v>
      </c>
      <c r="O3834" s="91" t="s">
        <v>1607</v>
      </c>
      <c r="P3834" s="91" t="s">
        <v>1590</v>
      </c>
      <c r="Q3834" s="91" t="s">
        <v>1469</v>
      </c>
      <c r="R3834" s="91" t="s">
        <v>1707</v>
      </c>
      <c r="S3834" s="91" t="s">
        <v>10470</v>
      </c>
      <c r="T3834" s="91" t="s">
        <v>1593</v>
      </c>
    </row>
    <row r="3835" ht="14.25" customHeight="1">
      <c r="A3835" s="91" t="s">
        <v>10471</v>
      </c>
      <c r="C3835" s="91" t="s">
        <v>10472</v>
      </c>
      <c r="D3835" s="91" t="s">
        <v>1343</v>
      </c>
      <c r="J3835" s="91" t="s">
        <v>1320</v>
      </c>
      <c r="L3835" s="91" t="s">
        <v>41</v>
      </c>
      <c r="M3835" s="91" t="s">
        <v>1320</v>
      </c>
      <c r="N3835" s="91" t="s">
        <v>1900</v>
      </c>
      <c r="O3835" s="91" t="s">
        <v>1607</v>
      </c>
      <c r="P3835" s="91" t="s">
        <v>1590</v>
      </c>
      <c r="Q3835" s="91" t="s">
        <v>1439</v>
      </c>
      <c r="R3835" s="91" t="s">
        <v>1678</v>
      </c>
    </row>
    <row r="3836" ht="14.25" customHeight="1">
      <c r="A3836" s="91" t="s">
        <v>10473</v>
      </c>
      <c r="B3836" s="91" t="s">
        <v>10474</v>
      </c>
      <c r="D3836" s="91" t="s">
        <v>1319</v>
      </c>
      <c r="E3836" s="91" t="s">
        <v>1587</v>
      </c>
      <c r="F3836" s="91" t="s">
        <v>2581</v>
      </c>
      <c r="G3836" s="91" t="s">
        <v>1319</v>
      </c>
      <c r="H3836" s="91" t="s">
        <v>1587</v>
      </c>
      <c r="I3836" s="91">
        <v>2050.0</v>
      </c>
      <c r="J3836" s="91" t="s">
        <v>1320</v>
      </c>
      <c r="K3836" s="91">
        <v>2050.0</v>
      </c>
      <c r="L3836" s="91" t="s">
        <v>41</v>
      </c>
      <c r="M3836" s="91" t="s">
        <v>739</v>
      </c>
      <c r="O3836" s="91" t="s">
        <v>1607</v>
      </c>
      <c r="P3836" s="91" t="s">
        <v>1590</v>
      </c>
      <c r="Q3836" s="91" t="s">
        <v>1451</v>
      </c>
      <c r="R3836" s="91" t="s">
        <v>1591</v>
      </c>
      <c r="S3836" s="91" t="s">
        <v>10475</v>
      </c>
      <c r="T3836" s="91" t="s">
        <v>1593</v>
      </c>
    </row>
    <row r="3837" ht="14.25" customHeight="1">
      <c r="A3837" s="91" t="s">
        <v>10476</v>
      </c>
      <c r="D3837" s="91" t="s">
        <v>1319</v>
      </c>
      <c r="E3837" s="91" t="s">
        <v>1587</v>
      </c>
      <c r="F3837" s="91">
        <v>2030.0</v>
      </c>
      <c r="J3837" s="91" t="s">
        <v>739</v>
      </c>
      <c r="L3837" s="91" t="s">
        <v>1588</v>
      </c>
      <c r="M3837" s="91" t="s">
        <v>739</v>
      </c>
      <c r="O3837" s="91" t="s">
        <v>1607</v>
      </c>
      <c r="P3837" s="91" t="s">
        <v>1590</v>
      </c>
      <c r="Q3837" s="91" t="s">
        <v>1433</v>
      </c>
      <c r="R3837" s="91" t="s">
        <v>1923</v>
      </c>
      <c r="S3837" s="91" t="s">
        <v>10477</v>
      </c>
      <c r="T3837" s="91" t="s">
        <v>1593</v>
      </c>
    </row>
    <row r="3838" ht="14.25" customHeight="1">
      <c r="A3838" s="91" t="s">
        <v>10478</v>
      </c>
      <c r="C3838" s="91" t="s">
        <v>10479</v>
      </c>
      <c r="D3838" s="91" t="s">
        <v>1324</v>
      </c>
      <c r="J3838" s="91" t="s">
        <v>1320</v>
      </c>
      <c r="L3838" s="91" t="s">
        <v>41</v>
      </c>
      <c r="M3838" s="91" t="s">
        <v>1320</v>
      </c>
      <c r="N3838" s="91" t="s">
        <v>1966</v>
      </c>
      <c r="O3838" s="91" t="s">
        <v>1607</v>
      </c>
      <c r="P3838" s="91" t="s">
        <v>1590</v>
      </c>
      <c r="Q3838" s="91" t="s">
        <v>1433</v>
      </c>
      <c r="R3838" s="91" t="s">
        <v>1966</v>
      </c>
    </row>
    <row r="3839" ht="14.25" customHeight="1">
      <c r="A3839" s="91" t="s">
        <v>10480</v>
      </c>
      <c r="B3839" s="91" t="s">
        <v>10481</v>
      </c>
      <c r="C3839" s="91" t="s">
        <v>10482</v>
      </c>
      <c r="D3839" s="91" t="s">
        <v>1319</v>
      </c>
      <c r="E3839" s="91" t="s">
        <v>1587</v>
      </c>
      <c r="F3839" s="91" t="s">
        <v>1646</v>
      </c>
      <c r="G3839" s="91" t="s">
        <v>1319</v>
      </c>
      <c r="H3839" s="91" t="s">
        <v>1587</v>
      </c>
      <c r="I3839" s="91" t="s">
        <v>1698</v>
      </c>
      <c r="J3839" s="91" t="s">
        <v>1320</v>
      </c>
      <c r="K3839" s="91" t="s">
        <v>1698</v>
      </c>
      <c r="L3839" s="91" t="s">
        <v>41</v>
      </c>
      <c r="M3839" s="91" t="s">
        <v>1320</v>
      </c>
      <c r="N3839" s="91" t="s">
        <v>1678</v>
      </c>
      <c r="O3839" s="91" t="s">
        <v>1607</v>
      </c>
      <c r="P3839" s="91" t="s">
        <v>1590</v>
      </c>
      <c r="Q3839" s="91" t="s">
        <v>1441</v>
      </c>
      <c r="R3839" s="91" t="s">
        <v>1707</v>
      </c>
      <c r="S3839" s="91" t="s">
        <v>10483</v>
      </c>
      <c r="T3839" s="91" t="s">
        <v>1593</v>
      </c>
    </row>
    <row r="3840" ht="14.25" customHeight="1">
      <c r="A3840" s="91" t="s">
        <v>10484</v>
      </c>
      <c r="B3840" s="91" t="s">
        <v>10485</v>
      </c>
      <c r="D3840" s="91" t="s">
        <v>1319</v>
      </c>
      <c r="E3840" s="91" t="s">
        <v>1587</v>
      </c>
      <c r="F3840" s="91">
        <v>2030.0</v>
      </c>
      <c r="G3840" s="91" t="s">
        <v>1319</v>
      </c>
      <c r="H3840" s="91" t="s">
        <v>1587</v>
      </c>
      <c r="I3840" s="91">
        <v>2050.0</v>
      </c>
      <c r="J3840" s="91" t="s">
        <v>1320</v>
      </c>
      <c r="K3840" s="91">
        <v>2050.0</v>
      </c>
      <c r="L3840" s="91" t="s">
        <v>41</v>
      </c>
      <c r="M3840" s="91" t="s">
        <v>1320</v>
      </c>
      <c r="N3840" s="91" t="s">
        <v>1641</v>
      </c>
      <c r="O3840" s="91" t="s">
        <v>1725</v>
      </c>
      <c r="P3840" s="91" t="s">
        <v>1628</v>
      </c>
      <c r="Q3840" s="91" t="s">
        <v>1460</v>
      </c>
      <c r="R3840" s="91" t="s">
        <v>1641</v>
      </c>
      <c r="S3840" s="91" t="s">
        <v>10486</v>
      </c>
      <c r="T3840" s="91" t="s">
        <v>1593</v>
      </c>
    </row>
    <row r="3841" ht="14.25" customHeight="1">
      <c r="A3841" s="91" t="s">
        <v>10487</v>
      </c>
      <c r="B3841" s="91" t="s">
        <v>10488</v>
      </c>
      <c r="C3841" s="91" t="s">
        <v>10489</v>
      </c>
      <c r="D3841" s="91" t="s">
        <v>1319</v>
      </c>
      <c r="E3841" s="91" t="s">
        <v>1587</v>
      </c>
      <c r="F3841" s="91">
        <v>2030.0</v>
      </c>
      <c r="J3841" s="91" t="s">
        <v>739</v>
      </c>
      <c r="L3841" s="91" t="s">
        <v>41</v>
      </c>
      <c r="M3841" s="91" t="s">
        <v>739</v>
      </c>
      <c r="O3841" s="91" t="s">
        <v>1602</v>
      </c>
      <c r="P3841" s="91" t="s">
        <v>1603</v>
      </c>
      <c r="Q3841" s="91" t="s">
        <v>1460</v>
      </c>
      <c r="R3841" s="91" t="s">
        <v>1641</v>
      </c>
      <c r="S3841" s="91" t="s">
        <v>10490</v>
      </c>
      <c r="T3841" s="91" t="s">
        <v>1593</v>
      </c>
    </row>
    <row r="3842" ht="14.25" customHeight="1">
      <c r="A3842" s="91" t="s">
        <v>10491</v>
      </c>
      <c r="B3842" s="91" t="s">
        <v>10492</v>
      </c>
      <c r="C3842" s="91" t="s">
        <v>10493</v>
      </c>
      <c r="D3842" s="91" t="s">
        <v>1319</v>
      </c>
      <c r="E3842" s="91" t="s">
        <v>1595</v>
      </c>
      <c r="F3842" s="91">
        <v>2030.0</v>
      </c>
      <c r="J3842" s="91" t="s">
        <v>739</v>
      </c>
      <c r="L3842" s="91" t="s">
        <v>41</v>
      </c>
      <c r="M3842" s="91" t="s">
        <v>739</v>
      </c>
      <c r="O3842" s="91" t="s">
        <v>1632</v>
      </c>
      <c r="P3842" s="91" t="s">
        <v>1628</v>
      </c>
      <c r="Q3842" s="91" t="s">
        <v>1434</v>
      </c>
      <c r="R3842" s="91" t="s">
        <v>1687</v>
      </c>
      <c r="S3842" s="91" t="s">
        <v>10494</v>
      </c>
      <c r="T3842" s="91" t="s">
        <v>1600</v>
      </c>
    </row>
    <row r="3843" ht="14.25" customHeight="1">
      <c r="A3843" s="91" t="s">
        <v>10495</v>
      </c>
      <c r="D3843" s="91" t="s">
        <v>1324</v>
      </c>
      <c r="J3843" s="91" t="s">
        <v>739</v>
      </c>
      <c r="L3843" s="91" t="s">
        <v>41</v>
      </c>
      <c r="M3843" s="91" t="s">
        <v>739</v>
      </c>
      <c r="O3843" s="91" t="s">
        <v>1796</v>
      </c>
      <c r="P3843" s="91" t="s">
        <v>1628</v>
      </c>
      <c r="Q3843" s="91" t="s">
        <v>1439</v>
      </c>
      <c r="R3843" s="91" t="s">
        <v>1842</v>
      </c>
    </row>
    <row r="3844" ht="14.25" customHeight="1">
      <c r="A3844" s="91" t="s">
        <v>10496</v>
      </c>
      <c r="C3844" s="91" t="s">
        <v>10497</v>
      </c>
      <c r="D3844" s="91" t="s">
        <v>1319</v>
      </c>
      <c r="E3844" s="91" t="s">
        <v>1587</v>
      </c>
      <c r="F3844" s="91">
        <v>2030.0</v>
      </c>
      <c r="J3844" s="91" t="s">
        <v>739</v>
      </c>
      <c r="L3844" s="91" t="s">
        <v>1647</v>
      </c>
      <c r="M3844" s="91" t="s">
        <v>739</v>
      </c>
      <c r="O3844" s="91" t="s">
        <v>1898</v>
      </c>
      <c r="P3844" s="91" t="s">
        <v>1590</v>
      </c>
      <c r="Q3844" s="91" t="s">
        <v>1430</v>
      </c>
      <c r="R3844" s="91" t="s">
        <v>1763</v>
      </c>
      <c r="S3844" s="91" t="s">
        <v>10498</v>
      </c>
      <c r="T3844" s="91" t="s">
        <v>1593</v>
      </c>
    </row>
    <row r="3845" ht="14.25" customHeight="1">
      <c r="A3845" s="91" t="s">
        <v>10499</v>
      </c>
      <c r="B3845" s="91" t="s">
        <v>10500</v>
      </c>
      <c r="C3845" s="91" t="s">
        <v>10501</v>
      </c>
      <c r="D3845" s="91" t="s">
        <v>1324</v>
      </c>
      <c r="J3845" s="91" t="s">
        <v>1320</v>
      </c>
      <c r="L3845" s="91" t="s">
        <v>41</v>
      </c>
      <c r="M3845" s="91" t="s">
        <v>1320</v>
      </c>
      <c r="N3845" s="91" t="s">
        <v>1842</v>
      </c>
      <c r="O3845" s="91" t="s">
        <v>1602</v>
      </c>
      <c r="P3845" s="91" t="s">
        <v>1603</v>
      </c>
      <c r="Q3845" s="91" t="s">
        <v>1466</v>
      </c>
      <c r="R3845" s="91" t="s">
        <v>1842</v>
      </c>
    </row>
    <row r="3846" ht="14.25" customHeight="1">
      <c r="A3846" s="91" t="s">
        <v>10502</v>
      </c>
      <c r="D3846" s="91" t="s">
        <v>1319</v>
      </c>
      <c r="E3846" s="91" t="s">
        <v>1587</v>
      </c>
      <c r="F3846" s="91">
        <v>2030.0</v>
      </c>
      <c r="G3846" s="91" t="s">
        <v>1319</v>
      </c>
      <c r="H3846" s="91" t="s">
        <v>1587</v>
      </c>
      <c r="I3846" s="91">
        <v>2035.0</v>
      </c>
      <c r="J3846" s="91" t="s">
        <v>1320</v>
      </c>
      <c r="K3846" s="91">
        <v>2035.0</v>
      </c>
      <c r="L3846" s="91" t="s">
        <v>1588</v>
      </c>
      <c r="M3846" s="91" t="s">
        <v>739</v>
      </c>
      <c r="O3846" s="91" t="s">
        <v>1607</v>
      </c>
      <c r="P3846" s="91" t="s">
        <v>1590</v>
      </c>
      <c r="Q3846" s="91" t="s">
        <v>1452</v>
      </c>
      <c r="R3846" s="91" t="s">
        <v>1608</v>
      </c>
      <c r="S3846" s="91" t="s">
        <v>10503</v>
      </c>
      <c r="T3846" s="91" t="s">
        <v>1593</v>
      </c>
    </row>
    <row r="3847" ht="14.25" customHeight="1">
      <c r="A3847" s="91" t="s">
        <v>10504</v>
      </c>
      <c r="D3847" s="91" t="s">
        <v>1324</v>
      </c>
      <c r="J3847" s="91" t="s">
        <v>739</v>
      </c>
      <c r="L3847" s="91" t="s">
        <v>41</v>
      </c>
      <c r="M3847" s="91" t="s">
        <v>739</v>
      </c>
      <c r="O3847" s="91" t="s">
        <v>1602</v>
      </c>
      <c r="P3847" s="91" t="s">
        <v>1603</v>
      </c>
      <c r="Q3847" s="91" t="s">
        <v>1462</v>
      </c>
      <c r="R3847" s="91" t="s">
        <v>1669</v>
      </c>
    </row>
    <row r="3848" ht="14.25" customHeight="1">
      <c r="A3848" s="91" t="s">
        <v>10505</v>
      </c>
      <c r="C3848" s="91" t="s">
        <v>10506</v>
      </c>
      <c r="D3848" s="91" t="s">
        <v>1324</v>
      </c>
      <c r="J3848" s="91" t="s">
        <v>739</v>
      </c>
      <c r="L3848" s="91" t="s">
        <v>41</v>
      </c>
      <c r="M3848" s="91" t="s">
        <v>739</v>
      </c>
      <c r="O3848" s="91" t="s">
        <v>1846</v>
      </c>
      <c r="P3848" s="91" t="s">
        <v>1590</v>
      </c>
      <c r="Q3848" s="91" t="s">
        <v>1469</v>
      </c>
      <c r="R3848" s="91" t="s">
        <v>1653</v>
      </c>
    </row>
    <row r="3849" ht="14.25" customHeight="1">
      <c r="A3849" s="91" t="s">
        <v>10507</v>
      </c>
      <c r="D3849" s="91" t="s">
        <v>1324</v>
      </c>
      <c r="J3849" s="91" t="s">
        <v>1320</v>
      </c>
      <c r="L3849" s="91" t="s">
        <v>41</v>
      </c>
      <c r="M3849" s="91" t="s">
        <v>1320</v>
      </c>
      <c r="N3849" s="91" t="s">
        <v>1611</v>
      </c>
      <c r="O3849" s="91" t="s">
        <v>1607</v>
      </c>
      <c r="P3849" s="91" t="s">
        <v>1590</v>
      </c>
      <c r="Q3849" s="91" t="s">
        <v>1439</v>
      </c>
      <c r="R3849" s="91" t="s">
        <v>1611</v>
      </c>
    </row>
    <row r="3850" ht="14.25" customHeight="1">
      <c r="A3850" s="91" t="s">
        <v>10508</v>
      </c>
      <c r="C3850" s="91" t="s">
        <v>10509</v>
      </c>
      <c r="D3850" s="91" t="s">
        <v>1343</v>
      </c>
      <c r="J3850" s="91" t="s">
        <v>739</v>
      </c>
      <c r="L3850" s="91" t="s">
        <v>41</v>
      </c>
      <c r="M3850" s="91" t="s">
        <v>1320</v>
      </c>
      <c r="N3850" s="91" t="s">
        <v>2241</v>
      </c>
      <c r="O3850" s="91" t="s">
        <v>1602</v>
      </c>
      <c r="P3850" s="91" t="s">
        <v>1603</v>
      </c>
      <c r="Q3850" s="91" t="s">
        <v>1440</v>
      </c>
      <c r="R3850" s="91" t="s">
        <v>3048</v>
      </c>
      <c r="U3850" s="91" t="s">
        <v>1749</v>
      </c>
    </row>
    <row r="3851" ht="14.25" customHeight="1">
      <c r="A3851" s="91" t="s">
        <v>10510</v>
      </c>
      <c r="D3851" s="91" t="s">
        <v>1343</v>
      </c>
      <c r="J3851" s="91" t="s">
        <v>739</v>
      </c>
      <c r="L3851" s="91" t="s">
        <v>41</v>
      </c>
      <c r="M3851" s="91" t="s">
        <v>739</v>
      </c>
      <c r="O3851" s="91" t="s">
        <v>1711</v>
      </c>
      <c r="P3851" s="91" t="s">
        <v>1590</v>
      </c>
      <c r="Q3851" s="91" t="s">
        <v>1447</v>
      </c>
      <c r="R3851" s="91" t="s">
        <v>1785</v>
      </c>
    </row>
    <row r="3852" ht="14.25" customHeight="1">
      <c r="A3852" s="91" t="s">
        <v>10511</v>
      </c>
      <c r="B3852" s="91" t="s">
        <v>10512</v>
      </c>
      <c r="C3852" s="91" t="s">
        <v>10513</v>
      </c>
      <c r="D3852" s="91" t="s">
        <v>1319</v>
      </c>
      <c r="E3852" s="91" t="s">
        <v>1587</v>
      </c>
      <c r="F3852" s="91" t="s">
        <v>10514</v>
      </c>
      <c r="G3852" s="91" t="s">
        <v>1319</v>
      </c>
      <c r="H3852" s="91" t="s">
        <v>1587</v>
      </c>
      <c r="I3852" s="91">
        <v>2040.0</v>
      </c>
      <c r="J3852" s="91" t="s">
        <v>1320</v>
      </c>
      <c r="K3852" s="91">
        <v>2040.0</v>
      </c>
      <c r="L3852" s="91" t="s">
        <v>41</v>
      </c>
      <c r="M3852" s="91" t="s">
        <v>1320</v>
      </c>
      <c r="N3852" s="91" t="s">
        <v>1747</v>
      </c>
      <c r="O3852" s="91" t="s">
        <v>1602</v>
      </c>
      <c r="P3852" s="91" t="s">
        <v>1603</v>
      </c>
      <c r="Q3852" s="91" t="s">
        <v>1457</v>
      </c>
      <c r="R3852" s="91" t="s">
        <v>1639</v>
      </c>
      <c r="S3852" s="91" t="s">
        <v>10515</v>
      </c>
      <c r="T3852" s="91" t="s">
        <v>1777</v>
      </c>
    </row>
    <row r="3853" ht="14.25" customHeight="1">
      <c r="A3853" s="91" t="s">
        <v>10516</v>
      </c>
      <c r="D3853" s="91" t="s">
        <v>1319</v>
      </c>
      <c r="E3853" s="91" t="s">
        <v>1587</v>
      </c>
      <c r="F3853" s="91">
        <v>2030.0</v>
      </c>
      <c r="J3853" s="91" t="s">
        <v>739</v>
      </c>
      <c r="L3853" s="91" t="s">
        <v>1588</v>
      </c>
      <c r="M3853" s="91" t="s">
        <v>739</v>
      </c>
      <c r="O3853" s="91" t="s">
        <v>1602</v>
      </c>
      <c r="P3853" s="91" t="s">
        <v>1603</v>
      </c>
      <c r="Q3853" s="91" t="s">
        <v>1469</v>
      </c>
      <c r="R3853" s="91" t="s">
        <v>1720</v>
      </c>
      <c r="S3853" s="91" t="s">
        <v>10517</v>
      </c>
      <c r="T3853" s="91" t="s">
        <v>1593</v>
      </c>
    </row>
    <row r="3854" ht="14.25" customHeight="1">
      <c r="A3854" s="91" t="s">
        <v>10518</v>
      </c>
      <c r="D3854" s="91" t="s">
        <v>1324</v>
      </c>
      <c r="J3854" s="91" t="s">
        <v>739</v>
      </c>
      <c r="L3854" s="91" t="s">
        <v>41</v>
      </c>
      <c r="M3854" s="91" t="s">
        <v>739</v>
      </c>
      <c r="O3854" s="91" t="s">
        <v>1711</v>
      </c>
      <c r="P3854" s="91" t="s">
        <v>1590</v>
      </c>
      <c r="Q3854" s="91" t="s">
        <v>1440</v>
      </c>
      <c r="R3854" s="91" t="s">
        <v>1669</v>
      </c>
    </row>
    <row r="3855" ht="14.25" customHeight="1">
      <c r="A3855" s="91" t="s">
        <v>10519</v>
      </c>
      <c r="C3855" s="91" t="s">
        <v>10520</v>
      </c>
      <c r="D3855" s="91" t="s">
        <v>1319</v>
      </c>
      <c r="E3855" s="91" t="s">
        <v>1595</v>
      </c>
      <c r="F3855" s="91">
        <v>2031.0</v>
      </c>
      <c r="J3855" s="91" t="s">
        <v>739</v>
      </c>
      <c r="L3855" s="91" t="s">
        <v>41</v>
      </c>
      <c r="M3855" s="91" t="s">
        <v>739</v>
      </c>
      <c r="O3855" s="91" t="s">
        <v>1602</v>
      </c>
      <c r="P3855" s="91" t="s">
        <v>1603</v>
      </c>
      <c r="Q3855" s="91" t="s">
        <v>1435</v>
      </c>
      <c r="R3855" s="91" t="s">
        <v>1617</v>
      </c>
      <c r="S3855" s="91" t="s">
        <v>10521</v>
      </c>
      <c r="T3855" s="91" t="s">
        <v>1600</v>
      </c>
    </row>
    <row r="3856" ht="14.25" customHeight="1">
      <c r="A3856" s="91" t="s">
        <v>10522</v>
      </c>
      <c r="D3856" s="91" t="s">
        <v>1324</v>
      </c>
      <c r="J3856" s="91" t="s">
        <v>739</v>
      </c>
      <c r="L3856" s="91" t="s">
        <v>41</v>
      </c>
      <c r="M3856" s="91" t="s">
        <v>739</v>
      </c>
      <c r="O3856" s="91" t="s">
        <v>1602</v>
      </c>
      <c r="P3856" s="91" t="s">
        <v>1603</v>
      </c>
      <c r="Q3856" s="91" t="s">
        <v>1432</v>
      </c>
      <c r="R3856" s="91" t="s">
        <v>1687</v>
      </c>
    </row>
    <row r="3857" ht="14.25" customHeight="1">
      <c r="A3857" s="91" t="s">
        <v>10523</v>
      </c>
      <c r="D3857" s="91" t="s">
        <v>1319</v>
      </c>
      <c r="E3857" s="91" t="s">
        <v>1587</v>
      </c>
      <c r="F3857" s="91">
        <v>2030.0</v>
      </c>
      <c r="G3857" s="91" t="s">
        <v>1319</v>
      </c>
      <c r="H3857" s="91" t="s">
        <v>1587</v>
      </c>
      <c r="I3857" s="91">
        <v>2040.0</v>
      </c>
      <c r="J3857" s="91" t="s">
        <v>1320</v>
      </c>
      <c r="K3857" s="91">
        <v>2040.0</v>
      </c>
      <c r="L3857" s="91" t="s">
        <v>41</v>
      </c>
      <c r="M3857" s="91" t="s">
        <v>739</v>
      </c>
      <c r="O3857" s="91" t="s">
        <v>1602</v>
      </c>
      <c r="P3857" s="91" t="s">
        <v>1603</v>
      </c>
      <c r="Q3857" s="91" t="s">
        <v>1462</v>
      </c>
      <c r="R3857" s="91" t="s">
        <v>1604</v>
      </c>
      <c r="S3857" s="91" t="s">
        <v>10524</v>
      </c>
      <c r="T3857" s="91" t="s">
        <v>1593</v>
      </c>
    </row>
    <row r="3858" ht="14.25" customHeight="1">
      <c r="A3858" s="91" t="s">
        <v>10525</v>
      </c>
      <c r="B3858" s="91" t="s">
        <v>10526</v>
      </c>
      <c r="C3858" s="91" t="s">
        <v>10527</v>
      </c>
      <c r="D3858" s="91" t="s">
        <v>1319</v>
      </c>
      <c r="E3858" s="91" t="s">
        <v>2488</v>
      </c>
      <c r="F3858" s="91" t="s">
        <v>1646</v>
      </c>
      <c r="J3858" s="91" t="s">
        <v>1320</v>
      </c>
      <c r="L3858" s="91" t="s">
        <v>41</v>
      </c>
      <c r="M3858" s="91" t="s">
        <v>1320</v>
      </c>
      <c r="N3858" s="91" t="s">
        <v>1847</v>
      </c>
      <c r="O3858" s="91" t="s">
        <v>1607</v>
      </c>
      <c r="P3858" s="91" t="s">
        <v>1590</v>
      </c>
      <c r="Q3858" s="91" t="s">
        <v>1429</v>
      </c>
      <c r="R3858" s="91" t="s">
        <v>1763</v>
      </c>
      <c r="S3858" s="91" t="s">
        <v>10528</v>
      </c>
      <c r="T3858" s="91" t="s">
        <v>2490</v>
      </c>
      <c r="U3858" s="91" t="s">
        <v>1793</v>
      </c>
    </row>
    <row r="3859" ht="14.25" customHeight="1">
      <c r="A3859" s="91" t="s">
        <v>10529</v>
      </c>
      <c r="D3859" s="91" t="s">
        <v>1319</v>
      </c>
      <c r="E3859" s="91" t="s">
        <v>1587</v>
      </c>
      <c r="F3859" s="91">
        <v>2030.0</v>
      </c>
      <c r="J3859" s="91" t="s">
        <v>739</v>
      </c>
      <c r="L3859" s="91" t="s">
        <v>1588</v>
      </c>
      <c r="M3859" s="91" t="s">
        <v>739</v>
      </c>
      <c r="O3859" s="91" t="s">
        <v>1589</v>
      </c>
      <c r="P3859" s="91" t="s">
        <v>1590</v>
      </c>
      <c r="Q3859" s="91" t="s">
        <v>1434</v>
      </c>
      <c r="R3859" s="91" t="s">
        <v>1715</v>
      </c>
      <c r="S3859" s="91" t="s">
        <v>10530</v>
      </c>
      <c r="T3859" s="91" t="s">
        <v>1593</v>
      </c>
    </row>
    <row r="3860" ht="14.25" customHeight="1">
      <c r="A3860" s="91" t="s">
        <v>10531</v>
      </c>
      <c r="C3860" s="91" t="s">
        <v>10532</v>
      </c>
      <c r="D3860" s="91" t="s">
        <v>1324</v>
      </c>
      <c r="J3860" s="91" t="s">
        <v>1320</v>
      </c>
      <c r="L3860" s="91" t="s">
        <v>41</v>
      </c>
      <c r="M3860" s="91" t="s">
        <v>739</v>
      </c>
      <c r="O3860" s="91" t="s">
        <v>1607</v>
      </c>
      <c r="P3860" s="91" t="s">
        <v>1590</v>
      </c>
      <c r="Q3860" s="91" t="s">
        <v>1440</v>
      </c>
      <c r="R3860" s="91" t="s">
        <v>1663</v>
      </c>
    </row>
    <row r="3861" ht="14.25" customHeight="1">
      <c r="A3861" s="91" t="s">
        <v>10533</v>
      </c>
      <c r="D3861" s="91" t="s">
        <v>1319</v>
      </c>
      <c r="E3861" s="91" t="s">
        <v>1587</v>
      </c>
      <c r="F3861" s="91">
        <v>2030.0</v>
      </c>
      <c r="J3861" s="91" t="s">
        <v>739</v>
      </c>
      <c r="L3861" s="91" t="s">
        <v>1588</v>
      </c>
      <c r="M3861" s="91" t="s">
        <v>739</v>
      </c>
      <c r="O3861" s="91" t="s">
        <v>1627</v>
      </c>
      <c r="P3861" s="91" t="s">
        <v>1628</v>
      </c>
      <c r="Q3861" s="91" t="s">
        <v>1439</v>
      </c>
      <c r="R3861" s="91" t="s">
        <v>1669</v>
      </c>
      <c r="S3861" s="91" t="s">
        <v>10534</v>
      </c>
      <c r="T3861" s="91" t="s">
        <v>1593</v>
      </c>
    </row>
    <row r="3862" ht="14.25" customHeight="1">
      <c r="A3862" s="91" t="s">
        <v>10535</v>
      </c>
      <c r="D3862" s="91" t="s">
        <v>1319</v>
      </c>
      <c r="E3862" s="91" t="s">
        <v>1595</v>
      </c>
      <c r="F3862" s="91">
        <v>2030.0</v>
      </c>
      <c r="J3862" s="91" t="s">
        <v>739</v>
      </c>
      <c r="L3862" s="91" t="s">
        <v>1588</v>
      </c>
      <c r="M3862" s="91" t="s">
        <v>739</v>
      </c>
      <c r="O3862" s="91" t="s">
        <v>1602</v>
      </c>
      <c r="P3862" s="91" t="s">
        <v>1603</v>
      </c>
      <c r="Q3862" s="91" t="s">
        <v>1459</v>
      </c>
      <c r="R3862" s="91" t="s">
        <v>2016</v>
      </c>
      <c r="S3862" s="91" t="s">
        <v>10536</v>
      </c>
      <c r="T3862" s="91" t="s">
        <v>1600</v>
      </c>
    </row>
    <row r="3863" ht="14.25" customHeight="1">
      <c r="A3863" s="91" t="s">
        <v>10537</v>
      </c>
      <c r="D3863" s="91" t="s">
        <v>1319</v>
      </c>
      <c r="E3863" s="91" t="s">
        <v>1587</v>
      </c>
      <c r="F3863" s="91">
        <v>2030.0</v>
      </c>
      <c r="J3863" s="91" t="s">
        <v>739</v>
      </c>
      <c r="L3863" s="91" t="s">
        <v>1588</v>
      </c>
      <c r="M3863" s="91" t="s">
        <v>739</v>
      </c>
      <c r="O3863" s="91" t="s">
        <v>1632</v>
      </c>
      <c r="P3863" s="91" t="s">
        <v>1628</v>
      </c>
      <c r="Q3863" s="91" t="s">
        <v>1462</v>
      </c>
      <c r="R3863" s="91" t="s">
        <v>1633</v>
      </c>
      <c r="S3863" s="91" t="s">
        <v>10538</v>
      </c>
      <c r="T3863" s="91" t="s">
        <v>1593</v>
      </c>
    </row>
    <row r="3864" ht="14.25" customHeight="1">
      <c r="A3864" s="91" t="s">
        <v>10539</v>
      </c>
      <c r="D3864" s="91" t="s">
        <v>1319</v>
      </c>
      <c r="E3864" s="91" t="s">
        <v>1595</v>
      </c>
      <c r="F3864" s="91">
        <v>2035.0</v>
      </c>
      <c r="J3864" s="91" t="s">
        <v>1320</v>
      </c>
      <c r="L3864" s="91" t="s">
        <v>41</v>
      </c>
      <c r="M3864" s="91" t="s">
        <v>1320</v>
      </c>
      <c r="N3864" s="91" t="s">
        <v>1863</v>
      </c>
      <c r="O3864" s="91" t="s">
        <v>1898</v>
      </c>
      <c r="P3864" s="91" t="s">
        <v>1590</v>
      </c>
      <c r="Q3864" s="91" t="s">
        <v>1433</v>
      </c>
      <c r="R3864" s="91" t="s">
        <v>1617</v>
      </c>
      <c r="S3864" s="91" t="s">
        <v>10540</v>
      </c>
      <c r="T3864" s="91" t="s">
        <v>1600</v>
      </c>
    </row>
    <row r="3865" ht="14.25" customHeight="1">
      <c r="A3865" s="91" t="s">
        <v>10541</v>
      </c>
      <c r="D3865" s="91" t="s">
        <v>1319</v>
      </c>
      <c r="E3865" s="91" t="s">
        <v>1587</v>
      </c>
      <c r="F3865" s="91">
        <v>2030.0</v>
      </c>
      <c r="J3865" s="91" t="s">
        <v>739</v>
      </c>
      <c r="L3865" s="91" t="s">
        <v>1588</v>
      </c>
      <c r="M3865" s="91" t="s">
        <v>739</v>
      </c>
      <c r="O3865" s="91" t="s">
        <v>1607</v>
      </c>
      <c r="P3865" s="91" t="s">
        <v>1590</v>
      </c>
      <c r="Q3865" s="91" t="s">
        <v>1457</v>
      </c>
      <c r="R3865" s="91" t="s">
        <v>1624</v>
      </c>
      <c r="S3865" s="91" t="s">
        <v>10542</v>
      </c>
      <c r="T3865" s="91" t="s">
        <v>1593</v>
      </c>
    </row>
    <row r="3866" ht="14.25" customHeight="1">
      <c r="A3866" s="91" t="s">
        <v>10543</v>
      </c>
      <c r="D3866" s="91" t="s">
        <v>1319</v>
      </c>
      <c r="E3866" s="91" t="s">
        <v>1587</v>
      </c>
      <c r="F3866" s="91">
        <v>2030.0</v>
      </c>
      <c r="J3866" s="91" t="s">
        <v>739</v>
      </c>
      <c r="L3866" s="91" t="s">
        <v>1588</v>
      </c>
      <c r="M3866" s="91" t="s">
        <v>739</v>
      </c>
      <c r="O3866" s="91" t="s">
        <v>1602</v>
      </c>
      <c r="P3866" s="91" t="s">
        <v>1603</v>
      </c>
      <c r="Q3866" s="91" t="s">
        <v>1469</v>
      </c>
      <c r="R3866" s="91" t="s">
        <v>1707</v>
      </c>
      <c r="S3866" s="91" t="s">
        <v>10544</v>
      </c>
      <c r="T3866" s="91" t="s">
        <v>1593</v>
      </c>
    </row>
    <row r="3867" ht="14.25" customHeight="1">
      <c r="A3867" s="91" t="s">
        <v>10545</v>
      </c>
      <c r="B3867" s="91" t="s">
        <v>10546</v>
      </c>
      <c r="C3867" s="91" t="s">
        <v>10547</v>
      </c>
      <c r="D3867" s="91" t="s">
        <v>1343</v>
      </c>
      <c r="J3867" s="91" t="s">
        <v>1320</v>
      </c>
      <c r="L3867" s="91" t="s">
        <v>41</v>
      </c>
      <c r="M3867" s="91" t="s">
        <v>1320</v>
      </c>
      <c r="N3867" s="91" t="s">
        <v>1678</v>
      </c>
      <c r="O3867" s="91" t="s">
        <v>1725</v>
      </c>
      <c r="P3867" s="91" t="s">
        <v>1628</v>
      </c>
      <c r="Q3867" s="91" t="s">
        <v>1427</v>
      </c>
      <c r="R3867" s="91" t="s">
        <v>1763</v>
      </c>
    </row>
    <row r="3868" ht="14.25" customHeight="1">
      <c r="A3868" s="91" t="s">
        <v>10548</v>
      </c>
      <c r="D3868" s="91" t="s">
        <v>1319</v>
      </c>
      <c r="E3868" s="91" t="s">
        <v>1587</v>
      </c>
      <c r="F3868" s="91">
        <v>2030.0</v>
      </c>
      <c r="J3868" s="91" t="s">
        <v>739</v>
      </c>
      <c r="L3868" s="91" t="s">
        <v>1588</v>
      </c>
      <c r="M3868" s="91" t="s">
        <v>739</v>
      </c>
      <c r="O3868" s="91" t="s">
        <v>1725</v>
      </c>
      <c r="P3868" s="91" t="s">
        <v>1628</v>
      </c>
      <c r="Q3868" s="91" t="s">
        <v>1457</v>
      </c>
      <c r="R3868" s="91" t="s">
        <v>2016</v>
      </c>
      <c r="S3868" s="91" t="s">
        <v>10549</v>
      </c>
      <c r="T3868" s="91" t="s">
        <v>1593</v>
      </c>
    </row>
    <row r="3869" ht="14.25" customHeight="1">
      <c r="A3869" s="91" t="s">
        <v>10550</v>
      </c>
      <c r="B3869" s="91" t="s">
        <v>10551</v>
      </c>
      <c r="D3869" s="91" t="s">
        <v>1324</v>
      </c>
      <c r="J3869" s="91" t="s">
        <v>1320</v>
      </c>
      <c r="L3869" s="91" t="s">
        <v>41</v>
      </c>
      <c r="M3869" s="91" t="s">
        <v>1320</v>
      </c>
      <c r="N3869" s="91" t="s">
        <v>1612</v>
      </c>
      <c r="O3869" s="91" t="s">
        <v>1725</v>
      </c>
      <c r="P3869" s="91" t="s">
        <v>1628</v>
      </c>
      <c r="Q3869" s="91" t="s">
        <v>1472</v>
      </c>
      <c r="R3869" s="91" t="s">
        <v>1612</v>
      </c>
    </row>
    <row r="3870" ht="14.25" customHeight="1">
      <c r="A3870" s="91" t="s">
        <v>10552</v>
      </c>
      <c r="D3870" s="91" t="s">
        <v>1319</v>
      </c>
      <c r="E3870" s="91" t="s">
        <v>1587</v>
      </c>
      <c r="F3870" s="91">
        <v>2030.0</v>
      </c>
      <c r="J3870" s="91" t="s">
        <v>739</v>
      </c>
      <c r="L3870" s="91" t="s">
        <v>1588</v>
      </c>
      <c r="M3870" s="91" t="s">
        <v>739</v>
      </c>
      <c r="O3870" s="91" t="s">
        <v>1725</v>
      </c>
      <c r="P3870" s="91" t="s">
        <v>1628</v>
      </c>
      <c r="Q3870" s="91" t="s">
        <v>1459</v>
      </c>
      <c r="R3870" s="91" t="s">
        <v>1669</v>
      </c>
      <c r="S3870" s="91" t="s">
        <v>10553</v>
      </c>
      <c r="T3870" s="91" t="s">
        <v>1593</v>
      </c>
    </row>
    <row r="3871" ht="14.25" customHeight="1">
      <c r="A3871" s="91" t="s">
        <v>10554</v>
      </c>
      <c r="D3871" s="91" t="s">
        <v>1319</v>
      </c>
      <c r="E3871" s="91" t="s">
        <v>1587</v>
      </c>
      <c r="F3871" s="91">
        <v>2030.0</v>
      </c>
      <c r="G3871" s="91" t="s">
        <v>1319</v>
      </c>
      <c r="H3871" s="91" t="s">
        <v>1587</v>
      </c>
      <c r="I3871" s="91">
        <v>2050.0</v>
      </c>
      <c r="J3871" s="91" t="s">
        <v>1320</v>
      </c>
      <c r="K3871" s="91">
        <v>2050.0</v>
      </c>
      <c r="L3871" s="91" t="s">
        <v>1588</v>
      </c>
      <c r="M3871" s="91" t="s">
        <v>739</v>
      </c>
      <c r="O3871" s="91" t="s">
        <v>1725</v>
      </c>
      <c r="P3871" s="91" t="s">
        <v>1628</v>
      </c>
      <c r="Q3871" s="91" t="s">
        <v>1459</v>
      </c>
      <c r="R3871" s="91" t="s">
        <v>1659</v>
      </c>
      <c r="S3871" s="91" t="s">
        <v>10555</v>
      </c>
      <c r="T3871" s="91" t="s">
        <v>1593</v>
      </c>
    </row>
    <row r="3872" ht="14.25" customHeight="1">
      <c r="A3872" s="91" t="s">
        <v>10556</v>
      </c>
      <c r="D3872" s="91" t="s">
        <v>1319</v>
      </c>
      <c r="E3872" s="91" t="s">
        <v>1587</v>
      </c>
      <c r="F3872" s="91">
        <v>2030.0</v>
      </c>
      <c r="J3872" s="91" t="s">
        <v>739</v>
      </c>
      <c r="L3872" s="91" t="s">
        <v>1588</v>
      </c>
      <c r="M3872" s="91" t="s">
        <v>739</v>
      </c>
      <c r="O3872" s="91" t="s">
        <v>1725</v>
      </c>
      <c r="P3872" s="91" t="s">
        <v>1628</v>
      </c>
      <c r="Q3872" s="91" t="s">
        <v>1434</v>
      </c>
      <c r="R3872" s="91" t="s">
        <v>1591</v>
      </c>
      <c r="S3872" s="91" t="s">
        <v>10557</v>
      </c>
      <c r="T3872" s="91" t="s">
        <v>1593</v>
      </c>
    </row>
    <row r="3873" ht="14.25" customHeight="1">
      <c r="A3873" s="91" t="s">
        <v>10558</v>
      </c>
      <c r="B3873" s="91" t="s">
        <v>10559</v>
      </c>
      <c r="D3873" s="91" t="s">
        <v>1319</v>
      </c>
      <c r="E3873" s="91" t="s">
        <v>1587</v>
      </c>
      <c r="F3873" s="91">
        <v>2030.0</v>
      </c>
      <c r="G3873" s="91" t="s">
        <v>1319</v>
      </c>
      <c r="H3873" s="91" t="s">
        <v>1587</v>
      </c>
      <c r="I3873" s="91">
        <v>2050.0</v>
      </c>
      <c r="J3873" s="91" t="s">
        <v>1320</v>
      </c>
      <c r="K3873" s="91">
        <v>2050.0</v>
      </c>
      <c r="L3873" s="91" t="s">
        <v>1588</v>
      </c>
      <c r="M3873" s="91" t="s">
        <v>1320</v>
      </c>
      <c r="N3873" s="91" t="s">
        <v>1720</v>
      </c>
      <c r="O3873" s="91" t="s">
        <v>1725</v>
      </c>
      <c r="P3873" s="91" t="s">
        <v>1628</v>
      </c>
      <c r="Q3873" s="91" t="s">
        <v>1459</v>
      </c>
      <c r="R3873" s="91" t="s">
        <v>1720</v>
      </c>
      <c r="S3873" s="91" t="s">
        <v>10560</v>
      </c>
      <c r="T3873" s="91" t="s">
        <v>1593</v>
      </c>
    </row>
    <row r="3874" ht="14.25" customHeight="1">
      <c r="A3874" s="91" t="s">
        <v>10561</v>
      </c>
      <c r="B3874" s="91" t="s">
        <v>10562</v>
      </c>
      <c r="C3874" s="91" t="s">
        <v>10563</v>
      </c>
      <c r="D3874" s="91" t="s">
        <v>1319</v>
      </c>
      <c r="E3874" s="91" t="s">
        <v>1587</v>
      </c>
      <c r="F3874" s="91">
        <v>2030.0</v>
      </c>
      <c r="J3874" s="91" t="s">
        <v>739</v>
      </c>
      <c r="L3874" s="91" t="s">
        <v>1588</v>
      </c>
      <c r="M3874" s="91" t="s">
        <v>739</v>
      </c>
      <c r="O3874" s="91" t="s">
        <v>1725</v>
      </c>
      <c r="P3874" s="91" t="s">
        <v>1628</v>
      </c>
      <c r="Q3874" s="91" t="s">
        <v>1459</v>
      </c>
      <c r="R3874" s="91" t="s">
        <v>1591</v>
      </c>
      <c r="S3874" s="91" t="s">
        <v>10564</v>
      </c>
      <c r="T3874" s="91" t="s">
        <v>1593</v>
      </c>
    </row>
    <row r="3875" ht="14.25" customHeight="1">
      <c r="A3875" s="91" t="s">
        <v>10565</v>
      </c>
      <c r="D3875" s="91" t="s">
        <v>1319</v>
      </c>
      <c r="E3875" s="91" t="s">
        <v>1587</v>
      </c>
      <c r="F3875" s="91">
        <v>2030.0</v>
      </c>
      <c r="J3875" s="91" t="s">
        <v>739</v>
      </c>
      <c r="L3875" s="91" t="s">
        <v>1588</v>
      </c>
      <c r="M3875" s="91" t="s">
        <v>739</v>
      </c>
      <c r="O3875" s="91" t="s">
        <v>1725</v>
      </c>
      <c r="P3875" s="91" t="s">
        <v>1628</v>
      </c>
      <c r="Q3875" s="91" t="s">
        <v>1433</v>
      </c>
      <c r="R3875" s="91" t="s">
        <v>1614</v>
      </c>
      <c r="S3875" s="91" t="s">
        <v>10566</v>
      </c>
      <c r="T3875" s="91" t="s">
        <v>1593</v>
      </c>
    </row>
    <row r="3876" ht="14.25" customHeight="1">
      <c r="A3876" s="91" t="s">
        <v>10567</v>
      </c>
      <c r="B3876" s="91" t="s">
        <v>10568</v>
      </c>
      <c r="C3876" s="91" t="s">
        <v>10569</v>
      </c>
      <c r="D3876" s="91" t="s">
        <v>1319</v>
      </c>
      <c r="E3876" s="91" t="s">
        <v>1587</v>
      </c>
      <c r="F3876" s="91">
        <v>2030.0</v>
      </c>
      <c r="J3876" s="91" t="s">
        <v>739</v>
      </c>
      <c r="L3876" s="91" t="s">
        <v>41</v>
      </c>
      <c r="M3876" s="91" t="s">
        <v>739</v>
      </c>
      <c r="O3876" s="91" t="s">
        <v>1725</v>
      </c>
      <c r="P3876" s="91" t="s">
        <v>1628</v>
      </c>
      <c r="Q3876" s="91" t="s">
        <v>1471</v>
      </c>
      <c r="R3876" s="91" t="s">
        <v>1669</v>
      </c>
      <c r="S3876" s="91" t="s">
        <v>10570</v>
      </c>
      <c r="T3876" s="91" t="s">
        <v>1593</v>
      </c>
    </row>
    <row r="3877" ht="14.25" customHeight="1">
      <c r="A3877" s="91" t="s">
        <v>10571</v>
      </c>
      <c r="B3877" s="91" t="s">
        <v>10572</v>
      </c>
      <c r="D3877" s="91" t="s">
        <v>1319</v>
      </c>
      <c r="E3877" s="91" t="s">
        <v>1595</v>
      </c>
      <c r="F3877" s="91">
        <v>2030.0</v>
      </c>
      <c r="J3877" s="91" t="s">
        <v>739</v>
      </c>
      <c r="L3877" s="91" t="s">
        <v>1588</v>
      </c>
      <c r="M3877" s="91" t="s">
        <v>739</v>
      </c>
      <c r="O3877" s="91" t="s">
        <v>1725</v>
      </c>
      <c r="P3877" s="91" t="s">
        <v>1628</v>
      </c>
      <c r="Q3877" s="91" t="s">
        <v>1431</v>
      </c>
      <c r="R3877" s="91" t="s">
        <v>1598</v>
      </c>
      <c r="S3877" s="91" t="s">
        <v>10573</v>
      </c>
      <c r="T3877" s="91" t="s">
        <v>1600</v>
      </c>
    </row>
    <row r="3878" ht="14.25" customHeight="1">
      <c r="A3878" s="91" t="s">
        <v>10574</v>
      </c>
      <c r="D3878" s="91" t="s">
        <v>1324</v>
      </c>
      <c r="J3878" s="91" t="s">
        <v>739</v>
      </c>
      <c r="L3878" s="91" t="s">
        <v>41</v>
      </c>
      <c r="M3878" s="91" t="s">
        <v>739</v>
      </c>
      <c r="O3878" s="91" t="s">
        <v>2182</v>
      </c>
      <c r="P3878" s="91" t="s">
        <v>1628</v>
      </c>
      <c r="Q3878" s="91" t="s">
        <v>1433</v>
      </c>
      <c r="R3878" s="91" t="s">
        <v>1648</v>
      </c>
    </row>
    <row r="3879" ht="14.25" customHeight="1">
      <c r="A3879" s="91" t="s">
        <v>10575</v>
      </c>
      <c r="D3879" s="91" t="s">
        <v>1324</v>
      </c>
      <c r="J3879" s="91" t="s">
        <v>1320</v>
      </c>
      <c r="L3879" s="91" t="s">
        <v>41</v>
      </c>
      <c r="M3879" s="91" t="s">
        <v>739</v>
      </c>
      <c r="O3879" s="91" t="s">
        <v>1607</v>
      </c>
      <c r="P3879" s="91" t="s">
        <v>1590</v>
      </c>
      <c r="Q3879" s="91" t="s">
        <v>1460</v>
      </c>
      <c r="R3879" s="91" t="s">
        <v>1653</v>
      </c>
    </row>
    <row r="3880" ht="14.25" customHeight="1">
      <c r="A3880" s="91" t="s">
        <v>10576</v>
      </c>
      <c r="D3880" s="91" t="s">
        <v>1324</v>
      </c>
      <c r="J3880" s="91" t="s">
        <v>1320</v>
      </c>
      <c r="L3880" s="91" t="s">
        <v>41</v>
      </c>
      <c r="M3880" s="91" t="s">
        <v>739</v>
      </c>
      <c r="O3880" s="91" t="s">
        <v>1602</v>
      </c>
      <c r="P3880" s="91" t="s">
        <v>1603</v>
      </c>
      <c r="Q3880" s="91" t="s">
        <v>1426</v>
      </c>
      <c r="R3880" s="91" t="s">
        <v>1720</v>
      </c>
    </row>
    <row r="3881" ht="14.25" customHeight="1">
      <c r="A3881" s="91" t="s">
        <v>10577</v>
      </c>
      <c r="D3881" s="91" t="s">
        <v>1324</v>
      </c>
      <c r="J3881" s="91" t="s">
        <v>739</v>
      </c>
      <c r="L3881" s="91" t="s">
        <v>41</v>
      </c>
      <c r="M3881" s="91" t="s">
        <v>739</v>
      </c>
      <c r="O3881" s="91" t="s">
        <v>1632</v>
      </c>
      <c r="P3881" s="91" t="s">
        <v>1628</v>
      </c>
      <c r="Q3881" s="91" t="s">
        <v>1469</v>
      </c>
      <c r="R3881" s="91" t="s">
        <v>1648</v>
      </c>
    </row>
    <row r="3882" ht="14.25" customHeight="1">
      <c r="A3882" s="91" t="s">
        <v>10578</v>
      </c>
      <c r="D3882" s="91" t="s">
        <v>1319</v>
      </c>
      <c r="E3882" s="91" t="s">
        <v>1587</v>
      </c>
      <c r="F3882" s="91">
        <v>2030.0</v>
      </c>
      <c r="G3882" s="91" t="s">
        <v>1319</v>
      </c>
      <c r="H3882" s="91" t="s">
        <v>1587</v>
      </c>
      <c r="I3882" s="91">
        <v>2050.0</v>
      </c>
      <c r="J3882" s="91" t="s">
        <v>1320</v>
      </c>
      <c r="K3882" s="91">
        <v>2050.0</v>
      </c>
      <c r="L3882" s="91" t="s">
        <v>1588</v>
      </c>
      <c r="M3882" s="91" t="s">
        <v>739</v>
      </c>
      <c r="O3882" s="91" t="s">
        <v>1607</v>
      </c>
      <c r="P3882" s="91" t="s">
        <v>1590</v>
      </c>
      <c r="Q3882" s="91" t="s">
        <v>1435</v>
      </c>
      <c r="R3882" s="91" t="s">
        <v>1604</v>
      </c>
      <c r="S3882" s="91" t="s">
        <v>10579</v>
      </c>
      <c r="T3882" s="91" t="s">
        <v>1593</v>
      </c>
    </row>
    <row r="3883" ht="14.25" customHeight="1">
      <c r="A3883" s="91" t="s">
        <v>10580</v>
      </c>
      <c r="B3883" s="91" t="s">
        <v>10581</v>
      </c>
      <c r="D3883" s="91" t="s">
        <v>1319</v>
      </c>
      <c r="E3883" s="91" t="s">
        <v>1587</v>
      </c>
      <c r="F3883" s="91">
        <v>2030.0</v>
      </c>
      <c r="J3883" s="91" t="s">
        <v>739</v>
      </c>
      <c r="L3883" s="91" t="s">
        <v>1647</v>
      </c>
      <c r="M3883" s="91" t="s">
        <v>739</v>
      </c>
      <c r="O3883" s="91" t="s">
        <v>1627</v>
      </c>
      <c r="P3883" s="91" t="s">
        <v>1628</v>
      </c>
      <c r="Q3883" s="91" t="s">
        <v>1430</v>
      </c>
      <c r="R3883" s="91" t="s">
        <v>1685</v>
      </c>
      <c r="S3883" s="91" t="s">
        <v>10582</v>
      </c>
      <c r="T3883" s="91" t="s">
        <v>1593</v>
      </c>
    </row>
    <row r="3884" ht="14.25" customHeight="1">
      <c r="A3884" s="91" t="s">
        <v>10583</v>
      </c>
      <c r="D3884" s="91" t="s">
        <v>1324</v>
      </c>
      <c r="J3884" s="91" t="s">
        <v>1320</v>
      </c>
      <c r="L3884" s="91" t="s">
        <v>41</v>
      </c>
      <c r="M3884" s="91" t="s">
        <v>1320</v>
      </c>
      <c r="N3884" s="91" t="s">
        <v>1706</v>
      </c>
      <c r="O3884" s="91" t="s">
        <v>1607</v>
      </c>
      <c r="P3884" s="91" t="s">
        <v>1590</v>
      </c>
      <c r="Q3884" s="91" t="s">
        <v>1433</v>
      </c>
      <c r="R3884" s="91" t="s">
        <v>1792</v>
      </c>
    </row>
    <row r="3885" ht="14.25" customHeight="1">
      <c r="A3885" s="91" t="s">
        <v>10584</v>
      </c>
      <c r="B3885" s="91" t="s">
        <v>10585</v>
      </c>
      <c r="C3885" s="91" t="s">
        <v>10586</v>
      </c>
      <c r="D3885" s="91" t="s">
        <v>1343</v>
      </c>
      <c r="J3885" s="91" t="s">
        <v>1320</v>
      </c>
      <c r="L3885" s="91" t="s">
        <v>41</v>
      </c>
      <c r="M3885" s="91" t="s">
        <v>1320</v>
      </c>
      <c r="N3885" s="91" t="s">
        <v>1678</v>
      </c>
      <c r="O3885" s="91" t="s">
        <v>1934</v>
      </c>
      <c r="P3885" s="91" t="s">
        <v>1736</v>
      </c>
      <c r="Q3885" s="91" t="s">
        <v>1440</v>
      </c>
      <c r="R3885" s="91" t="s">
        <v>1792</v>
      </c>
    </row>
    <row r="3886" ht="14.25" customHeight="1">
      <c r="A3886" s="91" t="s">
        <v>10587</v>
      </c>
      <c r="B3886" s="91" t="s">
        <v>10588</v>
      </c>
      <c r="C3886" s="91" t="s">
        <v>10589</v>
      </c>
      <c r="D3886" s="91" t="s">
        <v>1324</v>
      </c>
      <c r="J3886" s="91" t="s">
        <v>1320</v>
      </c>
      <c r="L3886" s="91" t="s">
        <v>41</v>
      </c>
      <c r="M3886" s="91" t="s">
        <v>1320</v>
      </c>
      <c r="N3886" s="91" t="s">
        <v>1611</v>
      </c>
      <c r="O3886" s="91" t="s">
        <v>1711</v>
      </c>
      <c r="P3886" s="91" t="s">
        <v>1590</v>
      </c>
      <c r="Q3886" s="91" t="s">
        <v>1452</v>
      </c>
      <c r="R3886" s="91" t="s">
        <v>1612</v>
      </c>
    </row>
    <row r="3887" ht="14.25" customHeight="1">
      <c r="A3887" s="91" t="s">
        <v>10590</v>
      </c>
      <c r="D3887" s="91" t="s">
        <v>1319</v>
      </c>
      <c r="E3887" s="91" t="s">
        <v>1587</v>
      </c>
      <c r="F3887" s="91">
        <v>2030.0</v>
      </c>
      <c r="J3887" s="91" t="s">
        <v>739</v>
      </c>
      <c r="L3887" s="91" t="s">
        <v>41</v>
      </c>
      <c r="M3887" s="91" t="s">
        <v>739</v>
      </c>
      <c r="O3887" s="91" t="s">
        <v>1858</v>
      </c>
      <c r="P3887" s="91" t="s">
        <v>1628</v>
      </c>
      <c r="Q3887" s="91" t="s">
        <v>1435</v>
      </c>
      <c r="R3887" s="91" t="s">
        <v>1720</v>
      </c>
      <c r="S3887" s="91" t="s">
        <v>10591</v>
      </c>
      <c r="T3887" s="91" t="s">
        <v>1593</v>
      </c>
    </row>
    <row r="3888" ht="14.25" customHeight="1">
      <c r="A3888" s="91" t="s">
        <v>10592</v>
      </c>
      <c r="B3888" s="91" t="s">
        <v>10593</v>
      </c>
      <c r="C3888" s="91" t="s">
        <v>10594</v>
      </c>
      <c r="D3888" s="91" t="s">
        <v>1319</v>
      </c>
      <c r="E3888" s="91" t="s">
        <v>1587</v>
      </c>
      <c r="F3888" s="91" t="s">
        <v>1676</v>
      </c>
      <c r="J3888" s="91" t="s">
        <v>1320</v>
      </c>
      <c r="L3888" s="91" t="s">
        <v>41</v>
      </c>
      <c r="M3888" s="91" t="s">
        <v>1320</v>
      </c>
      <c r="N3888" s="91" t="s">
        <v>2241</v>
      </c>
      <c r="O3888" s="91" t="s">
        <v>1796</v>
      </c>
      <c r="P3888" s="91" t="s">
        <v>1628</v>
      </c>
      <c r="Q3888" s="91" t="s">
        <v>1426</v>
      </c>
      <c r="R3888" s="91" t="s">
        <v>1747</v>
      </c>
      <c r="S3888" s="91" t="s">
        <v>10595</v>
      </c>
      <c r="T3888" s="91" t="s">
        <v>1777</v>
      </c>
    </row>
    <row r="3889" ht="14.25" customHeight="1">
      <c r="A3889" s="91" t="s">
        <v>10596</v>
      </c>
      <c r="B3889" s="91" t="s">
        <v>10597</v>
      </c>
      <c r="C3889" s="91" t="s">
        <v>10598</v>
      </c>
      <c r="D3889" s="91" t="s">
        <v>1319</v>
      </c>
      <c r="E3889" s="91" t="s">
        <v>1587</v>
      </c>
      <c r="J3889" s="91" t="s">
        <v>739</v>
      </c>
      <c r="L3889" s="91" t="s">
        <v>41</v>
      </c>
      <c r="M3889" s="91" t="s">
        <v>1320</v>
      </c>
      <c r="N3889" s="91" t="s">
        <v>2241</v>
      </c>
      <c r="O3889" s="91" t="s">
        <v>1607</v>
      </c>
      <c r="P3889" s="91" t="s">
        <v>1590</v>
      </c>
      <c r="Q3889" s="91" t="s">
        <v>1469</v>
      </c>
      <c r="R3889" s="91" t="s">
        <v>1685</v>
      </c>
      <c r="S3889" s="91" t="s">
        <v>10599</v>
      </c>
      <c r="T3889" s="91" t="s">
        <v>1593</v>
      </c>
    </row>
    <row r="3890" ht="14.25" customHeight="1">
      <c r="A3890" s="91" t="s">
        <v>10600</v>
      </c>
      <c r="B3890" s="91" t="s">
        <v>10601</v>
      </c>
      <c r="C3890" s="91" t="s">
        <v>10602</v>
      </c>
      <c r="D3890" s="91" t="s">
        <v>1319</v>
      </c>
      <c r="E3890" s="91" t="s">
        <v>1587</v>
      </c>
      <c r="F3890" s="91" t="s">
        <v>1646</v>
      </c>
      <c r="J3890" s="91" t="s">
        <v>1320</v>
      </c>
      <c r="L3890" s="91" t="s">
        <v>41</v>
      </c>
      <c r="M3890" s="91" t="s">
        <v>1320</v>
      </c>
      <c r="N3890" s="91" t="s">
        <v>1763</v>
      </c>
      <c r="O3890" s="91" t="s">
        <v>1725</v>
      </c>
      <c r="P3890" s="91" t="s">
        <v>1628</v>
      </c>
      <c r="Q3890" s="91" t="s">
        <v>1433</v>
      </c>
      <c r="R3890" s="91" t="s">
        <v>1641</v>
      </c>
      <c r="S3890" s="91" t="s">
        <v>10603</v>
      </c>
      <c r="T3890" s="91" t="s">
        <v>1593</v>
      </c>
    </row>
    <row r="3891" ht="14.25" customHeight="1">
      <c r="A3891" s="91" t="s">
        <v>10604</v>
      </c>
      <c r="B3891" s="91" t="s">
        <v>10605</v>
      </c>
      <c r="C3891" s="91" t="s">
        <v>10606</v>
      </c>
      <c r="D3891" s="91" t="s">
        <v>1319</v>
      </c>
      <c r="E3891" s="91" t="s">
        <v>1587</v>
      </c>
      <c r="F3891" s="91" t="s">
        <v>1676</v>
      </c>
      <c r="G3891" s="91" t="s">
        <v>1319</v>
      </c>
      <c r="H3891" s="91" t="s">
        <v>1587</v>
      </c>
      <c r="I3891" s="91">
        <v>2050.0</v>
      </c>
      <c r="J3891" s="91" t="s">
        <v>1320</v>
      </c>
      <c r="K3891" s="91">
        <v>2050.0</v>
      </c>
      <c r="L3891" s="91" t="s">
        <v>41</v>
      </c>
      <c r="M3891" s="91" t="s">
        <v>739</v>
      </c>
      <c r="O3891" s="91" t="s">
        <v>1662</v>
      </c>
      <c r="P3891" s="91" t="s">
        <v>1590</v>
      </c>
      <c r="Q3891" s="91" t="s">
        <v>1440</v>
      </c>
      <c r="R3891" s="91" t="s">
        <v>1663</v>
      </c>
      <c r="S3891" s="91" t="s">
        <v>10607</v>
      </c>
      <c r="T3891" s="91" t="s">
        <v>1593</v>
      </c>
    </row>
    <row r="3892" ht="14.25" customHeight="1">
      <c r="A3892" s="91" t="s">
        <v>10608</v>
      </c>
      <c r="C3892" s="91" t="s">
        <v>10609</v>
      </c>
      <c r="D3892" s="91" t="s">
        <v>1324</v>
      </c>
      <c r="J3892" s="91" t="s">
        <v>1320</v>
      </c>
      <c r="L3892" s="91" t="s">
        <v>41</v>
      </c>
      <c r="M3892" s="91" t="s">
        <v>1320</v>
      </c>
      <c r="N3892" s="91" t="s">
        <v>2016</v>
      </c>
      <c r="O3892" s="91" t="s">
        <v>1607</v>
      </c>
      <c r="P3892" s="91" t="s">
        <v>1590</v>
      </c>
      <c r="Q3892" s="91" t="s">
        <v>1439</v>
      </c>
      <c r="R3892" s="91" t="s">
        <v>2016</v>
      </c>
    </row>
    <row r="3893" ht="14.25" customHeight="1">
      <c r="A3893" s="91" t="s">
        <v>10610</v>
      </c>
      <c r="D3893" s="91" t="s">
        <v>1324</v>
      </c>
      <c r="J3893" s="91" t="s">
        <v>1320</v>
      </c>
      <c r="L3893" s="91" t="s">
        <v>41</v>
      </c>
      <c r="M3893" s="91" t="s">
        <v>739</v>
      </c>
      <c r="O3893" s="91" t="s">
        <v>1607</v>
      </c>
      <c r="P3893" s="91" t="s">
        <v>1590</v>
      </c>
      <c r="Q3893" s="91" t="s">
        <v>1452</v>
      </c>
      <c r="R3893" s="91" t="s">
        <v>1798</v>
      </c>
      <c r="T3893" s="91" t="s">
        <v>1634</v>
      </c>
    </row>
    <row r="3894" ht="14.25" customHeight="1">
      <c r="A3894" s="91" t="s">
        <v>10611</v>
      </c>
      <c r="D3894" s="91" t="s">
        <v>1324</v>
      </c>
      <c r="J3894" s="91" t="s">
        <v>739</v>
      </c>
      <c r="L3894" s="91" t="s">
        <v>41</v>
      </c>
      <c r="M3894" s="91" t="s">
        <v>739</v>
      </c>
      <c r="O3894" s="91" t="s">
        <v>1711</v>
      </c>
      <c r="P3894" s="91" t="s">
        <v>1590</v>
      </c>
      <c r="Q3894" s="91" t="s">
        <v>1462</v>
      </c>
      <c r="R3894" s="91" t="s">
        <v>1707</v>
      </c>
    </row>
    <row r="3895" ht="14.25" customHeight="1">
      <c r="A3895" s="91" t="s">
        <v>10612</v>
      </c>
      <c r="D3895" s="91" t="s">
        <v>1319</v>
      </c>
      <c r="E3895" s="91" t="s">
        <v>1587</v>
      </c>
      <c r="F3895" s="91" t="s">
        <v>3169</v>
      </c>
      <c r="J3895" s="91" t="s">
        <v>739</v>
      </c>
      <c r="L3895" s="91" t="s">
        <v>41</v>
      </c>
      <c r="M3895" s="91" t="s">
        <v>739</v>
      </c>
      <c r="O3895" s="91" t="s">
        <v>1725</v>
      </c>
      <c r="P3895" s="91" t="s">
        <v>1628</v>
      </c>
      <c r="Q3895" s="91" t="s">
        <v>1433</v>
      </c>
      <c r="R3895" s="91" t="s">
        <v>2171</v>
      </c>
      <c r="S3895" s="91" t="s">
        <v>10613</v>
      </c>
      <c r="T3895" s="91" t="s">
        <v>1593</v>
      </c>
    </row>
    <row r="3896" ht="14.25" customHeight="1">
      <c r="A3896" s="91" t="s">
        <v>10614</v>
      </c>
      <c r="B3896" s="91" t="s">
        <v>10615</v>
      </c>
      <c r="C3896" s="91" t="s">
        <v>10616</v>
      </c>
      <c r="D3896" s="91" t="s">
        <v>1324</v>
      </c>
      <c r="J3896" s="91" t="s">
        <v>739</v>
      </c>
      <c r="L3896" s="91" t="s">
        <v>41</v>
      </c>
      <c r="M3896" s="91" t="s">
        <v>739</v>
      </c>
      <c r="O3896" s="91" t="s">
        <v>2509</v>
      </c>
      <c r="P3896" s="91" t="s">
        <v>1590</v>
      </c>
      <c r="Q3896" s="91" t="s">
        <v>1441</v>
      </c>
      <c r="R3896" s="91" t="s">
        <v>1966</v>
      </c>
    </row>
    <row r="3897" ht="14.25" customHeight="1">
      <c r="A3897" s="91" t="s">
        <v>10617</v>
      </c>
      <c r="C3897" s="91" t="s">
        <v>10618</v>
      </c>
      <c r="D3897" s="91" t="s">
        <v>1319</v>
      </c>
      <c r="E3897" s="91" t="s">
        <v>1595</v>
      </c>
      <c r="F3897" s="91">
        <v>2035.0</v>
      </c>
      <c r="J3897" s="91" t="s">
        <v>739</v>
      </c>
      <c r="L3897" s="91" t="s">
        <v>41</v>
      </c>
      <c r="M3897" s="91" t="s">
        <v>739</v>
      </c>
      <c r="N3897" s="91" t="s">
        <v>1923</v>
      </c>
      <c r="O3897" s="91" t="s">
        <v>1602</v>
      </c>
      <c r="P3897" s="91" t="s">
        <v>1603</v>
      </c>
      <c r="Q3897" s="91" t="s">
        <v>1427</v>
      </c>
      <c r="R3897" s="91" t="s">
        <v>1612</v>
      </c>
      <c r="S3897" s="91" t="s">
        <v>10619</v>
      </c>
    </row>
    <row r="3898" ht="14.25" customHeight="1">
      <c r="A3898" s="91" t="s">
        <v>10620</v>
      </c>
      <c r="D3898" s="91" t="s">
        <v>1319</v>
      </c>
      <c r="E3898" s="91" t="s">
        <v>1587</v>
      </c>
      <c r="F3898" s="91">
        <v>2030.0</v>
      </c>
      <c r="G3898" s="91" t="s">
        <v>1319</v>
      </c>
      <c r="H3898" s="91" t="s">
        <v>1587</v>
      </c>
      <c r="I3898" s="91">
        <v>2050.0</v>
      </c>
      <c r="J3898" s="91" t="s">
        <v>1320</v>
      </c>
      <c r="K3898" s="91">
        <v>2050.0</v>
      </c>
      <c r="L3898" s="91" t="s">
        <v>41</v>
      </c>
      <c r="M3898" s="91" t="s">
        <v>1320</v>
      </c>
      <c r="N3898" s="91" t="s">
        <v>1763</v>
      </c>
      <c r="O3898" s="91" t="s">
        <v>2407</v>
      </c>
      <c r="P3898" s="91" t="s">
        <v>1628</v>
      </c>
      <c r="Q3898" s="91" t="s">
        <v>1469</v>
      </c>
      <c r="R3898" s="91" t="s">
        <v>1707</v>
      </c>
      <c r="S3898" s="91" t="s">
        <v>10621</v>
      </c>
      <c r="T3898" s="91" t="s">
        <v>1593</v>
      </c>
    </row>
    <row r="3899" ht="14.25" customHeight="1">
      <c r="A3899" s="91" t="s">
        <v>10622</v>
      </c>
      <c r="D3899" s="91" t="s">
        <v>1319</v>
      </c>
      <c r="E3899" s="91" t="s">
        <v>1587</v>
      </c>
      <c r="F3899" s="91">
        <v>2030.0</v>
      </c>
      <c r="J3899" s="91" t="s">
        <v>739</v>
      </c>
      <c r="L3899" s="91" t="s">
        <v>1588</v>
      </c>
      <c r="M3899" s="91" t="s">
        <v>739</v>
      </c>
      <c r="O3899" s="91" t="s">
        <v>1796</v>
      </c>
      <c r="P3899" s="91" t="s">
        <v>1628</v>
      </c>
      <c r="Q3899" s="91" t="s">
        <v>1435</v>
      </c>
      <c r="R3899" s="91" t="s">
        <v>1614</v>
      </c>
      <c r="S3899" s="91" t="s">
        <v>10623</v>
      </c>
      <c r="T3899" s="91" t="s">
        <v>1593</v>
      </c>
    </row>
    <row r="3900" ht="14.25" customHeight="1">
      <c r="A3900" s="91" t="s">
        <v>10624</v>
      </c>
      <c r="D3900" s="91" t="s">
        <v>1319</v>
      </c>
      <c r="E3900" s="91" t="s">
        <v>1587</v>
      </c>
      <c r="F3900" s="91">
        <v>2030.0</v>
      </c>
      <c r="J3900" s="91" t="s">
        <v>1320</v>
      </c>
      <c r="L3900" s="91" t="s">
        <v>1588</v>
      </c>
      <c r="M3900" s="91" t="s">
        <v>1320</v>
      </c>
      <c r="N3900" s="91" t="s">
        <v>2090</v>
      </c>
      <c r="O3900" s="91" t="s">
        <v>1796</v>
      </c>
      <c r="P3900" s="91" t="s">
        <v>1628</v>
      </c>
      <c r="Q3900" s="91" t="s">
        <v>1454</v>
      </c>
      <c r="R3900" s="91" t="s">
        <v>2090</v>
      </c>
      <c r="S3900" s="91" t="s">
        <v>10625</v>
      </c>
      <c r="T3900" s="91" t="s">
        <v>1593</v>
      </c>
    </row>
    <row r="3901" ht="14.25" customHeight="1">
      <c r="A3901" s="91" t="s">
        <v>10626</v>
      </c>
      <c r="D3901" s="91" t="s">
        <v>1324</v>
      </c>
      <c r="J3901" s="91" t="s">
        <v>1320</v>
      </c>
      <c r="L3901" s="91" t="s">
        <v>41</v>
      </c>
      <c r="M3901" s="91" t="s">
        <v>739</v>
      </c>
      <c r="O3901" s="91" t="s">
        <v>1796</v>
      </c>
      <c r="P3901" s="91" t="s">
        <v>1628</v>
      </c>
      <c r="Q3901" s="91" t="s">
        <v>1439</v>
      </c>
      <c r="R3901" s="91" t="s">
        <v>1653</v>
      </c>
    </row>
    <row r="3902" ht="14.25" customHeight="1">
      <c r="A3902" s="91" t="s">
        <v>10627</v>
      </c>
      <c r="D3902" s="91" t="s">
        <v>1343</v>
      </c>
      <c r="J3902" s="91" t="s">
        <v>739</v>
      </c>
      <c r="L3902" s="91" t="s">
        <v>41</v>
      </c>
      <c r="M3902" s="91" t="s">
        <v>739</v>
      </c>
      <c r="O3902" s="91" t="s">
        <v>1796</v>
      </c>
      <c r="P3902" s="91" t="s">
        <v>1628</v>
      </c>
      <c r="Q3902" s="91" t="s">
        <v>1432</v>
      </c>
      <c r="R3902" s="91" t="s">
        <v>3048</v>
      </c>
      <c r="U3902" s="91" t="s">
        <v>1749</v>
      </c>
    </row>
    <row r="3903" ht="14.25" customHeight="1">
      <c r="A3903" s="91" t="s">
        <v>10628</v>
      </c>
      <c r="D3903" s="91" t="s">
        <v>1324</v>
      </c>
      <c r="J3903" s="91" t="s">
        <v>739</v>
      </c>
      <c r="L3903" s="91" t="s">
        <v>41</v>
      </c>
      <c r="M3903" s="91" t="s">
        <v>739</v>
      </c>
      <c r="O3903" s="91" t="s">
        <v>1796</v>
      </c>
      <c r="P3903" s="91" t="s">
        <v>1628</v>
      </c>
      <c r="Q3903" s="91" t="s">
        <v>1435</v>
      </c>
      <c r="R3903" s="91" t="s">
        <v>1663</v>
      </c>
    </row>
    <row r="3904" ht="14.25" customHeight="1">
      <c r="A3904" s="91" t="s">
        <v>10629</v>
      </c>
      <c r="B3904" s="91" t="s">
        <v>10630</v>
      </c>
      <c r="D3904" s="91" t="s">
        <v>1343</v>
      </c>
      <c r="J3904" s="91" t="s">
        <v>739</v>
      </c>
      <c r="L3904" s="91" t="s">
        <v>41</v>
      </c>
      <c r="M3904" s="91" t="s">
        <v>739</v>
      </c>
      <c r="O3904" s="91" t="s">
        <v>1796</v>
      </c>
      <c r="P3904" s="91" t="s">
        <v>1628</v>
      </c>
      <c r="Q3904" s="91" t="s">
        <v>1461</v>
      </c>
      <c r="R3904" s="91" t="s">
        <v>2855</v>
      </c>
    </row>
    <row r="3905" ht="14.25" customHeight="1">
      <c r="A3905" s="91" t="s">
        <v>10631</v>
      </c>
      <c r="D3905" s="91" t="s">
        <v>1324</v>
      </c>
      <c r="J3905" s="91" t="s">
        <v>739</v>
      </c>
      <c r="L3905" s="91" t="s">
        <v>41</v>
      </c>
      <c r="M3905" s="91" t="s">
        <v>739</v>
      </c>
      <c r="O3905" s="91" t="s">
        <v>1796</v>
      </c>
      <c r="P3905" s="91" t="s">
        <v>1628</v>
      </c>
      <c r="Q3905" s="91" t="s">
        <v>1461</v>
      </c>
      <c r="R3905" s="91" t="s">
        <v>1608</v>
      </c>
    </row>
    <row r="3906" ht="14.25" customHeight="1">
      <c r="A3906" s="91" t="s">
        <v>10632</v>
      </c>
      <c r="D3906" s="91" t="s">
        <v>1319</v>
      </c>
      <c r="E3906" s="91" t="s">
        <v>1587</v>
      </c>
      <c r="F3906" s="91">
        <v>2030.0</v>
      </c>
      <c r="J3906" s="91" t="s">
        <v>739</v>
      </c>
      <c r="L3906" s="91" t="s">
        <v>1588</v>
      </c>
      <c r="M3906" s="91" t="s">
        <v>739</v>
      </c>
      <c r="O3906" s="91" t="s">
        <v>1796</v>
      </c>
      <c r="P3906" s="91" t="s">
        <v>1628</v>
      </c>
      <c r="Q3906" s="91" t="s">
        <v>1439</v>
      </c>
      <c r="R3906" s="91" t="s">
        <v>1591</v>
      </c>
      <c r="S3906" s="91" t="s">
        <v>10633</v>
      </c>
      <c r="T3906" s="91" t="s">
        <v>1593</v>
      </c>
    </row>
    <row r="3907" ht="14.25" customHeight="1">
      <c r="A3907" s="91" t="s">
        <v>10634</v>
      </c>
      <c r="D3907" s="91" t="s">
        <v>1319</v>
      </c>
      <c r="E3907" s="91" t="s">
        <v>1587</v>
      </c>
      <c r="F3907" s="91">
        <v>2030.0</v>
      </c>
      <c r="J3907" s="91" t="s">
        <v>739</v>
      </c>
      <c r="L3907" s="91" t="s">
        <v>1588</v>
      </c>
      <c r="M3907" s="91" t="s">
        <v>739</v>
      </c>
      <c r="O3907" s="91" t="s">
        <v>1796</v>
      </c>
      <c r="P3907" s="91" t="s">
        <v>1628</v>
      </c>
      <c r="Q3907" s="91" t="s">
        <v>1469</v>
      </c>
      <c r="R3907" s="91" t="s">
        <v>1604</v>
      </c>
      <c r="S3907" s="91" t="s">
        <v>10635</v>
      </c>
      <c r="T3907" s="91" t="s">
        <v>1593</v>
      </c>
    </row>
    <row r="3908" ht="14.25" customHeight="1">
      <c r="A3908" s="91" t="s">
        <v>10636</v>
      </c>
      <c r="D3908" s="91" t="s">
        <v>1324</v>
      </c>
      <c r="J3908" s="91" t="s">
        <v>739</v>
      </c>
      <c r="L3908" s="91" t="s">
        <v>41</v>
      </c>
      <c r="M3908" s="91" t="s">
        <v>739</v>
      </c>
      <c r="O3908" s="91" t="s">
        <v>1796</v>
      </c>
      <c r="P3908" s="91" t="s">
        <v>1628</v>
      </c>
      <c r="Q3908" s="91" t="s">
        <v>1433</v>
      </c>
      <c r="R3908" s="91" t="s">
        <v>1659</v>
      </c>
    </row>
    <row r="3909" ht="14.25" customHeight="1">
      <c r="A3909" s="91" t="s">
        <v>10637</v>
      </c>
      <c r="D3909" s="91" t="s">
        <v>1324</v>
      </c>
      <c r="J3909" s="91" t="s">
        <v>1320</v>
      </c>
      <c r="L3909" s="91" t="s">
        <v>41</v>
      </c>
      <c r="M3909" s="91" t="s">
        <v>739</v>
      </c>
      <c r="O3909" s="91" t="s">
        <v>1796</v>
      </c>
      <c r="P3909" s="91" t="s">
        <v>1628</v>
      </c>
      <c r="Q3909" s="91" t="s">
        <v>1448</v>
      </c>
      <c r="R3909" s="91" t="s">
        <v>1798</v>
      </c>
      <c r="T3909" s="91" t="s">
        <v>1634</v>
      </c>
    </row>
    <row r="3910" ht="14.25" customHeight="1">
      <c r="A3910" s="91" t="s">
        <v>10638</v>
      </c>
      <c r="D3910" s="91" t="s">
        <v>1324</v>
      </c>
      <c r="J3910" s="91" t="s">
        <v>739</v>
      </c>
      <c r="L3910" s="91" t="s">
        <v>41</v>
      </c>
      <c r="M3910" s="91" t="s">
        <v>739</v>
      </c>
      <c r="O3910" s="91" t="s">
        <v>1796</v>
      </c>
      <c r="P3910" s="91" t="s">
        <v>1628</v>
      </c>
      <c r="Q3910" s="91" t="s">
        <v>1467</v>
      </c>
      <c r="R3910" s="91" t="s">
        <v>1659</v>
      </c>
    </row>
    <row r="3911" ht="14.25" customHeight="1">
      <c r="A3911" s="91" t="s">
        <v>10639</v>
      </c>
      <c r="D3911" s="91" t="s">
        <v>1319</v>
      </c>
      <c r="E3911" s="91" t="s">
        <v>1587</v>
      </c>
      <c r="F3911" s="91">
        <v>2030.0</v>
      </c>
      <c r="J3911" s="91" t="s">
        <v>739</v>
      </c>
      <c r="L3911" s="91" t="s">
        <v>1588</v>
      </c>
      <c r="M3911" s="91" t="s">
        <v>739</v>
      </c>
      <c r="O3911" s="91" t="s">
        <v>1796</v>
      </c>
      <c r="P3911" s="91" t="s">
        <v>1628</v>
      </c>
      <c r="Q3911" s="91" t="s">
        <v>1439</v>
      </c>
      <c r="R3911" s="91" t="s">
        <v>1808</v>
      </c>
      <c r="S3911" s="91" t="s">
        <v>10640</v>
      </c>
      <c r="T3911" s="91" t="s">
        <v>1593</v>
      </c>
    </row>
    <row r="3912" ht="14.25" customHeight="1">
      <c r="A3912" s="91" t="s">
        <v>10641</v>
      </c>
      <c r="D3912" s="91" t="s">
        <v>1324</v>
      </c>
      <c r="J3912" s="91" t="s">
        <v>739</v>
      </c>
      <c r="L3912" s="91" t="s">
        <v>41</v>
      </c>
      <c r="M3912" s="91" t="s">
        <v>739</v>
      </c>
      <c r="O3912" s="91" t="s">
        <v>10642</v>
      </c>
      <c r="P3912" s="91" t="s">
        <v>1628</v>
      </c>
      <c r="Q3912" s="91" t="s">
        <v>1469</v>
      </c>
      <c r="R3912" s="91" t="s">
        <v>1798</v>
      </c>
    </row>
    <row r="3913" ht="14.25" customHeight="1">
      <c r="A3913" s="91" t="s">
        <v>10643</v>
      </c>
      <c r="C3913" s="91" t="s">
        <v>10644</v>
      </c>
      <c r="D3913" s="91" t="s">
        <v>1319</v>
      </c>
      <c r="E3913" s="91" t="s">
        <v>1587</v>
      </c>
      <c r="F3913" s="91">
        <v>2030.0</v>
      </c>
      <c r="G3913" s="91" t="s">
        <v>1319</v>
      </c>
      <c r="H3913" s="91" t="s">
        <v>1587</v>
      </c>
      <c r="I3913" s="91">
        <v>2050.0</v>
      </c>
      <c r="J3913" s="91" t="s">
        <v>1320</v>
      </c>
      <c r="K3913" s="91">
        <v>2050.0</v>
      </c>
      <c r="L3913" s="91" t="s">
        <v>1588</v>
      </c>
      <c r="M3913" s="91" t="s">
        <v>1320</v>
      </c>
      <c r="N3913" s="91" t="s">
        <v>2016</v>
      </c>
      <c r="O3913" s="91" t="s">
        <v>1607</v>
      </c>
      <c r="P3913" s="91" t="s">
        <v>1590</v>
      </c>
      <c r="Q3913" s="91" t="s">
        <v>1466</v>
      </c>
      <c r="R3913" s="91" t="s">
        <v>1641</v>
      </c>
      <c r="S3913" s="91" t="s">
        <v>10645</v>
      </c>
      <c r="T3913" s="91" t="s">
        <v>1593</v>
      </c>
    </row>
    <row r="3914" ht="14.25" customHeight="1">
      <c r="A3914" s="91" t="s">
        <v>10646</v>
      </c>
      <c r="D3914" s="91" t="s">
        <v>1324</v>
      </c>
      <c r="J3914" s="91" t="s">
        <v>739</v>
      </c>
      <c r="L3914" s="91" t="s">
        <v>41</v>
      </c>
      <c r="M3914" s="91" t="s">
        <v>739</v>
      </c>
      <c r="O3914" s="91" t="s">
        <v>1796</v>
      </c>
      <c r="P3914" s="91" t="s">
        <v>1628</v>
      </c>
      <c r="Q3914" s="91" t="s">
        <v>1761</v>
      </c>
      <c r="R3914" s="91" t="s">
        <v>1608</v>
      </c>
    </row>
    <row r="3915" ht="14.25" customHeight="1">
      <c r="A3915" s="91" t="s">
        <v>10647</v>
      </c>
      <c r="D3915" s="91" t="s">
        <v>1319</v>
      </c>
      <c r="E3915" s="91" t="s">
        <v>1587</v>
      </c>
      <c r="F3915" s="91">
        <v>2030.0</v>
      </c>
      <c r="J3915" s="91" t="s">
        <v>739</v>
      </c>
      <c r="L3915" s="91" t="s">
        <v>1588</v>
      </c>
      <c r="M3915" s="91" t="s">
        <v>739</v>
      </c>
      <c r="O3915" s="91" t="s">
        <v>1711</v>
      </c>
      <c r="P3915" s="91" t="s">
        <v>1590</v>
      </c>
      <c r="Q3915" s="91" t="s">
        <v>1462</v>
      </c>
      <c r="R3915" s="91" t="s">
        <v>1707</v>
      </c>
      <c r="S3915" s="91" t="s">
        <v>10648</v>
      </c>
      <c r="T3915" s="91" t="s">
        <v>1593</v>
      </c>
    </row>
    <row r="3916" ht="14.25" customHeight="1">
      <c r="A3916" s="91" t="s">
        <v>10649</v>
      </c>
      <c r="D3916" s="91" t="s">
        <v>1319</v>
      </c>
      <c r="E3916" s="91" t="s">
        <v>1587</v>
      </c>
      <c r="F3916" s="91">
        <v>2030.0</v>
      </c>
      <c r="J3916" s="91" t="s">
        <v>739</v>
      </c>
      <c r="L3916" s="91" t="s">
        <v>1588</v>
      </c>
      <c r="M3916" s="91" t="s">
        <v>739</v>
      </c>
      <c r="O3916" s="91" t="s">
        <v>1796</v>
      </c>
      <c r="P3916" s="91" t="s">
        <v>1628</v>
      </c>
      <c r="Q3916" s="91" t="s">
        <v>1454</v>
      </c>
      <c r="R3916" s="91" t="s">
        <v>1612</v>
      </c>
      <c r="S3916" s="91" t="s">
        <v>10650</v>
      </c>
      <c r="T3916" s="91" t="s">
        <v>1593</v>
      </c>
    </row>
    <row r="3917" ht="14.25" customHeight="1">
      <c r="A3917" s="91" t="s">
        <v>10651</v>
      </c>
      <c r="D3917" s="91" t="s">
        <v>1324</v>
      </c>
      <c r="J3917" s="91" t="s">
        <v>739</v>
      </c>
      <c r="L3917" s="91" t="s">
        <v>41</v>
      </c>
      <c r="M3917" s="91" t="s">
        <v>739</v>
      </c>
      <c r="O3917" s="91" t="s">
        <v>1898</v>
      </c>
      <c r="P3917" s="91" t="s">
        <v>1590</v>
      </c>
      <c r="Q3917" s="91" t="s">
        <v>1436</v>
      </c>
      <c r="R3917" s="91" t="s">
        <v>1624</v>
      </c>
    </row>
    <row r="3918" ht="14.25" customHeight="1">
      <c r="A3918" s="91" t="s">
        <v>10652</v>
      </c>
      <c r="B3918" s="91" t="s">
        <v>10653</v>
      </c>
      <c r="C3918" s="91" t="s">
        <v>10654</v>
      </c>
      <c r="D3918" s="91" t="s">
        <v>1324</v>
      </c>
      <c r="J3918" s="91" t="s">
        <v>1320</v>
      </c>
      <c r="L3918" s="91" t="s">
        <v>41</v>
      </c>
      <c r="M3918" s="91" t="s">
        <v>739</v>
      </c>
      <c r="O3918" s="91" t="s">
        <v>1632</v>
      </c>
      <c r="P3918" s="91" t="s">
        <v>1628</v>
      </c>
      <c r="Q3918" s="91" t="s">
        <v>1454</v>
      </c>
      <c r="R3918" s="91" t="s">
        <v>1663</v>
      </c>
    </row>
    <row r="3919" ht="14.25" customHeight="1">
      <c r="A3919" s="91" t="s">
        <v>10655</v>
      </c>
      <c r="D3919" s="91" t="s">
        <v>1319</v>
      </c>
      <c r="E3919" s="91" t="s">
        <v>1587</v>
      </c>
      <c r="F3919" s="91">
        <v>2030.0</v>
      </c>
      <c r="J3919" s="91" t="s">
        <v>739</v>
      </c>
      <c r="L3919" s="91" t="s">
        <v>1588</v>
      </c>
      <c r="M3919" s="91" t="s">
        <v>739</v>
      </c>
      <c r="O3919" s="91" t="s">
        <v>1796</v>
      </c>
      <c r="P3919" s="91" t="s">
        <v>1628</v>
      </c>
      <c r="Q3919" s="91" t="s">
        <v>1472</v>
      </c>
      <c r="R3919" s="91" t="s">
        <v>1648</v>
      </c>
      <c r="S3919" s="91" t="s">
        <v>10656</v>
      </c>
      <c r="T3919" s="91" t="s">
        <v>1593</v>
      </c>
    </row>
    <row r="3920" ht="14.25" customHeight="1">
      <c r="A3920" s="91" t="s">
        <v>10657</v>
      </c>
      <c r="D3920" s="91" t="s">
        <v>1319</v>
      </c>
      <c r="E3920" s="91" t="s">
        <v>1587</v>
      </c>
      <c r="F3920" s="91">
        <v>2030.0</v>
      </c>
      <c r="J3920" s="91" t="s">
        <v>739</v>
      </c>
      <c r="L3920" s="91" t="s">
        <v>1588</v>
      </c>
      <c r="M3920" s="91" t="s">
        <v>739</v>
      </c>
      <c r="O3920" s="91" t="s">
        <v>1796</v>
      </c>
      <c r="P3920" s="91" t="s">
        <v>1628</v>
      </c>
      <c r="Q3920" s="91" t="s">
        <v>1463</v>
      </c>
      <c r="R3920" s="91" t="s">
        <v>1653</v>
      </c>
      <c r="S3920" s="91" t="s">
        <v>10658</v>
      </c>
      <c r="T3920" s="91" t="s">
        <v>1593</v>
      </c>
    </row>
    <row r="3921" ht="14.25" customHeight="1">
      <c r="A3921" s="91" t="s">
        <v>10659</v>
      </c>
      <c r="B3921" s="91" t="s">
        <v>10660</v>
      </c>
      <c r="C3921" s="91" t="s">
        <v>10661</v>
      </c>
      <c r="D3921" s="91" t="s">
        <v>1319</v>
      </c>
      <c r="E3921" s="91" t="s">
        <v>1587</v>
      </c>
      <c r="F3921" s="91">
        <v>2032.0</v>
      </c>
      <c r="G3921" s="91" t="s">
        <v>1319</v>
      </c>
      <c r="H3921" s="91" t="s">
        <v>1587</v>
      </c>
      <c r="I3921" s="91">
        <v>2050.0</v>
      </c>
      <c r="J3921" s="91" t="s">
        <v>1320</v>
      </c>
      <c r="K3921" s="91">
        <v>2050.0</v>
      </c>
      <c r="L3921" s="91" t="s">
        <v>41</v>
      </c>
      <c r="M3921" s="91" t="s">
        <v>1320</v>
      </c>
      <c r="N3921" s="91" t="s">
        <v>2090</v>
      </c>
      <c r="O3921" s="91" t="s">
        <v>1796</v>
      </c>
      <c r="P3921" s="91" t="s">
        <v>1628</v>
      </c>
      <c r="Q3921" s="91" t="s">
        <v>1461</v>
      </c>
      <c r="R3921" s="91" t="s">
        <v>1591</v>
      </c>
      <c r="S3921" s="91" t="s">
        <v>10662</v>
      </c>
      <c r="T3921" s="91" t="s">
        <v>1593</v>
      </c>
    </row>
    <row r="3922" ht="14.25" customHeight="1">
      <c r="A3922" s="91" t="s">
        <v>10663</v>
      </c>
      <c r="D3922" s="91" t="s">
        <v>1319</v>
      </c>
      <c r="E3922" s="91" t="s">
        <v>1587</v>
      </c>
      <c r="F3922" s="91">
        <v>2030.0</v>
      </c>
      <c r="J3922" s="91" t="s">
        <v>739</v>
      </c>
      <c r="L3922" s="91" t="s">
        <v>41</v>
      </c>
      <c r="M3922" s="91" t="s">
        <v>739</v>
      </c>
      <c r="O3922" s="91" t="s">
        <v>1796</v>
      </c>
      <c r="P3922" s="91" t="s">
        <v>1628</v>
      </c>
      <c r="Q3922" s="91" t="s">
        <v>1429</v>
      </c>
      <c r="R3922" s="91" t="s">
        <v>1653</v>
      </c>
      <c r="S3922" s="91" t="s">
        <v>10664</v>
      </c>
      <c r="T3922" s="91" t="s">
        <v>1593</v>
      </c>
    </row>
    <row r="3923" ht="14.25" customHeight="1">
      <c r="A3923" s="91" t="s">
        <v>10665</v>
      </c>
      <c r="B3923" s="91" t="s">
        <v>10666</v>
      </c>
      <c r="C3923" s="91" t="s">
        <v>10667</v>
      </c>
      <c r="D3923" s="91" t="s">
        <v>1324</v>
      </c>
      <c r="J3923" s="91" t="s">
        <v>1320</v>
      </c>
      <c r="L3923" s="91" t="s">
        <v>41</v>
      </c>
      <c r="M3923" s="91" t="s">
        <v>1320</v>
      </c>
      <c r="N3923" s="91" t="s">
        <v>1669</v>
      </c>
      <c r="O3923" s="91" t="s">
        <v>1632</v>
      </c>
      <c r="P3923" s="91" t="s">
        <v>1628</v>
      </c>
      <c r="Q3923" s="91" t="s">
        <v>1434</v>
      </c>
      <c r="R3923" s="91" t="s">
        <v>1669</v>
      </c>
    </row>
    <row r="3924" ht="14.25" customHeight="1">
      <c r="A3924" s="91" t="s">
        <v>10668</v>
      </c>
      <c r="B3924" s="91" t="s">
        <v>10669</v>
      </c>
      <c r="C3924" s="91" t="s">
        <v>10670</v>
      </c>
      <c r="D3924" s="91" t="s">
        <v>1319</v>
      </c>
      <c r="E3924" s="91" t="s">
        <v>1587</v>
      </c>
      <c r="F3924" s="91" t="s">
        <v>3995</v>
      </c>
      <c r="J3924" s="91" t="s">
        <v>739</v>
      </c>
      <c r="L3924" s="91" t="s">
        <v>41</v>
      </c>
      <c r="M3924" s="91" t="s">
        <v>739</v>
      </c>
      <c r="O3924" s="91" t="s">
        <v>1632</v>
      </c>
      <c r="P3924" s="91" t="s">
        <v>1628</v>
      </c>
      <c r="Q3924" s="91" t="s">
        <v>1429</v>
      </c>
      <c r="R3924" s="91" t="s">
        <v>1798</v>
      </c>
      <c r="S3924" s="91" t="s">
        <v>10671</v>
      </c>
      <c r="T3924" s="91" t="s">
        <v>1593</v>
      </c>
      <c r="U3924" s="91" t="s">
        <v>1709</v>
      </c>
    </row>
    <row r="3925" ht="14.25" customHeight="1">
      <c r="A3925" s="91" t="s">
        <v>10672</v>
      </c>
      <c r="D3925" s="91" t="s">
        <v>1319</v>
      </c>
      <c r="E3925" s="91" t="s">
        <v>1587</v>
      </c>
      <c r="F3925" s="91">
        <v>2030.0</v>
      </c>
      <c r="G3925" s="91" t="s">
        <v>1319</v>
      </c>
      <c r="H3925" s="91" t="s">
        <v>1587</v>
      </c>
      <c r="I3925" s="91">
        <v>2050.0</v>
      </c>
      <c r="J3925" s="91" t="s">
        <v>1320</v>
      </c>
      <c r="K3925" s="91">
        <v>2050.0</v>
      </c>
      <c r="L3925" s="91" t="s">
        <v>1588</v>
      </c>
      <c r="M3925" s="91" t="s">
        <v>739</v>
      </c>
      <c r="O3925" s="91" t="s">
        <v>1858</v>
      </c>
      <c r="P3925" s="91" t="s">
        <v>1628</v>
      </c>
      <c r="Q3925" s="91" t="s">
        <v>1454</v>
      </c>
      <c r="R3925" s="91" t="s">
        <v>1798</v>
      </c>
      <c r="S3925" s="91" t="s">
        <v>10673</v>
      </c>
      <c r="T3925" s="91" t="s">
        <v>1593</v>
      </c>
    </row>
    <row r="3926" ht="14.25" customHeight="1">
      <c r="A3926" s="91" t="s">
        <v>10674</v>
      </c>
      <c r="B3926" s="91" t="s">
        <v>10675</v>
      </c>
      <c r="C3926" s="91" t="s">
        <v>10676</v>
      </c>
      <c r="D3926" s="91" t="s">
        <v>1319</v>
      </c>
      <c r="E3926" s="91" t="s">
        <v>1587</v>
      </c>
      <c r="F3926" s="91">
        <v>2030.0</v>
      </c>
      <c r="G3926" s="91" t="s">
        <v>1319</v>
      </c>
      <c r="H3926" s="91" t="s">
        <v>1587</v>
      </c>
      <c r="I3926" s="91">
        <v>2040.0</v>
      </c>
      <c r="J3926" s="91" t="s">
        <v>1320</v>
      </c>
      <c r="K3926" s="91">
        <v>2040.0</v>
      </c>
      <c r="L3926" s="91" t="s">
        <v>41</v>
      </c>
      <c r="M3926" s="91" t="s">
        <v>1320</v>
      </c>
      <c r="N3926" s="91" t="s">
        <v>1981</v>
      </c>
      <c r="O3926" s="91" t="s">
        <v>1602</v>
      </c>
      <c r="P3926" s="91" t="s">
        <v>1603</v>
      </c>
      <c r="Q3926" s="91" t="s">
        <v>1459</v>
      </c>
      <c r="R3926" s="91" t="s">
        <v>2090</v>
      </c>
      <c r="S3926" s="91" t="s">
        <v>10677</v>
      </c>
      <c r="T3926" s="91" t="s">
        <v>1593</v>
      </c>
    </row>
    <row r="3927" ht="14.25" customHeight="1">
      <c r="A3927" s="91" t="s">
        <v>10678</v>
      </c>
      <c r="B3927" s="91" t="s">
        <v>10679</v>
      </c>
      <c r="C3927" s="91" t="s">
        <v>10680</v>
      </c>
      <c r="D3927" s="91" t="s">
        <v>1319</v>
      </c>
      <c r="E3927" s="91" t="s">
        <v>1587</v>
      </c>
      <c r="F3927" s="91" t="s">
        <v>3047</v>
      </c>
      <c r="J3927" s="91" t="s">
        <v>739</v>
      </c>
      <c r="L3927" s="91" t="s">
        <v>41</v>
      </c>
      <c r="M3927" s="91" t="s">
        <v>739</v>
      </c>
      <c r="O3927" s="91" t="s">
        <v>1632</v>
      </c>
      <c r="P3927" s="91" t="s">
        <v>1628</v>
      </c>
      <c r="Q3927" s="91" t="s">
        <v>1473</v>
      </c>
      <c r="R3927" s="91" t="s">
        <v>1663</v>
      </c>
      <c r="S3927" s="91" t="s">
        <v>1387</v>
      </c>
      <c r="T3927" s="91" t="s">
        <v>1593</v>
      </c>
    </row>
    <row r="3928" ht="14.25" customHeight="1">
      <c r="A3928" s="91" t="s">
        <v>10681</v>
      </c>
      <c r="D3928" s="91" t="s">
        <v>1343</v>
      </c>
      <c r="J3928" s="91" t="s">
        <v>739</v>
      </c>
      <c r="L3928" s="91" t="s">
        <v>41</v>
      </c>
      <c r="M3928" s="91" t="s">
        <v>739</v>
      </c>
      <c r="O3928" s="91" t="s">
        <v>1666</v>
      </c>
      <c r="P3928" s="91" t="s">
        <v>1590</v>
      </c>
      <c r="Q3928" s="91" t="s">
        <v>1444</v>
      </c>
      <c r="R3928" s="91" t="s">
        <v>2023</v>
      </c>
      <c r="U3928" s="91" t="s">
        <v>1749</v>
      </c>
    </row>
    <row r="3929" ht="14.25" customHeight="1">
      <c r="A3929" s="91" t="s">
        <v>10682</v>
      </c>
      <c r="D3929" s="91" t="s">
        <v>1324</v>
      </c>
      <c r="J3929" s="91" t="s">
        <v>739</v>
      </c>
      <c r="L3929" s="91" t="s">
        <v>41</v>
      </c>
      <c r="M3929" s="91" t="s">
        <v>739</v>
      </c>
      <c r="O3929" s="91" t="s">
        <v>1846</v>
      </c>
      <c r="P3929" s="91" t="s">
        <v>1590</v>
      </c>
      <c r="Q3929" s="91" t="s">
        <v>1429</v>
      </c>
      <c r="R3929" s="91" t="s">
        <v>1653</v>
      </c>
    </row>
    <row r="3930" ht="14.25" customHeight="1">
      <c r="A3930" s="91" t="s">
        <v>10683</v>
      </c>
      <c r="D3930" s="91" t="s">
        <v>1319</v>
      </c>
      <c r="E3930" s="91" t="s">
        <v>1587</v>
      </c>
      <c r="F3930" s="91">
        <v>2030.0</v>
      </c>
      <c r="J3930" s="91" t="s">
        <v>739</v>
      </c>
      <c r="L3930" s="91" t="s">
        <v>1588</v>
      </c>
      <c r="M3930" s="91" t="s">
        <v>739</v>
      </c>
      <c r="O3930" s="91" t="s">
        <v>1589</v>
      </c>
      <c r="P3930" s="91" t="s">
        <v>1590</v>
      </c>
      <c r="Q3930" s="91" t="s">
        <v>1429</v>
      </c>
      <c r="R3930" s="91" t="s">
        <v>1715</v>
      </c>
      <c r="S3930" s="91" t="s">
        <v>10684</v>
      </c>
      <c r="T3930" s="91" t="s">
        <v>1593</v>
      </c>
    </row>
    <row r="3931" ht="14.25" customHeight="1">
      <c r="A3931" s="91" t="s">
        <v>10685</v>
      </c>
      <c r="D3931" s="91" t="s">
        <v>1324</v>
      </c>
      <c r="J3931" s="91" t="s">
        <v>1320</v>
      </c>
      <c r="L3931" s="91" t="s">
        <v>41</v>
      </c>
      <c r="M3931" s="91" t="s">
        <v>1320</v>
      </c>
      <c r="N3931" s="91" t="s">
        <v>1715</v>
      </c>
      <c r="O3931" s="91" t="s">
        <v>1607</v>
      </c>
      <c r="P3931" s="91" t="s">
        <v>1590</v>
      </c>
      <c r="Q3931" s="91" t="s">
        <v>1433</v>
      </c>
      <c r="R3931" s="91" t="s">
        <v>1715</v>
      </c>
    </row>
    <row r="3932" ht="14.25" customHeight="1">
      <c r="A3932" s="91" t="s">
        <v>10686</v>
      </c>
      <c r="D3932" s="91" t="s">
        <v>1319</v>
      </c>
      <c r="E3932" s="91" t="s">
        <v>1587</v>
      </c>
      <c r="F3932" s="91" t="s">
        <v>1646</v>
      </c>
      <c r="G3932" s="91" t="s">
        <v>1319</v>
      </c>
      <c r="H3932" s="91" t="s">
        <v>1587</v>
      </c>
      <c r="I3932" s="91" t="s">
        <v>1698</v>
      </c>
      <c r="J3932" s="91" t="s">
        <v>1320</v>
      </c>
      <c r="K3932" s="91" t="s">
        <v>1698</v>
      </c>
      <c r="L3932" s="91" t="s">
        <v>41</v>
      </c>
      <c r="M3932" s="91" t="s">
        <v>1320</v>
      </c>
      <c r="N3932" s="91" t="s">
        <v>1785</v>
      </c>
      <c r="O3932" s="91" t="s">
        <v>1607</v>
      </c>
      <c r="P3932" s="91" t="s">
        <v>1590</v>
      </c>
      <c r="Q3932" s="91" t="s">
        <v>1460</v>
      </c>
      <c r="R3932" s="91" t="s">
        <v>1659</v>
      </c>
      <c r="S3932" s="91" t="s">
        <v>10687</v>
      </c>
      <c r="T3932" s="91" t="s">
        <v>1593</v>
      </c>
    </row>
    <row r="3933" ht="14.25" customHeight="1">
      <c r="A3933" s="91" t="s">
        <v>10688</v>
      </c>
      <c r="D3933" s="91" t="s">
        <v>1319</v>
      </c>
      <c r="E3933" s="91" t="s">
        <v>1587</v>
      </c>
      <c r="F3933" s="91">
        <v>2030.0</v>
      </c>
      <c r="J3933" s="91" t="s">
        <v>739</v>
      </c>
      <c r="L3933" s="91" t="s">
        <v>1588</v>
      </c>
      <c r="M3933" s="91" t="s">
        <v>739</v>
      </c>
      <c r="O3933" s="91" t="s">
        <v>1748</v>
      </c>
      <c r="P3933" s="91" t="s">
        <v>1590</v>
      </c>
      <c r="Q3933" s="91" t="s">
        <v>1459</v>
      </c>
      <c r="R3933" s="91" t="s">
        <v>1808</v>
      </c>
      <c r="S3933" s="91" t="s">
        <v>10689</v>
      </c>
      <c r="T3933" s="91" t="s">
        <v>1593</v>
      </c>
    </row>
    <row r="3934" ht="14.25" customHeight="1">
      <c r="A3934" s="91" t="s">
        <v>10690</v>
      </c>
      <c r="B3934" s="91" t="s">
        <v>10691</v>
      </c>
      <c r="C3934" s="91" t="s">
        <v>10692</v>
      </c>
      <c r="D3934" s="91" t="s">
        <v>1324</v>
      </c>
      <c r="J3934" s="91" t="s">
        <v>1320</v>
      </c>
      <c r="L3934" s="91" t="s">
        <v>41</v>
      </c>
      <c r="M3934" s="91" t="s">
        <v>1320</v>
      </c>
      <c r="N3934" s="91" t="s">
        <v>1785</v>
      </c>
      <c r="O3934" s="91" t="s">
        <v>1607</v>
      </c>
      <c r="P3934" s="91" t="s">
        <v>1590</v>
      </c>
      <c r="Q3934" s="91" t="s">
        <v>1426</v>
      </c>
      <c r="R3934" s="91" t="s">
        <v>1792</v>
      </c>
    </row>
    <row r="3935" ht="14.25" customHeight="1">
      <c r="A3935" s="91" t="s">
        <v>10693</v>
      </c>
      <c r="D3935" s="91" t="s">
        <v>1324</v>
      </c>
      <c r="J3935" s="91" t="s">
        <v>1320</v>
      </c>
      <c r="L3935" s="91" t="s">
        <v>41</v>
      </c>
      <c r="M3935" s="91" t="s">
        <v>739</v>
      </c>
      <c r="O3935" s="91" t="s">
        <v>1681</v>
      </c>
      <c r="P3935" s="91" t="s">
        <v>1590</v>
      </c>
      <c r="Q3935" s="91" t="s">
        <v>1433</v>
      </c>
      <c r="R3935" s="91" t="s">
        <v>1707</v>
      </c>
    </row>
    <row r="3936" ht="14.25" customHeight="1">
      <c r="A3936" s="91" t="s">
        <v>10694</v>
      </c>
      <c r="C3936" s="91" t="s">
        <v>10695</v>
      </c>
      <c r="D3936" s="91" t="s">
        <v>1319</v>
      </c>
      <c r="E3936" s="91" t="s">
        <v>1587</v>
      </c>
      <c r="F3936" s="91">
        <v>2030.0</v>
      </c>
      <c r="J3936" s="91" t="s">
        <v>1320</v>
      </c>
      <c r="L3936" s="91" t="s">
        <v>41</v>
      </c>
      <c r="M3936" s="91" t="s">
        <v>1320</v>
      </c>
      <c r="N3936" s="91" t="s">
        <v>1881</v>
      </c>
      <c r="O3936" s="91" t="s">
        <v>1681</v>
      </c>
      <c r="P3936" s="91" t="s">
        <v>1590</v>
      </c>
      <c r="Q3936" s="91" t="s">
        <v>1433</v>
      </c>
      <c r="R3936" s="91" t="s">
        <v>1624</v>
      </c>
      <c r="S3936" s="91" t="s">
        <v>10696</v>
      </c>
      <c r="T3936" s="91" t="s">
        <v>1593</v>
      </c>
    </row>
    <row r="3937" ht="14.25" customHeight="1">
      <c r="A3937" s="91" t="s">
        <v>10697</v>
      </c>
      <c r="B3937" s="91" t="s">
        <v>10698</v>
      </c>
      <c r="C3937" s="91" t="s">
        <v>10699</v>
      </c>
      <c r="D3937" s="91" t="s">
        <v>1319</v>
      </c>
      <c r="E3937" s="91" t="s">
        <v>1587</v>
      </c>
      <c r="F3937" s="91" t="s">
        <v>1646</v>
      </c>
      <c r="G3937" s="91" t="s">
        <v>1319</v>
      </c>
      <c r="H3937" s="91" t="s">
        <v>1587</v>
      </c>
      <c r="I3937" s="91" t="s">
        <v>1377</v>
      </c>
      <c r="J3937" s="91" t="s">
        <v>1320</v>
      </c>
      <c r="K3937" s="91" t="s">
        <v>1377</v>
      </c>
      <c r="L3937" s="91" t="s">
        <v>41</v>
      </c>
      <c r="M3937" s="91" t="s">
        <v>1320</v>
      </c>
      <c r="N3937" s="91" t="s">
        <v>1923</v>
      </c>
      <c r="O3937" s="91" t="s">
        <v>1602</v>
      </c>
      <c r="P3937" s="91" t="s">
        <v>1603</v>
      </c>
      <c r="Q3937" s="91" t="s">
        <v>1452</v>
      </c>
      <c r="R3937" s="91" t="s">
        <v>1608</v>
      </c>
      <c r="S3937" s="91" t="s">
        <v>10700</v>
      </c>
      <c r="T3937" s="91" t="s">
        <v>1593</v>
      </c>
    </row>
    <row r="3938" ht="14.25" customHeight="1">
      <c r="A3938" s="91" t="s">
        <v>10701</v>
      </c>
      <c r="B3938" s="91" t="s">
        <v>10702</v>
      </c>
      <c r="C3938" s="91" t="s">
        <v>10703</v>
      </c>
      <c r="D3938" s="91" t="s">
        <v>1319</v>
      </c>
      <c r="E3938" s="91" t="s">
        <v>1587</v>
      </c>
      <c r="F3938" s="91">
        <v>2030.0</v>
      </c>
      <c r="J3938" s="91" t="s">
        <v>1320</v>
      </c>
      <c r="L3938" s="91" t="s">
        <v>41</v>
      </c>
      <c r="M3938" s="91" t="s">
        <v>1320</v>
      </c>
      <c r="N3938" s="91" t="s">
        <v>1706</v>
      </c>
      <c r="O3938" s="91" t="s">
        <v>1602</v>
      </c>
      <c r="P3938" s="91" t="s">
        <v>1603</v>
      </c>
      <c r="Q3938" s="91" t="s">
        <v>1761</v>
      </c>
      <c r="R3938" s="91" t="s">
        <v>1614</v>
      </c>
      <c r="S3938" s="91" t="s">
        <v>10704</v>
      </c>
      <c r="T3938" s="91" t="s">
        <v>1593</v>
      </c>
    </row>
    <row r="3939" ht="14.25" customHeight="1">
      <c r="A3939" s="91" t="s">
        <v>10705</v>
      </c>
      <c r="B3939" s="91" t="s">
        <v>10706</v>
      </c>
      <c r="C3939" s="91" t="s">
        <v>10707</v>
      </c>
      <c r="D3939" s="91" t="s">
        <v>1319</v>
      </c>
      <c r="E3939" s="91" t="s">
        <v>1587</v>
      </c>
      <c r="F3939" s="91">
        <v>2030.0</v>
      </c>
      <c r="J3939" s="91" t="s">
        <v>739</v>
      </c>
      <c r="L3939" s="91" t="s">
        <v>41</v>
      </c>
      <c r="M3939" s="91" t="s">
        <v>1320</v>
      </c>
      <c r="N3939" s="91" t="s">
        <v>1678</v>
      </c>
      <c r="O3939" s="91" t="s">
        <v>1681</v>
      </c>
      <c r="P3939" s="91" t="s">
        <v>1590</v>
      </c>
      <c r="Q3939" s="91" t="s">
        <v>1466</v>
      </c>
      <c r="R3939" s="91" t="s">
        <v>1678</v>
      </c>
      <c r="S3939" s="91" t="s">
        <v>10708</v>
      </c>
      <c r="T3939" s="91" t="s">
        <v>1593</v>
      </c>
    </row>
    <row r="3940" ht="14.25" customHeight="1">
      <c r="A3940" s="91" t="s">
        <v>10709</v>
      </c>
      <c r="B3940" s="91" t="s">
        <v>10710</v>
      </c>
      <c r="D3940" s="91" t="s">
        <v>1324</v>
      </c>
      <c r="J3940" s="91" t="s">
        <v>1320</v>
      </c>
      <c r="L3940" s="91" t="s">
        <v>41</v>
      </c>
      <c r="M3940" s="91" t="s">
        <v>1320</v>
      </c>
      <c r="N3940" s="91" t="s">
        <v>1641</v>
      </c>
      <c r="O3940" s="91" t="s">
        <v>2182</v>
      </c>
      <c r="P3940" s="91" t="s">
        <v>1628</v>
      </c>
      <c r="Q3940" s="91" t="s">
        <v>1429</v>
      </c>
      <c r="R3940" s="91" t="s">
        <v>1641</v>
      </c>
    </row>
    <row r="3941" ht="14.25" customHeight="1">
      <c r="A3941" s="91" t="s">
        <v>10711</v>
      </c>
      <c r="B3941" s="91" t="s">
        <v>10712</v>
      </c>
      <c r="C3941" s="91" t="s">
        <v>10713</v>
      </c>
      <c r="D3941" s="91" t="s">
        <v>1319</v>
      </c>
      <c r="E3941" s="91" t="s">
        <v>1587</v>
      </c>
      <c r="F3941" s="91" t="s">
        <v>1646</v>
      </c>
      <c r="G3941" s="91" t="s">
        <v>1319</v>
      </c>
      <c r="H3941" s="91" t="s">
        <v>1587</v>
      </c>
      <c r="I3941" s="91" t="s">
        <v>1377</v>
      </c>
      <c r="J3941" s="91" t="s">
        <v>1320</v>
      </c>
      <c r="K3941" s="91" t="s">
        <v>1377</v>
      </c>
      <c r="L3941" s="91" t="s">
        <v>41</v>
      </c>
      <c r="M3941" s="91" t="s">
        <v>1320</v>
      </c>
      <c r="N3941" s="91" t="s">
        <v>1847</v>
      </c>
      <c r="O3941" s="91" t="s">
        <v>1607</v>
      </c>
      <c r="P3941" s="91" t="s">
        <v>1590</v>
      </c>
      <c r="Q3941" s="91" t="s">
        <v>1432</v>
      </c>
      <c r="R3941" s="91" t="s">
        <v>1648</v>
      </c>
      <c r="S3941" s="91" t="s">
        <v>10714</v>
      </c>
      <c r="T3941" s="91" t="s">
        <v>1593</v>
      </c>
    </row>
    <row r="3942" ht="14.25" customHeight="1">
      <c r="A3942" s="91" t="s">
        <v>10715</v>
      </c>
      <c r="D3942" s="91" t="s">
        <v>1324</v>
      </c>
      <c r="J3942" s="91" t="s">
        <v>739</v>
      </c>
      <c r="L3942" s="91" t="s">
        <v>41</v>
      </c>
      <c r="M3942" s="91" t="s">
        <v>739</v>
      </c>
      <c r="O3942" s="91" t="s">
        <v>1602</v>
      </c>
      <c r="P3942" s="91" t="s">
        <v>1603</v>
      </c>
      <c r="Q3942" s="91" t="s">
        <v>1440</v>
      </c>
      <c r="R3942" s="91" t="s">
        <v>1715</v>
      </c>
    </row>
    <row r="3943" ht="14.25" customHeight="1">
      <c r="A3943" s="91" t="s">
        <v>10716</v>
      </c>
      <c r="D3943" s="91" t="s">
        <v>1324</v>
      </c>
      <c r="J3943" s="91" t="s">
        <v>739</v>
      </c>
      <c r="L3943" s="91" t="s">
        <v>41</v>
      </c>
      <c r="M3943" s="91" t="s">
        <v>739</v>
      </c>
      <c r="N3943" s="91" t="s">
        <v>1611</v>
      </c>
      <c r="O3943" s="91" t="s">
        <v>1846</v>
      </c>
      <c r="P3943" s="91" t="s">
        <v>1590</v>
      </c>
      <c r="Q3943" s="91" t="s">
        <v>1436</v>
      </c>
      <c r="R3943" s="91" t="s">
        <v>1612</v>
      </c>
    </row>
    <row r="3944" ht="14.25" customHeight="1">
      <c r="A3944" s="91" t="s">
        <v>10717</v>
      </c>
      <c r="D3944" s="91" t="s">
        <v>1324</v>
      </c>
      <c r="J3944" s="91" t="s">
        <v>739</v>
      </c>
      <c r="L3944" s="91" t="s">
        <v>41</v>
      </c>
      <c r="M3944" s="91" t="s">
        <v>739</v>
      </c>
      <c r="O3944" s="91" t="s">
        <v>1681</v>
      </c>
      <c r="P3944" s="91" t="s">
        <v>1590</v>
      </c>
      <c r="Q3944" s="91" t="s">
        <v>1433</v>
      </c>
      <c r="R3944" s="91" t="s">
        <v>1633</v>
      </c>
      <c r="T3944" s="91" t="s">
        <v>1634</v>
      </c>
    </row>
    <row r="3945" ht="14.25" customHeight="1">
      <c r="A3945" s="91" t="s">
        <v>10718</v>
      </c>
      <c r="D3945" s="91" t="s">
        <v>1319</v>
      </c>
      <c r="E3945" s="91" t="s">
        <v>1587</v>
      </c>
      <c r="F3945" s="91">
        <v>2030.0</v>
      </c>
      <c r="J3945" s="91" t="s">
        <v>739</v>
      </c>
      <c r="L3945" s="91" t="s">
        <v>1588</v>
      </c>
      <c r="M3945" s="91" t="s">
        <v>739</v>
      </c>
      <c r="O3945" s="91" t="s">
        <v>1748</v>
      </c>
      <c r="P3945" s="91" t="s">
        <v>1590</v>
      </c>
      <c r="Q3945" s="91" t="s">
        <v>1436</v>
      </c>
      <c r="R3945" s="91" t="s">
        <v>1798</v>
      </c>
      <c r="S3945" s="91" t="s">
        <v>10719</v>
      </c>
      <c r="T3945" s="91" t="s">
        <v>1593</v>
      </c>
    </row>
    <row r="3946" ht="14.25" customHeight="1">
      <c r="A3946" s="91" t="s">
        <v>10720</v>
      </c>
      <c r="D3946" s="91" t="s">
        <v>1319</v>
      </c>
      <c r="E3946" s="91" t="s">
        <v>1587</v>
      </c>
      <c r="F3946" s="91">
        <v>2030.0</v>
      </c>
      <c r="J3946" s="91" t="s">
        <v>739</v>
      </c>
      <c r="L3946" s="91" t="s">
        <v>1588</v>
      </c>
      <c r="M3946" s="91" t="s">
        <v>739</v>
      </c>
      <c r="O3946" s="91" t="s">
        <v>1627</v>
      </c>
      <c r="P3946" s="91" t="s">
        <v>1628</v>
      </c>
      <c r="Q3946" s="91" t="s">
        <v>1466</v>
      </c>
      <c r="R3946" s="91" t="s">
        <v>1633</v>
      </c>
      <c r="S3946" s="91" t="s">
        <v>10721</v>
      </c>
      <c r="T3946" s="91" t="s">
        <v>1593</v>
      </c>
    </row>
    <row r="3947" ht="14.25" customHeight="1">
      <c r="A3947" s="91" t="s">
        <v>10722</v>
      </c>
      <c r="D3947" s="91" t="s">
        <v>1324</v>
      </c>
      <c r="J3947" s="91" t="s">
        <v>1320</v>
      </c>
      <c r="L3947" s="91" t="s">
        <v>41</v>
      </c>
      <c r="M3947" s="91" t="s">
        <v>739</v>
      </c>
      <c r="O3947" s="91" t="s">
        <v>1677</v>
      </c>
      <c r="P3947" s="91" t="s">
        <v>1590</v>
      </c>
      <c r="Q3947" s="91" t="s">
        <v>1440</v>
      </c>
      <c r="R3947" s="91" t="s">
        <v>1659</v>
      </c>
    </row>
    <row r="3948" ht="14.25" customHeight="1">
      <c r="A3948" s="91" t="s">
        <v>10723</v>
      </c>
      <c r="D3948" s="91" t="s">
        <v>1319</v>
      </c>
      <c r="E3948" s="91" t="s">
        <v>1587</v>
      </c>
      <c r="F3948" s="91">
        <v>2030.0</v>
      </c>
      <c r="J3948" s="91" t="s">
        <v>739</v>
      </c>
      <c r="L3948" s="91" t="s">
        <v>1588</v>
      </c>
      <c r="M3948" s="91" t="s">
        <v>739</v>
      </c>
      <c r="O3948" s="91" t="s">
        <v>1711</v>
      </c>
      <c r="P3948" s="91" t="s">
        <v>1590</v>
      </c>
      <c r="Q3948" s="91" t="s">
        <v>1460</v>
      </c>
      <c r="R3948" s="91" t="s">
        <v>1608</v>
      </c>
      <c r="S3948" s="91" t="s">
        <v>10724</v>
      </c>
      <c r="T3948" s="91" t="s">
        <v>1593</v>
      </c>
    </row>
    <row r="3949" ht="14.25" customHeight="1">
      <c r="A3949" s="91" t="s">
        <v>10725</v>
      </c>
      <c r="D3949" s="91" t="s">
        <v>1319</v>
      </c>
      <c r="E3949" s="91" t="s">
        <v>1587</v>
      </c>
      <c r="F3949" s="91">
        <v>2030.0</v>
      </c>
      <c r="J3949" s="91" t="s">
        <v>739</v>
      </c>
      <c r="L3949" s="91" t="s">
        <v>41</v>
      </c>
      <c r="M3949" s="91" t="s">
        <v>739</v>
      </c>
      <c r="O3949" s="91" t="s">
        <v>1589</v>
      </c>
      <c r="P3949" s="91" t="s">
        <v>1590</v>
      </c>
      <c r="Q3949" s="91" t="s">
        <v>1433</v>
      </c>
      <c r="R3949" s="91" t="s">
        <v>1663</v>
      </c>
      <c r="S3949" s="91" t="s">
        <v>10726</v>
      </c>
      <c r="T3949" s="91" t="s">
        <v>1593</v>
      </c>
    </row>
    <row r="3950" ht="14.25" customHeight="1">
      <c r="A3950" s="91" t="s">
        <v>10727</v>
      </c>
      <c r="C3950" s="91" t="s">
        <v>10728</v>
      </c>
      <c r="D3950" s="91" t="s">
        <v>1319</v>
      </c>
      <c r="E3950" s="91" t="s">
        <v>1595</v>
      </c>
      <c r="F3950" s="91">
        <v>2030.0</v>
      </c>
      <c r="J3950" s="91" t="s">
        <v>739</v>
      </c>
      <c r="L3950" s="91" t="s">
        <v>1588</v>
      </c>
      <c r="M3950" s="91" t="s">
        <v>739</v>
      </c>
      <c r="N3950" s="91" t="s">
        <v>2016</v>
      </c>
      <c r="O3950" s="91" t="s">
        <v>1831</v>
      </c>
      <c r="P3950" s="91" t="s">
        <v>1590</v>
      </c>
      <c r="Q3950" s="91" t="s">
        <v>1435</v>
      </c>
      <c r="R3950" s="91" t="s">
        <v>2016</v>
      </c>
      <c r="S3950" s="91" t="s">
        <v>10729</v>
      </c>
      <c r="T3950" s="91" t="s">
        <v>1600</v>
      </c>
    </row>
    <row r="3951" ht="14.25" customHeight="1">
      <c r="A3951" s="91" t="s">
        <v>10730</v>
      </c>
      <c r="B3951" s="91" t="s">
        <v>10731</v>
      </c>
      <c r="D3951" s="91" t="s">
        <v>1319</v>
      </c>
      <c r="E3951" s="91" t="s">
        <v>1587</v>
      </c>
      <c r="F3951" s="91" t="s">
        <v>1646</v>
      </c>
      <c r="J3951" s="91" t="s">
        <v>739</v>
      </c>
      <c r="L3951" s="91" t="s">
        <v>41</v>
      </c>
      <c r="M3951" s="91" t="s">
        <v>739</v>
      </c>
      <c r="O3951" s="91" t="s">
        <v>1725</v>
      </c>
      <c r="P3951" s="91" t="s">
        <v>1628</v>
      </c>
      <c r="Q3951" s="91" t="s">
        <v>1460</v>
      </c>
      <c r="R3951" s="91" t="s">
        <v>1624</v>
      </c>
      <c r="S3951" s="91" t="s">
        <v>10732</v>
      </c>
      <c r="T3951" s="91" t="s">
        <v>1593</v>
      </c>
    </row>
    <row r="3952" ht="14.25" customHeight="1">
      <c r="A3952" s="91" t="s">
        <v>10733</v>
      </c>
      <c r="D3952" s="91" t="s">
        <v>1319</v>
      </c>
      <c r="E3952" s="91" t="s">
        <v>1587</v>
      </c>
      <c r="F3952" s="91">
        <v>2030.0</v>
      </c>
      <c r="J3952" s="91" t="s">
        <v>739</v>
      </c>
      <c r="L3952" s="91" t="s">
        <v>1588</v>
      </c>
      <c r="M3952" s="91" t="s">
        <v>739</v>
      </c>
      <c r="O3952" s="91" t="s">
        <v>1677</v>
      </c>
      <c r="P3952" s="91" t="s">
        <v>1590</v>
      </c>
      <c r="Q3952" s="91" t="s">
        <v>1466</v>
      </c>
      <c r="R3952" s="91" t="s">
        <v>1653</v>
      </c>
      <c r="S3952" s="91" t="s">
        <v>10734</v>
      </c>
      <c r="T3952" s="91" t="s">
        <v>1593</v>
      </c>
    </row>
    <row r="3953" ht="14.25" customHeight="1">
      <c r="A3953" s="91" t="s">
        <v>10735</v>
      </c>
      <c r="D3953" s="91" t="s">
        <v>1319</v>
      </c>
      <c r="E3953" s="91" t="s">
        <v>1587</v>
      </c>
      <c r="F3953" s="91">
        <v>2030.0</v>
      </c>
      <c r="J3953" s="91" t="s">
        <v>739</v>
      </c>
      <c r="L3953" s="91" t="s">
        <v>1588</v>
      </c>
      <c r="M3953" s="91" t="s">
        <v>739</v>
      </c>
      <c r="O3953" s="91" t="s">
        <v>1662</v>
      </c>
      <c r="P3953" s="91" t="s">
        <v>1590</v>
      </c>
      <c r="Q3953" s="91" t="s">
        <v>1438</v>
      </c>
      <c r="R3953" s="91" t="s">
        <v>1641</v>
      </c>
      <c r="S3953" s="91" t="s">
        <v>10736</v>
      </c>
      <c r="T3953" s="91" t="s">
        <v>1593</v>
      </c>
    </row>
    <row r="3954" ht="14.25" customHeight="1">
      <c r="A3954" s="91" t="s">
        <v>10737</v>
      </c>
      <c r="D3954" s="91" t="s">
        <v>1324</v>
      </c>
      <c r="J3954" s="91" t="s">
        <v>739</v>
      </c>
      <c r="L3954" s="91" t="s">
        <v>41</v>
      </c>
      <c r="M3954" s="91" t="s">
        <v>739</v>
      </c>
      <c r="O3954" s="91" t="s">
        <v>1589</v>
      </c>
      <c r="P3954" s="91" t="s">
        <v>1590</v>
      </c>
      <c r="Q3954" s="91" t="s">
        <v>1452</v>
      </c>
      <c r="R3954" s="91" t="s">
        <v>1669</v>
      </c>
    </row>
    <row r="3955" ht="14.25" customHeight="1">
      <c r="A3955" s="91" t="s">
        <v>10738</v>
      </c>
      <c r="B3955" s="91" t="s">
        <v>10739</v>
      </c>
      <c r="C3955" s="91" t="s">
        <v>10740</v>
      </c>
      <c r="D3955" s="91" t="s">
        <v>1324</v>
      </c>
      <c r="J3955" s="91" t="s">
        <v>1320</v>
      </c>
      <c r="L3955" s="91" t="s">
        <v>41</v>
      </c>
      <c r="M3955" s="91" t="s">
        <v>739</v>
      </c>
      <c r="O3955" s="91" t="s">
        <v>2999</v>
      </c>
      <c r="P3955" s="91" t="s">
        <v>1590</v>
      </c>
      <c r="Q3955" s="91" t="s">
        <v>1463</v>
      </c>
      <c r="R3955" s="91" t="s">
        <v>1614</v>
      </c>
    </row>
    <row r="3956" ht="14.25" customHeight="1">
      <c r="A3956" s="91" t="s">
        <v>10741</v>
      </c>
      <c r="B3956" s="91" t="s">
        <v>10742</v>
      </c>
      <c r="D3956" s="91" t="s">
        <v>1324</v>
      </c>
      <c r="J3956" s="91" t="s">
        <v>739</v>
      </c>
      <c r="L3956" s="91" t="s">
        <v>41</v>
      </c>
      <c r="M3956" s="91" t="s">
        <v>739</v>
      </c>
      <c r="O3956" s="91" t="s">
        <v>1725</v>
      </c>
      <c r="P3956" s="91" t="s">
        <v>1628</v>
      </c>
      <c r="Q3956" s="91" t="s">
        <v>1432</v>
      </c>
      <c r="R3956" s="91" t="s">
        <v>1604</v>
      </c>
    </row>
    <row r="3957" ht="14.25" customHeight="1">
      <c r="A3957" s="91" t="s">
        <v>10743</v>
      </c>
      <c r="B3957" s="91" t="s">
        <v>10744</v>
      </c>
      <c r="C3957" s="91" t="s">
        <v>10745</v>
      </c>
      <c r="D3957" s="91" t="s">
        <v>1324</v>
      </c>
      <c r="J3957" s="91" t="s">
        <v>1320</v>
      </c>
      <c r="L3957" s="91" t="s">
        <v>41</v>
      </c>
      <c r="M3957" s="91" t="s">
        <v>1320</v>
      </c>
      <c r="N3957" s="91" t="s">
        <v>1685</v>
      </c>
      <c r="O3957" s="91" t="s">
        <v>1632</v>
      </c>
      <c r="P3957" s="91" t="s">
        <v>1628</v>
      </c>
      <c r="Q3957" s="91" t="s">
        <v>1434</v>
      </c>
      <c r="R3957" s="91" t="s">
        <v>1685</v>
      </c>
    </row>
    <row r="3958" ht="14.25" customHeight="1">
      <c r="A3958" s="91" t="s">
        <v>10746</v>
      </c>
      <c r="B3958" s="91" t="s">
        <v>10747</v>
      </c>
      <c r="C3958" s="91" t="s">
        <v>10748</v>
      </c>
      <c r="D3958" s="91" t="s">
        <v>1343</v>
      </c>
      <c r="J3958" s="91" t="s">
        <v>1320</v>
      </c>
      <c r="L3958" s="91" t="s">
        <v>41</v>
      </c>
      <c r="M3958" s="91" t="s">
        <v>1320</v>
      </c>
      <c r="N3958" s="91" t="s">
        <v>1881</v>
      </c>
      <c r="O3958" s="91" t="s">
        <v>1632</v>
      </c>
      <c r="P3958" s="91" t="s">
        <v>1628</v>
      </c>
      <c r="Q3958" s="91" t="s">
        <v>1438</v>
      </c>
      <c r="R3958" s="91" t="s">
        <v>1881</v>
      </c>
    </row>
    <row r="3959" ht="14.25" customHeight="1">
      <c r="A3959" s="91" t="s">
        <v>10749</v>
      </c>
      <c r="D3959" s="91" t="s">
        <v>1319</v>
      </c>
      <c r="E3959" s="91" t="s">
        <v>1595</v>
      </c>
      <c r="F3959" s="91">
        <v>2030.0</v>
      </c>
      <c r="J3959" s="91" t="s">
        <v>739</v>
      </c>
      <c r="L3959" s="91" t="s">
        <v>1588</v>
      </c>
      <c r="M3959" s="91" t="s">
        <v>739</v>
      </c>
      <c r="O3959" s="91" t="s">
        <v>10750</v>
      </c>
      <c r="P3959" s="91" t="s">
        <v>1590</v>
      </c>
      <c r="Q3959" s="91" t="s">
        <v>1467</v>
      </c>
      <c r="R3959" s="91" t="s">
        <v>1808</v>
      </c>
      <c r="S3959" s="91" t="s">
        <v>10751</v>
      </c>
      <c r="T3959" s="91" t="s">
        <v>1600</v>
      </c>
    </row>
    <row r="3960" ht="14.25" customHeight="1">
      <c r="A3960" s="91" t="s">
        <v>10752</v>
      </c>
      <c r="D3960" s="91" t="s">
        <v>1324</v>
      </c>
      <c r="J3960" s="91" t="s">
        <v>739</v>
      </c>
      <c r="L3960" s="91" t="s">
        <v>41</v>
      </c>
      <c r="M3960" s="91" t="s">
        <v>739</v>
      </c>
      <c r="O3960" s="91" t="s">
        <v>1725</v>
      </c>
      <c r="P3960" s="91" t="s">
        <v>1628</v>
      </c>
      <c r="Q3960" s="91" t="s">
        <v>1451</v>
      </c>
      <c r="R3960" s="91" t="s">
        <v>1591</v>
      </c>
    </row>
    <row r="3961" ht="14.25" customHeight="1">
      <c r="A3961" s="91" t="s">
        <v>10753</v>
      </c>
      <c r="D3961" s="91" t="s">
        <v>1324</v>
      </c>
      <c r="J3961" s="91" t="s">
        <v>739</v>
      </c>
      <c r="L3961" s="91" t="s">
        <v>41</v>
      </c>
      <c r="M3961" s="91" t="s">
        <v>739</v>
      </c>
      <c r="O3961" s="91" t="s">
        <v>1725</v>
      </c>
      <c r="P3961" s="91" t="s">
        <v>1628</v>
      </c>
      <c r="Q3961" s="91" t="s">
        <v>1429</v>
      </c>
      <c r="R3961" s="91" t="s">
        <v>1659</v>
      </c>
    </row>
    <row r="3962" ht="14.25" customHeight="1">
      <c r="A3962" s="91" t="s">
        <v>10754</v>
      </c>
      <c r="D3962" s="91" t="s">
        <v>1319</v>
      </c>
      <c r="E3962" s="91" t="s">
        <v>1587</v>
      </c>
      <c r="F3962" s="91">
        <v>2030.0</v>
      </c>
      <c r="J3962" s="91" t="s">
        <v>739</v>
      </c>
      <c r="L3962" s="91" t="s">
        <v>1588</v>
      </c>
      <c r="M3962" s="91" t="s">
        <v>739</v>
      </c>
      <c r="O3962" s="91" t="s">
        <v>1831</v>
      </c>
      <c r="P3962" s="91" t="s">
        <v>1590</v>
      </c>
      <c r="Q3962" s="91" t="s">
        <v>1440</v>
      </c>
      <c r="R3962" s="91" t="s">
        <v>1669</v>
      </c>
      <c r="S3962" s="91" t="s">
        <v>10755</v>
      </c>
      <c r="T3962" s="91" t="s">
        <v>1593</v>
      </c>
    </row>
    <row r="3963" ht="14.25" customHeight="1">
      <c r="A3963" s="91" t="s">
        <v>10756</v>
      </c>
      <c r="D3963" s="91" t="s">
        <v>1324</v>
      </c>
      <c r="J3963" s="91" t="s">
        <v>739</v>
      </c>
      <c r="L3963" s="91" t="s">
        <v>41</v>
      </c>
      <c r="M3963" s="91" t="s">
        <v>739</v>
      </c>
      <c r="O3963" s="91" t="s">
        <v>1711</v>
      </c>
      <c r="P3963" s="91" t="s">
        <v>1590</v>
      </c>
      <c r="Q3963" s="91" t="s">
        <v>1469</v>
      </c>
      <c r="R3963" s="91" t="s">
        <v>1808</v>
      </c>
    </row>
    <row r="3964" ht="14.25" customHeight="1">
      <c r="A3964" s="91" t="s">
        <v>10757</v>
      </c>
      <c r="D3964" s="91" t="s">
        <v>1319</v>
      </c>
      <c r="E3964" s="91" t="s">
        <v>1587</v>
      </c>
      <c r="F3964" s="91">
        <v>2030.0</v>
      </c>
      <c r="J3964" s="91" t="s">
        <v>739</v>
      </c>
      <c r="L3964" s="91" t="s">
        <v>1588</v>
      </c>
      <c r="M3964" s="91" t="s">
        <v>739</v>
      </c>
      <c r="O3964" s="91" t="s">
        <v>2407</v>
      </c>
      <c r="P3964" s="91" t="s">
        <v>1628</v>
      </c>
      <c r="Q3964" s="91" t="s">
        <v>1469</v>
      </c>
      <c r="R3964" s="91" t="s">
        <v>1598</v>
      </c>
      <c r="S3964" s="91" t="s">
        <v>10758</v>
      </c>
      <c r="T3964" s="91" t="s">
        <v>1593</v>
      </c>
    </row>
    <row r="3965" ht="14.25" customHeight="1">
      <c r="A3965" s="91" t="s">
        <v>10759</v>
      </c>
      <c r="B3965" s="91" t="s">
        <v>10760</v>
      </c>
      <c r="C3965" s="91" t="s">
        <v>10761</v>
      </c>
      <c r="D3965" s="91" t="s">
        <v>1319</v>
      </c>
      <c r="E3965" s="91" t="s">
        <v>1587</v>
      </c>
      <c r="F3965" s="91">
        <v>2030.0</v>
      </c>
      <c r="J3965" s="91" t="s">
        <v>1320</v>
      </c>
      <c r="L3965" s="91" t="s">
        <v>1647</v>
      </c>
      <c r="M3965" s="91" t="s">
        <v>1320</v>
      </c>
      <c r="N3965" s="91" t="s">
        <v>1923</v>
      </c>
      <c r="O3965" s="91" t="s">
        <v>1802</v>
      </c>
      <c r="P3965" s="91" t="s">
        <v>1590</v>
      </c>
      <c r="Q3965" s="91" t="s">
        <v>1430</v>
      </c>
      <c r="R3965" s="91" t="s">
        <v>1604</v>
      </c>
      <c r="S3965" s="91" t="s">
        <v>10762</v>
      </c>
      <c r="T3965" s="91" t="s">
        <v>1593</v>
      </c>
      <c r="U3965" s="91" t="s">
        <v>10763</v>
      </c>
    </row>
    <row r="3966" ht="14.25" customHeight="1">
      <c r="A3966" s="91" t="s">
        <v>10764</v>
      </c>
      <c r="D3966" s="91" t="s">
        <v>1324</v>
      </c>
      <c r="J3966" s="91" t="s">
        <v>1320</v>
      </c>
      <c r="L3966" s="91" t="s">
        <v>41</v>
      </c>
      <c r="M3966" s="91" t="s">
        <v>1320</v>
      </c>
      <c r="N3966" s="91" t="s">
        <v>1611</v>
      </c>
      <c r="O3966" s="91" t="s">
        <v>1607</v>
      </c>
      <c r="P3966" s="91" t="s">
        <v>1590</v>
      </c>
      <c r="Q3966" s="91" t="s">
        <v>1457</v>
      </c>
      <c r="R3966" s="91" t="s">
        <v>1611</v>
      </c>
    </row>
    <row r="3967" ht="14.25" customHeight="1">
      <c r="A3967" s="91" t="s">
        <v>10765</v>
      </c>
      <c r="B3967" s="91">
        <v>8.09883351E8</v>
      </c>
      <c r="C3967" s="91" t="s">
        <v>10766</v>
      </c>
      <c r="D3967" s="91" t="s">
        <v>1324</v>
      </c>
      <c r="J3967" s="91" t="s">
        <v>1320</v>
      </c>
      <c r="L3967" s="91" t="s">
        <v>41</v>
      </c>
      <c r="M3967" s="91" t="s">
        <v>1320</v>
      </c>
      <c r="N3967" s="91" t="s">
        <v>1598</v>
      </c>
      <c r="O3967" s="91" t="s">
        <v>1662</v>
      </c>
      <c r="P3967" s="91" t="s">
        <v>1590</v>
      </c>
      <c r="Q3967" s="91" t="s">
        <v>1460</v>
      </c>
      <c r="R3967" s="91" t="s">
        <v>1598</v>
      </c>
    </row>
    <row r="3968" ht="14.25" customHeight="1">
      <c r="A3968" s="91" t="s">
        <v>10767</v>
      </c>
      <c r="D3968" s="91" t="s">
        <v>1319</v>
      </c>
      <c r="E3968" s="91" t="s">
        <v>1595</v>
      </c>
      <c r="J3968" s="91" t="s">
        <v>739</v>
      </c>
      <c r="L3968" s="91" t="s">
        <v>41</v>
      </c>
      <c r="M3968" s="91" t="s">
        <v>739</v>
      </c>
      <c r="O3968" s="91" t="s">
        <v>1802</v>
      </c>
      <c r="P3968" s="91" t="s">
        <v>1590</v>
      </c>
      <c r="Q3968" s="91" t="s">
        <v>1432</v>
      </c>
      <c r="R3968" s="91" t="s">
        <v>1633</v>
      </c>
      <c r="S3968" s="91" t="s">
        <v>10768</v>
      </c>
      <c r="T3968" s="91" t="s">
        <v>1600</v>
      </c>
    </row>
    <row r="3969" ht="14.25" customHeight="1">
      <c r="A3969" s="91" t="s">
        <v>10769</v>
      </c>
      <c r="B3969" s="91" t="s">
        <v>10770</v>
      </c>
      <c r="C3969" s="91" t="s">
        <v>10771</v>
      </c>
      <c r="D3969" s="91" t="s">
        <v>1319</v>
      </c>
      <c r="E3969" s="91" t="s">
        <v>1587</v>
      </c>
      <c r="F3969" s="91">
        <v>2030.0</v>
      </c>
      <c r="G3969" s="91" t="s">
        <v>1319</v>
      </c>
      <c r="H3969" s="91" t="s">
        <v>1587</v>
      </c>
      <c r="I3969" s="91">
        <v>2050.0</v>
      </c>
      <c r="J3969" s="91" t="s">
        <v>1320</v>
      </c>
      <c r="K3969" s="91">
        <v>2050.0</v>
      </c>
      <c r="L3969" s="91" t="s">
        <v>41</v>
      </c>
      <c r="M3969" s="91" t="s">
        <v>1320</v>
      </c>
      <c r="N3969" s="91" t="s">
        <v>1706</v>
      </c>
      <c r="O3969" s="91" t="s">
        <v>1846</v>
      </c>
      <c r="P3969" s="91" t="s">
        <v>1590</v>
      </c>
      <c r="Q3969" s="91" t="s">
        <v>1439</v>
      </c>
      <c r="R3969" s="91" t="s">
        <v>1591</v>
      </c>
      <c r="S3969" s="91" t="s">
        <v>10772</v>
      </c>
      <c r="T3969" s="91" t="s">
        <v>1593</v>
      </c>
    </row>
    <row r="3970" ht="14.25" customHeight="1">
      <c r="A3970" s="91" t="s">
        <v>10773</v>
      </c>
      <c r="D3970" s="91" t="s">
        <v>1324</v>
      </c>
      <c r="J3970" s="91" t="s">
        <v>1320</v>
      </c>
      <c r="L3970" s="91" t="s">
        <v>41</v>
      </c>
      <c r="M3970" s="91" t="s">
        <v>739</v>
      </c>
      <c r="O3970" s="91" t="s">
        <v>1602</v>
      </c>
      <c r="P3970" s="91" t="s">
        <v>1603</v>
      </c>
      <c r="Q3970" s="91" t="s">
        <v>1466</v>
      </c>
      <c r="R3970" s="91" t="s">
        <v>1624</v>
      </c>
    </row>
    <row r="3971" ht="14.25" customHeight="1">
      <c r="A3971" s="91" t="s">
        <v>10774</v>
      </c>
      <c r="D3971" s="91" t="s">
        <v>1319</v>
      </c>
      <c r="E3971" s="91" t="s">
        <v>1587</v>
      </c>
      <c r="F3971" s="91">
        <v>2030.0</v>
      </c>
      <c r="J3971" s="91" t="s">
        <v>739</v>
      </c>
      <c r="L3971" s="91" t="s">
        <v>1588</v>
      </c>
      <c r="M3971" s="91" t="s">
        <v>739</v>
      </c>
      <c r="O3971" s="91" t="s">
        <v>1638</v>
      </c>
      <c r="P3971" s="91" t="s">
        <v>1590</v>
      </c>
      <c r="Q3971" s="91" t="s">
        <v>1462</v>
      </c>
      <c r="R3971" s="91" t="s">
        <v>1614</v>
      </c>
      <c r="S3971" s="91" t="s">
        <v>10775</v>
      </c>
      <c r="T3971" s="91" t="s">
        <v>1593</v>
      </c>
    </row>
    <row r="3972" ht="14.25" customHeight="1">
      <c r="A3972" s="91" t="s">
        <v>10776</v>
      </c>
      <c r="C3972" s="91" t="s">
        <v>10777</v>
      </c>
      <c r="D3972" s="91" t="s">
        <v>1343</v>
      </c>
      <c r="J3972" s="91" t="s">
        <v>739</v>
      </c>
      <c r="L3972" s="91" t="s">
        <v>41</v>
      </c>
      <c r="M3972" s="91" t="s">
        <v>739</v>
      </c>
      <c r="O3972" s="91" t="s">
        <v>1589</v>
      </c>
      <c r="P3972" s="91" t="s">
        <v>1590</v>
      </c>
      <c r="Q3972" s="91" t="s">
        <v>1438</v>
      </c>
      <c r="R3972" s="91" t="s">
        <v>1678</v>
      </c>
    </row>
    <row r="3973" ht="14.25" customHeight="1">
      <c r="A3973" s="91" t="s">
        <v>10778</v>
      </c>
      <c r="B3973" s="91" t="s">
        <v>10779</v>
      </c>
      <c r="C3973" s="91" t="s">
        <v>10780</v>
      </c>
      <c r="D3973" s="91" t="s">
        <v>1324</v>
      </c>
      <c r="J3973" s="91" t="s">
        <v>1320</v>
      </c>
      <c r="L3973" s="91" t="s">
        <v>1647</v>
      </c>
      <c r="M3973" s="91" t="s">
        <v>1320</v>
      </c>
      <c r="N3973" s="91" t="s">
        <v>1669</v>
      </c>
      <c r="O3973" s="91" t="s">
        <v>1607</v>
      </c>
      <c r="P3973" s="91" t="s">
        <v>1590</v>
      </c>
      <c r="Q3973" s="91" t="s">
        <v>1465</v>
      </c>
      <c r="R3973" s="91" t="s">
        <v>1669</v>
      </c>
    </row>
    <row r="3974" ht="14.25" customHeight="1">
      <c r="A3974" s="91" t="s">
        <v>10781</v>
      </c>
      <c r="D3974" s="91" t="s">
        <v>1319</v>
      </c>
      <c r="E3974" s="91" t="s">
        <v>1587</v>
      </c>
      <c r="F3974" s="91">
        <v>2030.0</v>
      </c>
      <c r="J3974" s="91" t="s">
        <v>739</v>
      </c>
      <c r="L3974" s="91" t="s">
        <v>1588</v>
      </c>
      <c r="M3974" s="91" t="s">
        <v>739</v>
      </c>
      <c r="O3974" s="91" t="s">
        <v>1684</v>
      </c>
      <c r="P3974" s="91" t="s">
        <v>1590</v>
      </c>
      <c r="Q3974" s="91" t="s">
        <v>1440</v>
      </c>
      <c r="R3974" s="91" t="s">
        <v>1808</v>
      </c>
      <c r="S3974" s="91" t="s">
        <v>10782</v>
      </c>
      <c r="T3974" s="91" t="s">
        <v>1593</v>
      </c>
    </row>
    <row r="3975" ht="14.25" customHeight="1">
      <c r="A3975" s="91" t="s">
        <v>10783</v>
      </c>
      <c r="D3975" s="91" t="s">
        <v>1319</v>
      </c>
      <c r="E3975" s="91" t="s">
        <v>1587</v>
      </c>
      <c r="F3975" s="91">
        <v>2030.0</v>
      </c>
      <c r="J3975" s="91" t="s">
        <v>739</v>
      </c>
      <c r="L3975" s="91" t="s">
        <v>1588</v>
      </c>
      <c r="M3975" s="91" t="s">
        <v>739</v>
      </c>
      <c r="O3975" s="91" t="s">
        <v>1725</v>
      </c>
      <c r="P3975" s="91" t="s">
        <v>1628</v>
      </c>
      <c r="Q3975" s="91" t="s">
        <v>1448</v>
      </c>
      <c r="R3975" s="91" t="s">
        <v>1659</v>
      </c>
      <c r="S3975" s="91" t="s">
        <v>10784</v>
      </c>
      <c r="T3975" s="91" t="s">
        <v>1593</v>
      </c>
    </row>
    <row r="3976" ht="14.25" customHeight="1">
      <c r="A3976" s="91" t="s">
        <v>10785</v>
      </c>
      <c r="D3976" s="91" t="s">
        <v>1324</v>
      </c>
      <c r="J3976" s="91" t="s">
        <v>739</v>
      </c>
      <c r="L3976" s="91" t="s">
        <v>41</v>
      </c>
      <c r="M3976" s="91" t="s">
        <v>739</v>
      </c>
      <c r="O3976" s="91" t="s">
        <v>1589</v>
      </c>
      <c r="P3976" s="91" t="s">
        <v>1590</v>
      </c>
      <c r="Q3976" s="91" t="s">
        <v>1460</v>
      </c>
      <c r="R3976" s="91" t="s">
        <v>1624</v>
      </c>
    </row>
    <row r="3977" ht="14.25" customHeight="1">
      <c r="A3977" s="91" t="s">
        <v>10786</v>
      </c>
      <c r="D3977" s="91" t="s">
        <v>1319</v>
      </c>
      <c r="E3977" s="91" t="s">
        <v>1587</v>
      </c>
      <c r="F3977" s="91">
        <v>2030.0</v>
      </c>
      <c r="J3977" s="91" t="s">
        <v>739</v>
      </c>
      <c r="L3977" s="91" t="s">
        <v>1588</v>
      </c>
      <c r="M3977" s="91" t="s">
        <v>739</v>
      </c>
      <c r="O3977" s="91" t="s">
        <v>1589</v>
      </c>
      <c r="P3977" s="91" t="s">
        <v>1590</v>
      </c>
      <c r="Q3977" s="91" t="s">
        <v>1431</v>
      </c>
      <c r="R3977" s="91" t="s">
        <v>1639</v>
      </c>
      <c r="S3977" s="91" t="s">
        <v>10787</v>
      </c>
      <c r="T3977" s="91" t="s">
        <v>1593</v>
      </c>
    </row>
    <row r="3978" ht="14.25" customHeight="1">
      <c r="A3978" s="91" t="s">
        <v>10788</v>
      </c>
      <c r="D3978" s="91" t="s">
        <v>1324</v>
      </c>
      <c r="J3978" s="91" t="s">
        <v>739</v>
      </c>
      <c r="L3978" s="91" t="s">
        <v>41</v>
      </c>
      <c r="M3978" s="91" t="s">
        <v>739</v>
      </c>
      <c r="O3978" s="91" t="s">
        <v>7295</v>
      </c>
      <c r="P3978" s="91" t="s">
        <v>1590</v>
      </c>
      <c r="Q3978" s="91" t="s">
        <v>1447</v>
      </c>
      <c r="R3978" s="91" t="s">
        <v>1653</v>
      </c>
    </row>
    <row r="3979" ht="14.25" customHeight="1">
      <c r="A3979" s="91" t="s">
        <v>10789</v>
      </c>
      <c r="D3979" s="91" t="s">
        <v>1343</v>
      </c>
      <c r="J3979" s="91" t="s">
        <v>739</v>
      </c>
      <c r="L3979" s="91" t="s">
        <v>41</v>
      </c>
      <c r="M3979" s="91" t="s">
        <v>1320</v>
      </c>
      <c r="N3979" s="91" t="s">
        <v>2170</v>
      </c>
      <c r="O3979" s="91" t="s">
        <v>7741</v>
      </c>
      <c r="P3979" s="91" t="s">
        <v>1736</v>
      </c>
      <c r="Q3979" s="91" t="s">
        <v>1472</v>
      </c>
      <c r="R3979" s="91" t="s">
        <v>2171</v>
      </c>
      <c r="U3979" s="91" t="s">
        <v>1749</v>
      </c>
    </row>
    <row r="3980" ht="14.25" customHeight="1">
      <c r="A3980" s="91" t="s">
        <v>10790</v>
      </c>
      <c r="D3980" s="91" t="s">
        <v>1319</v>
      </c>
      <c r="E3980" s="91" t="s">
        <v>1587</v>
      </c>
      <c r="F3980" s="91">
        <v>2030.0</v>
      </c>
      <c r="J3980" s="91" t="s">
        <v>739</v>
      </c>
      <c r="L3980" s="91" t="s">
        <v>41</v>
      </c>
      <c r="M3980" s="91" t="s">
        <v>739</v>
      </c>
      <c r="O3980" s="91" t="s">
        <v>1796</v>
      </c>
      <c r="P3980" s="91" t="s">
        <v>1628</v>
      </c>
      <c r="Q3980" s="91" t="s">
        <v>1461</v>
      </c>
      <c r="R3980" s="91" t="s">
        <v>1624</v>
      </c>
      <c r="S3980" s="91" t="s">
        <v>10791</v>
      </c>
      <c r="T3980" s="91" t="s">
        <v>1593</v>
      </c>
      <c r="U3980" s="91" t="s">
        <v>1749</v>
      </c>
    </row>
    <row r="3981" ht="14.25" customHeight="1">
      <c r="A3981" s="91" t="s">
        <v>10792</v>
      </c>
      <c r="C3981" s="91" t="s">
        <v>10793</v>
      </c>
      <c r="D3981" s="91" t="s">
        <v>1324</v>
      </c>
      <c r="J3981" s="91" t="s">
        <v>739</v>
      </c>
      <c r="L3981" s="91" t="s">
        <v>41</v>
      </c>
      <c r="M3981" s="91" t="s">
        <v>739</v>
      </c>
      <c r="O3981" s="91" t="s">
        <v>1632</v>
      </c>
      <c r="P3981" s="91" t="s">
        <v>1628</v>
      </c>
      <c r="Q3981" s="91" t="s">
        <v>1469</v>
      </c>
      <c r="R3981" s="91" t="s">
        <v>1591</v>
      </c>
    </row>
    <row r="3982" ht="14.25" customHeight="1">
      <c r="A3982" s="91" t="s">
        <v>10794</v>
      </c>
      <c r="D3982" s="91" t="s">
        <v>1319</v>
      </c>
      <c r="E3982" s="91" t="s">
        <v>1587</v>
      </c>
      <c r="F3982" s="91">
        <v>2030.0</v>
      </c>
      <c r="J3982" s="91" t="s">
        <v>739</v>
      </c>
      <c r="L3982" s="91" t="s">
        <v>1588</v>
      </c>
      <c r="M3982" s="91" t="s">
        <v>739</v>
      </c>
      <c r="O3982" s="91" t="s">
        <v>1725</v>
      </c>
      <c r="P3982" s="91" t="s">
        <v>1628</v>
      </c>
      <c r="Q3982" s="91" t="s">
        <v>1429</v>
      </c>
      <c r="R3982" s="91" t="s">
        <v>1663</v>
      </c>
      <c r="S3982" s="91" t="s">
        <v>10795</v>
      </c>
      <c r="T3982" s="91" t="s">
        <v>1593</v>
      </c>
    </row>
    <row r="3983" ht="14.25" customHeight="1">
      <c r="A3983" s="91" t="s">
        <v>10796</v>
      </c>
      <c r="D3983" s="91" t="s">
        <v>1319</v>
      </c>
      <c r="E3983" s="91" t="s">
        <v>1587</v>
      </c>
      <c r="F3983" s="91">
        <v>2030.0</v>
      </c>
      <c r="G3983" s="91" t="s">
        <v>1319</v>
      </c>
      <c r="H3983" s="91" t="s">
        <v>1587</v>
      </c>
      <c r="I3983" s="91">
        <v>2050.0</v>
      </c>
      <c r="J3983" s="91" t="s">
        <v>1320</v>
      </c>
      <c r="K3983" s="91">
        <v>2050.0</v>
      </c>
      <c r="L3983" s="91" t="s">
        <v>1588</v>
      </c>
      <c r="M3983" s="91" t="s">
        <v>739</v>
      </c>
      <c r="O3983" s="91" t="s">
        <v>1607</v>
      </c>
      <c r="P3983" s="91" t="s">
        <v>1590</v>
      </c>
      <c r="Q3983" s="91" t="s">
        <v>1457</v>
      </c>
      <c r="R3983" s="91" t="s">
        <v>1707</v>
      </c>
      <c r="S3983" s="91" t="s">
        <v>10797</v>
      </c>
      <c r="T3983" s="91" t="s">
        <v>1593</v>
      </c>
    </row>
    <row r="3984" ht="14.25" customHeight="1">
      <c r="A3984" s="91" t="s">
        <v>10798</v>
      </c>
      <c r="B3984" s="91" t="s">
        <v>10799</v>
      </c>
      <c r="C3984" s="91" t="s">
        <v>10800</v>
      </c>
      <c r="D3984" s="91" t="s">
        <v>1319</v>
      </c>
      <c r="E3984" s="91" t="s">
        <v>1587</v>
      </c>
      <c r="F3984" s="91">
        <v>2030.0</v>
      </c>
      <c r="J3984" s="91" t="s">
        <v>739</v>
      </c>
      <c r="L3984" s="91" t="s">
        <v>1588</v>
      </c>
      <c r="M3984" s="91" t="s">
        <v>739</v>
      </c>
      <c r="O3984" s="91" t="s">
        <v>1748</v>
      </c>
      <c r="P3984" s="91" t="s">
        <v>1590</v>
      </c>
      <c r="Q3984" s="91" t="s">
        <v>1459</v>
      </c>
      <c r="R3984" s="91" t="s">
        <v>1598</v>
      </c>
      <c r="S3984" s="91" t="s">
        <v>10801</v>
      </c>
      <c r="T3984" s="91" t="s">
        <v>1593</v>
      </c>
    </row>
    <row r="3985" ht="14.25" customHeight="1">
      <c r="A3985" s="91" t="s">
        <v>10802</v>
      </c>
      <c r="D3985" s="91" t="s">
        <v>1319</v>
      </c>
      <c r="E3985" s="91" t="s">
        <v>1587</v>
      </c>
      <c r="F3985" s="91">
        <v>2030.0</v>
      </c>
      <c r="J3985" s="91" t="s">
        <v>739</v>
      </c>
      <c r="L3985" s="91" t="s">
        <v>1588</v>
      </c>
      <c r="M3985" s="91" t="s">
        <v>739</v>
      </c>
      <c r="O3985" s="91" t="s">
        <v>1725</v>
      </c>
      <c r="P3985" s="91" t="s">
        <v>1628</v>
      </c>
      <c r="Q3985" s="91" t="s">
        <v>1457</v>
      </c>
      <c r="R3985" s="91" t="s">
        <v>1808</v>
      </c>
      <c r="S3985" s="91" t="s">
        <v>10803</v>
      </c>
      <c r="T3985" s="91" t="s">
        <v>1593</v>
      </c>
    </row>
    <row r="3986" ht="14.25" customHeight="1">
      <c r="A3986" s="91" t="s">
        <v>10804</v>
      </c>
      <c r="D3986" s="91" t="s">
        <v>1324</v>
      </c>
      <c r="J3986" s="91" t="s">
        <v>739</v>
      </c>
      <c r="L3986" s="91" t="s">
        <v>41</v>
      </c>
      <c r="M3986" s="91" t="s">
        <v>739</v>
      </c>
      <c r="O3986" s="91" t="s">
        <v>1602</v>
      </c>
      <c r="P3986" s="91" t="s">
        <v>1603</v>
      </c>
      <c r="Q3986" s="91" t="s">
        <v>1439</v>
      </c>
      <c r="R3986" s="91" t="s">
        <v>1707</v>
      </c>
    </row>
    <row r="3987" ht="14.25" customHeight="1">
      <c r="A3987" s="91" t="s">
        <v>10805</v>
      </c>
      <c r="D3987" s="91" t="s">
        <v>1319</v>
      </c>
      <c r="E3987" s="91" t="s">
        <v>1587</v>
      </c>
      <c r="F3987" s="91">
        <v>2030.0</v>
      </c>
      <c r="J3987" s="91" t="s">
        <v>739</v>
      </c>
      <c r="L3987" s="91" t="s">
        <v>1588</v>
      </c>
      <c r="M3987" s="91" t="s">
        <v>739</v>
      </c>
      <c r="O3987" s="91" t="s">
        <v>1725</v>
      </c>
      <c r="P3987" s="91" t="s">
        <v>1628</v>
      </c>
      <c r="Q3987" s="91" t="s">
        <v>1464</v>
      </c>
      <c r="R3987" s="91" t="s">
        <v>1798</v>
      </c>
      <c r="S3987" s="91" t="s">
        <v>10806</v>
      </c>
      <c r="T3987" s="91" t="s">
        <v>1593</v>
      </c>
    </row>
    <row r="3988" ht="14.25" customHeight="1">
      <c r="A3988" s="91" t="s">
        <v>10807</v>
      </c>
      <c r="C3988" s="91" t="s">
        <v>10808</v>
      </c>
      <c r="D3988" s="91" t="s">
        <v>1324</v>
      </c>
      <c r="J3988" s="91" t="s">
        <v>1320</v>
      </c>
      <c r="L3988" s="91" t="s">
        <v>41</v>
      </c>
      <c r="M3988" s="91" t="s">
        <v>739</v>
      </c>
      <c r="O3988" s="91" t="s">
        <v>1846</v>
      </c>
      <c r="P3988" s="91" t="s">
        <v>1590</v>
      </c>
      <c r="Q3988" s="91" t="s">
        <v>1472</v>
      </c>
      <c r="R3988" s="91" t="s">
        <v>1591</v>
      </c>
    </row>
    <row r="3989" ht="14.25" customHeight="1">
      <c r="A3989" s="91" t="s">
        <v>10809</v>
      </c>
      <c r="D3989" s="91" t="s">
        <v>1319</v>
      </c>
      <c r="E3989" s="91" t="s">
        <v>1587</v>
      </c>
      <c r="F3989" s="91">
        <v>2030.0</v>
      </c>
      <c r="J3989" s="91" t="s">
        <v>739</v>
      </c>
      <c r="L3989" s="91" t="s">
        <v>1588</v>
      </c>
      <c r="M3989" s="91" t="s">
        <v>739</v>
      </c>
      <c r="O3989" s="91" t="s">
        <v>1725</v>
      </c>
      <c r="P3989" s="91" t="s">
        <v>1628</v>
      </c>
      <c r="Q3989" s="91" t="s">
        <v>1425</v>
      </c>
      <c r="R3989" s="91" t="s">
        <v>1720</v>
      </c>
      <c r="S3989" s="91" t="s">
        <v>10810</v>
      </c>
      <c r="T3989" s="91" t="s">
        <v>1593</v>
      </c>
    </row>
    <row r="3990" ht="14.25" customHeight="1">
      <c r="A3990" s="91" t="s">
        <v>10811</v>
      </c>
      <c r="D3990" s="91" t="s">
        <v>1319</v>
      </c>
      <c r="E3990" s="91" t="s">
        <v>1587</v>
      </c>
      <c r="F3990" s="91">
        <v>2030.0</v>
      </c>
      <c r="J3990" s="91" t="s">
        <v>739</v>
      </c>
      <c r="L3990" s="91" t="s">
        <v>1588</v>
      </c>
      <c r="M3990" s="91" t="s">
        <v>739</v>
      </c>
      <c r="O3990" s="91" t="s">
        <v>1725</v>
      </c>
      <c r="P3990" s="91" t="s">
        <v>1628</v>
      </c>
      <c r="Q3990" s="91" t="s">
        <v>1440</v>
      </c>
      <c r="R3990" s="91" t="s">
        <v>1798</v>
      </c>
      <c r="S3990" s="91" t="s">
        <v>10812</v>
      </c>
      <c r="T3990" s="91" t="s">
        <v>1593</v>
      </c>
    </row>
    <row r="3991" ht="14.25" customHeight="1">
      <c r="A3991" s="91" t="s">
        <v>10813</v>
      </c>
      <c r="B3991" s="91" t="s">
        <v>10814</v>
      </c>
      <c r="C3991" s="91" t="s">
        <v>10815</v>
      </c>
      <c r="D3991" s="91" t="s">
        <v>1319</v>
      </c>
      <c r="E3991" s="91" t="s">
        <v>1587</v>
      </c>
      <c r="F3991" s="91">
        <v>2030.0</v>
      </c>
      <c r="J3991" s="91" t="s">
        <v>739</v>
      </c>
      <c r="L3991" s="91" t="s">
        <v>41</v>
      </c>
      <c r="M3991" s="91" t="s">
        <v>739</v>
      </c>
      <c r="O3991" s="91" t="s">
        <v>1725</v>
      </c>
      <c r="P3991" s="91" t="s">
        <v>1628</v>
      </c>
      <c r="Q3991" s="91" t="s">
        <v>1440</v>
      </c>
      <c r="R3991" s="91" t="s">
        <v>1598</v>
      </c>
      <c r="S3991" s="91" t="s">
        <v>10816</v>
      </c>
      <c r="T3991" s="91" t="s">
        <v>1593</v>
      </c>
    </row>
    <row r="3992" ht="14.25" customHeight="1">
      <c r="A3992" s="91" t="s">
        <v>10817</v>
      </c>
      <c r="D3992" s="91" t="s">
        <v>1319</v>
      </c>
      <c r="E3992" s="91" t="s">
        <v>1587</v>
      </c>
      <c r="F3992" s="91">
        <v>2030.0</v>
      </c>
      <c r="J3992" s="91" t="s">
        <v>739</v>
      </c>
      <c r="L3992" s="91" t="s">
        <v>1588</v>
      </c>
      <c r="M3992" s="91" t="s">
        <v>739</v>
      </c>
      <c r="O3992" s="91" t="s">
        <v>1725</v>
      </c>
      <c r="P3992" s="91" t="s">
        <v>1628</v>
      </c>
      <c r="Q3992" s="91" t="s">
        <v>1429</v>
      </c>
      <c r="R3992" s="91" t="s">
        <v>1633</v>
      </c>
      <c r="S3992" s="91" t="s">
        <v>10818</v>
      </c>
      <c r="T3992" s="91" t="s">
        <v>1593</v>
      </c>
    </row>
    <row r="3993" ht="14.25" customHeight="1">
      <c r="A3993" s="91" t="s">
        <v>10819</v>
      </c>
      <c r="B3993" s="91" t="s">
        <v>10820</v>
      </c>
      <c r="C3993" s="91" t="s">
        <v>10821</v>
      </c>
      <c r="D3993" s="91" t="s">
        <v>1324</v>
      </c>
      <c r="J3993" s="91" t="s">
        <v>1320</v>
      </c>
      <c r="L3993" s="91" t="s">
        <v>41</v>
      </c>
      <c r="M3993" s="91" t="s">
        <v>1320</v>
      </c>
      <c r="N3993" s="91" t="s">
        <v>2368</v>
      </c>
      <c r="O3993" s="91" t="s">
        <v>1748</v>
      </c>
      <c r="P3993" s="91" t="s">
        <v>1590</v>
      </c>
      <c r="Q3993" s="91" t="s">
        <v>1431</v>
      </c>
      <c r="R3993" s="91" t="s">
        <v>2368</v>
      </c>
    </row>
    <row r="3994" ht="14.25" customHeight="1">
      <c r="A3994" s="91" t="s">
        <v>10822</v>
      </c>
      <c r="D3994" s="91" t="s">
        <v>1319</v>
      </c>
      <c r="E3994" s="91" t="s">
        <v>1587</v>
      </c>
      <c r="F3994" s="91">
        <v>2030.0</v>
      </c>
      <c r="J3994" s="91" t="s">
        <v>739</v>
      </c>
      <c r="L3994" s="91" t="s">
        <v>1588</v>
      </c>
      <c r="M3994" s="91" t="s">
        <v>739</v>
      </c>
      <c r="O3994" s="91" t="s">
        <v>1725</v>
      </c>
      <c r="P3994" s="91" t="s">
        <v>1628</v>
      </c>
      <c r="Q3994" s="91" t="s">
        <v>1463</v>
      </c>
      <c r="R3994" s="91" t="s">
        <v>1637</v>
      </c>
      <c r="S3994" s="91" t="s">
        <v>10823</v>
      </c>
      <c r="T3994" s="91" t="s">
        <v>1593</v>
      </c>
    </row>
    <row r="3995" ht="14.25" customHeight="1">
      <c r="A3995" s="91" t="s">
        <v>10824</v>
      </c>
      <c r="B3995" s="91" t="s">
        <v>10825</v>
      </c>
      <c r="C3995" s="91" t="s">
        <v>10826</v>
      </c>
      <c r="D3995" s="91" t="s">
        <v>1319</v>
      </c>
      <c r="E3995" s="91" t="s">
        <v>1587</v>
      </c>
      <c r="F3995" s="91" t="s">
        <v>10827</v>
      </c>
      <c r="J3995" s="91" t="s">
        <v>1320</v>
      </c>
      <c r="L3995" s="91" t="s">
        <v>41</v>
      </c>
      <c r="M3995" s="91" t="s">
        <v>1320</v>
      </c>
      <c r="N3995" s="91" t="s">
        <v>1637</v>
      </c>
      <c r="O3995" s="91" t="s">
        <v>1607</v>
      </c>
      <c r="P3995" s="91" t="s">
        <v>1590</v>
      </c>
      <c r="Q3995" s="91" t="s">
        <v>1462</v>
      </c>
      <c r="R3995" s="91" t="s">
        <v>1685</v>
      </c>
      <c r="S3995" s="91" t="s">
        <v>10828</v>
      </c>
      <c r="T3995" s="91" t="s">
        <v>1593</v>
      </c>
    </row>
    <row r="3996" ht="14.25" customHeight="1">
      <c r="A3996" s="91" t="s">
        <v>10829</v>
      </c>
      <c r="D3996" s="91" t="s">
        <v>1319</v>
      </c>
      <c r="E3996" s="91" t="s">
        <v>1587</v>
      </c>
      <c r="F3996" s="91">
        <v>2030.0</v>
      </c>
      <c r="J3996" s="91" t="s">
        <v>739</v>
      </c>
      <c r="L3996" s="91" t="s">
        <v>1588</v>
      </c>
      <c r="M3996" s="91" t="s">
        <v>739</v>
      </c>
      <c r="O3996" s="91" t="s">
        <v>1725</v>
      </c>
      <c r="P3996" s="91" t="s">
        <v>1628</v>
      </c>
      <c r="Q3996" s="91" t="s">
        <v>1446</v>
      </c>
      <c r="R3996" s="91" t="s">
        <v>1699</v>
      </c>
      <c r="S3996" s="91" t="s">
        <v>10830</v>
      </c>
      <c r="T3996" s="91" t="s">
        <v>1593</v>
      </c>
    </row>
    <row r="3997" ht="14.25" customHeight="1">
      <c r="A3997" s="91" t="s">
        <v>10831</v>
      </c>
      <c r="B3997" s="91" t="s">
        <v>10832</v>
      </c>
      <c r="D3997" s="91" t="s">
        <v>1319</v>
      </c>
      <c r="E3997" s="91" t="s">
        <v>1587</v>
      </c>
      <c r="F3997" s="91" t="s">
        <v>1646</v>
      </c>
      <c r="J3997" s="91" t="s">
        <v>739</v>
      </c>
      <c r="L3997" s="91" t="s">
        <v>41</v>
      </c>
      <c r="M3997" s="91" t="s">
        <v>739</v>
      </c>
      <c r="O3997" s="91" t="s">
        <v>1725</v>
      </c>
      <c r="P3997" s="91" t="s">
        <v>1628</v>
      </c>
      <c r="Q3997" s="91" t="s">
        <v>1433</v>
      </c>
      <c r="R3997" s="91" t="s">
        <v>1798</v>
      </c>
      <c r="S3997" s="91" t="s">
        <v>10833</v>
      </c>
      <c r="T3997" s="91" t="s">
        <v>1593</v>
      </c>
    </row>
    <row r="3998" ht="14.25" customHeight="1">
      <c r="A3998" s="91" t="s">
        <v>10834</v>
      </c>
      <c r="D3998" s="91" t="s">
        <v>1319</v>
      </c>
      <c r="E3998" s="91" t="s">
        <v>1587</v>
      </c>
      <c r="F3998" s="91">
        <v>2030.0</v>
      </c>
      <c r="J3998" s="91" t="s">
        <v>739</v>
      </c>
      <c r="L3998" s="91" t="s">
        <v>1588</v>
      </c>
      <c r="M3998" s="91" t="s">
        <v>739</v>
      </c>
      <c r="O3998" s="91" t="s">
        <v>1725</v>
      </c>
      <c r="P3998" s="91" t="s">
        <v>1628</v>
      </c>
      <c r="Q3998" s="91" t="s">
        <v>1439</v>
      </c>
      <c r="R3998" s="91" t="s">
        <v>1653</v>
      </c>
      <c r="S3998" s="91" t="s">
        <v>10835</v>
      </c>
    </row>
    <row r="3999" ht="14.25" customHeight="1">
      <c r="A3999" s="91" t="s">
        <v>10836</v>
      </c>
      <c r="B3999" s="91" t="s">
        <v>10837</v>
      </c>
      <c r="C3999" s="91" t="s">
        <v>10838</v>
      </c>
      <c r="D3999" s="91" t="s">
        <v>1324</v>
      </c>
      <c r="J3999" s="91" t="s">
        <v>739</v>
      </c>
      <c r="L3999" s="91" t="s">
        <v>41</v>
      </c>
      <c r="M3999" s="91" t="s">
        <v>739</v>
      </c>
      <c r="O3999" s="91" t="s">
        <v>1627</v>
      </c>
      <c r="P3999" s="91" t="s">
        <v>1628</v>
      </c>
      <c r="Q3999" s="91" t="s">
        <v>1462</v>
      </c>
      <c r="R3999" s="91" t="s">
        <v>1923</v>
      </c>
    </row>
    <row r="4000" ht="14.25" customHeight="1">
      <c r="A4000" s="91" t="s">
        <v>10839</v>
      </c>
      <c r="D4000" s="91" t="s">
        <v>1319</v>
      </c>
      <c r="E4000" s="91" t="s">
        <v>1587</v>
      </c>
      <c r="F4000" s="91">
        <v>2030.0</v>
      </c>
      <c r="J4000" s="91" t="s">
        <v>739</v>
      </c>
      <c r="L4000" s="91" t="s">
        <v>1588</v>
      </c>
      <c r="M4000" s="91" t="s">
        <v>739</v>
      </c>
      <c r="O4000" s="91" t="s">
        <v>1815</v>
      </c>
      <c r="P4000" s="91" t="s">
        <v>1628</v>
      </c>
      <c r="Q4000" s="91" t="s">
        <v>1429</v>
      </c>
      <c r="R4000" s="91" t="s">
        <v>1720</v>
      </c>
      <c r="S4000" s="91" t="s">
        <v>10840</v>
      </c>
      <c r="T4000" s="91" t="s">
        <v>1593</v>
      </c>
    </row>
    <row r="4001" ht="14.25" customHeight="1">
      <c r="A4001" s="91" t="s">
        <v>10841</v>
      </c>
      <c r="D4001" s="91" t="s">
        <v>1319</v>
      </c>
      <c r="E4001" s="91" t="s">
        <v>1587</v>
      </c>
      <c r="F4001" s="91">
        <v>2030.0</v>
      </c>
      <c r="J4001" s="91" t="s">
        <v>739</v>
      </c>
      <c r="L4001" s="91" t="s">
        <v>41</v>
      </c>
      <c r="M4001" s="91" t="s">
        <v>739</v>
      </c>
      <c r="O4001" s="91" t="s">
        <v>1711</v>
      </c>
      <c r="P4001" s="91" t="s">
        <v>1590</v>
      </c>
      <c r="Q4001" s="91" t="s">
        <v>1438</v>
      </c>
      <c r="R4001" s="91" t="s">
        <v>1687</v>
      </c>
      <c r="S4001" s="91" t="s">
        <v>10842</v>
      </c>
      <c r="T4001" s="91" t="s">
        <v>1593</v>
      </c>
    </row>
    <row r="4002" ht="14.25" customHeight="1">
      <c r="A4002" s="91" t="s">
        <v>10843</v>
      </c>
      <c r="C4002" s="91" t="s">
        <v>10844</v>
      </c>
      <c r="D4002" s="91" t="s">
        <v>1324</v>
      </c>
      <c r="J4002" s="91" t="s">
        <v>1320</v>
      </c>
      <c r="L4002" s="91" t="s">
        <v>41</v>
      </c>
      <c r="M4002" s="91" t="s">
        <v>1320</v>
      </c>
      <c r="N4002" s="91" t="s">
        <v>1598</v>
      </c>
      <c r="O4002" s="91" t="s">
        <v>1602</v>
      </c>
      <c r="P4002" s="91" t="s">
        <v>1603</v>
      </c>
      <c r="Q4002" s="91" t="s">
        <v>1442</v>
      </c>
      <c r="R4002" s="91" t="s">
        <v>1598</v>
      </c>
    </row>
    <row r="4003" ht="14.25" customHeight="1">
      <c r="A4003" s="91" t="s">
        <v>10845</v>
      </c>
      <c r="C4003" s="91">
        <v>1.2218299E7</v>
      </c>
      <c r="D4003" s="91" t="s">
        <v>1319</v>
      </c>
      <c r="E4003" s="91" t="s">
        <v>1587</v>
      </c>
      <c r="F4003" s="91">
        <v>2030.0</v>
      </c>
      <c r="G4003" s="91" t="s">
        <v>1319</v>
      </c>
      <c r="H4003" s="91" t="s">
        <v>1587</v>
      </c>
      <c r="I4003" s="91">
        <v>2030.0</v>
      </c>
      <c r="J4003" s="91" t="s">
        <v>1320</v>
      </c>
      <c r="K4003" s="91">
        <v>2050.0</v>
      </c>
      <c r="L4003" s="91" t="s">
        <v>41</v>
      </c>
      <c r="M4003" s="91" t="s">
        <v>1320</v>
      </c>
      <c r="N4003" s="91" t="s">
        <v>1685</v>
      </c>
      <c r="O4003" s="91" t="s">
        <v>1607</v>
      </c>
      <c r="P4003" s="91" t="s">
        <v>1590</v>
      </c>
      <c r="Q4003" s="91" t="s">
        <v>1462</v>
      </c>
      <c r="R4003" s="91" t="s">
        <v>1617</v>
      </c>
      <c r="S4003" s="91" t="s">
        <v>10846</v>
      </c>
      <c r="T4003" s="91" t="s">
        <v>1593</v>
      </c>
    </row>
    <row r="4004" ht="14.25" customHeight="1">
      <c r="A4004" s="91" t="s">
        <v>10847</v>
      </c>
      <c r="D4004" s="91" t="s">
        <v>1324</v>
      </c>
      <c r="J4004" s="91" t="s">
        <v>1320</v>
      </c>
      <c r="L4004" s="91" t="s">
        <v>41</v>
      </c>
      <c r="M4004" s="91" t="s">
        <v>739</v>
      </c>
      <c r="O4004" s="91" t="s">
        <v>2299</v>
      </c>
      <c r="P4004" s="91" t="s">
        <v>1628</v>
      </c>
      <c r="Q4004" s="91" t="s">
        <v>1469</v>
      </c>
      <c r="R4004" s="91" t="s">
        <v>1687</v>
      </c>
    </row>
    <row r="4005" ht="14.25" customHeight="1">
      <c r="A4005" s="91" t="s">
        <v>10848</v>
      </c>
      <c r="D4005" s="91" t="s">
        <v>1324</v>
      </c>
      <c r="J4005" s="91" t="s">
        <v>1320</v>
      </c>
      <c r="L4005" s="91" t="s">
        <v>41</v>
      </c>
      <c r="M4005" s="91" t="s">
        <v>1320</v>
      </c>
      <c r="N4005" s="91" t="s">
        <v>1669</v>
      </c>
      <c r="O4005" s="91" t="s">
        <v>1589</v>
      </c>
      <c r="P4005" s="91" t="s">
        <v>1590</v>
      </c>
      <c r="Q4005" s="91" t="s">
        <v>1466</v>
      </c>
      <c r="R4005" s="91" t="s">
        <v>1669</v>
      </c>
    </row>
    <row r="4006" ht="14.25" customHeight="1">
      <c r="A4006" s="91" t="s">
        <v>10849</v>
      </c>
      <c r="D4006" s="91" t="s">
        <v>1324</v>
      </c>
      <c r="J4006" s="91" t="s">
        <v>739</v>
      </c>
      <c r="L4006" s="91" t="s">
        <v>41</v>
      </c>
      <c r="M4006" s="91" t="s">
        <v>739</v>
      </c>
      <c r="O4006" s="91" t="s">
        <v>1725</v>
      </c>
      <c r="P4006" s="91" t="s">
        <v>1628</v>
      </c>
      <c r="Q4006" s="91" t="s">
        <v>1472</v>
      </c>
      <c r="R4006" s="91" t="s">
        <v>1653</v>
      </c>
    </row>
    <row r="4007" ht="14.25" customHeight="1">
      <c r="A4007" s="91" t="s">
        <v>10850</v>
      </c>
      <c r="D4007" s="91" t="s">
        <v>1319</v>
      </c>
      <c r="E4007" s="91" t="s">
        <v>1587</v>
      </c>
      <c r="F4007" s="91">
        <v>2030.0</v>
      </c>
      <c r="J4007" s="91" t="s">
        <v>739</v>
      </c>
      <c r="L4007" s="91" t="s">
        <v>1588</v>
      </c>
      <c r="M4007" s="91" t="s">
        <v>739</v>
      </c>
      <c r="O4007" s="91" t="s">
        <v>1725</v>
      </c>
      <c r="P4007" s="91" t="s">
        <v>1628</v>
      </c>
      <c r="Q4007" s="91" t="s">
        <v>1431</v>
      </c>
      <c r="R4007" s="91" t="s">
        <v>1653</v>
      </c>
      <c r="S4007" s="91" t="s">
        <v>10851</v>
      </c>
      <c r="T4007" s="91" t="s">
        <v>1593</v>
      </c>
    </row>
    <row r="4008" ht="14.25" customHeight="1">
      <c r="A4008" s="91" t="s">
        <v>10852</v>
      </c>
      <c r="D4008" s="91" t="s">
        <v>1319</v>
      </c>
      <c r="E4008" s="91" t="s">
        <v>1587</v>
      </c>
      <c r="F4008" s="91">
        <v>2030.0</v>
      </c>
      <c r="J4008" s="91" t="s">
        <v>739</v>
      </c>
      <c r="L4008" s="91" t="s">
        <v>1588</v>
      </c>
      <c r="M4008" s="91" t="s">
        <v>739</v>
      </c>
      <c r="O4008" s="91" t="s">
        <v>1725</v>
      </c>
      <c r="P4008" s="91" t="s">
        <v>1628</v>
      </c>
      <c r="Q4008" s="91" t="s">
        <v>1444</v>
      </c>
      <c r="R4008" s="91" t="s">
        <v>1720</v>
      </c>
      <c r="S4008" s="91" t="s">
        <v>10853</v>
      </c>
      <c r="T4008" s="91" t="s">
        <v>1593</v>
      </c>
    </row>
    <row r="4009" ht="14.25" customHeight="1">
      <c r="A4009" s="91" t="s">
        <v>10854</v>
      </c>
      <c r="D4009" s="91" t="s">
        <v>1319</v>
      </c>
      <c r="E4009" s="91" t="s">
        <v>1587</v>
      </c>
      <c r="F4009" s="91">
        <v>2030.0</v>
      </c>
      <c r="J4009" s="91" t="s">
        <v>739</v>
      </c>
      <c r="L4009" s="91" t="s">
        <v>1588</v>
      </c>
      <c r="M4009" s="91" t="s">
        <v>739</v>
      </c>
      <c r="O4009" s="91" t="s">
        <v>1725</v>
      </c>
      <c r="P4009" s="91" t="s">
        <v>1628</v>
      </c>
      <c r="Q4009" s="91" t="s">
        <v>1439</v>
      </c>
      <c r="R4009" s="91" t="s">
        <v>1653</v>
      </c>
      <c r="S4009" s="91" t="s">
        <v>10855</v>
      </c>
      <c r="T4009" s="91" t="s">
        <v>1593</v>
      </c>
    </row>
    <row r="4010" ht="14.25" customHeight="1">
      <c r="A4010" s="91" t="s">
        <v>10856</v>
      </c>
      <c r="D4010" s="91" t="s">
        <v>1319</v>
      </c>
      <c r="E4010" s="91" t="s">
        <v>1587</v>
      </c>
      <c r="F4010" s="91">
        <v>2030.0</v>
      </c>
      <c r="J4010" s="91" t="s">
        <v>739</v>
      </c>
      <c r="L4010" s="91" t="s">
        <v>1588</v>
      </c>
      <c r="M4010" s="91" t="s">
        <v>739</v>
      </c>
      <c r="O4010" s="91" t="s">
        <v>1725</v>
      </c>
      <c r="P4010" s="91" t="s">
        <v>1628</v>
      </c>
      <c r="Q4010" s="91" t="s">
        <v>1447</v>
      </c>
      <c r="R4010" s="91" t="s">
        <v>1669</v>
      </c>
      <c r="S4010" s="91" t="s">
        <v>10857</v>
      </c>
      <c r="T4010" s="91" t="s">
        <v>1593</v>
      </c>
    </row>
    <row r="4011" ht="14.25" customHeight="1">
      <c r="A4011" s="91" t="s">
        <v>10858</v>
      </c>
      <c r="D4011" s="91" t="s">
        <v>1319</v>
      </c>
      <c r="E4011" s="91" t="s">
        <v>1587</v>
      </c>
      <c r="F4011" s="91">
        <v>2030.0</v>
      </c>
      <c r="J4011" s="91" t="s">
        <v>739</v>
      </c>
      <c r="L4011" s="91" t="s">
        <v>1588</v>
      </c>
      <c r="M4011" s="91" t="s">
        <v>739</v>
      </c>
      <c r="O4011" s="91" t="s">
        <v>1725</v>
      </c>
      <c r="P4011" s="91" t="s">
        <v>1628</v>
      </c>
      <c r="Q4011" s="91" t="s">
        <v>1440</v>
      </c>
      <c r="R4011" s="91" t="s">
        <v>1715</v>
      </c>
      <c r="S4011" s="91" t="s">
        <v>10859</v>
      </c>
      <c r="T4011" s="91" t="s">
        <v>1593</v>
      </c>
    </row>
    <row r="4012" ht="14.25" customHeight="1">
      <c r="A4012" s="91" t="s">
        <v>10860</v>
      </c>
      <c r="D4012" s="91" t="s">
        <v>1319</v>
      </c>
      <c r="E4012" s="91" t="s">
        <v>1587</v>
      </c>
      <c r="F4012" s="91">
        <v>2030.0</v>
      </c>
      <c r="J4012" s="91" t="s">
        <v>739</v>
      </c>
      <c r="L4012" s="91" t="s">
        <v>1588</v>
      </c>
      <c r="M4012" s="91" t="s">
        <v>739</v>
      </c>
      <c r="O4012" s="91" t="s">
        <v>1725</v>
      </c>
      <c r="P4012" s="91" t="s">
        <v>1628</v>
      </c>
      <c r="Q4012" s="91" t="s">
        <v>1472</v>
      </c>
      <c r="R4012" s="91" t="s">
        <v>1641</v>
      </c>
      <c r="S4012" s="91" t="s">
        <v>10861</v>
      </c>
      <c r="T4012" s="91" t="s">
        <v>1593</v>
      </c>
    </row>
    <row r="4013" ht="14.25" customHeight="1">
      <c r="A4013" s="91" t="s">
        <v>10862</v>
      </c>
      <c r="D4013" s="91" t="s">
        <v>1319</v>
      </c>
      <c r="E4013" s="91" t="s">
        <v>1587</v>
      </c>
      <c r="F4013" s="91">
        <v>2030.0</v>
      </c>
      <c r="J4013" s="91" t="s">
        <v>739</v>
      </c>
      <c r="L4013" s="91" t="s">
        <v>1588</v>
      </c>
      <c r="M4013" s="91" t="s">
        <v>739</v>
      </c>
      <c r="O4013" s="91" t="s">
        <v>1725</v>
      </c>
      <c r="P4013" s="91" t="s">
        <v>1628</v>
      </c>
      <c r="Q4013" s="91" t="s">
        <v>1431</v>
      </c>
      <c r="R4013" s="91" t="s">
        <v>1641</v>
      </c>
      <c r="S4013" s="91" t="s">
        <v>10863</v>
      </c>
      <c r="T4013" s="91" t="s">
        <v>1593</v>
      </c>
    </row>
    <row r="4014" ht="14.25" customHeight="1">
      <c r="A4014" s="91" t="s">
        <v>10864</v>
      </c>
      <c r="B4014" s="91" t="s">
        <v>10865</v>
      </c>
      <c r="C4014" s="91" t="s">
        <v>10866</v>
      </c>
      <c r="D4014" s="91" t="s">
        <v>1319</v>
      </c>
      <c r="E4014" s="91" t="s">
        <v>1587</v>
      </c>
      <c r="F4014" s="91" t="s">
        <v>1646</v>
      </c>
      <c r="J4014" s="91" t="s">
        <v>739</v>
      </c>
      <c r="L4014" s="91" t="s">
        <v>41</v>
      </c>
      <c r="M4014" s="91" t="s">
        <v>739</v>
      </c>
      <c r="O4014" s="91" t="s">
        <v>1632</v>
      </c>
      <c r="P4014" s="91" t="s">
        <v>1628</v>
      </c>
      <c r="Q4014" s="91" t="s">
        <v>1432</v>
      </c>
      <c r="R4014" s="91" t="s">
        <v>1591</v>
      </c>
      <c r="S4014" s="91" t="s">
        <v>10867</v>
      </c>
      <c r="T4014" s="91" t="s">
        <v>1593</v>
      </c>
    </row>
    <row r="4015" ht="14.25" customHeight="1">
      <c r="A4015" s="91" t="s">
        <v>10868</v>
      </c>
      <c r="D4015" s="91" t="s">
        <v>1319</v>
      </c>
      <c r="E4015" s="91" t="s">
        <v>1587</v>
      </c>
      <c r="F4015" s="91">
        <v>2030.0</v>
      </c>
      <c r="J4015" s="91" t="s">
        <v>739</v>
      </c>
      <c r="L4015" s="91" t="s">
        <v>1588</v>
      </c>
      <c r="M4015" s="91" t="s">
        <v>739</v>
      </c>
      <c r="O4015" s="91" t="s">
        <v>1725</v>
      </c>
      <c r="P4015" s="91" t="s">
        <v>1628</v>
      </c>
      <c r="Q4015" s="91" t="s">
        <v>1433</v>
      </c>
      <c r="R4015" s="91" t="s">
        <v>1641</v>
      </c>
      <c r="S4015" s="91" t="s">
        <v>10869</v>
      </c>
      <c r="T4015" s="91" t="s">
        <v>1593</v>
      </c>
    </row>
    <row r="4016" ht="14.25" customHeight="1">
      <c r="A4016" s="91" t="s">
        <v>10870</v>
      </c>
      <c r="D4016" s="91" t="s">
        <v>1319</v>
      </c>
      <c r="E4016" s="91" t="s">
        <v>1587</v>
      </c>
      <c r="F4016" s="91">
        <v>2030.0</v>
      </c>
      <c r="J4016" s="91" t="s">
        <v>739</v>
      </c>
      <c r="L4016" s="91" t="s">
        <v>1588</v>
      </c>
      <c r="M4016" s="91" t="s">
        <v>739</v>
      </c>
      <c r="O4016" s="91" t="s">
        <v>1725</v>
      </c>
      <c r="P4016" s="91" t="s">
        <v>1628</v>
      </c>
      <c r="Q4016" s="91" t="s">
        <v>1439</v>
      </c>
      <c r="R4016" s="91" t="s">
        <v>1707</v>
      </c>
      <c r="S4016" s="91" t="s">
        <v>10871</v>
      </c>
      <c r="T4016" s="91" t="s">
        <v>1593</v>
      </c>
    </row>
    <row r="4017" ht="14.25" customHeight="1">
      <c r="A4017" s="91" t="s">
        <v>10872</v>
      </c>
      <c r="D4017" s="91" t="s">
        <v>1319</v>
      </c>
      <c r="E4017" s="91" t="s">
        <v>1587</v>
      </c>
      <c r="F4017" s="91">
        <v>2030.0</v>
      </c>
      <c r="J4017" s="91" t="s">
        <v>739</v>
      </c>
      <c r="L4017" s="91" t="s">
        <v>1588</v>
      </c>
      <c r="M4017" s="91" t="s">
        <v>739</v>
      </c>
      <c r="O4017" s="91" t="s">
        <v>1725</v>
      </c>
      <c r="P4017" s="91" t="s">
        <v>1628</v>
      </c>
      <c r="Q4017" s="91" t="s">
        <v>1463</v>
      </c>
      <c r="R4017" s="91" t="s">
        <v>1653</v>
      </c>
      <c r="S4017" s="91" t="s">
        <v>10873</v>
      </c>
      <c r="T4017" s="91" t="s">
        <v>1593</v>
      </c>
    </row>
    <row r="4018" ht="14.25" customHeight="1">
      <c r="A4018" s="91" t="s">
        <v>10874</v>
      </c>
      <c r="D4018" s="91" t="s">
        <v>1319</v>
      </c>
      <c r="E4018" s="91" t="s">
        <v>1595</v>
      </c>
      <c r="F4018" s="91">
        <v>2030.0</v>
      </c>
      <c r="J4018" s="91" t="s">
        <v>1320</v>
      </c>
      <c r="L4018" s="91" t="s">
        <v>1588</v>
      </c>
      <c r="M4018" s="91" t="s">
        <v>739</v>
      </c>
      <c r="O4018" s="91" t="s">
        <v>1725</v>
      </c>
      <c r="P4018" s="91" t="s">
        <v>1628</v>
      </c>
      <c r="Q4018" s="91" t="s">
        <v>1464</v>
      </c>
      <c r="R4018" s="91" t="s">
        <v>1685</v>
      </c>
      <c r="S4018" s="91" t="s">
        <v>10875</v>
      </c>
      <c r="T4018" s="91" t="s">
        <v>1600</v>
      </c>
    </row>
    <row r="4019" ht="14.25" customHeight="1">
      <c r="A4019" s="91" t="s">
        <v>10876</v>
      </c>
      <c r="B4019" s="91" t="s">
        <v>10877</v>
      </c>
      <c r="C4019" s="91" t="s">
        <v>10878</v>
      </c>
      <c r="D4019" s="91" t="s">
        <v>1319</v>
      </c>
      <c r="E4019" s="91" t="s">
        <v>1587</v>
      </c>
      <c r="F4019" s="91">
        <v>2030.0</v>
      </c>
      <c r="J4019" s="91" t="s">
        <v>1320</v>
      </c>
      <c r="L4019" s="91" t="s">
        <v>41</v>
      </c>
      <c r="M4019" s="91" t="s">
        <v>1320</v>
      </c>
      <c r="N4019" s="91" t="s">
        <v>1847</v>
      </c>
      <c r="O4019" s="91" t="s">
        <v>1725</v>
      </c>
      <c r="P4019" s="91" t="s">
        <v>1628</v>
      </c>
      <c r="Q4019" s="91" t="s">
        <v>1435</v>
      </c>
      <c r="R4019" s="91" t="s">
        <v>1763</v>
      </c>
      <c r="S4019" s="91" t="s">
        <v>10879</v>
      </c>
      <c r="T4019" s="91" t="s">
        <v>1593</v>
      </c>
    </row>
    <row r="4020" ht="14.25" customHeight="1">
      <c r="A4020" s="91" t="s">
        <v>10880</v>
      </c>
      <c r="D4020" s="91" t="s">
        <v>1319</v>
      </c>
      <c r="E4020" s="91" t="s">
        <v>1587</v>
      </c>
      <c r="F4020" s="91">
        <v>2030.0</v>
      </c>
      <c r="J4020" s="91" t="s">
        <v>739</v>
      </c>
      <c r="L4020" s="91" t="s">
        <v>1588</v>
      </c>
      <c r="M4020" s="91" t="s">
        <v>739</v>
      </c>
      <c r="O4020" s="91" t="s">
        <v>1627</v>
      </c>
      <c r="P4020" s="91" t="s">
        <v>1628</v>
      </c>
      <c r="Q4020" s="91" t="s">
        <v>1466</v>
      </c>
      <c r="R4020" s="91" t="s">
        <v>1687</v>
      </c>
      <c r="S4020" s="91" t="s">
        <v>10881</v>
      </c>
      <c r="T4020" s="91" t="s">
        <v>1593</v>
      </c>
    </row>
    <row r="4021" ht="14.25" customHeight="1">
      <c r="A4021" s="91" t="s">
        <v>10882</v>
      </c>
      <c r="B4021" s="91" t="s">
        <v>10883</v>
      </c>
      <c r="D4021" s="91" t="s">
        <v>1319</v>
      </c>
      <c r="E4021" s="91" t="s">
        <v>1587</v>
      </c>
      <c r="F4021" s="91">
        <v>2030.0</v>
      </c>
      <c r="J4021" s="91" t="s">
        <v>739</v>
      </c>
      <c r="L4021" s="91" t="s">
        <v>1588</v>
      </c>
      <c r="M4021" s="91" t="s">
        <v>739</v>
      </c>
      <c r="O4021" s="91" t="s">
        <v>1627</v>
      </c>
      <c r="P4021" s="91" t="s">
        <v>1628</v>
      </c>
      <c r="Q4021" s="91" t="s">
        <v>1467</v>
      </c>
      <c r="R4021" s="91" t="s">
        <v>1608</v>
      </c>
      <c r="S4021" s="91" t="s">
        <v>10884</v>
      </c>
      <c r="T4021" s="91" t="s">
        <v>1593</v>
      </c>
    </row>
    <row r="4022" ht="14.25" customHeight="1">
      <c r="A4022" s="91" t="s">
        <v>10885</v>
      </c>
      <c r="D4022" s="91" t="s">
        <v>1324</v>
      </c>
      <c r="J4022" s="91" t="s">
        <v>739</v>
      </c>
      <c r="L4022" s="91" t="s">
        <v>41</v>
      </c>
      <c r="M4022" s="91" t="s">
        <v>739</v>
      </c>
      <c r="O4022" s="91" t="s">
        <v>1607</v>
      </c>
      <c r="P4022" s="91" t="s">
        <v>1590</v>
      </c>
      <c r="Q4022" s="91" t="s">
        <v>1437</v>
      </c>
      <c r="R4022" s="91" t="s">
        <v>1663</v>
      </c>
    </row>
    <row r="4023" ht="14.25" customHeight="1">
      <c r="A4023" s="91" t="s">
        <v>10886</v>
      </c>
      <c r="C4023" s="91" t="s">
        <v>10887</v>
      </c>
      <c r="D4023" s="91" t="s">
        <v>1319</v>
      </c>
      <c r="E4023" s="91" t="s">
        <v>1587</v>
      </c>
      <c r="F4023" s="91">
        <v>2032.0</v>
      </c>
      <c r="G4023" s="91" t="s">
        <v>1319</v>
      </c>
      <c r="H4023" s="91" t="s">
        <v>1587</v>
      </c>
      <c r="I4023" s="91">
        <v>2040.0</v>
      </c>
      <c r="J4023" s="91" t="s">
        <v>1320</v>
      </c>
      <c r="K4023" s="91">
        <v>2040.0</v>
      </c>
      <c r="L4023" s="91" t="s">
        <v>41</v>
      </c>
      <c r="M4023" s="91" t="s">
        <v>1320</v>
      </c>
      <c r="N4023" s="91" t="s">
        <v>1966</v>
      </c>
      <c r="O4023" s="91" t="s">
        <v>1748</v>
      </c>
      <c r="P4023" s="91" t="s">
        <v>1590</v>
      </c>
      <c r="Q4023" s="91" t="s">
        <v>1469</v>
      </c>
      <c r="R4023" s="91" t="s">
        <v>1663</v>
      </c>
      <c r="S4023" s="91" t="s">
        <v>10888</v>
      </c>
      <c r="T4023" s="91" t="s">
        <v>1593</v>
      </c>
    </row>
    <row r="4024" ht="14.25" customHeight="1">
      <c r="A4024" s="91" t="s">
        <v>10889</v>
      </c>
      <c r="D4024" s="91" t="s">
        <v>1319</v>
      </c>
      <c r="E4024" s="91" t="s">
        <v>1587</v>
      </c>
      <c r="F4024" s="91">
        <v>2030.0</v>
      </c>
      <c r="J4024" s="91" t="s">
        <v>739</v>
      </c>
      <c r="L4024" s="91" t="s">
        <v>1588</v>
      </c>
      <c r="M4024" s="91" t="s">
        <v>739</v>
      </c>
      <c r="O4024" s="91" t="s">
        <v>1725</v>
      </c>
      <c r="P4024" s="91" t="s">
        <v>1628</v>
      </c>
      <c r="Q4024" s="91" t="s">
        <v>1439</v>
      </c>
      <c r="R4024" s="91" t="s">
        <v>1653</v>
      </c>
      <c r="S4024" s="91" t="s">
        <v>10890</v>
      </c>
      <c r="T4024" s="91" t="s">
        <v>1593</v>
      </c>
    </row>
    <row r="4025" ht="14.25" customHeight="1">
      <c r="A4025" s="91" t="s">
        <v>10891</v>
      </c>
      <c r="D4025" s="91" t="s">
        <v>1324</v>
      </c>
      <c r="J4025" s="91" t="s">
        <v>739</v>
      </c>
      <c r="L4025" s="91" t="s">
        <v>41</v>
      </c>
      <c r="M4025" s="91" t="s">
        <v>739</v>
      </c>
      <c r="O4025" s="91" t="s">
        <v>1846</v>
      </c>
      <c r="P4025" s="91" t="s">
        <v>1590</v>
      </c>
      <c r="Q4025" s="91" t="s">
        <v>1466</v>
      </c>
      <c r="R4025" s="91" t="s">
        <v>1608</v>
      </c>
    </row>
    <row r="4026" ht="14.25" customHeight="1">
      <c r="A4026" s="91" t="s">
        <v>10892</v>
      </c>
      <c r="C4026" s="91" t="s">
        <v>10893</v>
      </c>
      <c r="D4026" s="91" t="s">
        <v>1324</v>
      </c>
      <c r="J4026" s="91" t="s">
        <v>1320</v>
      </c>
      <c r="L4026" s="91" t="s">
        <v>41</v>
      </c>
      <c r="M4026" s="91" t="s">
        <v>739</v>
      </c>
      <c r="O4026" s="91" t="s">
        <v>1607</v>
      </c>
      <c r="P4026" s="91" t="s">
        <v>1590</v>
      </c>
      <c r="Q4026" s="91" t="s">
        <v>1431</v>
      </c>
      <c r="R4026" s="91" t="s">
        <v>1699</v>
      </c>
    </row>
    <row r="4027" ht="14.25" customHeight="1">
      <c r="A4027" s="91" t="s">
        <v>10894</v>
      </c>
      <c r="C4027" s="91" t="s">
        <v>10895</v>
      </c>
      <c r="D4027" s="91" t="s">
        <v>1319</v>
      </c>
      <c r="E4027" s="91" t="s">
        <v>1587</v>
      </c>
      <c r="F4027" s="91">
        <v>2030.0</v>
      </c>
      <c r="G4027" s="91" t="s">
        <v>1319</v>
      </c>
      <c r="H4027" s="91" t="s">
        <v>1587</v>
      </c>
      <c r="I4027" s="91">
        <v>2040.0</v>
      </c>
      <c r="J4027" s="91" t="s">
        <v>1320</v>
      </c>
      <c r="K4027" s="91">
        <v>2040.0</v>
      </c>
      <c r="L4027" s="91" t="s">
        <v>41</v>
      </c>
      <c r="M4027" s="91" t="s">
        <v>739</v>
      </c>
      <c r="O4027" s="91" t="s">
        <v>1748</v>
      </c>
      <c r="P4027" s="91" t="s">
        <v>1590</v>
      </c>
      <c r="Q4027" s="91" t="s">
        <v>1435</v>
      </c>
      <c r="R4027" s="91" t="s">
        <v>1648</v>
      </c>
      <c r="S4027" s="91" t="s">
        <v>10896</v>
      </c>
      <c r="T4027" s="91" t="s">
        <v>1593</v>
      </c>
    </row>
    <row r="4028" ht="14.25" customHeight="1">
      <c r="A4028" s="91" t="s">
        <v>10897</v>
      </c>
      <c r="D4028" s="91" t="s">
        <v>1319</v>
      </c>
      <c r="E4028" s="91" t="s">
        <v>1587</v>
      </c>
      <c r="F4028" s="91">
        <v>2030.0</v>
      </c>
      <c r="J4028" s="91" t="s">
        <v>739</v>
      </c>
      <c r="L4028" s="91" t="s">
        <v>1588</v>
      </c>
      <c r="M4028" s="91" t="s">
        <v>739</v>
      </c>
      <c r="O4028" s="91" t="s">
        <v>1796</v>
      </c>
      <c r="P4028" s="91" t="s">
        <v>1628</v>
      </c>
      <c r="Q4028" s="91" t="s">
        <v>1435</v>
      </c>
      <c r="R4028" s="91" t="s">
        <v>1608</v>
      </c>
      <c r="S4028" s="91" t="s">
        <v>10898</v>
      </c>
      <c r="T4028" s="91" t="s">
        <v>1593</v>
      </c>
    </row>
    <row r="4029" ht="14.25" customHeight="1">
      <c r="A4029" s="91" t="s">
        <v>10899</v>
      </c>
      <c r="D4029" s="91" t="s">
        <v>1319</v>
      </c>
      <c r="E4029" s="91" t="s">
        <v>1587</v>
      </c>
      <c r="F4029" s="91">
        <v>2030.0</v>
      </c>
      <c r="J4029" s="91" t="s">
        <v>739</v>
      </c>
      <c r="L4029" s="91" t="s">
        <v>1588</v>
      </c>
      <c r="M4029" s="91" t="s">
        <v>739</v>
      </c>
      <c r="O4029" s="91" t="s">
        <v>1632</v>
      </c>
      <c r="P4029" s="91" t="s">
        <v>1628</v>
      </c>
      <c r="Q4029" s="91" t="s">
        <v>1469</v>
      </c>
      <c r="R4029" s="91" t="s">
        <v>1598</v>
      </c>
      <c r="S4029" s="91" t="s">
        <v>10900</v>
      </c>
      <c r="T4029" s="91" t="s">
        <v>1593</v>
      </c>
    </row>
    <row r="4030" ht="14.25" customHeight="1">
      <c r="A4030" s="91" t="s">
        <v>10901</v>
      </c>
      <c r="D4030" s="91" t="s">
        <v>1319</v>
      </c>
      <c r="E4030" s="91" t="s">
        <v>1587</v>
      </c>
      <c r="F4030" s="91">
        <v>2030.0</v>
      </c>
      <c r="J4030" s="91" t="s">
        <v>739</v>
      </c>
      <c r="L4030" s="91" t="s">
        <v>1588</v>
      </c>
      <c r="M4030" s="91" t="s">
        <v>739</v>
      </c>
      <c r="O4030" s="91" t="s">
        <v>7295</v>
      </c>
      <c r="P4030" s="91" t="s">
        <v>1590</v>
      </c>
      <c r="Q4030" s="91" t="s">
        <v>1761</v>
      </c>
      <c r="R4030" s="91" t="s">
        <v>1707</v>
      </c>
      <c r="S4030" s="91" t="s">
        <v>10902</v>
      </c>
      <c r="T4030" s="91" t="s">
        <v>1593</v>
      </c>
    </row>
    <row r="4031" ht="14.25" customHeight="1">
      <c r="A4031" s="91" t="s">
        <v>10903</v>
      </c>
      <c r="D4031" s="91" t="s">
        <v>1319</v>
      </c>
      <c r="E4031" s="91" t="s">
        <v>1587</v>
      </c>
      <c r="F4031" s="91">
        <v>2030.0</v>
      </c>
      <c r="J4031" s="91" t="s">
        <v>739</v>
      </c>
      <c r="L4031" s="91" t="s">
        <v>1588</v>
      </c>
      <c r="M4031" s="91" t="s">
        <v>739</v>
      </c>
      <c r="O4031" s="91" t="s">
        <v>1725</v>
      </c>
      <c r="P4031" s="91" t="s">
        <v>1628</v>
      </c>
      <c r="Q4031" s="91" t="s">
        <v>1463</v>
      </c>
      <c r="R4031" s="91" t="s">
        <v>1659</v>
      </c>
      <c r="S4031" s="91" t="s">
        <v>10904</v>
      </c>
      <c r="T4031" s="91" t="s">
        <v>1593</v>
      </c>
    </row>
    <row r="4032" ht="14.25" customHeight="1">
      <c r="A4032" s="91" t="s">
        <v>10905</v>
      </c>
      <c r="D4032" s="91" t="s">
        <v>1319</v>
      </c>
      <c r="E4032" s="91" t="s">
        <v>1587</v>
      </c>
      <c r="F4032" s="91">
        <v>2030.0</v>
      </c>
      <c r="J4032" s="91" t="s">
        <v>739</v>
      </c>
      <c r="L4032" s="91" t="s">
        <v>1588</v>
      </c>
      <c r="M4032" s="91" t="s">
        <v>739</v>
      </c>
      <c r="O4032" s="91" t="s">
        <v>1725</v>
      </c>
      <c r="P4032" s="91" t="s">
        <v>1628</v>
      </c>
      <c r="Q4032" s="91" t="s">
        <v>1463</v>
      </c>
      <c r="R4032" s="91" t="s">
        <v>1653</v>
      </c>
      <c r="S4032" s="91" t="s">
        <v>10906</v>
      </c>
      <c r="T4032" s="91" t="s">
        <v>1593</v>
      </c>
    </row>
    <row r="4033" ht="14.25" customHeight="1">
      <c r="A4033" s="91" t="s">
        <v>10907</v>
      </c>
      <c r="D4033" s="91" t="s">
        <v>1319</v>
      </c>
      <c r="E4033" s="91" t="s">
        <v>1587</v>
      </c>
      <c r="F4033" s="91">
        <v>2030.0</v>
      </c>
      <c r="J4033" s="91" t="s">
        <v>739</v>
      </c>
      <c r="L4033" s="91" t="s">
        <v>1588</v>
      </c>
      <c r="M4033" s="91" t="s">
        <v>739</v>
      </c>
      <c r="O4033" s="91" t="s">
        <v>1725</v>
      </c>
      <c r="P4033" s="91" t="s">
        <v>1628</v>
      </c>
      <c r="Q4033" s="91" t="s">
        <v>1447</v>
      </c>
      <c r="R4033" s="91" t="s">
        <v>1699</v>
      </c>
      <c r="S4033" s="91" t="s">
        <v>10908</v>
      </c>
      <c r="T4033" s="91" t="s">
        <v>1593</v>
      </c>
    </row>
    <row r="4034" ht="14.25" customHeight="1">
      <c r="A4034" s="91" t="s">
        <v>10909</v>
      </c>
      <c r="D4034" s="91" t="s">
        <v>1319</v>
      </c>
      <c r="E4034" s="91" t="s">
        <v>1587</v>
      </c>
      <c r="F4034" s="91">
        <v>2030.0</v>
      </c>
      <c r="J4034" s="91" t="s">
        <v>739</v>
      </c>
      <c r="L4034" s="91" t="s">
        <v>1588</v>
      </c>
      <c r="M4034" s="91" t="s">
        <v>739</v>
      </c>
      <c r="O4034" s="91" t="s">
        <v>1725</v>
      </c>
      <c r="P4034" s="91" t="s">
        <v>1628</v>
      </c>
      <c r="Q4034" s="91" t="s">
        <v>1434</v>
      </c>
      <c r="R4034" s="91" t="s">
        <v>1624</v>
      </c>
      <c r="S4034" s="91" t="s">
        <v>10910</v>
      </c>
      <c r="T4034" s="91" t="s">
        <v>1593</v>
      </c>
    </row>
    <row r="4035" ht="14.25" customHeight="1">
      <c r="A4035" s="91" t="s">
        <v>10911</v>
      </c>
      <c r="D4035" s="91" t="s">
        <v>1319</v>
      </c>
      <c r="E4035" s="91" t="s">
        <v>1587</v>
      </c>
      <c r="F4035" s="91">
        <v>2030.0</v>
      </c>
      <c r="J4035" s="91" t="s">
        <v>739</v>
      </c>
      <c r="L4035" s="91" t="s">
        <v>1588</v>
      </c>
      <c r="M4035" s="91" t="s">
        <v>739</v>
      </c>
      <c r="O4035" s="91" t="s">
        <v>3110</v>
      </c>
      <c r="P4035" s="91" t="s">
        <v>1628</v>
      </c>
      <c r="Q4035" s="91" t="s">
        <v>1462</v>
      </c>
      <c r="R4035" s="91" t="s">
        <v>1707</v>
      </c>
      <c r="S4035" s="91" t="s">
        <v>10912</v>
      </c>
      <c r="T4035" s="91" t="s">
        <v>1593</v>
      </c>
    </row>
    <row r="4036" ht="14.25" customHeight="1">
      <c r="A4036" s="91" t="s">
        <v>10913</v>
      </c>
      <c r="D4036" s="91" t="s">
        <v>1319</v>
      </c>
      <c r="E4036" s="91" t="s">
        <v>1595</v>
      </c>
      <c r="F4036" s="91">
        <v>2030.0</v>
      </c>
      <c r="J4036" s="91" t="s">
        <v>739</v>
      </c>
      <c r="L4036" s="91" t="s">
        <v>1588</v>
      </c>
      <c r="M4036" s="91" t="s">
        <v>739</v>
      </c>
      <c r="O4036" s="91" t="s">
        <v>1725</v>
      </c>
      <c r="P4036" s="91" t="s">
        <v>1628</v>
      </c>
      <c r="Q4036" s="91" t="s">
        <v>1450</v>
      </c>
      <c r="R4036" s="91" t="s">
        <v>1699</v>
      </c>
      <c r="S4036" s="91" t="s">
        <v>10914</v>
      </c>
      <c r="T4036" s="91" t="s">
        <v>1593</v>
      </c>
    </row>
    <row r="4037" ht="14.25" customHeight="1">
      <c r="A4037" s="91" t="s">
        <v>10915</v>
      </c>
      <c r="D4037" s="91" t="s">
        <v>1319</v>
      </c>
      <c r="E4037" s="91" t="s">
        <v>1587</v>
      </c>
      <c r="F4037" s="91">
        <v>2030.0</v>
      </c>
      <c r="J4037" s="91" t="s">
        <v>739</v>
      </c>
      <c r="L4037" s="91" t="s">
        <v>1588</v>
      </c>
      <c r="M4037" s="91" t="s">
        <v>739</v>
      </c>
      <c r="O4037" s="91" t="s">
        <v>1725</v>
      </c>
      <c r="P4037" s="91" t="s">
        <v>1628</v>
      </c>
      <c r="Q4037" s="91" t="s">
        <v>1440</v>
      </c>
      <c r="R4037" s="91" t="s">
        <v>1663</v>
      </c>
      <c r="S4037" s="91" t="s">
        <v>10916</v>
      </c>
      <c r="T4037" s="91" t="s">
        <v>1593</v>
      </c>
    </row>
    <row r="4038" ht="14.25" customHeight="1">
      <c r="A4038" s="91" t="s">
        <v>10917</v>
      </c>
      <c r="D4038" s="91" t="s">
        <v>1319</v>
      </c>
      <c r="E4038" s="91" t="s">
        <v>1587</v>
      </c>
      <c r="F4038" s="91">
        <v>2030.0</v>
      </c>
      <c r="J4038" s="91" t="s">
        <v>739</v>
      </c>
      <c r="L4038" s="91" t="s">
        <v>1588</v>
      </c>
      <c r="M4038" s="91" t="s">
        <v>739</v>
      </c>
      <c r="O4038" s="91" t="s">
        <v>1725</v>
      </c>
      <c r="P4038" s="91" t="s">
        <v>1628</v>
      </c>
      <c r="Q4038" s="91" t="s">
        <v>1469</v>
      </c>
      <c r="R4038" s="91" t="s">
        <v>1591</v>
      </c>
      <c r="S4038" s="91" t="s">
        <v>10918</v>
      </c>
      <c r="T4038" s="91" t="s">
        <v>1593</v>
      </c>
    </row>
    <row r="4039" ht="14.25" customHeight="1">
      <c r="A4039" s="91" t="s">
        <v>10919</v>
      </c>
      <c r="D4039" s="91" t="s">
        <v>1319</v>
      </c>
      <c r="E4039" s="91" t="s">
        <v>1587</v>
      </c>
      <c r="F4039" s="91">
        <v>2030.0</v>
      </c>
      <c r="J4039" s="91" t="s">
        <v>739</v>
      </c>
      <c r="L4039" s="91" t="s">
        <v>1588</v>
      </c>
      <c r="M4039" s="91" t="s">
        <v>739</v>
      </c>
      <c r="O4039" s="91" t="s">
        <v>1725</v>
      </c>
      <c r="P4039" s="91" t="s">
        <v>1628</v>
      </c>
      <c r="Q4039" s="91" t="s">
        <v>1472</v>
      </c>
      <c r="R4039" s="91" t="s">
        <v>1604</v>
      </c>
      <c r="S4039" s="91" t="s">
        <v>10920</v>
      </c>
      <c r="T4039" s="91" t="s">
        <v>1593</v>
      </c>
    </row>
    <row r="4040" ht="14.25" customHeight="1">
      <c r="A4040" s="91" t="s">
        <v>10921</v>
      </c>
      <c r="D4040" s="91" t="s">
        <v>1319</v>
      </c>
      <c r="E4040" s="91" t="s">
        <v>1587</v>
      </c>
      <c r="F4040" s="91">
        <v>2030.0</v>
      </c>
      <c r="J4040" s="91" t="s">
        <v>739</v>
      </c>
      <c r="L4040" s="91" t="s">
        <v>1588</v>
      </c>
      <c r="M4040" s="91" t="s">
        <v>739</v>
      </c>
      <c r="O4040" s="91" t="s">
        <v>1725</v>
      </c>
      <c r="P4040" s="91" t="s">
        <v>1628</v>
      </c>
      <c r="Q4040" s="91" t="s">
        <v>1440</v>
      </c>
      <c r="R4040" s="91" t="s">
        <v>1614</v>
      </c>
      <c r="S4040" s="91" t="s">
        <v>10922</v>
      </c>
      <c r="T4040" s="91" t="s">
        <v>1593</v>
      </c>
    </row>
    <row r="4041" ht="14.25" customHeight="1">
      <c r="A4041" s="91" t="s">
        <v>10923</v>
      </c>
      <c r="D4041" s="91" t="s">
        <v>1319</v>
      </c>
      <c r="E4041" s="91" t="s">
        <v>1587</v>
      </c>
      <c r="F4041" s="91">
        <v>2030.0</v>
      </c>
      <c r="J4041" s="91" t="s">
        <v>739</v>
      </c>
      <c r="L4041" s="91" t="s">
        <v>1588</v>
      </c>
      <c r="M4041" s="91" t="s">
        <v>739</v>
      </c>
      <c r="O4041" s="91" t="s">
        <v>1725</v>
      </c>
      <c r="P4041" s="91" t="s">
        <v>1628</v>
      </c>
      <c r="Q4041" s="91" t="s">
        <v>1429</v>
      </c>
      <c r="R4041" s="91" t="s">
        <v>1648</v>
      </c>
      <c r="S4041" s="91" t="s">
        <v>10924</v>
      </c>
      <c r="T4041" s="91" t="s">
        <v>1593</v>
      </c>
    </row>
    <row r="4042" ht="14.25" customHeight="1">
      <c r="A4042" s="91" t="s">
        <v>10925</v>
      </c>
      <c r="D4042" s="91" t="s">
        <v>1319</v>
      </c>
      <c r="E4042" s="91" t="s">
        <v>1587</v>
      </c>
      <c r="F4042" s="91">
        <v>2030.0</v>
      </c>
      <c r="J4042" s="91" t="s">
        <v>739</v>
      </c>
      <c r="L4042" s="91" t="s">
        <v>1588</v>
      </c>
      <c r="M4042" s="91" t="s">
        <v>739</v>
      </c>
      <c r="O4042" s="91" t="s">
        <v>1725</v>
      </c>
      <c r="P4042" s="91" t="s">
        <v>1628</v>
      </c>
      <c r="Q4042" s="91" t="s">
        <v>1433</v>
      </c>
      <c r="R4042" s="91" t="s">
        <v>1633</v>
      </c>
      <c r="S4042" s="91" t="s">
        <v>10926</v>
      </c>
      <c r="T4042" s="91" t="s">
        <v>1593</v>
      </c>
    </row>
    <row r="4043" ht="14.25" customHeight="1">
      <c r="A4043" s="91" t="s">
        <v>10927</v>
      </c>
      <c r="B4043" s="91" t="s">
        <v>10928</v>
      </c>
      <c r="C4043" s="91" t="s">
        <v>10929</v>
      </c>
      <c r="D4043" s="91" t="s">
        <v>1319</v>
      </c>
      <c r="E4043" s="91" t="s">
        <v>1595</v>
      </c>
      <c r="F4043" s="91">
        <v>2030.0</v>
      </c>
      <c r="J4043" s="91" t="s">
        <v>739</v>
      </c>
      <c r="L4043" s="91" t="s">
        <v>41</v>
      </c>
      <c r="M4043" s="91" t="s">
        <v>739</v>
      </c>
      <c r="O4043" s="91" t="s">
        <v>1711</v>
      </c>
      <c r="P4043" s="91" t="s">
        <v>1590</v>
      </c>
      <c r="Q4043" s="91" t="s">
        <v>1459</v>
      </c>
      <c r="R4043" s="91" t="s">
        <v>2016</v>
      </c>
      <c r="S4043" s="91" t="s">
        <v>10930</v>
      </c>
      <c r="T4043" s="91" t="s">
        <v>1600</v>
      </c>
    </row>
    <row r="4044" ht="14.25" customHeight="1">
      <c r="A4044" s="91" t="s">
        <v>10931</v>
      </c>
      <c r="D4044" s="91" t="s">
        <v>1324</v>
      </c>
      <c r="J4044" s="91" t="s">
        <v>1320</v>
      </c>
      <c r="L4044" s="91" t="s">
        <v>41</v>
      </c>
      <c r="M4044" s="91" t="s">
        <v>1320</v>
      </c>
      <c r="N4044" s="91" t="s">
        <v>1763</v>
      </c>
      <c r="O4044" s="91" t="s">
        <v>1846</v>
      </c>
      <c r="P4044" s="91" t="s">
        <v>1590</v>
      </c>
      <c r="Q4044" s="91" t="s">
        <v>1429</v>
      </c>
      <c r="R4044" s="91" t="s">
        <v>1763</v>
      </c>
    </row>
    <row r="4045" ht="14.25" customHeight="1">
      <c r="A4045" s="91" t="s">
        <v>10932</v>
      </c>
      <c r="D4045" s="91" t="s">
        <v>1319</v>
      </c>
      <c r="E4045" s="91" t="s">
        <v>1587</v>
      </c>
      <c r="F4045" s="91">
        <v>2030.0</v>
      </c>
      <c r="J4045" s="91" t="s">
        <v>739</v>
      </c>
      <c r="L4045" s="91" t="s">
        <v>1588</v>
      </c>
      <c r="M4045" s="91" t="s">
        <v>739</v>
      </c>
      <c r="O4045" s="91" t="s">
        <v>1725</v>
      </c>
      <c r="P4045" s="91" t="s">
        <v>1628</v>
      </c>
      <c r="Q4045" s="91" t="s">
        <v>1469</v>
      </c>
      <c r="R4045" s="91" t="s">
        <v>1614</v>
      </c>
      <c r="S4045" s="91" t="s">
        <v>10933</v>
      </c>
      <c r="T4045" s="91" t="s">
        <v>1593</v>
      </c>
    </row>
    <row r="4046" ht="14.25" customHeight="1">
      <c r="A4046" s="91" t="s">
        <v>10934</v>
      </c>
      <c r="D4046" s="91" t="s">
        <v>1319</v>
      </c>
      <c r="E4046" s="91" t="s">
        <v>1587</v>
      </c>
      <c r="F4046" s="91">
        <v>2030.0</v>
      </c>
      <c r="J4046" s="91" t="s">
        <v>739</v>
      </c>
      <c r="L4046" s="91" t="s">
        <v>1588</v>
      </c>
      <c r="M4046" s="91" t="s">
        <v>739</v>
      </c>
      <c r="O4046" s="91" t="s">
        <v>1725</v>
      </c>
      <c r="P4046" s="91" t="s">
        <v>1628</v>
      </c>
      <c r="Q4046" s="91" t="s">
        <v>1469</v>
      </c>
      <c r="R4046" s="91" t="s">
        <v>1747</v>
      </c>
      <c r="S4046" s="91" t="s">
        <v>10935</v>
      </c>
      <c r="T4046" s="91" t="s">
        <v>1593</v>
      </c>
    </row>
    <row r="4047" ht="14.25" customHeight="1">
      <c r="A4047" s="91" t="s">
        <v>10936</v>
      </c>
      <c r="D4047" s="91" t="s">
        <v>1319</v>
      </c>
      <c r="E4047" s="91" t="s">
        <v>1587</v>
      </c>
      <c r="F4047" s="91">
        <v>2030.0</v>
      </c>
      <c r="J4047" s="91" t="s">
        <v>739</v>
      </c>
      <c r="L4047" s="91" t="s">
        <v>1588</v>
      </c>
      <c r="M4047" s="91" t="s">
        <v>739</v>
      </c>
      <c r="O4047" s="91" t="s">
        <v>1725</v>
      </c>
      <c r="P4047" s="91" t="s">
        <v>1628</v>
      </c>
      <c r="Q4047" s="91" t="s">
        <v>1439</v>
      </c>
      <c r="R4047" s="91" t="s">
        <v>1608</v>
      </c>
      <c r="S4047" s="91" t="s">
        <v>10937</v>
      </c>
      <c r="T4047" s="91" t="s">
        <v>1593</v>
      </c>
    </row>
    <row r="4048" ht="14.25" customHeight="1">
      <c r="A4048" s="91" t="s">
        <v>10938</v>
      </c>
      <c r="D4048" s="91" t="s">
        <v>1319</v>
      </c>
      <c r="E4048" s="91" t="s">
        <v>1587</v>
      </c>
      <c r="F4048" s="91">
        <v>2030.0</v>
      </c>
      <c r="J4048" s="91" t="s">
        <v>739</v>
      </c>
      <c r="L4048" s="91" t="s">
        <v>1588</v>
      </c>
      <c r="M4048" s="91" t="s">
        <v>739</v>
      </c>
      <c r="O4048" s="91" t="s">
        <v>1725</v>
      </c>
      <c r="P4048" s="91" t="s">
        <v>1628</v>
      </c>
      <c r="Q4048" s="91" t="s">
        <v>1466</v>
      </c>
      <c r="R4048" s="91" t="s">
        <v>1763</v>
      </c>
      <c r="S4048" s="91" t="s">
        <v>10939</v>
      </c>
      <c r="T4048" s="91" t="s">
        <v>1593</v>
      </c>
    </row>
    <row r="4049" ht="14.25" customHeight="1">
      <c r="A4049" s="91" t="s">
        <v>10940</v>
      </c>
      <c r="D4049" s="91" t="s">
        <v>1324</v>
      </c>
      <c r="J4049" s="91" t="s">
        <v>1320</v>
      </c>
      <c r="L4049" s="91" t="s">
        <v>41</v>
      </c>
      <c r="M4049" s="91" t="s">
        <v>739</v>
      </c>
      <c r="O4049" s="91" t="s">
        <v>1725</v>
      </c>
      <c r="P4049" s="91" t="s">
        <v>1628</v>
      </c>
      <c r="Q4049" s="91" t="s">
        <v>1431</v>
      </c>
      <c r="R4049" s="91" t="s">
        <v>1604</v>
      </c>
    </row>
    <row r="4050" ht="14.25" customHeight="1">
      <c r="A4050" s="91" t="s">
        <v>10941</v>
      </c>
      <c r="B4050" s="91" t="s">
        <v>10942</v>
      </c>
      <c r="C4050" s="91" t="s">
        <v>10943</v>
      </c>
      <c r="D4050" s="91" t="s">
        <v>1319</v>
      </c>
      <c r="E4050" s="91" t="s">
        <v>1729</v>
      </c>
      <c r="F4050" s="91">
        <v>2030.0</v>
      </c>
      <c r="J4050" s="91" t="s">
        <v>739</v>
      </c>
      <c r="L4050" s="91" t="s">
        <v>41</v>
      </c>
      <c r="M4050" s="91" t="s">
        <v>739</v>
      </c>
      <c r="O4050" s="91" t="s">
        <v>1725</v>
      </c>
      <c r="P4050" s="91" t="s">
        <v>1628</v>
      </c>
      <c r="Q4050" s="91" t="s">
        <v>1474</v>
      </c>
      <c r="R4050" s="91" t="s">
        <v>10944</v>
      </c>
      <c r="S4050" s="91" t="s">
        <v>10945</v>
      </c>
      <c r="T4050" s="91" t="s">
        <v>1733</v>
      </c>
    </row>
    <row r="4051" ht="14.25" customHeight="1">
      <c r="A4051" s="91" t="s">
        <v>10946</v>
      </c>
      <c r="D4051" s="91" t="s">
        <v>1319</v>
      </c>
      <c r="E4051" s="91" t="s">
        <v>1587</v>
      </c>
      <c r="F4051" s="91">
        <v>2030.0</v>
      </c>
      <c r="J4051" s="91" t="s">
        <v>739</v>
      </c>
      <c r="L4051" s="91" t="s">
        <v>1588</v>
      </c>
      <c r="M4051" s="91" t="s">
        <v>739</v>
      </c>
      <c r="O4051" s="91" t="s">
        <v>1725</v>
      </c>
      <c r="P4051" s="91" t="s">
        <v>1628</v>
      </c>
      <c r="Q4051" s="91" t="s">
        <v>1432</v>
      </c>
      <c r="R4051" s="91" t="s">
        <v>1612</v>
      </c>
      <c r="S4051" s="91" t="s">
        <v>10947</v>
      </c>
      <c r="T4051" s="91" t="s">
        <v>1593</v>
      </c>
    </row>
    <row r="4052" ht="14.25" customHeight="1">
      <c r="A4052" s="91" t="s">
        <v>10948</v>
      </c>
      <c r="D4052" s="91" t="s">
        <v>1319</v>
      </c>
      <c r="E4052" s="91" t="s">
        <v>1587</v>
      </c>
      <c r="F4052" s="91">
        <v>2030.0</v>
      </c>
      <c r="J4052" s="91" t="s">
        <v>739</v>
      </c>
      <c r="L4052" s="91" t="s">
        <v>1588</v>
      </c>
      <c r="M4052" s="91" t="s">
        <v>739</v>
      </c>
      <c r="O4052" s="91" t="s">
        <v>1725</v>
      </c>
      <c r="P4052" s="91" t="s">
        <v>1628</v>
      </c>
      <c r="Q4052" s="91" t="s">
        <v>1429</v>
      </c>
      <c r="R4052" s="91" t="s">
        <v>1653</v>
      </c>
      <c r="S4052" s="91" t="s">
        <v>10949</v>
      </c>
      <c r="T4052" s="91" t="s">
        <v>1593</v>
      </c>
    </row>
    <row r="4053" ht="14.25" customHeight="1">
      <c r="A4053" s="91" t="s">
        <v>10950</v>
      </c>
      <c r="D4053" s="91" t="s">
        <v>1319</v>
      </c>
      <c r="E4053" s="91" t="s">
        <v>1587</v>
      </c>
      <c r="F4053" s="91">
        <v>2030.0</v>
      </c>
      <c r="J4053" s="91" t="s">
        <v>739</v>
      </c>
      <c r="L4053" s="91" t="s">
        <v>1588</v>
      </c>
      <c r="M4053" s="91" t="s">
        <v>739</v>
      </c>
      <c r="O4053" s="91" t="s">
        <v>1725</v>
      </c>
      <c r="P4053" s="91" t="s">
        <v>1628</v>
      </c>
      <c r="Q4053" s="91" t="s">
        <v>1460</v>
      </c>
      <c r="R4053" s="91" t="s">
        <v>1720</v>
      </c>
      <c r="S4053" s="91" t="s">
        <v>10951</v>
      </c>
      <c r="T4053" s="91" t="s">
        <v>1593</v>
      </c>
    </row>
    <row r="4054" ht="14.25" customHeight="1">
      <c r="A4054" s="91" t="s">
        <v>10952</v>
      </c>
      <c r="D4054" s="91" t="s">
        <v>1319</v>
      </c>
      <c r="E4054" s="91" t="s">
        <v>1587</v>
      </c>
      <c r="F4054" s="91" t="s">
        <v>1646</v>
      </c>
      <c r="J4054" s="91" t="s">
        <v>739</v>
      </c>
      <c r="L4054" s="91" t="s">
        <v>41</v>
      </c>
      <c r="M4054" s="91" t="s">
        <v>739</v>
      </c>
      <c r="O4054" s="91" t="s">
        <v>1725</v>
      </c>
      <c r="P4054" s="91" t="s">
        <v>1628</v>
      </c>
      <c r="Q4054" s="91" t="s">
        <v>1469</v>
      </c>
      <c r="R4054" s="91" t="s">
        <v>1604</v>
      </c>
      <c r="S4054" s="91" t="s">
        <v>10953</v>
      </c>
      <c r="T4054" s="91" t="s">
        <v>1593</v>
      </c>
    </row>
    <row r="4055" ht="14.25" customHeight="1">
      <c r="A4055" s="91" t="s">
        <v>10954</v>
      </c>
      <c r="D4055" s="91" t="s">
        <v>1319</v>
      </c>
      <c r="E4055" s="91" t="s">
        <v>1587</v>
      </c>
      <c r="F4055" s="91">
        <v>2030.0</v>
      </c>
      <c r="J4055" s="91" t="s">
        <v>739</v>
      </c>
      <c r="L4055" s="91" t="s">
        <v>1588</v>
      </c>
      <c r="M4055" s="91" t="s">
        <v>739</v>
      </c>
      <c r="O4055" s="91" t="s">
        <v>1725</v>
      </c>
      <c r="P4055" s="91" t="s">
        <v>1628</v>
      </c>
      <c r="Q4055" s="91" t="s">
        <v>1433</v>
      </c>
      <c r="R4055" s="91" t="s">
        <v>1687</v>
      </c>
      <c r="S4055" s="91" t="s">
        <v>10955</v>
      </c>
      <c r="T4055" s="91" t="s">
        <v>1593</v>
      </c>
    </row>
    <row r="4056" ht="14.25" customHeight="1">
      <c r="A4056" s="91" t="s">
        <v>10956</v>
      </c>
      <c r="D4056" s="91" t="s">
        <v>1324</v>
      </c>
      <c r="J4056" s="91" t="s">
        <v>1320</v>
      </c>
      <c r="L4056" s="91" t="s">
        <v>41</v>
      </c>
      <c r="M4056" s="91" t="s">
        <v>1320</v>
      </c>
      <c r="N4056" s="91" t="s">
        <v>1669</v>
      </c>
      <c r="O4056" s="91" t="s">
        <v>2299</v>
      </c>
      <c r="P4056" s="91" t="s">
        <v>1628</v>
      </c>
      <c r="Q4056" s="91" t="s">
        <v>1469</v>
      </c>
      <c r="R4056" s="91" t="s">
        <v>1669</v>
      </c>
    </row>
    <row r="4057" ht="14.25" customHeight="1">
      <c r="A4057" s="91" t="s">
        <v>10957</v>
      </c>
      <c r="D4057" s="91" t="s">
        <v>1319</v>
      </c>
      <c r="E4057" s="91" t="s">
        <v>1587</v>
      </c>
      <c r="F4057" s="91">
        <v>2030.0</v>
      </c>
      <c r="J4057" s="91" t="s">
        <v>739</v>
      </c>
      <c r="L4057" s="91" t="s">
        <v>1588</v>
      </c>
      <c r="M4057" s="91" t="s">
        <v>739</v>
      </c>
      <c r="N4057" s="91" t="s">
        <v>1685</v>
      </c>
      <c r="O4057" s="91" t="s">
        <v>1815</v>
      </c>
      <c r="P4057" s="91" t="s">
        <v>1628</v>
      </c>
      <c r="Q4057" s="91" t="s">
        <v>1439</v>
      </c>
      <c r="R4057" s="91" t="s">
        <v>1685</v>
      </c>
      <c r="S4057" s="91" t="s">
        <v>10958</v>
      </c>
      <c r="T4057" s="91" t="s">
        <v>1593</v>
      </c>
    </row>
    <row r="4058" ht="14.25" customHeight="1">
      <c r="A4058" s="91" t="s">
        <v>10959</v>
      </c>
      <c r="D4058" s="91" t="s">
        <v>1319</v>
      </c>
      <c r="E4058" s="91" t="s">
        <v>1587</v>
      </c>
      <c r="F4058" s="91">
        <v>2030.0</v>
      </c>
      <c r="J4058" s="91" t="s">
        <v>1320</v>
      </c>
      <c r="L4058" s="91" t="s">
        <v>1588</v>
      </c>
      <c r="M4058" s="91" t="s">
        <v>1320</v>
      </c>
      <c r="N4058" s="91" t="s">
        <v>1785</v>
      </c>
      <c r="O4058" s="91" t="s">
        <v>1725</v>
      </c>
      <c r="P4058" s="91" t="s">
        <v>1628</v>
      </c>
      <c r="Q4058" s="91" t="s">
        <v>1457</v>
      </c>
      <c r="R4058" s="91" t="s">
        <v>1847</v>
      </c>
      <c r="S4058" s="91" t="s">
        <v>10960</v>
      </c>
      <c r="T4058" s="91" t="s">
        <v>1593</v>
      </c>
    </row>
    <row r="4059" ht="14.25" customHeight="1">
      <c r="A4059" s="91" t="s">
        <v>10961</v>
      </c>
      <c r="D4059" s="91" t="s">
        <v>1319</v>
      </c>
      <c r="E4059" s="91" t="s">
        <v>1587</v>
      </c>
      <c r="F4059" s="91">
        <v>2032.0</v>
      </c>
      <c r="J4059" s="91" t="s">
        <v>739</v>
      </c>
      <c r="L4059" s="91" t="s">
        <v>41</v>
      </c>
      <c r="M4059" s="91" t="s">
        <v>739</v>
      </c>
      <c r="O4059" s="91" t="s">
        <v>1846</v>
      </c>
      <c r="P4059" s="91" t="s">
        <v>1590</v>
      </c>
      <c r="Q4059" s="91" t="s">
        <v>1429</v>
      </c>
      <c r="R4059" s="91" t="s">
        <v>1591</v>
      </c>
      <c r="S4059" s="91" t="s">
        <v>10962</v>
      </c>
      <c r="T4059" s="91" t="s">
        <v>1593</v>
      </c>
    </row>
    <row r="4060" ht="14.25" customHeight="1">
      <c r="A4060" s="91" t="s">
        <v>10963</v>
      </c>
      <c r="D4060" s="91" t="s">
        <v>1319</v>
      </c>
      <c r="E4060" s="91" t="s">
        <v>1595</v>
      </c>
      <c r="F4060" s="91">
        <v>2028.0</v>
      </c>
      <c r="J4060" s="91" t="s">
        <v>739</v>
      </c>
      <c r="L4060" s="91" t="s">
        <v>41</v>
      </c>
      <c r="M4060" s="91" t="s">
        <v>739</v>
      </c>
      <c r="O4060" s="91" t="s">
        <v>1815</v>
      </c>
      <c r="P4060" s="91" t="s">
        <v>1628</v>
      </c>
      <c r="Q4060" s="91" t="s">
        <v>1446</v>
      </c>
      <c r="R4060" s="91" t="s">
        <v>1881</v>
      </c>
      <c r="S4060" s="91" t="s">
        <v>10964</v>
      </c>
      <c r="T4060" s="91" t="s">
        <v>5257</v>
      </c>
    </row>
    <row r="4061" ht="14.25" customHeight="1">
      <c r="A4061" s="91" t="s">
        <v>10965</v>
      </c>
      <c r="D4061" s="91" t="s">
        <v>1319</v>
      </c>
      <c r="E4061" s="91" t="s">
        <v>1587</v>
      </c>
      <c r="F4061" s="91">
        <v>2030.0</v>
      </c>
      <c r="J4061" s="91" t="s">
        <v>739</v>
      </c>
      <c r="L4061" s="91" t="s">
        <v>1588</v>
      </c>
      <c r="M4061" s="91" t="s">
        <v>739</v>
      </c>
      <c r="O4061" s="91" t="s">
        <v>1725</v>
      </c>
      <c r="P4061" s="91" t="s">
        <v>1628</v>
      </c>
      <c r="Q4061" s="91" t="s">
        <v>1439</v>
      </c>
      <c r="R4061" s="91" t="s">
        <v>1591</v>
      </c>
      <c r="S4061" s="91" t="s">
        <v>10966</v>
      </c>
      <c r="T4061" s="91" t="s">
        <v>1593</v>
      </c>
    </row>
    <row r="4062" ht="14.25" customHeight="1">
      <c r="A4062" s="91" t="s">
        <v>10967</v>
      </c>
      <c r="B4062" s="91" t="s">
        <v>10968</v>
      </c>
      <c r="C4062" s="91" t="s">
        <v>10969</v>
      </c>
      <c r="D4062" s="91" t="s">
        <v>1319</v>
      </c>
      <c r="E4062" s="91" t="s">
        <v>1587</v>
      </c>
      <c r="F4062" s="91">
        <v>2030.0</v>
      </c>
      <c r="J4062" s="91" t="s">
        <v>739</v>
      </c>
      <c r="L4062" s="91" t="s">
        <v>1647</v>
      </c>
      <c r="M4062" s="91" t="s">
        <v>739</v>
      </c>
      <c r="O4062" s="91" t="s">
        <v>1627</v>
      </c>
      <c r="P4062" s="91" t="s">
        <v>1628</v>
      </c>
      <c r="Q4062" s="91" t="s">
        <v>1430</v>
      </c>
      <c r="R4062" s="91" t="s">
        <v>1639</v>
      </c>
      <c r="S4062" s="91" t="s">
        <v>10970</v>
      </c>
      <c r="T4062" s="91" t="s">
        <v>1593</v>
      </c>
    </row>
    <row r="4063" ht="14.25" customHeight="1">
      <c r="A4063" s="91" t="s">
        <v>10971</v>
      </c>
      <c r="B4063" s="91" t="s">
        <v>10972</v>
      </c>
      <c r="C4063" s="91" t="s">
        <v>10973</v>
      </c>
      <c r="D4063" s="91" t="s">
        <v>1343</v>
      </c>
      <c r="J4063" s="91" t="s">
        <v>739</v>
      </c>
      <c r="L4063" s="91" t="s">
        <v>41</v>
      </c>
      <c r="M4063" s="91" t="s">
        <v>739</v>
      </c>
      <c r="O4063" s="91" t="s">
        <v>1602</v>
      </c>
      <c r="P4063" s="91" t="s">
        <v>1603</v>
      </c>
      <c r="Q4063" s="91" t="s">
        <v>1450</v>
      </c>
      <c r="R4063" s="91" t="s">
        <v>2016</v>
      </c>
    </row>
    <row r="4064" ht="14.25" customHeight="1">
      <c r="A4064" s="91" t="s">
        <v>10974</v>
      </c>
      <c r="C4064" s="91" t="s">
        <v>10975</v>
      </c>
      <c r="D4064" s="91" t="s">
        <v>1324</v>
      </c>
      <c r="J4064" s="91" t="s">
        <v>739</v>
      </c>
      <c r="L4064" s="91" t="s">
        <v>1647</v>
      </c>
      <c r="M4064" s="91" t="s">
        <v>739</v>
      </c>
      <c r="O4064" s="91" t="s">
        <v>1638</v>
      </c>
      <c r="P4064" s="91" t="s">
        <v>1590</v>
      </c>
      <c r="Q4064" s="91" t="s">
        <v>1430</v>
      </c>
      <c r="R4064" s="91" t="s">
        <v>1669</v>
      </c>
    </row>
    <row r="4065" ht="14.25" customHeight="1">
      <c r="A4065" s="91" t="s">
        <v>10976</v>
      </c>
      <c r="B4065" s="91" t="s">
        <v>10977</v>
      </c>
      <c r="C4065" s="91" t="s">
        <v>10978</v>
      </c>
      <c r="D4065" s="91" t="s">
        <v>1324</v>
      </c>
      <c r="J4065" s="91" t="s">
        <v>1320</v>
      </c>
      <c r="L4065" s="91" t="s">
        <v>41</v>
      </c>
      <c r="M4065" s="91" t="s">
        <v>1320</v>
      </c>
      <c r="N4065" s="91" t="s">
        <v>1715</v>
      </c>
      <c r="O4065" s="91" t="s">
        <v>1602</v>
      </c>
      <c r="P4065" s="91" t="s">
        <v>1603</v>
      </c>
      <c r="Q4065" s="91" t="s">
        <v>1457</v>
      </c>
      <c r="R4065" s="91" t="s">
        <v>1715</v>
      </c>
    </row>
    <row r="4066" ht="14.25" customHeight="1">
      <c r="A4066" s="91" t="s">
        <v>10979</v>
      </c>
      <c r="B4066" s="91" t="s">
        <v>10980</v>
      </c>
      <c r="D4066" s="91" t="s">
        <v>1324</v>
      </c>
      <c r="J4066" s="91" t="s">
        <v>1320</v>
      </c>
      <c r="L4066" s="91" t="s">
        <v>41</v>
      </c>
      <c r="M4066" s="91" t="s">
        <v>739</v>
      </c>
      <c r="O4066" s="91" t="s">
        <v>4693</v>
      </c>
      <c r="P4066" s="91" t="s">
        <v>1628</v>
      </c>
      <c r="Q4066" s="91" t="s">
        <v>1466</v>
      </c>
      <c r="R4066" s="91" t="s">
        <v>1608</v>
      </c>
    </row>
    <row r="4067" ht="14.25" customHeight="1">
      <c r="A4067" s="91" t="s">
        <v>10981</v>
      </c>
      <c r="D4067" s="91" t="s">
        <v>1319</v>
      </c>
      <c r="E4067" s="91" t="s">
        <v>1587</v>
      </c>
      <c r="F4067" s="91">
        <v>2030.0</v>
      </c>
      <c r="J4067" s="91" t="s">
        <v>739</v>
      </c>
      <c r="L4067" s="91" t="s">
        <v>1588</v>
      </c>
      <c r="M4067" s="91" t="s">
        <v>739</v>
      </c>
      <c r="N4067" s="91" t="s">
        <v>2016</v>
      </c>
      <c r="O4067" s="91" t="s">
        <v>1725</v>
      </c>
      <c r="P4067" s="91" t="s">
        <v>1628</v>
      </c>
      <c r="Q4067" s="91" t="s">
        <v>1462</v>
      </c>
      <c r="R4067" s="91" t="s">
        <v>2016</v>
      </c>
      <c r="S4067" s="91" t="s">
        <v>10982</v>
      </c>
      <c r="T4067" s="91" t="s">
        <v>1593</v>
      </c>
    </row>
    <row r="4068" ht="14.25" customHeight="1">
      <c r="A4068" s="91" t="s">
        <v>10983</v>
      </c>
      <c r="B4068" s="91" t="s">
        <v>10984</v>
      </c>
      <c r="C4068" s="91" t="s">
        <v>10985</v>
      </c>
      <c r="D4068" s="91" t="s">
        <v>1319</v>
      </c>
      <c r="E4068" s="91" t="s">
        <v>1587</v>
      </c>
      <c r="F4068" s="91" t="s">
        <v>1646</v>
      </c>
      <c r="J4068" s="91" t="s">
        <v>1320</v>
      </c>
      <c r="L4068" s="91" t="s">
        <v>41</v>
      </c>
      <c r="M4068" s="91" t="s">
        <v>1320</v>
      </c>
      <c r="O4068" s="91" t="s">
        <v>1725</v>
      </c>
      <c r="P4068" s="91" t="s">
        <v>1628</v>
      </c>
      <c r="Q4068" s="91" t="s">
        <v>1467</v>
      </c>
      <c r="R4068" s="91" t="s">
        <v>1763</v>
      </c>
      <c r="S4068" s="91" t="s">
        <v>10986</v>
      </c>
      <c r="T4068" s="91" t="s">
        <v>1593</v>
      </c>
    </row>
    <row r="4069" ht="14.25" customHeight="1">
      <c r="A4069" s="91" t="s">
        <v>10987</v>
      </c>
      <c r="C4069" s="91" t="s">
        <v>10988</v>
      </c>
      <c r="D4069" s="91" t="s">
        <v>1324</v>
      </c>
      <c r="J4069" s="91" t="s">
        <v>1320</v>
      </c>
      <c r="L4069" s="91" t="s">
        <v>41</v>
      </c>
      <c r="M4069" s="91" t="s">
        <v>1320</v>
      </c>
      <c r="N4069" s="91" t="s">
        <v>1669</v>
      </c>
      <c r="O4069" s="91" t="s">
        <v>3070</v>
      </c>
      <c r="P4069" s="91" t="s">
        <v>1628</v>
      </c>
      <c r="Q4069" s="91" t="s">
        <v>1469</v>
      </c>
      <c r="R4069" s="91" t="s">
        <v>1669</v>
      </c>
    </row>
    <row r="4070" ht="14.25" customHeight="1">
      <c r="A4070" s="91" t="s">
        <v>10989</v>
      </c>
      <c r="D4070" s="91" t="s">
        <v>1319</v>
      </c>
      <c r="E4070" s="91" t="s">
        <v>1587</v>
      </c>
      <c r="F4070" s="91">
        <v>2030.0</v>
      </c>
      <c r="G4070" s="91" t="s">
        <v>1319</v>
      </c>
      <c r="H4070" s="91" t="s">
        <v>1587</v>
      </c>
      <c r="I4070" s="91">
        <v>2050.0</v>
      </c>
      <c r="J4070" s="91" t="s">
        <v>1320</v>
      </c>
      <c r="K4070" s="91">
        <v>2050.0</v>
      </c>
      <c r="L4070" s="91" t="s">
        <v>1588</v>
      </c>
      <c r="M4070" s="91" t="s">
        <v>739</v>
      </c>
      <c r="O4070" s="91" t="s">
        <v>1725</v>
      </c>
      <c r="P4070" s="91" t="s">
        <v>1628</v>
      </c>
      <c r="Q4070" s="91" t="s">
        <v>1459</v>
      </c>
      <c r="R4070" s="91" t="s">
        <v>1707</v>
      </c>
      <c r="S4070" s="91" t="s">
        <v>10990</v>
      </c>
      <c r="T4070" s="91" t="s">
        <v>1593</v>
      </c>
    </row>
    <row r="4071" ht="14.25" customHeight="1">
      <c r="A4071" s="91" t="s">
        <v>10991</v>
      </c>
      <c r="D4071" s="91" t="s">
        <v>1319</v>
      </c>
      <c r="E4071" s="91" t="s">
        <v>1587</v>
      </c>
      <c r="F4071" s="91">
        <v>2030.0</v>
      </c>
      <c r="J4071" s="91" t="s">
        <v>739</v>
      </c>
      <c r="L4071" s="91" t="s">
        <v>1588</v>
      </c>
      <c r="M4071" s="91" t="s">
        <v>739</v>
      </c>
      <c r="O4071" s="91" t="s">
        <v>1831</v>
      </c>
      <c r="P4071" s="91" t="s">
        <v>1590</v>
      </c>
      <c r="Q4071" s="91" t="s">
        <v>1457</v>
      </c>
      <c r="R4071" s="91" t="s">
        <v>1633</v>
      </c>
      <c r="S4071" s="91" t="s">
        <v>10992</v>
      </c>
      <c r="T4071" s="91" t="s">
        <v>1593</v>
      </c>
    </row>
    <row r="4072" ht="14.25" customHeight="1">
      <c r="A4072" s="91" t="s">
        <v>10993</v>
      </c>
      <c r="D4072" s="91" t="s">
        <v>1319</v>
      </c>
      <c r="E4072" s="91" t="s">
        <v>1587</v>
      </c>
      <c r="F4072" s="91">
        <v>2030.0</v>
      </c>
      <c r="G4072" s="91" t="s">
        <v>1319</v>
      </c>
      <c r="H4072" s="91" t="s">
        <v>1587</v>
      </c>
      <c r="I4072" s="91">
        <v>2050.0</v>
      </c>
      <c r="J4072" s="91" t="s">
        <v>1320</v>
      </c>
      <c r="K4072" s="91">
        <v>2050.0</v>
      </c>
      <c r="L4072" s="91" t="s">
        <v>41</v>
      </c>
      <c r="M4072" s="91" t="s">
        <v>1320</v>
      </c>
      <c r="N4072" s="91" t="s">
        <v>1785</v>
      </c>
      <c r="O4072" s="91" t="s">
        <v>1602</v>
      </c>
      <c r="P4072" s="91" t="s">
        <v>1603</v>
      </c>
      <c r="Q4072" s="91" t="s">
        <v>1457</v>
      </c>
      <c r="R4072" s="91" t="s">
        <v>1808</v>
      </c>
      <c r="S4072" s="91" t="s">
        <v>10994</v>
      </c>
      <c r="T4072" s="91" t="s">
        <v>1593</v>
      </c>
    </row>
    <row r="4073" ht="14.25" customHeight="1">
      <c r="A4073" s="91" t="s">
        <v>10995</v>
      </c>
      <c r="B4073" s="91" t="s">
        <v>10996</v>
      </c>
      <c r="D4073" s="91" t="s">
        <v>1319</v>
      </c>
      <c r="E4073" s="91" t="s">
        <v>1587</v>
      </c>
      <c r="F4073" s="91">
        <v>2030.0</v>
      </c>
      <c r="J4073" s="91" t="s">
        <v>739</v>
      </c>
      <c r="L4073" s="91" t="s">
        <v>41</v>
      </c>
      <c r="M4073" s="91" t="s">
        <v>739</v>
      </c>
      <c r="O4073" s="91" t="s">
        <v>1858</v>
      </c>
      <c r="P4073" s="91" t="s">
        <v>1628</v>
      </c>
      <c r="Q4073" s="91" t="s">
        <v>1433</v>
      </c>
      <c r="R4073" s="91" t="s">
        <v>1663</v>
      </c>
      <c r="S4073" s="91" t="s">
        <v>10997</v>
      </c>
      <c r="T4073" s="91" t="s">
        <v>1593</v>
      </c>
    </row>
    <row r="4074" ht="14.25" customHeight="1">
      <c r="A4074" s="91" t="s">
        <v>10998</v>
      </c>
      <c r="D4074" s="91" t="s">
        <v>1319</v>
      </c>
      <c r="E4074" s="91" t="s">
        <v>1587</v>
      </c>
      <c r="F4074" s="91" t="s">
        <v>10999</v>
      </c>
      <c r="J4074" s="91" t="s">
        <v>739</v>
      </c>
      <c r="L4074" s="91" t="s">
        <v>41</v>
      </c>
      <c r="M4074" s="91" t="s">
        <v>739</v>
      </c>
      <c r="O4074" s="91" t="s">
        <v>1681</v>
      </c>
      <c r="P4074" s="91" t="s">
        <v>1590</v>
      </c>
      <c r="Q4074" s="91" t="s">
        <v>1442</v>
      </c>
      <c r="R4074" s="91" t="s">
        <v>1624</v>
      </c>
      <c r="S4074" s="91" t="s">
        <v>11000</v>
      </c>
      <c r="T4074" s="91" t="s">
        <v>1593</v>
      </c>
    </row>
    <row r="4075" ht="14.25" customHeight="1">
      <c r="A4075" s="91" t="s">
        <v>11001</v>
      </c>
      <c r="D4075" s="91" t="s">
        <v>1319</v>
      </c>
      <c r="E4075" s="91" t="s">
        <v>1587</v>
      </c>
      <c r="F4075" s="91">
        <v>2030.0</v>
      </c>
      <c r="J4075" s="91" t="s">
        <v>739</v>
      </c>
      <c r="L4075" s="91" t="s">
        <v>1588</v>
      </c>
      <c r="M4075" s="91" t="s">
        <v>739</v>
      </c>
      <c r="O4075" s="91" t="s">
        <v>1607</v>
      </c>
      <c r="P4075" s="91" t="s">
        <v>1590</v>
      </c>
      <c r="Q4075" s="91" t="s">
        <v>1447</v>
      </c>
      <c r="R4075" s="91" t="s">
        <v>1648</v>
      </c>
      <c r="S4075" s="91" t="s">
        <v>11002</v>
      </c>
      <c r="T4075" s="91" t="s">
        <v>1593</v>
      </c>
    </row>
    <row r="4076" ht="14.25" customHeight="1">
      <c r="A4076" s="91" t="s">
        <v>11003</v>
      </c>
      <c r="D4076" s="91" t="s">
        <v>1319</v>
      </c>
      <c r="E4076" s="91" t="s">
        <v>1587</v>
      </c>
      <c r="F4076" s="91" t="s">
        <v>3047</v>
      </c>
      <c r="G4076" s="91" t="s">
        <v>1319</v>
      </c>
      <c r="H4076" s="91" t="s">
        <v>1587</v>
      </c>
      <c r="I4076" s="91" t="s">
        <v>1336</v>
      </c>
      <c r="J4076" s="91" t="s">
        <v>1320</v>
      </c>
      <c r="K4076" s="91" t="s">
        <v>1336</v>
      </c>
      <c r="L4076" s="91" t="s">
        <v>41</v>
      </c>
      <c r="M4076" s="91" t="s">
        <v>1320</v>
      </c>
      <c r="N4076" s="91" t="s">
        <v>1785</v>
      </c>
      <c r="O4076" s="91" t="s">
        <v>1607</v>
      </c>
      <c r="P4076" s="91" t="s">
        <v>1590</v>
      </c>
      <c r="Q4076" s="91" t="s">
        <v>1450</v>
      </c>
      <c r="R4076" s="91" t="s">
        <v>1707</v>
      </c>
      <c r="S4076" s="91" t="s">
        <v>11004</v>
      </c>
      <c r="T4076" s="91" t="s">
        <v>1593</v>
      </c>
    </row>
    <row r="4077" ht="14.25" customHeight="1">
      <c r="A4077" s="91" t="s">
        <v>11005</v>
      </c>
      <c r="D4077" s="91" t="s">
        <v>1319</v>
      </c>
      <c r="E4077" s="91" t="s">
        <v>1587</v>
      </c>
      <c r="F4077" s="91">
        <v>2030.0</v>
      </c>
      <c r="J4077" s="91" t="s">
        <v>739</v>
      </c>
      <c r="L4077" s="91" t="s">
        <v>1588</v>
      </c>
      <c r="M4077" s="91" t="s">
        <v>739</v>
      </c>
      <c r="O4077" s="91" t="s">
        <v>1589</v>
      </c>
      <c r="P4077" s="91" t="s">
        <v>1590</v>
      </c>
      <c r="Q4077" s="91" t="s">
        <v>1472</v>
      </c>
      <c r="R4077" s="91" t="s">
        <v>1669</v>
      </c>
      <c r="S4077" s="91" t="s">
        <v>11006</v>
      </c>
      <c r="T4077" s="91" t="s">
        <v>1593</v>
      </c>
    </row>
    <row r="4078" ht="14.25" customHeight="1">
      <c r="A4078" s="91" t="s">
        <v>11007</v>
      </c>
      <c r="D4078" s="91" t="s">
        <v>1319</v>
      </c>
      <c r="E4078" s="91" t="s">
        <v>1587</v>
      </c>
      <c r="F4078" s="91">
        <v>2030.0</v>
      </c>
      <c r="J4078" s="91" t="s">
        <v>739</v>
      </c>
      <c r="L4078" s="91" t="s">
        <v>1588</v>
      </c>
      <c r="M4078" s="91" t="s">
        <v>739</v>
      </c>
      <c r="O4078" s="91" t="s">
        <v>1725</v>
      </c>
      <c r="P4078" s="91" t="s">
        <v>1628</v>
      </c>
      <c r="Q4078" s="91" t="s">
        <v>1459</v>
      </c>
      <c r="R4078" s="91" t="s">
        <v>1669</v>
      </c>
      <c r="S4078" s="91" t="s">
        <v>11008</v>
      </c>
      <c r="T4078" s="91" t="s">
        <v>1593</v>
      </c>
    </row>
    <row r="4079" ht="14.25" customHeight="1">
      <c r="A4079" s="91" t="s">
        <v>11009</v>
      </c>
      <c r="D4079" s="91" t="s">
        <v>1324</v>
      </c>
      <c r="J4079" s="91" t="s">
        <v>1320</v>
      </c>
      <c r="L4079" s="91" t="s">
        <v>41</v>
      </c>
      <c r="M4079" s="91" t="s">
        <v>1320</v>
      </c>
      <c r="N4079" s="91" t="s">
        <v>1641</v>
      </c>
      <c r="O4079" s="91" t="s">
        <v>2116</v>
      </c>
      <c r="P4079" s="91" t="s">
        <v>1736</v>
      </c>
      <c r="Q4079" s="91" t="s">
        <v>1443</v>
      </c>
      <c r="R4079" s="91" t="s">
        <v>1641</v>
      </c>
    </row>
    <row r="4080" ht="14.25" customHeight="1">
      <c r="A4080" s="91" t="s">
        <v>11010</v>
      </c>
      <c r="B4080" s="91" t="s">
        <v>11011</v>
      </c>
      <c r="C4080" s="91" t="s">
        <v>11012</v>
      </c>
      <c r="D4080" s="91" t="s">
        <v>1324</v>
      </c>
      <c r="J4080" s="91" t="s">
        <v>1320</v>
      </c>
      <c r="L4080" s="91" t="s">
        <v>41</v>
      </c>
      <c r="M4080" s="91" t="s">
        <v>1320</v>
      </c>
      <c r="N4080" s="91" t="s">
        <v>1685</v>
      </c>
      <c r="O4080" s="91" t="s">
        <v>1721</v>
      </c>
      <c r="P4080" s="91" t="s">
        <v>1590</v>
      </c>
      <c r="Q4080" s="91" t="s">
        <v>1438</v>
      </c>
      <c r="R4080" s="91" t="s">
        <v>1685</v>
      </c>
    </row>
    <row r="4081" ht="14.25" customHeight="1">
      <c r="A4081" s="91" t="s">
        <v>11013</v>
      </c>
      <c r="B4081" s="91" t="s">
        <v>11014</v>
      </c>
      <c r="D4081" s="91" t="s">
        <v>1343</v>
      </c>
      <c r="J4081" s="91" t="s">
        <v>739</v>
      </c>
      <c r="L4081" s="91" t="s">
        <v>41</v>
      </c>
      <c r="M4081" s="91" t="s">
        <v>739</v>
      </c>
      <c r="O4081" s="91" t="s">
        <v>2257</v>
      </c>
      <c r="P4081" s="91" t="s">
        <v>1628</v>
      </c>
      <c r="Q4081" s="91" t="s">
        <v>1442</v>
      </c>
      <c r="R4081" s="91" t="s">
        <v>1731</v>
      </c>
    </row>
    <row r="4082" ht="14.25" customHeight="1">
      <c r="A4082" s="91" t="s">
        <v>11015</v>
      </c>
      <c r="B4082" s="91" t="s">
        <v>11016</v>
      </c>
      <c r="C4082" s="91" t="s">
        <v>11017</v>
      </c>
      <c r="D4082" s="91" t="s">
        <v>1319</v>
      </c>
      <c r="E4082" s="91" t="s">
        <v>1595</v>
      </c>
      <c r="F4082" s="91">
        <v>2030.0</v>
      </c>
      <c r="J4082" s="91" t="s">
        <v>1320</v>
      </c>
      <c r="L4082" s="91" t="s">
        <v>41</v>
      </c>
      <c r="M4082" s="91" t="s">
        <v>739</v>
      </c>
      <c r="O4082" s="91" t="s">
        <v>1602</v>
      </c>
      <c r="P4082" s="91" t="s">
        <v>1603</v>
      </c>
      <c r="Q4082" s="91" t="s">
        <v>1440</v>
      </c>
      <c r="R4082" s="91" t="s">
        <v>1678</v>
      </c>
      <c r="S4082" s="91" t="s">
        <v>11018</v>
      </c>
      <c r="T4082" s="91" t="s">
        <v>1600</v>
      </c>
    </row>
    <row r="4083" ht="14.25" customHeight="1">
      <c r="A4083" s="91" t="s">
        <v>11019</v>
      </c>
      <c r="D4083" s="91" t="s">
        <v>1324</v>
      </c>
      <c r="J4083" s="91" t="s">
        <v>739</v>
      </c>
      <c r="L4083" s="91" t="s">
        <v>41</v>
      </c>
      <c r="M4083" s="91" t="s">
        <v>739</v>
      </c>
      <c r="O4083" s="91" t="s">
        <v>1602</v>
      </c>
      <c r="P4083" s="91" t="s">
        <v>1603</v>
      </c>
      <c r="Q4083" s="91" t="s">
        <v>1457</v>
      </c>
      <c r="R4083" s="91" t="s">
        <v>1614</v>
      </c>
    </row>
    <row r="4084" ht="14.25" customHeight="1">
      <c r="A4084" s="91" t="s">
        <v>11020</v>
      </c>
      <c r="D4084" s="91" t="s">
        <v>1319</v>
      </c>
      <c r="E4084" s="91" t="s">
        <v>1587</v>
      </c>
      <c r="F4084" s="91">
        <v>2030.0</v>
      </c>
      <c r="J4084" s="91" t="s">
        <v>739</v>
      </c>
      <c r="L4084" s="91" t="s">
        <v>41</v>
      </c>
      <c r="M4084" s="91" t="s">
        <v>1320</v>
      </c>
      <c r="N4084" s="91" t="s">
        <v>1785</v>
      </c>
      <c r="O4084" s="91" t="s">
        <v>1607</v>
      </c>
      <c r="P4084" s="91" t="s">
        <v>1590</v>
      </c>
      <c r="Q4084" s="91" t="s">
        <v>1433</v>
      </c>
      <c r="R4084" s="91" t="s">
        <v>1707</v>
      </c>
      <c r="S4084" s="91" t="s">
        <v>11021</v>
      </c>
    </row>
    <row r="4085" ht="14.25" customHeight="1">
      <c r="A4085" s="91" t="s">
        <v>11022</v>
      </c>
      <c r="D4085" s="91" t="s">
        <v>1324</v>
      </c>
      <c r="J4085" s="91" t="s">
        <v>1320</v>
      </c>
      <c r="L4085" s="91" t="s">
        <v>41</v>
      </c>
      <c r="M4085" s="91" t="s">
        <v>739</v>
      </c>
      <c r="O4085" s="91" t="s">
        <v>1602</v>
      </c>
      <c r="P4085" s="91" t="s">
        <v>1603</v>
      </c>
      <c r="Q4085" s="91" t="s">
        <v>1440</v>
      </c>
      <c r="R4085" s="91" t="s">
        <v>1720</v>
      </c>
    </row>
    <row r="4086" ht="14.25" customHeight="1">
      <c r="A4086" s="91" t="s">
        <v>11023</v>
      </c>
      <c r="B4086" s="91" t="s">
        <v>11024</v>
      </c>
      <c r="C4086" s="91" t="s">
        <v>11025</v>
      </c>
      <c r="D4086" s="91" t="s">
        <v>1324</v>
      </c>
      <c r="J4086" s="91" t="s">
        <v>739</v>
      </c>
      <c r="L4086" s="91" t="s">
        <v>41</v>
      </c>
      <c r="M4086" s="91" t="s">
        <v>739</v>
      </c>
      <c r="O4086" s="91" t="s">
        <v>1684</v>
      </c>
      <c r="P4086" s="91" t="s">
        <v>1590</v>
      </c>
      <c r="Q4086" s="91" t="s">
        <v>1432</v>
      </c>
      <c r="R4086" s="91" t="s">
        <v>1685</v>
      </c>
    </row>
    <row r="4087" ht="14.25" customHeight="1">
      <c r="A4087" s="91" t="s">
        <v>11026</v>
      </c>
      <c r="D4087" s="91" t="s">
        <v>1319</v>
      </c>
      <c r="E4087" s="91" t="s">
        <v>1587</v>
      </c>
      <c r="F4087" s="91">
        <v>2030.0</v>
      </c>
      <c r="J4087" s="91" t="s">
        <v>739</v>
      </c>
      <c r="L4087" s="91" t="s">
        <v>1588</v>
      </c>
      <c r="M4087" s="91" t="s">
        <v>739</v>
      </c>
      <c r="O4087" s="91" t="s">
        <v>1725</v>
      </c>
      <c r="P4087" s="91" t="s">
        <v>1628</v>
      </c>
      <c r="Q4087" s="91" t="s">
        <v>1452</v>
      </c>
      <c r="R4087" s="91" t="s">
        <v>1659</v>
      </c>
      <c r="S4087" s="91" t="s">
        <v>11027</v>
      </c>
      <c r="T4087" s="91" t="s">
        <v>1593</v>
      </c>
    </row>
    <row r="4088" ht="14.25" customHeight="1">
      <c r="A4088" s="91" t="s">
        <v>11028</v>
      </c>
      <c r="D4088" s="91" t="s">
        <v>1319</v>
      </c>
      <c r="E4088" s="91" t="s">
        <v>1587</v>
      </c>
      <c r="F4088" s="91">
        <v>2030.0</v>
      </c>
      <c r="G4088" s="91" t="s">
        <v>1319</v>
      </c>
      <c r="H4088" s="91" t="s">
        <v>1587</v>
      </c>
      <c r="I4088" s="91">
        <v>2050.0</v>
      </c>
      <c r="J4088" s="91" t="s">
        <v>1320</v>
      </c>
      <c r="K4088" s="91">
        <v>2050.0</v>
      </c>
      <c r="L4088" s="91" t="s">
        <v>1588</v>
      </c>
      <c r="M4088" s="91" t="s">
        <v>1320</v>
      </c>
      <c r="N4088" s="91" t="s">
        <v>1641</v>
      </c>
      <c r="O4088" s="91" t="s">
        <v>1725</v>
      </c>
      <c r="P4088" s="91" t="s">
        <v>1628</v>
      </c>
      <c r="Q4088" s="91" t="s">
        <v>1459</v>
      </c>
      <c r="R4088" s="91" t="s">
        <v>1641</v>
      </c>
      <c r="S4088" s="91" t="s">
        <v>11029</v>
      </c>
      <c r="T4088" s="91" t="s">
        <v>1593</v>
      </c>
    </row>
    <row r="4089" ht="14.25" customHeight="1">
      <c r="A4089" s="91" t="s">
        <v>11030</v>
      </c>
      <c r="C4089" s="91" t="s">
        <v>11031</v>
      </c>
      <c r="D4089" s="91" t="s">
        <v>1319</v>
      </c>
      <c r="E4089" s="91" t="s">
        <v>1587</v>
      </c>
      <c r="F4089" s="91" t="s">
        <v>1646</v>
      </c>
      <c r="J4089" s="91" t="s">
        <v>739</v>
      </c>
      <c r="L4089" s="91" t="s">
        <v>41</v>
      </c>
      <c r="M4089" s="91" t="s">
        <v>739</v>
      </c>
      <c r="O4089" s="91" t="s">
        <v>1607</v>
      </c>
      <c r="P4089" s="91" t="s">
        <v>1590</v>
      </c>
      <c r="Q4089" s="91" t="s">
        <v>1457</v>
      </c>
      <c r="R4089" s="91" t="s">
        <v>1808</v>
      </c>
      <c r="S4089" s="91" t="s">
        <v>11032</v>
      </c>
      <c r="T4089" s="91" t="s">
        <v>1593</v>
      </c>
    </row>
    <row r="4090" ht="14.25" customHeight="1">
      <c r="A4090" s="91" t="s">
        <v>11033</v>
      </c>
      <c r="D4090" s="91" t="s">
        <v>1319</v>
      </c>
      <c r="E4090" s="91" t="s">
        <v>1587</v>
      </c>
      <c r="F4090" s="91">
        <v>2030.0</v>
      </c>
      <c r="J4090" s="91" t="s">
        <v>739</v>
      </c>
      <c r="L4090" s="91" t="s">
        <v>1588</v>
      </c>
      <c r="M4090" s="91" t="s">
        <v>739</v>
      </c>
      <c r="O4090" s="91" t="s">
        <v>1602</v>
      </c>
      <c r="P4090" s="91" t="s">
        <v>1603</v>
      </c>
      <c r="Q4090" s="91" t="s">
        <v>1432</v>
      </c>
      <c r="R4090" s="91" t="s">
        <v>1798</v>
      </c>
      <c r="S4090" s="91" t="s">
        <v>11034</v>
      </c>
      <c r="T4090" s="91" t="s">
        <v>1593</v>
      </c>
    </row>
    <row r="4091" ht="14.25" customHeight="1">
      <c r="A4091" s="91" t="s">
        <v>11035</v>
      </c>
      <c r="D4091" s="91" t="s">
        <v>1319</v>
      </c>
      <c r="E4091" s="91" t="s">
        <v>1587</v>
      </c>
      <c r="F4091" s="91">
        <v>2030.0</v>
      </c>
      <c r="J4091" s="91" t="s">
        <v>1320</v>
      </c>
      <c r="L4091" s="91" t="s">
        <v>41</v>
      </c>
      <c r="M4091" s="91" t="s">
        <v>739</v>
      </c>
      <c r="O4091" s="91" t="s">
        <v>1602</v>
      </c>
      <c r="P4091" s="91" t="s">
        <v>1603</v>
      </c>
      <c r="Q4091" s="91" t="s">
        <v>1435</v>
      </c>
      <c r="R4091" s="91" t="s">
        <v>1648</v>
      </c>
      <c r="S4091" s="91" t="s">
        <v>11036</v>
      </c>
      <c r="T4091" s="91" t="s">
        <v>1593</v>
      </c>
    </row>
    <row r="4092" ht="14.25" customHeight="1">
      <c r="A4092" s="91" t="s">
        <v>11037</v>
      </c>
      <c r="B4092" s="91" t="s">
        <v>11038</v>
      </c>
      <c r="D4092" s="91" t="s">
        <v>1324</v>
      </c>
      <c r="J4092" s="91" t="s">
        <v>739</v>
      </c>
      <c r="L4092" s="91" t="s">
        <v>41</v>
      </c>
      <c r="M4092" s="91" t="s">
        <v>1320</v>
      </c>
      <c r="N4092" s="91" t="s">
        <v>1847</v>
      </c>
      <c r="O4092" s="91" t="s">
        <v>2945</v>
      </c>
      <c r="P4092" s="91" t="s">
        <v>1597</v>
      </c>
      <c r="Q4092" s="91" t="s">
        <v>1438</v>
      </c>
      <c r="R4092" s="91" t="s">
        <v>1792</v>
      </c>
    </row>
    <row r="4093" ht="14.25" customHeight="1">
      <c r="A4093" s="91" t="s">
        <v>11039</v>
      </c>
      <c r="C4093" s="91" t="s">
        <v>11040</v>
      </c>
      <c r="D4093" s="91" t="s">
        <v>1324</v>
      </c>
      <c r="J4093" s="91" t="s">
        <v>1320</v>
      </c>
      <c r="L4093" s="91" t="s">
        <v>41</v>
      </c>
      <c r="M4093" s="91" t="s">
        <v>1320</v>
      </c>
      <c r="N4093" s="91" t="s">
        <v>1763</v>
      </c>
      <c r="O4093" s="91" t="s">
        <v>1711</v>
      </c>
      <c r="P4093" s="91" t="s">
        <v>1590</v>
      </c>
      <c r="Q4093" s="91" t="s">
        <v>1447</v>
      </c>
      <c r="R4093" s="91" t="s">
        <v>1763</v>
      </c>
    </row>
    <row r="4094" ht="14.25" customHeight="1">
      <c r="A4094" s="91" t="s">
        <v>11041</v>
      </c>
      <c r="D4094" s="91" t="s">
        <v>1319</v>
      </c>
      <c r="E4094" s="91" t="s">
        <v>1587</v>
      </c>
      <c r="F4094" s="91">
        <v>2030.0</v>
      </c>
      <c r="J4094" s="91" t="s">
        <v>739</v>
      </c>
      <c r="L4094" s="91" t="s">
        <v>41</v>
      </c>
      <c r="M4094" s="91" t="s">
        <v>739</v>
      </c>
      <c r="O4094" s="91" t="s">
        <v>1711</v>
      </c>
      <c r="P4094" s="91" t="s">
        <v>1590</v>
      </c>
      <c r="Q4094" s="91" t="s">
        <v>1446</v>
      </c>
      <c r="R4094" s="91" t="s">
        <v>1707</v>
      </c>
      <c r="S4094" s="91" t="s">
        <v>11042</v>
      </c>
      <c r="T4094" s="91" t="s">
        <v>1593</v>
      </c>
    </row>
    <row r="4095" ht="14.25" customHeight="1">
      <c r="A4095" s="91" t="s">
        <v>11043</v>
      </c>
      <c r="C4095" s="91" t="s">
        <v>11044</v>
      </c>
      <c r="D4095" s="91" t="s">
        <v>1319</v>
      </c>
      <c r="E4095" s="91" t="s">
        <v>1587</v>
      </c>
      <c r="F4095" s="91">
        <v>2030.0</v>
      </c>
      <c r="J4095" s="91" t="s">
        <v>739</v>
      </c>
      <c r="L4095" s="91" t="s">
        <v>41</v>
      </c>
      <c r="M4095" s="91" t="s">
        <v>739</v>
      </c>
      <c r="O4095" s="91" t="s">
        <v>1681</v>
      </c>
      <c r="P4095" s="91" t="s">
        <v>1590</v>
      </c>
      <c r="Q4095" s="91" t="s">
        <v>1440</v>
      </c>
      <c r="R4095" s="91" t="s">
        <v>1604</v>
      </c>
      <c r="S4095" s="91" t="s">
        <v>11045</v>
      </c>
      <c r="T4095" s="91" t="s">
        <v>1593</v>
      </c>
      <c r="U4095" s="91" t="s">
        <v>1749</v>
      </c>
    </row>
    <row r="4096" ht="14.25" customHeight="1">
      <c r="A4096" s="91" t="s">
        <v>11046</v>
      </c>
      <c r="B4096" s="91" t="s">
        <v>11047</v>
      </c>
      <c r="C4096" s="91" t="s">
        <v>11048</v>
      </c>
      <c r="D4096" s="91" t="s">
        <v>1319</v>
      </c>
      <c r="E4096" s="91" t="s">
        <v>1587</v>
      </c>
      <c r="F4096" s="91">
        <v>2030.0</v>
      </c>
      <c r="J4096" s="91" t="s">
        <v>739</v>
      </c>
      <c r="L4096" s="91" t="s">
        <v>41</v>
      </c>
      <c r="M4096" s="91" t="s">
        <v>739</v>
      </c>
      <c r="O4096" s="91" t="s">
        <v>2774</v>
      </c>
      <c r="P4096" s="91" t="s">
        <v>1628</v>
      </c>
      <c r="Q4096" s="91" t="s">
        <v>1459</v>
      </c>
      <c r="R4096" s="91" t="s">
        <v>2368</v>
      </c>
      <c r="S4096" s="91" t="s">
        <v>11049</v>
      </c>
      <c r="T4096" s="91" t="s">
        <v>1593</v>
      </c>
    </row>
    <row r="4097" ht="14.25" customHeight="1">
      <c r="A4097" s="91" t="s">
        <v>11050</v>
      </c>
      <c r="B4097" s="91" t="s">
        <v>11051</v>
      </c>
      <c r="C4097" s="91" t="s">
        <v>11052</v>
      </c>
      <c r="D4097" s="91" t="s">
        <v>1319</v>
      </c>
      <c r="E4097" s="91" t="s">
        <v>1587</v>
      </c>
      <c r="F4097" s="91" t="s">
        <v>5411</v>
      </c>
      <c r="J4097" s="91" t="s">
        <v>1320</v>
      </c>
      <c r="L4097" s="91" t="s">
        <v>41</v>
      </c>
      <c r="M4097" s="91" t="s">
        <v>1320</v>
      </c>
      <c r="N4097" s="91" t="s">
        <v>2016</v>
      </c>
      <c r="O4097" s="91" t="s">
        <v>1711</v>
      </c>
      <c r="P4097" s="91" t="s">
        <v>1590</v>
      </c>
      <c r="Q4097" s="91" t="s">
        <v>1469</v>
      </c>
      <c r="R4097" s="91" t="s">
        <v>11053</v>
      </c>
      <c r="S4097" s="91" t="s">
        <v>11054</v>
      </c>
      <c r="T4097" s="91" t="s">
        <v>1593</v>
      </c>
    </row>
    <row r="4098" ht="14.25" customHeight="1">
      <c r="A4098" s="91" t="s">
        <v>11055</v>
      </c>
      <c r="D4098" s="91" t="s">
        <v>1319</v>
      </c>
      <c r="E4098" s="91" t="s">
        <v>1587</v>
      </c>
      <c r="F4098" s="91">
        <v>2030.0</v>
      </c>
      <c r="G4098" s="91" t="s">
        <v>1319</v>
      </c>
      <c r="H4098" s="91" t="s">
        <v>1587</v>
      </c>
      <c r="I4098" s="91">
        <v>2050.0</v>
      </c>
      <c r="J4098" s="91" t="s">
        <v>1320</v>
      </c>
      <c r="K4098" s="91">
        <v>2050.0</v>
      </c>
      <c r="L4098" s="91" t="s">
        <v>1588</v>
      </c>
      <c r="M4098" s="91" t="s">
        <v>1320</v>
      </c>
      <c r="N4098" s="91" t="s">
        <v>1720</v>
      </c>
      <c r="O4098" s="91" t="s">
        <v>1681</v>
      </c>
      <c r="P4098" s="91" t="s">
        <v>1590</v>
      </c>
      <c r="Q4098" s="91" t="s">
        <v>1428</v>
      </c>
      <c r="R4098" s="91" t="s">
        <v>1720</v>
      </c>
      <c r="S4098" s="91" t="s">
        <v>11056</v>
      </c>
      <c r="T4098" s="91" t="s">
        <v>1593</v>
      </c>
    </row>
    <row r="4099" ht="14.25" customHeight="1">
      <c r="A4099" s="91" t="s">
        <v>11057</v>
      </c>
      <c r="D4099" s="91" t="s">
        <v>1324</v>
      </c>
      <c r="J4099" s="91" t="s">
        <v>1320</v>
      </c>
      <c r="L4099" s="91" t="s">
        <v>41</v>
      </c>
      <c r="M4099" s="91" t="s">
        <v>739</v>
      </c>
      <c r="O4099" s="91" t="s">
        <v>1796</v>
      </c>
      <c r="P4099" s="91" t="s">
        <v>1628</v>
      </c>
      <c r="Q4099" s="91" t="s">
        <v>1426</v>
      </c>
      <c r="R4099" s="91" t="s">
        <v>1591</v>
      </c>
    </row>
    <row r="4100" ht="14.25" customHeight="1">
      <c r="A4100" s="91" t="s">
        <v>11058</v>
      </c>
      <c r="B4100" s="91" t="s">
        <v>11059</v>
      </c>
      <c r="C4100" s="91" t="s">
        <v>11060</v>
      </c>
      <c r="D4100" s="91" t="s">
        <v>1319</v>
      </c>
      <c r="E4100" s="91" t="s">
        <v>1587</v>
      </c>
      <c r="F4100" s="91">
        <v>2030.0</v>
      </c>
      <c r="J4100" s="91" t="s">
        <v>739</v>
      </c>
      <c r="L4100" s="91" t="s">
        <v>41</v>
      </c>
      <c r="M4100" s="91" t="s">
        <v>739</v>
      </c>
      <c r="O4100" s="91" t="s">
        <v>1681</v>
      </c>
      <c r="P4100" s="91" t="s">
        <v>1590</v>
      </c>
      <c r="Q4100" s="91" t="s">
        <v>1440</v>
      </c>
      <c r="R4100" s="91" t="s">
        <v>2368</v>
      </c>
      <c r="S4100" s="91" t="s">
        <v>11061</v>
      </c>
      <c r="T4100" s="91" t="s">
        <v>1593</v>
      </c>
    </row>
    <row r="4101" ht="14.25" customHeight="1">
      <c r="A4101" s="91" t="s">
        <v>11062</v>
      </c>
      <c r="B4101" s="91" t="s">
        <v>11063</v>
      </c>
      <c r="C4101" s="91" t="s">
        <v>11064</v>
      </c>
      <c r="D4101" s="91" t="s">
        <v>1324</v>
      </c>
      <c r="J4101" s="91" t="s">
        <v>1320</v>
      </c>
      <c r="L4101" s="91" t="s">
        <v>41</v>
      </c>
      <c r="M4101" s="91" t="s">
        <v>1320</v>
      </c>
      <c r="N4101" s="91" t="s">
        <v>1641</v>
      </c>
      <c r="O4101" s="91" t="s">
        <v>2182</v>
      </c>
      <c r="P4101" s="91" t="s">
        <v>1628</v>
      </c>
      <c r="Q4101" s="91" t="s">
        <v>1459</v>
      </c>
      <c r="R4101" s="91" t="s">
        <v>1641</v>
      </c>
    </row>
    <row r="4102" ht="14.25" customHeight="1">
      <c r="A4102" s="91" t="s">
        <v>11065</v>
      </c>
      <c r="C4102" s="91" t="s">
        <v>11066</v>
      </c>
      <c r="D4102" s="91" t="s">
        <v>1319</v>
      </c>
      <c r="E4102" s="91" t="s">
        <v>1595</v>
      </c>
      <c r="F4102" s="91">
        <v>2030.0</v>
      </c>
      <c r="J4102" s="91" t="s">
        <v>739</v>
      </c>
      <c r="L4102" s="91" t="s">
        <v>1588</v>
      </c>
      <c r="M4102" s="91" t="s">
        <v>739</v>
      </c>
      <c r="O4102" s="91" t="s">
        <v>1846</v>
      </c>
      <c r="P4102" s="91" t="s">
        <v>1590</v>
      </c>
      <c r="Q4102" s="91" t="s">
        <v>1472</v>
      </c>
      <c r="R4102" s="91" t="s">
        <v>2016</v>
      </c>
      <c r="S4102" s="91" t="s">
        <v>11067</v>
      </c>
      <c r="T4102" s="91" t="s">
        <v>1600</v>
      </c>
    </row>
    <row r="4103" ht="14.25" customHeight="1">
      <c r="A4103" s="91" t="s">
        <v>11068</v>
      </c>
      <c r="C4103" s="91" t="s">
        <v>11069</v>
      </c>
      <c r="D4103" s="91" t="s">
        <v>1324</v>
      </c>
      <c r="J4103" s="91" t="s">
        <v>739</v>
      </c>
      <c r="L4103" s="91" t="s">
        <v>41</v>
      </c>
      <c r="M4103" s="91" t="s">
        <v>739</v>
      </c>
      <c r="O4103" s="91" t="s">
        <v>1711</v>
      </c>
      <c r="P4103" s="91" t="s">
        <v>1590</v>
      </c>
      <c r="Q4103" s="91" t="s">
        <v>1432</v>
      </c>
      <c r="R4103" s="91" t="s">
        <v>1715</v>
      </c>
    </row>
    <row r="4104" ht="14.25" customHeight="1">
      <c r="A4104" s="91" t="s">
        <v>11070</v>
      </c>
      <c r="D4104" s="91" t="s">
        <v>1324</v>
      </c>
      <c r="J4104" s="91" t="s">
        <v>739</v>
      </c>
      <c r="L4104" s="91" t="s">
        <v>41</v>
      </c>
      <c r="M4104" s="91" t="s">
        <v>739</v>
      </c>
      <c r="O4104" s="91" t="s">
        <v>1607</v>
      </c>
      <c r="P4104" s="91" t="s">
        <v>1590</v>
      </c>
      <c r="Q4104" s="91" t="s">
        <v>1462</v>
      </c>
      <c r="R4104" s="91" t="s">
        <v>1624</v>
      </c>
    </row>
    <row r="4105" ht="14.25" customHeight="1">
      <c r="A4105" s="91" t="s">
        <v>11071</v>
      </c>
      <c r="B4105" s="91" t="s">
        <v>11072</v>
      </c>
      <c r="C4105" s="91" t="s">
        <v>11073</v>
      </c>
      <c r="D4105" s="91" t="s">
        <v>1319</v>
      </c>
      <c r="E4105" s="91" t="s">
        <v>1587</v>
      </c>
      <c r="F4105" s="91">
        <v>2030.0</v>
      </c>
      <c r="J4105" s="91" t="s">
        <v>1320</v>
      </c>
      <c r="L4105" s="91" t="s">
        <v>41</v>
      </c>
      <c r="M4105" s="91" t="s">
        <v>1320</v>
      </c>
      <c r="N4105" s="91" t="s">
        <v>2855</v>
      </c>
      <c r="O4105" s="91" t="s">
        <v>1684</v>
      </c>
      <c r="P4105" s="91" t="s">
        <v>1590</v>
      </c>
      <c r="Q4105" s="91" t="s">
        <v>1441</v>
      </c>
      <c r="R4105" s="91" t="s">
        <v>2090</v>
      </c>
      <c r="S4105" s="91" t="s">
        <v>11074</v>
      </c>
      <c r="T4105" s="91" t="s">
        <v>1593</v>
      </c>
    </row>
    <row r="4106" ht="14.25" customHeight="1">
      <c r="A4106" s="91" t="s">
        <v>11075</v>
      </c>
      <c r="D4106" s="91" t="s">
        <v>1324</v>
      </c>
      <c r="J4106" s="91" t="s">
        <v>1320</v>
      </c>
      <c r="L4106" s="91" t="s">
        <v>41</v>
      </c>
      <c r="M4106" s="91" t="s">
        <v>1320</v>
      </c>
      <c r="N4106" s="91" t="s">
        <v>1842</v>
      </c>
      <c r="O4106" s="91" t="s">
        <v>1607</v>
      </c>
      <c r="P4106" s="91" t="s">
        <v>1590</v>
      </c>
      <c r="Q4106" s="91" t="s">
        <v>1440</v>
      </c>
      <c r="R4106" s="91" t="s">
        <v>1842</v>
      </c>
    </row>
    <row r="4107" ht="14.25" customHeight="1">
      <c r="A4107" s="91" t="s">
        <v>11076</v>
      </c>
      <c r="B4107" s="91" t="s">
        <v>11077</v>
      </c>
      <c r="C4107" s="91" t="s">
        <v>11078</v>
      </c>
      <c r="D4107" s="91" t="s">
        <v>1319</v>
      </c>
      <c r="E4107" s="91" t="s">
        <v>1595</v>
      </c>
      <c r="F4107" s="91" t="s">
        <v>3169</v>
      </c>
      <c r="J4107" s="91" t="s">
        <v>739</v>
      </c>
      <c r="L4107" s="91" t="s">
        <v>41</v>
      </c>
      <c r="M4107" s="91" t="s">
        <v>739</v>
      </c>
      <c r="O4107" s="91" t="s">
        <v>1602</v>
      </c>
      <c r="P4107" s="91" t="s">
        <v>1603</v>
      </c>
      <c r="Q4107" s="91" t="s">
        <v>1440</v>
      </c>
      <c r="R4107" s="91" t="s">
        <v>1921</v>
      </c>
      <c r="S4107" s="91" t="s">
        <v>11079</v>
      </c>
      <c r="T4107" s="91" t="s">
        <v>1600</v>
      </c>
    </row>
    <row r="4108" ht="14.25" customHeight="1">
      <c r="A4108" s="91" t="s">
        <v>11080</v>
      </c>
      <c r="D4108" s="91" t="s">
        <v>1319</v>
      </c>
      <c r="E4108" s="91" t="s">
        <v>1587</v>
      </c>
      <c r="F4108" s="91">
        <v>2030.0</v>
      </c>
      <c r="J4108" s="91" t="s">
        <v>739</v>
      </c>
      <c r="L4108" s="91" t="s">
        <v>1588</v>
      </c>
      <c r="M4108" s="91" t="s">
        <v>739</v>
      </c>
      <c r="O4108" s="91" t="s">
        <v>1748</v>
      </c>
      <c r="P4108" s="91" t="s">
        <v>1590</v>
      </c>
      <c r="Q4108" s="91" t="s">
        <v>1433</v>
      </c>
      <c r="R4108" s="91" t="s">
        <v>1604</v>
      </c>
      <c r="S4108" s="91" t="s">
        <v>11081</v>
      </c>
      <c r="T4108" s="91" t="s">
        <v>1593</v>
      </c>
    </row>
    <row r="4109" ht="14.25" customHeight="1">
      <c r="A4109" s="91" t="s">
        <v>11082</v>
      </c>
      <c r="D4109" s="91" t="s">
        <v>1319</v>
      </c>
      <c r="E4109" s="91" t="s">
        <v>1587</v>
      </c>
      <c r="F4109" s="91">
        <v>2030.0</v>
      </c>
      <c r="J4109" s="91" t="s">
        <v>739</v>
      </c>
      <c r="L4109" s="91" t="s">
        <v>1588</v>
      </c>
      <c r="M4109" s="91" t="s">
        <v>739</v>
      </c>
      <c r="O4109" s="91" t="s">
        <v>1725</v>
      </c>
      <c r="P4109" s="91" t="s">
        <v>1628</v>
      </c>
      <c r="Q4109" s="91" t="s">
        <v>1440</v>
      </c>
      <c r="R4109" s="91" t="s">
        <v>1604</v>
      </c>
      <c r="S4109" s="91" t="s">
        <v>11083</v>
      </c>
      <c r="T4109" s="91" t="s">
        <v>1593</v>
      </c>
    </row>
    <row r="4110" ht="14.25" customHeight="1">
      <c r="A4110" s="91" t="s">
        <v>11084</v>
      </c>
      <c r="B4110" s="91" t="s">
        <v>11085</v>
      </c>
      <c r="C4110" s="91" t="s">
        <v>11086</v>
      </c>
      <c r="D4110" s="91" t="s">
        <v>1319</v>
      </c>
      <c r="E4110" s="91" t="s">
        <v>1587</v>
      </c>
      <c r="F4110" s="91" t="s">
        <v>1646</v>
      </c>
      <c r="J4110" s="91" t="s">
        <v>739</v>
      </c>
      <c r="L4110" s="91" t="s">
        <v>41</v>
      </c>
      <c r="M4110" s="91" t="s">
        <v>739</v>
      </c>
      <c r="O4110" s="91" t="s">
        <v>1602</v>
      </c>
      <c r="P4110" s="91" t="s">
        <v>1603</v>
      </c>
      <c r="Q4110" s="91" t="s">
        <v>1466</v>
      </c>
      <c r="R4110" s="91" t="s">
        <v>1653</v>
      </c>
      <c r="S4110" s="91" t="s">
        <v>11087</v>
      </c>
      <c r="T4110" s="91" t="s">
        <v>1593</v>
      </c>
    </row>
    <row r="4111" ht="14.25" customHeight="1">
      <c r="A4111" s="91" t="s">
        <v>11088</v>
      </c>
      <c r="D4111" s="91" t="s">
        <v>1343</v>
      </c>
      <c r="J4111" s="91" t="s">
        <v>1320</v>
      </c>
      <c r="L4111" s="91" t="s">
        <v>41</v>
      </c>
      <c r="M4111" s="91" t="s">
        <v>1320</v>
      </c>
      <c r="N4111" s="91" t="s">
        <v>1639</v>
      </c>
      <c r="O4111" s="91" t="s">
        <v>1602</v>
      </c>
      <c r="P4111" s="91" t="s">
        <v>1603</v>
      </c>
      <c r="Q4111" s="91" t="s">
        <v>1451</v>
      </c>
      <c r="R4111" s="91" t="s">
        <v>1639</v>
      </c>
    </row>
    <row r="4112" ht="14.25" customHeight="1">
      <c r="A4112" s="91" t="s">
        <v>11089</v>
      </c>
      <c r="D4112" s="91" t="s">
        <v>1324</v>
      </c>
      <c r="J4112" s="91" t="s">
        <v>1320</v>
      </c>
      <c r="L4112" s="91" t="s">
        <v>41</v>
      </c>
      <c r="M4112" s="91" t="s">
        <v>739</v>
      </c>
      <c r="O4112" s="91" t="s">
        <v>1632</v>
      </c>
      <c r="P4112" s="91" t="s">
        <v>1628</v>
      </c>
      <c r="Q4112" s="91" t="s">
        <v>1469</v>
      </c>
      <c r="R4112" s="91" t="s">
        <v>1604</v>
      </c>
    </row>
    <row r="4113" ht="14.25" customHeight="1">
      <c r="A4113" s="91" t="s">
        <v>11090</v>
      </c>
      <c r="C4113" s="91" t="s">
        <v>11091</v>
      </c>
      <c r="D4113" s="91" t="s">
        <v>1324</v>
      </c>
      <c r="J4113" s="91" t="s">
        <v>739</v>
      </c>
      <c r="L4113" s="91" t="s">
        <v>41</v>
      </c>
      <c r="M4113" s="91" t="s">
        <v>739</v>
      </c>
      <c r="O4113" s="91" t="s">
        <v>1632</v>
      </c>
      <c r="P4113" s="91" t="s">
        <v>1628</v>
      </c>
      <c r="Q4113" s="91" t="s">
        <v>1469</v>
      </c>
    </row>
    <row r="4114" ht="14.25" customHeight="1">
      <c r="A4114" s="91" t="s">
        <v>11092</v>
      </c>
      <c r="B4114" s="91" t="s">
        <v>11093</v>
      </c>
      <c r="C4114" s="91" t="s">
        <v>11094</v>
      </c>
      <c r="D4114" s="91" t="s">
        <v>1319</v>
      </c>
      <c r="E4114" s="91" t="s">
        <v>1587</v>
      </c>
      <c r="F4114" s="91">
        <v>2030.0</v>
      </c>
      <c r="G4114" s="91" t="s">
        <v>1319</v>
      </c>
      <c r="H4114" s="91" t="s">
        <v>1587</v>
      </c>
      <c r="I4114" s="91">
        <v>2045.0</v>
      </c>
      <c r="J4114" s="91" t="s">
        <v>1320</v>
      </c>
      <c r="K4114" s="91">
        <v>2045.0</v>
      </c>
      <c r="L4114" s="91" t="s">
        <v>41</v>
      </c>
      <c r="M4114" s="91" t="s">
        <v>1320</v>
      </c>
      <c r="N4114" s="91" t="s">
        <v>1923</v>
      </c>
      <c r="O4114" s="91" t="s">
        <v>1677</v>
      </c>
      <c r="P4114" s="91" t="s">
        <v>1590</v>
      </c>
      <c r="Q4114" s="91" t="s">
        <v>1460</v>
      </c>
      <c r="R4114" s="91" t="s">
        <v>1608</v>
      </c>
      <c r="S4114" s="91" t="s">
        <v>11095</v>
      </c>
      <c r="T4114" s="91" t="s">
        <v>1593</v>
      </c>
    </row>
    <row r="4115" ht="14.25" customHeight="1">
      <c r="A4115" s="91" t="s">
        <v>11096</v>
      </c>
      <c r="D4115" s="91" t="s">
        <v>1319</v>
      </c>
      <c r="E4115" s="91" t="s">
        <v>1587</v>
      </c>
      <c r="F4115" s="91">
        <v>2030.0</v>
      </c>
      <c r="G4115" s="91" t="s">
        <v>1319</v>
      </c>
      <c r="H4115" s="91" t="s">
        <v>1587</v>
      </c>
      <c r="I4115" s="91">
        <v>2050.0</v>
      </c>
      <c r="J4115" s="91" t="s">
        <v>1320</v>
      </c>
      <c r="K4115" s="91">
        <v>2050.0</v>
      </c>
      <c r="L4115" s="91" t="s">
        <v>1588</v>
      </c>
      <c r="M4115" s="91" t="s">
        <v>739</v>
      </c>
      <c r="O4115" s="91" t="s">
        <v>1607</v>
      </c>
      <c r="P4115" s="91" t="s">
        <v>1590</v>
      </c>
      <c r="Q4115" s="91" t="s">
        <v>1472</v>
      </c>
      <c r="R4115" s="91" t="s">
        <v>1659</v>
      </c>
      <c r="S4115" s="91" t="s">
        <v>11097</v>
      </c>
      <c r="T4115" s="91" t="s">
        <v>1593</v>
      </c>
    </row>
    <row r="4116" ht="14.25" customHeight="1">
      <c r="A4116" s="91" t="s">
        <v>11098</v>
      </c>
      <c r="D4116" s="91" t="s">
        <v>1324</v>
      </c>
      <c r="J4116" s="91" t="s">
        <v>1320</v>
      </c>
      <c r="L4116" s="91" t="s">
        <v>41</v>
      </c>
      <c r="M4116" s="91" t="s">
        <v>739</v>
      </c>
      <c r="O4116" s="91" t="s">
        <v>1846</v>
      </c>
      <c r="P4116" s="91" t="s">
        <v>1590</v>
      </c>
      <c r="Q4116" s="91" t="s">
        <v>1466</v>
      </c>
      <c r="R4116" s="91" t="s">
        <v>1608</v>
      </c>
    </row>
    <row r="4117" ht="14.25" customHeight="1">
      <c r="A4117" s="91" t="s">
        <v>11099</v>
      </c>
      <c r="B4117" s="91" t="s">
        <v>11100</v>
      </c>
      <c r="C4117" s="91" t="s">
        <v>11101</v>
      </c>
      <c r="D4117" s="91" t="s">
        <v>1319</v>
      </c>
      <c r="E4117" s="91" t="s">
        <v>1587</v>
      </c>
      <c r="F4117" s="91" t="s">
        <v>1646</v>
      </c>
      <c r="G4117" s="91" t="s">
        <v>1319</v>
      </c>
      <c r="H4117" s="91" t="s">
        <v>1587</v>
      </c>
      <c r="I4117" s="91" t="s">
        <v>1336</v>
      </c>
      <c r="J4117" s="91" t="s">
        <v>1320</v>
      </c>
      <c r="K4117" s="91" t="s">
        <v>1336</v>
      </c>
      <c r="L4117" s="91" t="s">
        <v>41</v>
      </c>
      <c r="M4117" s="91" t="s">
        <v>1320</v>
      </c>
      <c r="N4117" s="91" t="s">
        <v>1785</v>
      </c>
      <c r="O4117" s="91" t="s">
        <v>1607</v>
      </c>
      <c r="P4117" s="91" t="s">
        <v>1590</v>
      </c>
      <c r="Q4117" s="91" t="s">
        <v>1433</v>
      </c>
      <c r="R4117" s="91" t="s">
        <v>1591</v>
      </c>
      <c r="S4117" s="91" t="s">
        <v>11102</v>
      </c>
      <c r="T4117" s="91" t="s">
        <v>1593</v>
      </c>
    </row>
    <row r="4118" ht="14.25" customHeight="1">
      <c r="A4118" s="91" t="s">
        <v>11103</v>
      </c>
      <c r="D4118" s="91" t="s">
        <v>1319</v>
      </c>
      <c r="E4118" s="91" t="s">
        <v>1587</v>
      </c>
      <c r="F4118" s="91">
        <v>2030.0</v>
      </c>
      <c r="G4118" s="91" t="s">
        <v>1319</v>
      </c>
      <c r="H4118" s="91" t="s">
        <v>1587</v>
      </c>
      <c r="I4118" s="91">
        <v>2045.0</v>
      </c>
      <c r="J4118" s="91" t="s">
        <v>1320</v>
      </c>
      <c r="K4118" s="91">
        <v>2045.0</v>
      </c>
      <c r="L4118" s="91" t="s">
        <v>41</v>
      </c>
      <c r="M4118" s="91" t="s">
        <v>1320</v>
      </c>
      <c r="N4118" s="91" t="s">
        <v>1753</v>
      </c>
      <c r="O4118" s="91" t="s">
        <v>1607</v>
      </c>
      <c r="P4118" s="91" t="s">
        <v>1590</v>
      </c>
      <c r="Q4118" s="91" t="s">
        <v>1433</v>
      </c>
      <c r="R4118" s="91" t="s">
        <v>1608</v>
      </c>
      <c r="S4118" s="91" t="s">
        <v>11104</v>
      </c>
      <c r="T4118" s="91" t="s">
        <v>1593</v>
      </c>
    </row>
    <row r="4119" ht="14.25" customHeight="1">
      <c r="A4119" s="91" t="s">
        <v>11105</v>
      </c>
      <c r="D4119" s="91" t="s">
        <v>1324</v>
      </c>
      <c r="J4119" s="91" t="s">
        <v>1320</v>
      </c>
      <c r="L4119" s="91" t="s">
        <v>41</v>
      </c>
      <c r="M4119" s="91" t="s">
        <v>1320</v>
      </c>
      <c r="N4119" s="91" t="s">
        <v>1763</v>
      </c>
      <c r="O4119" s="91" t="s">
        <v>1684</v>
      </c>
      <c r="P4119" s="91" t="s">
        <v>1590</v>
      </c>
      <c r="Q4119" s="91" t="s">
        <v>1432</v>
      </c>
      <c r="R4119" s="91" t="s">
        <v>1763</v>
      </c>
    </row>
    <row r="4120" ht="14.25" customHeight="1">
      <c r="A4120" s="91" t="s">
        <v>11106</v>
      </c>
      <c r="D4120" s="91" t="s">
        <v>1319</v>
      </c>
      <c r="E4120" s="91" t="s">
        <v>1587</v>
      </c>
      <c r="F4120" s="91">
        <v>2030.0</v>
      </c>
      <c r="J4120" s="91" t="s">
        <v>739</v>
      </c>
      <c r="L4120" s="91" t="s">
        <v>1588</v>
      </c>
      <c r="M4120" s="91" t="s">
        <v>739</v>
      </c>
      <c r="O4120" s="91" t="s">
        <v>1725</v>
      </c>
      <c r="P4120" s="91" t="s">
        <v>1628</v>
      </c>
      <c r="Q4120" s="91" t="s">
        <v>1439</v>
      </c>
      <c r="R4120" s="91" t="s">
        <v>1707</v>
      </c>
      <c r="S4120" s="91" t="s">
        <v>11107</v>
      </c>
      <c r="T4120" s="91" t="s">
        <v>1593</v>
      </c>
    </row>
    <row r="4121" ht="14.25" customHeight="1">
      <c r="A4121" s="91" t="s">
        <v>11108</v>
      </c>
      <c r="B4121" s="91" t="s">
        <v>11109</v>
      </c>
      <c r="C4121" s="91" t="s">
        <v>11110</v>
      </c>
      <c r="D4121" s="91" t="s">
        <v>1319</v>
      </c>
      <c r="E4121" s="91" t="s">
        <v>1587</v>
      </c>
      <c r="F4121" s="91" t="s">
        <v>2165</v>
      </c>
      <c r="J4121" s="91" t="s">
        <v>739</v>
      </c>
      <c r="L4121" s="91" t="s">
        <v>41</v>
      </c>
      <c r="M4121" s="91" t="s">
        <v>739</v>
      </c>
      <c r="O4121" s="91" t="s">
        <v>1725</v>
      </c>
      <c r="P4121" s="91" t="s">
        <v>1628</v>
      </c>
      <c r="Q4121" s="91" t="s">
        <v>1440</v>
      </c>
      <c r="R4121" s="91" t="s">
        <v>1707</v>
      </c>
      <c r="S4121" s="91" t="s">
        <v>11111</v>
      </c>
      <c r="T4121" s="91" t="s">
        <v>1593</v>
      </c>
    </row>
    <row r="4122" ht="14.25" customHeight="1">
      <c r="A4122" s="91" t="s">
        <v>11112</v>
      </c>
      <c r="D4122" s="91" t="s">
        <v>1319</v>
      </c>
      <c r="E4122" s="91" t="s">
        <v>1587</v>
      </c>
      <c r="F4122" s="91">
        <v>2030.0</v>
      </c>
      <c r="G4122" s="91" t="s">
        <v>1319</v>
      </c>
      <c r="H4122" s="91" t="s">
        <v>1587</v>
      </c>
      <c r="I4122" s="91">
        <v>2040.0</v>
      </c>
      <c r="J4122" s="91" t="s">
        <v>1320</v>
      </c>
      <c r="K4122" s="91">
        <v>2040.0</v>
      </c>
      <c r="L4122" s="91" t="s">
        <v>1588</v>
      </c>
      <c r="M4122" s="91" t="s">
        <v>739</v>
      </c>
      <c r="O4122" s="91" t="s">
        <v>1607</v>
      </c>
      <c r="P4122" s="91" t="s">
        <v>1590</v>
      </c>
      <c r="Q4122" s="91" t="s">
        <v>1433</v>
      </c>
      <c r="R4122" s="91" t="s">
        <v>1663</v>
      </c>
      <c r="S4122" s="91" t="s">
        <v>11113</v>
      </c>
      <c r="T4122" s="91" t="s">
        <v>1593</v>
      </c>
    </row>
    <row r="4123" ht="14.25" customHeight="1">
      <c r="A4123" s="91" t="s">
        <v>11114</v>
      </c>
      <c r="D4123" s="91" t="s">
        <v>1324</v>
      </c>
      <c r="J4123" s="91" t="s">
        <v>739</v>
      </c>
      <c r="L4123" s="91" t="s">
        <v>41</v>
      </c>
      <c r="M4123" s="91" t="s">
        <v>739</v>
      </c>
      <c r="O4123" s="91" t="s">
        <v>1711</v>
      </c>
      <c r="P4123" s="91" t="s">
        <v>1590</v>
      </c>
      <c r="Q4123" s="91" t="s">
        <v>1472</v>
      </c>
      <c r="R4123" s="91" t="s">
        <v>1720</v>
      </c>
    </row>
    <row r="4124" ht="14.25" customHeight="1">
      <c r="A4124" s="91" t="s">
        <v>11115</v>
      </c>
      <c r="B4124" s="91" t="s">
        <v>11116</v>
      </c>
      <c r="C4124" s="91" t="s">
        <v>11117</v>
      </c>
      <c r="D4124" s="91" t="s">
        <v>1319</v>
      </c>
      <c r="E4124" s="91" t="s">
        <v>1729</v>
      </c>
      <c r="F4124" s="91">
        <v>2030.0</v>
      </c>
      <c r="J4124" s="91" t="s">
        <v>739</v>
      </c>
      <c r="L4124" s="91" t="s">
        <v>41</v>
      </c>
      <c r="M4124" s="91" t="s">
        <v>739</v>
      </c>
      <c r="O4124" s="91" t="s">
        <v>1602</v>
      </c>
      <c r="P4124" s="91" t="s">
        <v>1603</v>
      </c>
      <c r="Q4124" s="91" t="s">
        <v>1459</v>
      </c>
      <c r="R4124" s="91" t="s">
        <v>3011</v>
      </c>
      <c r="S4124" s="91" t="s">
        <v>11118</v>
      </c>
      <c r="T4124" s="91" t="s">
        <v>1733</v>
      </c>
    </row>
    <row r="4125" ht="14.25" customHeight="1">
      <c r="A4125" s="91" t="s">
        <v>11119</v>
      </c>
      <c r="D4125" s="91" t="s">
        <v>1319</v>
      </c>
      <c r="E4125" s="91" t="s">
        <v>1587</v>
      </c>
      <c r="F4125" s="91">
        <v>2030.0</v>
      </c>
      <c r="G4125" s="91" t="s">
        <v>1319</v>
      </c>
      <c r="H4125" s="91" t="s">
        <v>1587</v>
      </c>
      <c r="I4125" s="91">
        <v>2050.0</v>
      </c>
      <c r="J4125" s="91" t="s">
        <v>1320</v>
      </c>
      <c r="K4125" s="91">
        <v>2050.0</v>
      </c>
      <c r="L4125" s="91" t="s">
        <v>1588</v>
      </c>
      <c r="M4125" s="91" t="s">
        <v>739</v>
      </c>
      <c r="O4125" s="91" t="s">
        <v>1638</v>
      </c>
      <c r="P4125" s="91" t="s">
        <v>1590</v>
      </c>
      <c r="Q4125" s="91" t="s">
        <v>1440</v>
      </c>
      <c r="R4125" s="91" t="s">
        <v>1707</v>
      </c>
      <c r="S4125" s="91" t="s">
        <v>11120</v>
      </c>
      <c r="T4125" s="91" t="s">
        <v>1593</v>
      </c>
    </row>
    <row r="4126" ht="14.25" customHeight="1">
      <c r="A4126" s="91" t="s">
        <v>11121</v>
      </c>
      <c r="B4126" s="91" t="s">
        <v>11122</v>
      </c>
      <c r="C4126" s="91" t="s">
        <v>11123</v>
      </c>
      <c r="D4126" s="91" t="s">
        <v>1319</v>
      </c>
      <c r="E4126" s="91" t="s">
        <v>1595</v>
      </c>
      <c r="F4126" s="91">
        <v>2030.0</v>
      </c>
      <c r="J4126" s="91" t="s">
        <v>739</v>
      </c>
      <c r="L4126" s="91" t="s">
        <v>41</v>
      </c>
      <c r="M4126" s="91" t="s">
        <v>739</v>
      </c>
      <c r="O4126" s="91" t="s">
        <v>1602</v>
      </c>
      <c r="P4126" s="91" t="s">
        <v>1603</v>
      </c>
      <c r="Q4126" s="91" t="s">
        <v>1435</v>
      </c>
      <c r="R4126" s="91" t="s">
        <v>1981</v>
      </c>
      <c r="S4126" s="91" t="s">
        <v>11124</v>
      </c>
      <c r="T4126" s="91" t="s">
        <v>1600</v>
      </c>
    </row>
    <row r="4127" ht="14.25" customHeight="1">
      <c r="A4127" s="91" t="s">
        <v>11125</v>
      </c>
      <c r="B4127" s="91" t="s">
        <v>11126</v>
      </c>
      <c r="C4127" s="91" t="s">
        <v>11127</v>
      </c>
      <c r="D4127" s="91" t="s">
        <v>1319</v>
      </c>
      <c r="E4127" s="91" t="s">
        <v>1595</v>
      </c>
      <c r="F4127" s="91">
        <v>2030.0</v>
      </c>
      <c r="J4127" s="91" t="s">
        <v>739</v>
      </c>
      <c r="L4127" s="91" t="s">
        <v>1588</v>
      </c>
      <c r="M4127" s="91" t="s">
        <v>739</v>
      </c>
      <c r="O4127" s="91" t="s">
        <v>1602</v>
      </c>
      <c r="P4127" s="91" t="s">
        <v>1603</v>
      </c>
      <c r="Q4127" s="91" t="s">
        <v>1459</v>
      </c>
      <c r="R4127" s="91" t="s">
        <v>1900</v>
      </c>
      <c r="S4127" s="91" t="s">
        <v>11128</v>
      </c>
      <c r="T4127" s="91" t="s">
        <v>1600</v>
      </c>
    </row>
    <row r="4128" ht="14.25" customHeight="1">
      <c r="A4128" s="91" t="s">
        <v>11129</v>
      </c>
      <c r="D4128" s="91" t="s">
        <v>1319</v>
      </c>
      <c r="E4128" s="91" t="s">
        <v>1587</v>
      </c>
      <c r="F4128" s="91">
        <v>2030.0</v>
      </c>
      <c r="J4128" s="91" t="s">
        <v>739</v>
      </c>
      <c r="L4128" s="91" t="s">
        <v>1588</v>
      </c>
      <c r="M4128" s="91" t="s">
        <v>739</v>
      </c>
      <c r="O4128" s="91" t="s">
        <v>1725</v>
      </c>
      <c r="P4128" s="91" t="s">
        <v>1628</v>
      </c>
      <c r="Q4128" s="91" t="s">
        <v>1439</v>
      </c>
      <c r="R4128" s="91" t="s">
        <v>1663</v>
      </c>
      <c r="S4128" s="91" t="s">
        <v>11130</v>
      </c>
      <c r="T4128" s="91" t="s">
        <v>1593</v>
      </c>
    </row>
    <row r="4129" ht="14.25" customHeight="1">
      <c r="A4129" s="91" t="s">
        <v>11131</v>
      </c>
      <c r="B4129" s="91" t="s">
        <v>11132</v>
      </c>
      <c r="C4129" s="91" t="s">
        <v>11133</v>
      </c>
      <c r="D4129" s="91" t="s">
        <v>1324</v>
      </c>
      <c r="J4129" s="91" t="s">
        <v>1320</v>
      </c>
      <c r="L4129" s="91" t="s">
        <v>41</v>
      </c>
      <c r="M4129" s="91" t="s">
        <v>739</v>
      </c>
      <c r="O4129" s="91" t="s">
        <v>1607</v>
      </c>
      <c r="P4129" s="91" t="s">
        <v>1590</v>
      </c>
      <c r="Q4129" s="91" t="s">
        <v>1462</v>
      </c>
      <c r="R4129" s="91" t="s">
        <v>1798</v>
      </c>
    </row>
    <row r="4130" ht="14.25" customHeight="1">
      <c r="A4130" s="91" t="s">
        <v>11134</v>
      </c>
      <c r="D4130" s="91" t="s">
        <v>1319</v>
      </c>
      <c r="E4130" s="91" t="s">
        <v>1587</v>
      </c>
      <c r="F4130" s="91">
        <v>2030.0</v>
      </c>
      <c r="J4130" s="91" t="s">
        <v>739</v>
      </c>
      <c r="L4130" s="91" t="s">
        <v>1588</v>
      </c>
      <c r="M4130" s="91" t="s">
        <v>739</v>
      </c>
      <c r="O4130" s="91" t="s">
        <v>1858</v>
      </c>
      <c r="P4130" s="91" t="s">
        <v>1628</v>
      </c>
      <c r="Q4130" s="91" t="s">
        <v>1450</v>
      </c>
      <c r="R4130" s="91" t="s">
        <v>1798</v>
      </c>
      <c r="S4130" s="91" t="s">
        <v>11135</v>
      </c>
      <c r="T4130" s="91" t="s">
        <v>1593</v>
      </c>
    </row>
    <row r="4131" ht="14.25" customHeight="1">
      <c r="A4131" s="91" t="s">
        <v>11136</v>
      </c>
      <c r="B4131" s="91" t="s">
        <v>509</v>
      </c>
      <c r="C4131" s="91" t="s">
        <v>11137</v>
      </c>
      <c r="D4131" s="91" t="s">
        <v>1319</v>
      </c>
      <c r="E4131" s="91" t="s">
        <v>1587</v>
      </c>
      <c r="F4131" s="91" t="s">
        <v>2806</v>
      </c>
      <c r="J4131" s="91" t="s">
        <v>1320</v>
      </c>
      <c r="L4131" s="91" t="s">
        <v>41</v>
      </c>
      <c r="M4131" s="91" t="s">
        <v>1320</v>
      </c>
      <c r="N4131" s="91" t="s">
        <v>1966</v>
      </c>
      <c r="O4131" s="91" t="s">
        <v>8461</v>
      </c>
      <c r="P4131" s="91" t="s">
        <v>1590</v>
      </c>
      <c r="Q4131" s="91" t="s">
        <v>1451</v>
      </c>
      <c r="R4131" s="91" t="s">
        <v>1612</v>
      </c>
      <c r="S4131" s="91" t="s">
        <v>1388</v>
      </c>
      <c r="T4131" s="91" t="s">
        <v>1593</v>
      </c>
    </row>
    <row r="4132" ht="14.25" customHeight="1">
      <c r="A4132" s="91" t="s">
        <v>11138</v>
      </c>
      <c r="D4132" s="91" t="s">
        <v>1324</v>
      </c>
      <c r="J4132" s="91" t="s">
        <v>1320</v>
      </c>
      <c r="L4132" s="91" t="s">
        <v>41</v>
      </c>
      <c r="M4132" s="91" t="s">
        <v>1320</v>
      </c>
      <c r="N4132" s="91" t="s">
        <v>1966</v>
      </c>
      <c r="O4132" s="91" t="s">
        <v>1891</v>
      </c>
      <c r="P4132" s="91" t="s">
        <v>1623</v>
      </c>
      <c r="Q4132" s="91" t="s">
        <v>1457</v>
      </c>
      <c r="R4132" s="91" t="s">
        <v>1966</v>
      </c>
    </row>
    <row r="4133" ht="14.25" customHeight="1">
      <c r="A4133" s="91" t="s">
        <v>11139</v>
      </c>
      <c r="D4133" s="91" t="s">
        <v>1324</v>
      </c>
      <c r="J4133" s="91" t="s">
        <v>1320</v>
      </c>
      <c r="L4133" s="91" t="s">
        <v>41</v>
      </c>
      <c r="M4133" s="91" t="s">
        <v>739</v>
      </c>
      <c r="O4133" s="91" t="s">
        <v>1796</v>
      </c>
      <c r="P4133" s="91" t="s">
        <v>1628</v>
      </c>
      <c r="Q4133" s="91" t="s">
        <v>1469</v>
      </c>
      <c r="R4133" s="91" t="s">
        <v>1663</v>
      </c>
    </row>
    <row r="4134" ht="14.25" customHeight="1">
      <c r="A4134" s="91" t="s">
        <v>11140</v>
      </c>
      <c r="B4134" s="91" t="s">
        <v>11141</v>
      </c>
      <c r="C4134" s="91" t="s">
        <v>11142</v>
      </c>
      <c r="D4134" s="91" t="s">
        <v>1319</v>
      </c>
      <c r="E4134" s="91" t="s">
        <v>1587</v>
      </c>
      <c r="F4134" s="91">
        <v>2025.0</v>
      </c>
      <c r="J4134" s="91" t="s">
        <v>739</v>
      </c>
      <c r="L4134" s="91" t="s">
        <v>41</v>
      </c>
      <c r="M4134" s="91" t="s">
        <v>1320</v>
      </c>
      <c r="N4134" s="91" t="s">
        <v>1847</v>
      </c>
      <c r="O4134" s="91" t="s">
        <v>1607</v>
      </c>
      <c r="P4134" s="91" t="s">
        <v>1590</v>
      </c>
      <c r="Q4134" s="91" t="s">
        <v>1460</v>
      </c>
      <c r="R4134" s="91" t="s">
        <v>1792</v>
      </c>
      <c r="S4134" s="91" t="s">
        <v>11143</v>
      </c>
      <c r="T4134" s="91" t="s">
        <v>1593</v>
      </c>
    </row>
    <row r="4135" ht="14.25" customHeight="1">
      <c r="A4135" s="91" t="s">
        <v>11144</v>
      </c>
      <c r="D4135" s="91" t="s">
        <v>1319</v>
      </c>
      <c r="E4135" s="91" t="s">
        <v>1587</v>
      </c>
      <c r="F4135" s="91">
        <v>2030.0</v>
      </c>
      <c r="J4135" s="91" t="s">
        <v>739</v>
      </c>
      <c r="L4135" s="91" t="s">
        <v>1588</v>
      </c>
      <c r="M4135" s="91" t="s">
        <v>739</v>
      </c>
      <c r="O4135" s="91" t="s">
        <v>1632</v>
      </c>
      <c r="P4135" s="91" t="s">
        <v>1628</v>
      </c>
      <c r="Q4135" s="91" t="s">
        <v>1469</v>
      </c>
      <c r="R4135" s="91" t="s">
        <v>1637</v>
      </c>
      <c r="S4135" s="91" t="s">
        <v>11145</v>
      </c>
      <c r="T4135" s="91" t="s">
        <v>1593</v>
      </c>
    </row>
    <row r="4136" ht="14.25" customHeight="1">
      <c r="A4136" s="91" t="s">
        <v>11146</v>
      </c>
      <c r="D4136" s="91" t="s">
        <v>1324</v>
      </c>
      <c r="J4136" s="91" t="s">
        <v>1320</v>
      </c>
      <c r="L4136" s="91" t="s">
        <v>41</v>
      </c>
      <c r="M4136" s="91" t="s">
        <v>739</v>
      </c>
      <c r="O4136" s="91" t="s">
        <v>2046</v>
      </c>
      <c r="P4136" s="91" t="s">
        <v>1603</v>
      </c>
      <c r="Q4136" s="91" t="s">
        <v>1459</v>
      </c>
      <c r="R4136" s="91" t="s">
        <v>1707</v>
      </c>
    </row>
    <row r="4137" ht="14.25" customHeight="1">
      <c r="A4137" s="91" t="s">
        <v>11147</v>
      </c>
      <c r="D4137" s="91" t="s">
        <v>1324</v>
      </c>
      <c r="J4137" s="91" t="s">
        <v>1320</v>
      </c>
      <c r="L4137" s="91" t="s">
        <v>41</v>
      </c>
      <c r="M4137" s="91" t="s">
        <v>739</v>
      </c>
      <c r="O4137" s="91" t="s">
        <v>1607</v>
      </c>
      <c r="P4137" s="91" t="s">
        <v>1590</v>
      </c>
      <c r="Q4137" s="91" t="s">
        <v>1440</v>
      </c>
      <c r="R4137" s="91" t="s">
        <v>1659</v>
      </c>
    </row>
    <row r="4138" ht="14.25" customHeight="1">
      <c r="A4138" s="91" t="s">
        <v>11148</v>
      </c>
      <c r="B4138" s="91" t="s">
        <v>11149</v>
      </c>
      <c r="C4138" s="91" t="s">
        <v>11150</v>
      </c>
      <c r="D4138" s="91" t="s">
        <v>1319</v>
      </c>
      <c r="E4138" s="91" t="s">
        <v>1587</v>
      </c>
      <c r="F4138" s="91">
        <v>2030.0</v>
      </c>
      <c r="J4138" s="91" t="s">
        <v>739</v>
      </c>
      <c r="L4138" s="91" t="s">
        <v>41</v>
      </c>
      <c r="M4138" s="91" t="s">
        <v>1320</v>
      </c>
      <c r="N4138" s="91" t="s">
        <v>1753</v>
      </c>
      <c r="O4138" s="91" t="s">
        <v>1681</v>
      </c>
      <c r="P4138" s="91" t="s">
        <v>1590</v>
      </c>
      <c r="Q4138" s="91" t="s">
        <v>1431</v>
      </c>
      <c r="R4138" s="91" t="s">
        <v>1785</v>
      </c>
      <c r="S4138" s="91" t="s">
        <v>11151</v>
      </c>
      <c r="T4138" s="91" t="s">
        <v>1593</v>
      </c>
    </row>
    <row r="4139" ht="14.25" customHeight="1">
      <c r="A4139" s="91" t="s">
        <v>11152</v>
      </c>
      <c r="D4139" s="91" t="s">
        <v>1324</v>
      </c>
      <c r="J4139" s="91" t="s">
        <v>1320</v>
      </c>
      <c r="L4139" s="91" t="s">
        <v>41</v>
      </c>
      <c r="M4139" s="91" t="s">
        <v>739</v>
      </c>
      <c r="O4139" s="91" t="s">
        <v>1602</v>
      </c>
      <c r="P4139" s="91" t="s">
        <v>1603</v>
      </c>
      <c r="Q4139" s="91" t="s">
        <v>1466</v>
      </c>
      <c r="R4139" s="91" t="s">
        <v>1707</v>
      </c>
    </row>
    <row r="4140" ht="14.25" customHeight="1">
      <c r="A4140" s="91" t="s">
        <v>11153</v>
      </c>
      <c r="D4140" s="91" t="s">
        <v>1319</v>
      </c>
      <c r="E4140" s="91" t="s">
        <v>1587</v>
      </c>
      <c r="F4140" s="91">
        <v>2030.0</v>
      </c>
      <c r="J4140" s="91" t="s">
        <v>739</v>
      </c>
      <c r="L4140" s="91" t="s">
        <v>1588</v>
      </c>
      <c r="M4140" s="91" t="s">
        <v>739</v>
      </c>
      <c r="O4140" s="91" t="s">
        <v>1725</v>
      </c>
      <c r="P4140" s="91" t="s">
        <v>1628</v>
      </c>
      <c r="Q4140" s="91" t="s">
        <v>1439</v>
      </c>
      <c r="R4140" s="91" t="s">
        <v>1614</v>
      </c>
      <c r="S4140" s="91" t="s">
        <v>11154</v>
      </c>
      <c r="T4140" s="91" t="s">
        <v>1593</v>
      </c>
    </row>
    <row r="4141" ht="14.25" customHeight="1">
      <c r="A4141" s="91" t="s">
        <v>11155</v>
      </c>
      <c r="D4141" s="91" t="s">
        <v>1324</v>
      </c>
      <c r="J4141" s="91" t="s">
        <v>1320</v>
      </c>
      <c r="L4141" s="91" t="s">
        <v>41</v>
      </c>
      <c r="M4141" s="91" t="s">
        <v>739</v>
      </c>
      <c r="O4141" s="91" t="s">
        <v>1662</v>
      </c>
      <c r="P4141" s="91" t="s">
        <v>1590</v>
      </c>
      <c r="Q4141" s="91" t="s">
        <v>1462</v>
      </c>
      <c r="R4141" s="91" t="s">
        <v>1604</v>
      </c>
    </row>
    <row r="4142" ht="14.25" customHeight="1">
      <c r="A4142" s="91" t="s">
        <v>11156</v>
      </c>
      <c r="D4142" s="91" t="s">
        <v>1319</v>
      </c>
      <c r="E4142" s="91" t="s">
        <v>1587</v>
      </c>
      <c r="F4142" s="91">
        <v>2030.0</v>
      </c>
      <c r="J4142" s="91" t="s">
        <v>739</v>
      </c>
      <c r="L4142" s="91" t="s">
        <v>1588</v>
      </c>
      <c r="M4142" s="91" t="s">
        <v>739</v>
      </c>
      <c r="O4142" s="91" t="s">
        <v>1725</v>
      </c>
      <c r="P4142" s="91" t="s">
        <v>1628</v>
      </c>
      <c r="Q4142" s="91" t="s">
        <v>1439</v>
      </c>
      <c r="R4142" s="91" t="s">
        <v>1614</v>
      </c>
      <c r="S4142" s="91" t="s">
        <v>11157</v>
      </c>
      <c r="T4142" s="91" t="s">
        <v>1593</v>
      </c>
    </row>
    <row r="4143" ht="14.25" customHeight="1">
      <c r="A4143" s="91" t="s">
        <v>11158</v>
      </c>
      <c r="D4143" s="91" t="s">
        <v>1319</v>
      </c>
      <c r="E4143" s="91" t="s">
        <v>1595</v>
      </c>
      <c r="F4143" s="91">
        <v>2030.0</v>
      </c>
      <c r="J4143" s="91" t="s">
        <v>739</v>
      </c>
      <c r="L4143" s="91" t="s">
        <v>1588</v>
      </c>
      <c r="M4143" s="91" t="s">
        <v>739</v>
      </c>
      <c r="O4143" s="91" t="s">
        <v>1681</v>
      </c>
      <c r="P4143" s="91" t="s">
        <v>1590</v>
      </c>
      <c r="Q4143" s="91" t="s">
        <v>1440</v>
      </c>
      <c r="R4143" s="91" t="s">
        <v>1669</v>
      </c>
      <c r="S4143" s="91" t="s">
        <v>11159</v>
      </c>
      <c r="T4143" s="91" t="s">
        <v>1600</v>
      </c>
    </row>
    <row r="4144" ht="14.25" customHeight="1">
      <c r="A4144" s="91" t="s">
        <v>11160</v>
      </c>
      <c r="C4144" s="91" t="s">
        <v>11161</v>
      </c>
      <c r="D4144" s="91" t="s">
        <v>1324</v>
      </c>
      <c r="J4144" s="91" t="s">
        <v>1320</v>
      </c>
      <c r="L4144" s="91" t="s">
        <v>41</v>
      </c>
      <c r="M4144" s="91" t="s">
        <v>739</v>
      </c>
      <c r="O4144" s="91" t="s">
        <v>1725</v>
      </c>
      <c r="P4144" s="91" t="s">
        <v>1628</v>
      </c>
      <c r="Q4144" s="91" t="s">
        <v>1426</v>
      </c>
      <c r="R4144" s="91" t="s">
        <v>1687</v>
      </c>
    </row>
    <row r="4145" ht="14.25" customHeight="1">
      <c r="A4145" s="91" t="s">
        <v>11162</v>
      </c>
      <c r="D4145" s="91" t="s">
        <v>1319</v>
      </c>
      <c r="E4145" s="91" t="s">
        <v>1587</v>
      </c>
      <c r="F4145" s="91">
        <v>2030.0</v>
      </c>
      <c r="J4145" s="91" t="s">
        <v>739</v>
      </c>
      <c r="L4145" s="91" t="s">
        <v>1588</v>
      </c>
      <c r="M4145" s="91" t="s">
        <v>739</v>
      </c>
      <c r="O4145" s="91" t="s">
        <v>1725</v>
      </c>
      <c r="P4145" s="91" t="s">
        <v>1628</v>
      </c>
      <c r="Q4145" s="91" t="s">
        <v>1431</v>
      </c>
      <c r="R4145" s="91" t="s">
        <v>1633</v>
      </c>
      <c r="S4145" s="91" t="s">
        <v>11163</v>
      </c>
      <c r="T4145" s="91" t="s">
        <v>1593</v>
      </c>
    </row>
    <row r="4146" ht="14.25" customHeight="1">
      <c r="A4146" s="91" t="s">
        <v>11164</v>
      </c>
      <c r="B4146" s="91" t="s">
        <v>11165</v>
      </c>
      <c r="C4146" s="91" t="s">
        <v>11166</v>
      </c>
      <c r="D4146" s="91" t="s">
        <v>1324</v>
      </c>
      <c r="J4146" s="91" t="s">
        <v>1320</v>
      </c>
      <c r="L4146" s="91" t="s">
        <v>41</v>
      </c>
      <c r="M4146" s="91" t="s">
        <v>739</v>
      </c>
      <c r="O4146" s="91" t="s">
        <v>1846</v>
      </c>
      <c r="P4146" s="91" t="s">
        <v>1590</v>
      </c>
      <c r="Q4146" s="91" t="s">
        <v>1439</v>
      </c>
      <c r="R4146" s="91" t="s">
        <v>1608</v>
      </c>
    </row>
    <row r="4147" ht="14.25" customHeight="1">
      <c r="A4147" s="91" t="s">
        <v>11167</v>
      </c>
      <c r="D4147" s="91" t="s">
        <v>1324</v>
      </c>
      <c r="J4147" s="91" t="s">
        <v>739</v>
      </c>
      <c r="L4147" s="91" t="s">
        <v>41</v>
      </c>
      <c r="M4147" s="91" t="s">
        <v>739</v>
      </c>
      <c r="O4147" s="91" t="s">
        <v>11168</v>
      </c>
      <c r="P4147" s="91" t="s">
        <v>1597</v>
      </c>
      <c r="Q4147" s="91" t="s">
        <v>1436</v>
      </c>
      <c r="R4147" s="91" t="s">
        <v>1604</v>
      </c>
    </row>
    <row r="4148" ht="14.25" customHeight="1">
      <c r="A4148" s="91" t="s">
        <v>11169</v>
      </c>
      <c r="C4148" s="91" t="s">
        <v>11170</v>
      </c>
      <c r="D4148" s="91" t="s">
        <v>1324</v>
      </c>
      <c r="J4148" s="91" t="s">
        <v>739</v>
      </c>
      <c r="L4148" s="91" t="s">
        <v>41</v>
      </c>
      <c r="M4148" s="91" t="s">
        <v>739</v>
      </c>
      <c r="O4148" s="91" t="s">
        <v>1681</v>
      </c>
      <c r="P4148" s="91" t="s">
        <v>1590</v>
      </c>
      <c r="Q4148" s="91" t="s">
        <v>1433</v>
      </c>
      <c r="R4148" s="91" t="s">
        <v>1798</v>
      </c>
      <c r="T4148" s="91" t="s">
        <v>1634</v>
      </c>
    </row>
    <row r="4149" ht="14.25" customHeight="1">
      <c r="A4149" s="91" t="s">
        <v>11171</v>
      </c>
      <c r="D4149" s="91" t="s">
        <v>1324</v>
      </c>
      <c r="J4149" s="91" t="s">
        <v>739</v>
      </c>
      <c r="L4149" s="91" t="s">
        <v>41</v>
      </c>
      <c r="M4149" s="91" t="s">
        <v>739</v>
      </c>
      <c r="O4149" s="91" t="s">
        <v>1846</v>
      </c>
      <c r="P4149" s="91" t="s">
        <v>1590</v>
      </c>
      <c r="Q4149" s="91" t="s">
        <v>1429</v>
      </c>
      <c r="R4149" s="91" t="s">
        <v>1720</v>
      </c>
    </row>
    <row r="4150" ht="14.25" customHeight="1">
      <c r="A4150" s="91" t="s">
        <v>11172</v>
      </c>
      <c r="B4150" s="91" t="s">
        <v>11173</v>
      </c>
      <c r="C4150" s="91" t="s">
        <v>11174</v>
      </c>
      <c r="D4150" s="91" t="s">
        <v>1319</v>
      </c>
      <c r="E4150" s="91" t="s">
        <v>1587</v>
      </c>
      <c r="F4150" s="91">
        <v>2030.0</v>
      </c>
      <c r="G4150" s="91" t="s">
        <v>1319</v>
      </c>
      <c r="H4150" s="91" t="s">
        <v>1587</v>
      </c>
      <c r="I4150" s="91">
        <v>2050.0</v>
      </c>
      <c r="J4150" s="91" t="s">
        <v>1320</v>
      </c>
      <c r="K4150" s="91">
        <v>2050.0</v>
      </c>
      <c r="L4150" s="91" t="s">
        <v>41</v>
      </c>
      <c r="M4150" s="91" t="s">
        <v>1320</v>
      </c>
      <c r="N4150" s="91" t="s">
        <v>1981</v>
      </c>
      <c r="O4150" s="91" t="s">
        <v>1725</v>
      </c>
      <c r="P4150" s="91" t="s">
        <v>1628</v>
      </c>
      <c r="Q4150" s="91" t="s">
        <v>1440</v>
      </c>
      <c r="R4150" s="91" t="s">
        <v>1699</v>
      </c>
      <c r="S4150" s="91" t="s">
        <v>11175</v>
      </c>
      <c r="T4150" s="91" t="s">
        <v>1593</v>
      </c>
    </row>
    <row r="4151" ht="14.25" customHeight="1">
      <c r="A4151" s="91" t="s">
        <v>11176</v>
      </c>
      <c r="C4151" s="91" t="s">
        <v>11177</v>
      </c>
      <c r="D4151" s="91" t="s">
        <v>1319</v>
      </c>
      <c r="E4151" s="91" t="s">
        <v>1587</v>
      </c>
      <c r="F4151" s="91">
        <v>2030.0</v>
      </c>
      <c r="J4151" s="91" t="s">
        <v>739</v>
      </c>
      <c r="L4151" s="91" t="s">
        <v>1647</v>
      </c>
      <c r="M4151" s="91" t="s">
        <v>739</v>
      </c>
      <c r="O4151" s="91" t="s">
        <v>1589</v>
      </c>
      <c r="P4151" s="91" t="s">
        <v>1590</v>
      </c>
      <c r="Q4151" s="91" t="s">
        <v>1430</v>
      </c>
      <c r="R4151" s="91" t="s">
        <v>1598</v>
      </c>
      <c r="S4151" s="91" t="s">
        <v>11178</v>
      </c>
      <c r="T4151" s="91" t="s">
        <v>1593</v>
      </c>
    </row>
    <row r="4152" ht="14.25" customHeight="1">
      <c r="A4152" s="91" t="s">
        <v>11179</v>
      </c>
      <c r="D4152" s="91" t="s">
        <v>1319</v>
      </c>
      <c r="E4152" s="91" t="s">
        <v>1587</v>
      </c>
      <c r="F4152" s="91">
        <v>2030.0</v>
      </c>
      <c r="J4152" s="91" t="s">
        <v>739</v>
      </c>
      <c r="L4152" s="91" t="s">
        <v>1588</v>
      </c>
      <c r="M4152" s="91" t="s">
        <v>739</v>
      </c>
      <c r="O4152" s="91" t="s">
        <v>1725</v>
      </c>
      <c r="P4152" s="91" t="s">
        <v>1628</v>
      </c>
      <c r="Q4152" s="91" t="s">
        <v>1439</v>
      </c>
      <c r="R4152" s="91" t="s">
        <v>1707</v>
      </c>
      <c r="S4152" s="91" t="s">
        <v>11180</v>
      </c>
      <c r="T4152" s="91" t="s">
        <v>1593</v>
      </c>
    </row>
    <row r="4153" ht="14.25" customHeight="1">
      <c r="A4153" s="91" t="s">
        <v>11181</v>
      </c>
      <c r="D4153" s="91" t="s">
        <v>1319</v>
      </c>
      <c r="E4153" s="91" t="s">
        <v>1587</v>
      </c>
      <c r="F4153" s="91">
        <v>2030.0</v>
      </c>
      <c r="J4153" s="91" t="s">
        <v>739</v>
      </c>
      <c r="L4153" s="91" t="s">
        <v>1588</v>
      </c>
      <c r="M4153" s="91" t="s">
        <v>739</v>
      </c>
      <c r="O4153" s="91" t="s">
        <v>1846</v>
      </c>
      <c r="P4153" s="91" t="s">
        <v>1590</v>
      </c>
      <c r="Q4153" s="91" t="s">
        <v>1433</v>
      </c>
      <c r="R4153" s="91" t="s">
        <v>1707</v>
      </c>
      <c r="S4153" s="91" t="s">
        <v>11182</v>
      </c>
      <c r="T4153" s="91" t="s">
        <v>1593</v>
      </c>
    </row>
    <row r="4154" ht="14.25" customHeight="1">
      <c r="A4154" s="91" t="s">
        <v>11183</v>
      </c>
      <c r="C4154" s="91" t="s">
        <v>11184</v>
      </c>
      <c r="D4154" s="91" t="s">
        <v>1319</v>
      </c>
      <c r="E4154" s="91" t="s">
        <v>1587</v>
      </c>
      <c r="F4154" s="91">
        <v>2030.0</v>
      </c>
      <c r="J4154" s="91" t="s">
        <v>739</v>
      </c>
      <c r="L4154" s="91" t="s">
        <v>1588</v>
      </c>
      <c r="M4154" s="91" t="s">
        <v>739</v>
      </c>
      <c r="O4154" s="91" t="s">
        <v>1589</v>
      </c>
      <c r="P4154" s="91" t="s">
        <v>1590</v>
      </c>
      <c r="Q4154" s="91" t="s">
        <v>1432</v>
      </c>
      <c r="R4154" s="91" t="s">
        <v>1685</v>
      </c>
      <c r="S4154" s="91" t="s">
        <v>11185</v>
      </c>
      <c r="T4154" s="91" t="s">
        <v>1593</v>
      </c>
    </row>
    <row r="4155" ht="14.25" customHeight="1">
      <c r="A4155" s="91" t="s">
        <v>11186</v>
      </c>
      <c r="D4155" s="91" t="s">
        <v>1319</v>
      </c>
      <c r="E4155" s="91" t="s">
        <v>1587</v>
      </c>
      <c r="F4155" s="91">
        <v>2030.0</v>
      </c>
      <c r="J4155" s="91" t="s">
        <v>739</v>
      </c>
      <c r="L4155" s="91" t="s">
        <v>1588</v>
      </c>
      <c r="M4155" s="91" t="s">
        <v>739</v>
      </c>
      <c r="O4155" s="91" t="s">
        <v>1725</v>
      </c>
      <c r="P4155" s="91" t="s">
        <v>1628</v>
      </c>
      <c r="Q4155" s="91" t="s">
        <v>1469</v>
      </c>
      <c r="R4155" s="91" t="s">
        <v>1614</v>
      </c>
      <c r="S4155" s="91" t="s">
        <v>11187</v>
      </c>
      <c r="T4155" s="91" t="s">
        <v>1593</v>
      </c>
    </row>
    <row r="4156" ht="14.25" customHeight="1">
      <c r="A4156" s="91" t="s">
        <v>11188</v>
      </c>
      <c r="D4156" s="91" t="s">
        <v>1319</v>
      </c>
      <c r="E4156" s="91" t="s">
        <v>1587</v>
      </c>
      <c r="F4156" s="91">
        <v>2030.0</v>
      </c>
      <c r="J4156" s="91" t="s">
        <v>739</v>
      </c>
      <c r="L4156" s="91" t="s">
        <v>1588</v>
      </c>
      <c r="M4156" s="91" t="s">
        <v>739</v>
      </c>
      <c r="O4156" s="91" t="s">
        <v>1725</v>
      </c>
      <c r="P4156" s="91" t="s">
        <v>1628</v>
      </c>
      <c r="Q4156" s="91" t="s">
        <v>1439</v>
      </c>
      <c r="R4156" s="91" t="s">
        <v>1715</v>
      </c>
      <c r="S4156" s="91" t="s">
        <v>11189</v>
      </c>
      <c r="T4156" s="91" t="s">
        <v>1593</v>
      </c>
    </row>
    <row r="4157" ht="14.25" customHeight="1">
      <c r="A4157" s="91" t="s">
        <v>11190</v>
      </c>
      <c r="D4157" s="91" t="s">
        <v>1319</v>
      </c>
      <c r="E4157" s="91" t="s">
        <v>1587</v>
      </c>
      <c r="F4157" s="91">
        <v>2030.0</v>
      </c>
      <c r="J4157" s="91" t="s">
        <v>739</v>
      </c>
      <c r="L4157" s="91" t="s">
        <v>1588</v>
      </c>
      <c r="M4157" s="91" t="s">
        <v>739</v>
      </c>
      <c r="O4157" s="91" t="s">
        <v>1725</v>
      </c>
      <c r="P4157" s="91" t="s">
        <v>1628</v>
      </c>
      <c r="Q4157" s="91" t="s">
        <v>1439</v>
      </c>
      <c r="R4157" s="91" t="s">
        <v>1614</v>
      </c>
      <c r="S4157" s="91" t="s">
        <v>11191</v>
      </c>
      <c r="T4157" s="91" t="s">
        <v>1593</v>
      </c>
    </row>
    <row r="4158" ht="14.25" customHeight="1">
      <c r="A4158" s="91" t="s">
        <v>11192</v>
      </c>
      <c r="D4158" s="91" t="s">
        <v>1319</v>
      </c>
      <c r="E4158" s="91" t="s">
        <v>1587</v>
      </c>
      <c r="F4158" s="91">
        <v>2030.0</v>
      </c>
      <c r="J4158" s="91" t="s">
        <v>739</v>
      </c>
      <c r="L4158" s="91" t="s">
        <v>1588</v>
      </c>
      <c r="M4158" s="91" t="s">
        <v>739</v>
      </c>
      <c r="O4158" s="91" t="s">
        <v>1725</v>
      </c>
      <c r="P4158" s="91" t="s">
        <v>1628</v>
      </c>
      <c r="Q4158" s="91" t="s">
        <v>1451</v>
      </c>
      <c r="R4158" s="91" t="s">
        <v>1641</v>
      </c>
      <c r="S4158" s="91" t="s">
        <v>11193</v>
      </c>
      <c r="T4158" s="91" t="s">
        <v>1593</v>
      </c>
    </row>
    <row r="4159" ht="14.25" customHeight="1">
      <c r="A4159" s="91" t="s">
        <v>11194</v>
      </c>
      <c r="D4159" s="91" t="s">
        <v>1319</v>
      </c>
      <c r="E4159" s="91" t="s">
        <v>1587</v>
      </c>
      <c r="F4159" s="91">
        <v>2030.0</v>
      </c>
      <c r="J4159" s="91" t="s">
        <v>739</v>
      </c>
      <c r="L4159" s="91" t="s">
        <v>1588</v>
      </c>
      <c r="M4159" s="91" t="s">
        <v>739</v>
      </c>
      <c r="O4159" s="91" t="s">
        <v>1725</v>
      </c>
      <c r="P4159" s="91" t="s">
        <v>1628</v>
      </c>
      <c r="Q4159" s="91" t="s">
        <v>1429</v>
      </c>
      <c r="R4159" s="91" t="s">
        <v>1653</v>
      </c>
      <c r="S4159" s="91" t="s">
        <v>11195</v>
      </c>
    </row>
    <row r="4160" ht="14.25" customHeight="1">
      <c r="A4160" s="91" t="s">
        <v>11196</v>
      </c>
      <c r="C4160" s="91" t="s">
        <v>11197</v>
      </c>
      <c r="D4160" s="91" t="s">
        <v>1319</v>
      </c>
      <c r="E4160" s="91" t="s">
        <v>1587</v>
      </c>
      <c r="F4160" s="91">
        <v>2030.0</v>
      </c>
      <c r="J4160" s="91" t="s">
        <v>739</v>
      </c>
      <c r="L4160" s="91" t="s">
        <v>1588</v>
      </c>
      <c r="M4160" s="91" t="s">
        <v>739</v>
      </c>
      <c r="O4160" s="91" t="s">
        <v>1846</v>
      </c>
      <c r="P4160" s="91" t="s">
        <v>1590</v>
      </c>
      <c r="Q4160" s="91" t="s">
        <v>1462</v>
      </c>
      <c r="R4160" s="91" t="s">
        <v>1608</v>
      </c>
      <c r="S4160" s="91" t="s">
        <v>11198</v>
      </c>
      <c r="T4160" s="91" t="s">
        <v>1593</v>
      </c>
    </row>
    <row r="4161" ht="14.25" customHeight="1">
      <c r="A4161" s="91" t="s">
        <v>11199</v>
      </c>
      <c r="D4161" s="91" t="s">
        <v>1319</v>
      </c>
      <c r="E4161" s="91" t="s">
        <v>1587</v>
      </c>
      <c r="F4161" s="91">
        <v>2030.0</v>
      </c>
      <c r="J4161" s="91" t="s">
        <v>739</v>
      </c>
      <c r="L4161" s="91" t="s">
        <v>1588</v>
      </c>
      <c r="M4161" s="91" t="s">
        <v>739</v>
      </c>
      <c r="O4161" s="91" t="s">
        <v>1725</v>
      </c>
      <c r="P4161" s="91" t="s">
        <v>1628</v>
      </c>
      <c r="Q4161" s="91" t="s">
        <v>1429</v>
      </c>
      <c r="R4161" s="91" t="s">
        <v>1669</v>
      </c>
      <c r="S4161" s="91" t="s">
        <v>11200</v>
      </c>
      <c r="T4161" s="91" t="s">
        <v>1593</v>
      </c>
    </row>
    <row r="4162" ht="14.25" customHeight="1">
      <c r="A4162" s="91" t="s">
        <v>11201</v>
      </c>
      <c r="B4162" s="91" t="s">
        <v>11202</v>
      </c>
      <c r="D4162" s="91" t="s">
        <v>1343</v>
      </c>
      <c r="J4162" s="91" t="s">
        <v>739</v>
      </c>
      <c r="L4162" s="91" t="s">
        <v>41</v>
      </c>
      <c r="M4162" s="91" t="s">
        <v>739</v>
      </c>
      <c r="O4162" s="91" t="s">
        <v>1622</v>
      </c>
      <c r="P4162" s="91" t="s">
        <v>1623</v>
      </c>
      <c r="Q4162" s="91" t="s">
        <v>1459</v>
      </c>
      <c r="R4162" s="91" t="s">
        <v>11203</v>
      </c>
      <c r="U4162" s="91" t="s">
        <v>1749</v>
      </c>
    </row>
    <row r="4163" ht="14.25" customHeight="1">
      <c r="A4163" s="91" t="s">
        <v>11204</v>
      </c>
      <c r="D4163" s="91" t="s">
        <v>1324</v>
      </c>
      <c r="J4163" s="91" t="s">
        <v>1320</v>
      </c>
      <c r="L4163" s="91" t="s">
        <v>41</v>
      </c>
      <c r="M4163" s="91" t="s">
        <v>1320</v>
      </c>
      <c r="N4163" s="91" t="s">
        <v>1715</v>
      </c>
      <c r="O4163" s="91" t="s">
        <v>1815</v>
      </c>
      <c r="P4163" s="91" t="s">
        <v>1628</v>
      </c>
      <c r="Q4163" s="91" t="s">
        <v>1440</v>
      </c>
      <c r="R4163" s="91" t="s">
        <v>1715</v>
      </c>
    </row>
    <row r="4164" ht="14.25" customHeight="1">
      <c r="A4164" s="91" t="s">
        <v>11205</v>
      </c>
      <c r="D4164" s="91" t="s">
        <v>1319</v>
      </c>
      <c r="E4164" s="91" t="s">
        <v>1587</v>
      </c>
      <c r="F4164" s="91">
        <v>2030.0</v>
      </c>
      <c r="J4164" s="91" t="s">
        <v>739</v>
      </c>
      <c r="L4164" s="91" t="s">
        <v>1588</v>
      </c>
      <c r="M4164" s="91" t="s">
        <v>739</v>
      </c>
      <c r="O4164" s="91" t="s">
        <v>1589</v>
      </c>
      <c r="P4164" s="91" t="s">
        <v>1590</v>
      </c>
      <c r="Q4164" s="91" t="s">
        <v>1439</v>
      </c>
      <c r="R4164" s="91" t="s">
        <v>1591</v>
      </c>
      <c r="S4164" s="91" t="s">
        <v>11206</v>
      </c>
      <c r="T4164" s="91" t="s">
        <v>1593</v>
      </c>
    </row>
    <row r="4165" ht="14.25" customHeight="1">
      <c r="A4165" s="91" t="s">
        <v>11207</v>
      </c>
      <c r="D4165" s="91" t="s">
        <v>1319</v>
      </c>
      <c r="E4165" s="91" t="s">
        <v>1587</v>
      </c>
      <c r="F4165" s="91">
        <v>2030.0</v>
      </c>
      <c r="J4165" s="91" t="s">
        <v>739</v>
      </c>
      <c r="L4165" s="91" t="s">
        <v>1588</v>
      </c>
      <c r="M4165" s="91" t="s">
        <v>739</v>
      </c>
      <c r="O4165" s="91" t="s">
        <v>1802</v>
      </c>
      <c r="P4165" s="91" t="s">
        <v>1590</v>
      </c>
      <c r="Q4165" s="91" t="s">
        <v>1464</v>
      </c>
      <c r="R4165" s="91" t="s">
        <v>1614</v>
      </c>
      <c r="S4165" s="91" t="s">
        <v>11208</v>
      </c>
      <c r="T4165" s="91" t="s">
        <v>1593</v>
      </c>
    </row>
    <row r="4166" ht="14.25" customHeight="1">
      <c r="A4166" s="91" t="s">
        <v>11209</v>
      </c>
      <c r="B4166" s="91" t="s">
        <v>11210</v>
      </c>
      <c r="D4166" s="91" t="s">
        <v>1319</v>
      </c>
      <c r="E4166" s="91" t="s">
        <v>1595</v>
      </c>
      <c r="F4166" s="91" t="s">
        <v>9444</v>
      </c>
      <c r="J4166" s="91" t="s">
        <v>1320</v>
      </c>
      <c r="L4166" s="91" t="s">
        <v>41</v>
      </c>
      <c r="M4166" s="91" t="s">
        <v>1320</v>
      </c>
      <c r="N4166" s="91" t="s">
        <v>2347</v>
      </c>
      <c r="O4166" s="91" t="s">
        <v>1934</v>
      </c>
      <c r="P4166" s="91" t="s">
        <v>1736</v>
      </c>
      <c r="Q4166" s="91" t="s">
        <v>1444</v>
      </c>
      <c r="R4166" s="91" t="s">
        <v>1706</v>
      </c>
      <c r="S4166" s="91" t="s">
        <v>11211</v>
      </c>
      <c r="T4166" s="91" t="s">
        <v>1600</v>
      </c>
    </row>
    <row r="4167" ht="14.25" customHeight="1">
      <c r="A4167" s="91" t="s">
        <v>11212</v>
      </c>
      <c r="B4167" s="91" t="s">
        <v>11213</v>
      </c>
      <c r="C4167" s="91" t="s">
        <v>11214</v>
      </c>
      <c r="D4167" s="91" t="s">
        <v>1319</v>
      </c>
      <c r="E4167" s="91" t="s">
        <v>1587</v>
      </c>
      <c r="F4167" s="91">
        <v>2030.0</v>
      </c>
      <c r="J4167" s="91" t="s">
        <v>739</v>
      </c>
      <c r="L4167" s="91" t="s">
        <v>41</v>
      </c>
      <c r="M4167" s="91" t="s">
        <v>739</v>
      </c>
      <c r="O4167" s="91" t="s">
        <v>1711</v>
      </c>
      <c r="P4167" s="91" t="s">
        <v>1590</v>
      </c>
      <c r="Q4167" s="91" t="s">
        <v>1459</v>
      </c>
      <c r="R4167" s="91" t="s">
        <v>1731</v>
      </c>
      <c r="S4167" s="91" t="s">
        <v>11215</v>
      </c>
      <c r="T4167" s="91" t="s">
        <v>1593</v>
      </c>
    </row>
    <row r="4168" ht="14.25" customHeight="1">
      <c r="A4168" s="91" t="s">
        <v>11216</v>
      </c>
      <c r="C4168" s="91" t="s">
        <v>11217</v>
      </c>
      <c r="D4168" s="91" t="s">
        <v>1324</v>
      </c>
      <c r="J4168" s="91" t="s">
        <v>739</v>
      </c>
      <c r="L4168" s="91" t="s">
        <v>41</v>
      </c>
      <c r="M4168" s="91" t="s">
        <v>739</v>
      </c>
      <c r="O4168" s="91" t="s">
        <v>2046</v>
      </c>
      <c r="P4168" s="91" t="s">
        <v>1603</v>
      </c>
      <c r="Q4168" s="91" t="s">
        <v>1457</v>
      </c>
      <c r="R4168" s="91" t="s">
        <v>1663</v>
      </c>
    </row>
    <row r="4169" ht="14.25" customHeight="1">
      <c r="A4169" s="91" t="s">
        <v>11218</v>
      </c>
      <c r="D4169" s="91" t="s">
        <v>1319</v>
      </c>
      <c r="E4169" s="91" t="s">
        <v>1587</v>
      </c>
      <c r="F4169" s="91">
        <v>2030.0</v>
      </c>
      <c r="G4169" s="91" t="s">
        <v>1319</v>
      </c>
      <c r="H4169" s="91" t="s">
        <v>1587</v>
      </c>
      <c r="I4169" s="91">
        <v>2033.0</v>
      </c>
      <c r="J4169" s="91" t="s">
        <v>1320</v>
      </c>
      <c r="K4169" s="91">
        <v>2033.0</v>
      </c>
      <c r="L4169" s="91" t="s">
        <v>1588</v>
      </c>
      <c r="M4169" s="91" t="s">
        <v>739</v>
      </c>
      <c r="O4169" s="91" t="s">
        <v>1802</v>
      </c>
      <c r="P4169" s="91" t="s">
        <v>1590</v>
      </c>
      <c r="Q4169" s="91" t="s">
        <v>1433</v>
      </c>
      <c r="R4169" s="91" t="s">
        <v>1591</v>
      </c>
      <c r="S4169" s="91" t="s">
        <v>11219</v>
      </c>
      <c r="T4169" s="91" t="s">
        <v>1593</v>
      </c>
    </row>
    <row r="4170" ht="14.25" customHeight="1">
      <c r="A4170" s="91" t="s">
        <v>11220</v>
      </c>
      <c r="D4170" s="91" t="s">
        <v>1319</v>
      </c>
      <c r="E4170" s="91" t="s">
        <v>1587</v>
      </c>
      <c r="F4170" s="91">
        <v>2030.0</v>
      </c>
      <c r="J4170" s="91" t="s">
        <v>739</v>
      </c>
      <c r="L4170" s="91" t="s">
        <v>41</v>
      </c>
      <c r="M4170" s="91" t="s">
        <v>739</v>
      </c>
      <c r="O4170" s="91" t="s">
        <v>1815</v>
      </c>
      <c r="P4170" s="91" t="s">
        <v>1628</v>
      </c>
      <c r="Q4170" s="91" t="s">
        <v>1435</v>
      </c>
      <c r="R4170" s="91" t="s">
        <v>1707</v>
      </c>
      <c r="S4170" s="91" t="s">
        <v>11221</v>
      </c>
      <c r="T4170" s="91" t="s">
        <v>1593</v>
      </c>
    </row>
    <row r="4171" ht="14.25" customHeight="1">
      <c r="A4171" s="91" t="s">
        <v>11222</v>
      </c>
      <c r="C4171" s="91" t="s">
        <v>11223</v>
      </c>
      <c r="D4171" s="91" t="s">
        <v>1324</v>
      </c>
      <c r="J4171" s="91" t="s">
        <v>1320</v>
      </c>
      <c r="L4171" s="91" t="s">
        <v>41</v>
      </c>
      <c r="M4171" s="91" t="s">
        <v>739</v>
      </c>
      <c r="O4171" s="91" t="s">
        <v>1846</v>
      </c>
      <c r="P4171" s="91" t="s">
        <v>1590</v>
      </c>
      <c r="Q4171" s="91" t="s">
        <v>1771</v>
      </c>
      <c r="R4171" s="91" t="s">
        <v>1707</v>
      </c>
    </row>
    <row r="4172" ht="14.25" customHeight="1">
      <c r="A4172" s="91" t="s">
        <v>11224</v>
      </c>
      <c r="D4172" s="91" t="s">
        <v>1319</v>
      </c>
      <c r="E4172" s="91" t="s">
        <v>1587</v>
      </c>
      <c r="F4172" s="91">
        <v>2030.0</v>
      </c>
      <c r="J4172" s="91" t="s">
        <v>739</v>
      </c>
      <c r="L4172" s="91" t="s">
        <v>1588</v>
      </c>
      <c r="M4172" s="91" t="s">
        <v>739</v>
      </c>
      <c r="O4172" s="91" t="s">
        <v>1602</v>
      </c>
      <c r="P4172" s="91" t="s">
        <v>1603</v>
      </c>
      <c r="Q4172" s="91" t="s">
        <v>1457</v>
      </c>
      <c r="R4172" s="91" t="s">
        <v>1653</v>
      </c>
      <c r="S4172" s="91" t="s">
        <v>11225</v>
      </c>
      <c r="T4172" s="91" t="s">
        <v>1593</v>
      </c>
    </row>
    <row r="4173" ht="14.25" customHeight="1">
      <c r="A4173" s="91" t="s">
        <v>11226</v>
      </c>
      <c r="B4173" s="91" t="s">
        <v>11227</v>
      </c>
      <c r="C4173" s="91" t="s">
        <v>2213</v>
      </c>
      <c r="D4173" s="91" t="s">
        <v>1319</v>
      </c>
      <c r="E4173" s="91" t="s">
        <v>1595</v>
      </c>
      <c r="F4173" s="91" t="s">
        <v>1646</v>
      </c>
      <c r="J4173" s="91" t="s">
        <v>739</v>
      </c>
      <c r="L4173" s="91" t="s">
        <v>41</v>
      </c>
      <c r="M4173" s="91" t="s">
        <v>739</v>
      </c>
      <c r="O4173" s="91" t="s">
        <v>1662</v>
      </c>
      <c r="P4173" s="91" t="s">
        <v>1590</v>
      </c>
      <c r="Q4173" s="91" t="s">
        <v>1427</v>
      </c>
      <c r="R4173" s="91" t="s">
        <v>1669</v>
      </c>
      <c r="S4173" s="91" t="s">
        <v>11228</v>
      </c>
      <c r="T4173" s="91" t="s">
        <v>1600</v>
      </c>
    </row>
    <row r="4174" ht="14.25" customHeight="1">
      <c r="A4174" s="91" t="s">
        <v>11229</v>
      </c>
      <c r="B4174" s="91" t="s">
        <v>11230</v>
      </c>
      <c r="C4174" s="91" t="s">
        <v>11231</v>
      </c>
      <c r="D4174" s="91" t="s">
        <v>1319</v>
      </c>
      <c r="E4174" s="91" t="s">
        <v>1587</v>
      </c>
      <c r="F4174" s="91">
        <v>2030.0</v>
      </c>
      <c r="G4174" s="91" t="s">
        <v>1319</v>
      </c>
      <c r="H4174" s="91" t="s">
        <v>1587</v>
      </c>
      <c r="I4174" s="91">
        <v>2040.0</v>
      </c>
      <c r="J4174" s="91" t="s">
        <v>1320</v>
      </c>
      <c r="K4174" s="91">
        <v>2050.0</v>
      </c>
      <c r="L4174" s="91" t="s">
        <v>41</v>
      </c>
      <c r="M4174" s="91" t="s">
        <v>1320</v>
      </c>
      <c r="N4174" s="91" t="s">
        <v>2171</v>
      </c>
      <c r="O4174" s="91" t="s">
        <v>1846</v>
      </c>
      <c r="P4174" s="91" t="s">
        <v>1590</v>
      </c>
      <c r="Q4174" s="91" t="s">
        <v>1454</v>
      </c>
      <c r="R4174" s="91" t="s">
        <v>1966</v>
      </c>
      <c r="S4174" s="91" t="s">
        <v>11232</v>
      </c>
      <c r="T4174" s="91" t="s">
        <v>1593</v>
      </c>
    </row>
    <row r="4175" ht="14.25" customHeight="1">
      <c r="A4175" s="91" t="s">
        <v>11233</v>
      </c>
      <c r="D4175" s="91" t="s">
        <v>1319</v>
      </c>
      <c r="E4175" s="91" t="s">
        <v>1587</v>
      </c>
      <c r="F4175" s="91" t="s">
        <v>11234</v>
      </c>
      <c r="J4175" s="91" t="s">
        <v>739</v>
      </c>
      <c r="L4175" s="91" t="s">
        <v>41</v>
      </c>
      <c r="M4175" s="91" t="s">
        <v>739</v>
      </c>
      <c r="O4175" s="91" t="s">
        <v>1898</v>
      </c>
      <c r="P4175" s="91" t="s">
        <v>1590</v>
      </c>
      <c r="Q4175" s="91" t="s">
        <v>1436</v>
      </c>
      <c r="R4175" s="91" t="s">
        <v>1637</v>
      </c>
      <c r="S4175" s="91" t="s">
        <v>11235</v>
      </c>
      <c r="T4175" s="91" t="s">
        <v>1593</v>
      </c>
    </row>
    <row r="4176" ht="14.25" customHeight="1">
      <c r="A4176" s="91" t="s">
        <v>11236</v>
      </c>
      <c r="B4176" s="91" t="s">
        <v>11237</v>
      </c>
      <c r="D4176" s="91" t="s">
        <v>1324</v>
      </c>
      <c r="J4176" s="91" t="s">
        <v>1320</v>
      </c>
      <c r="L4176" s="91" t="s">
        <v>1647</v>
      </c>
      <c r="M4176" s="91" t="s">
        <v>1320</v>
      </c>
      <c r="N4176" s="91" t="s">
        <v>4294</v>
      </c>
      <c r="O4176" s="91" t="s">
        <v>1677</v>
      </c>
      <c r="P4176" s="91" t="s">
        <v>1590</v>
      </c>
      <c r="Q4176" s="91" t="s">
        <v>1430</v>
      </c>
      <c r="R4176" s="91" t="s">
        <v>4009</v>
      </c>
    </row>
    <row r="4177" ht="14.25" customHeight="1">
      <c r="A4177" s="91" t="s">
        <v>11238</v>
      </c>
      <c r="D4177" s="91" t="s">
        <v>1324</v>
      </c>
      <c r="J4177" s="91" t="s">
        <v>1320</v>
      </c>
      <c r="L4177" s="91" t="s">
        <v>41</v>
      </c>
      <c r="M4177" s="91" t="s">
        <v>739</v>
      </c>
      <c r="O4177" s="91" t="s">
        <v>1846</v>
      </c>
      <c r="P4177" s="91" t="s">
        <v>1590</v>
      </c>
      <c r="Q4177" s="91" t="s">
        <v>1457</v>
      </c>
      <c r="R4177" s="91" t="s">
        <v>1659</v>
      </c>
    </row>
    <row r="4178" ht="14.25" customHeight="1">
      <c r="A4178" s="91" t="s">
        <v>11239</v>
      </c>
      <c r="B4178" s="91" t="s">
        <v>11240</v>
      </c>
      <c r="D4178" s="91" t="s">
        <v>1319</v>
      </c>
      <c r="E4178" s="91" t="s">
        <v>1587</v>
      </c>
      <c r="F4178" s="91">
        <v>2030.0</v>
      </c>
      <c r="J4178" s="91" t="s">
        <v>739</v>
      </c>
      <c r="L4178" s="91" t="s">
        <v>41</v>
      </c>
      <c r="M4178" s="91" t="s">
        <v>739</v>
      </c>
      <c r="O4178" s="91" t="s">
        <v>1622</v>
      </c>
      <c r="P4178" s="91" t="s">
        <v>1623</v>
      </c>
      <c r="Q4178" s="91" t="s">
        <v>1469</v>
      </c>
      <c r="R4178" s="91" t="s">
        <v>1633</v>
      </c>
      <c r="S4178" s="91" t="s">
        <v>11241</v>
      </c>
      <c r="T4178" s="91" t="s">
        <v>1593</v>
      </c>
    </row>
    <row r="4179" ht="14.25" customHeight="1">
      <c r="A4179" s="91" t="s">
        <v>11242</v>
      </c>
      <c r="C4179" s="91" t="s">
        <v>11243</v>
      </c>
      <c r="D4179" s="91" t="s">
        <v>1343</v>
      </c>
      <c r="J4179" s="91" t="s">
        <v>1320</v>
      </c>
      <c r="L4179" s="91" t="s">
        <v>41</v>
      </c>
      <c r="M4179" s="91" t="s">
        <v>1320</v>
      </c>
      <c r="N4179" s="91" t="s">
        <v>1785</v>
      </c>
      <c r="O4179" s="91" t="s">
        <v>1846</v>
      </c>
      <c r="P4179" s="91" t="s">
        <v>1590</v>
      </c>
      <c r="Q4179" s="91" t="s">
        <v>1454</v>
      </c>
      <c r="R4179" s="91" t="s">
        <v>1785</v>
      </c>
    </row>
    <row r="4180" ht="14.25" customHeight="1">
      <c r="A4180" s="91" t="s">
        <v>11244</v>
      </c>
      <c r="D4180" s="91" t="s">
        <v>1324</v>
      </c>
      <c r="J4180" s="91" t="s">
        <v>1320</v>
      </c>
      <c r="L4180" s="91" t="s">
        <v>41</v>
      </c>
      <c r="M4180" s="91" t="s">
        <v>1320</v>
      </c>
      <c r="N4180" s="91" t="s">
        <v>1685</v>
      </c>
      <c r="O4180" s="91" t="s">
        <v>1725</v>
      </c>
      <c r="P4180" s="91" t="s">
        <v>1628</v>
      </c>
      <c r="Q4180" s="91" t="s">
        <v>1431</v>
      </c>
      <c r="R4180" s="91" t="s">
        <v>1685</v>
      </c>
    </row>
    <row r="4181" ht="14.25" customHeight="1">
      <c r="A4181" s="91" t="s">
        <v>11245</v>
      </c>
      <c r="C4181" s="91" t="s">
        <v>11246</v>
      </c>
      <c r="D4181" s="91" t="s">
        <v>1319</v>
      </c>
      <c r="E4181" s="91" t="s">
        <v>1587</v>
      </c>
      <c r="F4181" s="91" t="s">
        <v>1646</v>
      </c>
      <c r="G4181" s="91" t="s">
        <v>1319</v>
      </c>
      <c r="H4181" s="91" t="s">
        <v>1587</v>
      </c>
      <c r="I4181" s="91" t="s">
        <v>1698</v>
      </c>
      <c r="J4181" s="91" t="s">
        <v>1320</v>
      </c>
      <c r="K4181" s="91" t="s">
        <v>1698</v>
      </c>
      <c r="L4181" s="91" t="s">
        <v>41</v>
      </c>
      <c r="M4181" s="91" t="s">
        <v>1320</v>
      </c>
      <c r="N4181" s="91" t="s">
        <v>1637</v>
      </c>
      <c r="O4181" s="91" t="s">
        <v>1607</v>
      </c>
      <c r="P4181" s="91" t="s">
        <v>1590</v>
      </c>
      <c r="Q4181" s="91" t="s">
        <v>1457</v>
      </c>
      <c r="R4181" s="91" t="s">
        <v>1614</v>
      </c>
      <c r="S4181" s="91" t="s">
        <v>11247</v>
      </c>
      <c r="T4181" s="91" t="s">
        <v>1593</v>
      </c>
    </row>
    <row r="4182" ht="14.25" customHeight="1">
      <c r="A4182" s="91" t="s">
        <v>11248</v>
      </c>
      <c r="D4182" s="91" t="s">
        <v>1319</v>
      </c>
      <c r="E4182" s="91" t="s">
        <v>1587</v>
      </c>
      <c r="F4182" s="91">
        <v>2030.0</v>
      </c>
      <c r="J4182" s="91" t="s">
        <v>739</v>
      </c>
      <c r="L4182" s="91" t="s">
        <v>1588</v>
      </c>
      <c r="M4182" s="91" t="s">
        <v>739</v>
      </c>
      <c r="O4182" s="91" t="s">
        <v>1607</v>
      </c>
      <c r="P4182" s="91" t="s">
        <v>1590</v>
      </c>
      <c r="Q4182" s="91" t="s">
        <v>1433</v>
      </c>
      <c r="R4182" s="91" t="s">
        <v>1659</v>
      </c>
      <c r="S4182" s="91" t="s">
        <v>11249</v>
      </c>
      <c r="T4182" s="91" t="s">
        <v>1593</v>
      </c>
    </row>
    <row r="4183" ht="14.25" customHeight="1">
      <c r="A4183" s="91" t="s">
        <v>11250</v>
      </c>
      <c r="D4183" s="91" t="s">
        <v>1324</v>
      </c>
      <c r="J4183" s="91" t="s">
        <v>739</v>
      </c>
      <c r="L4183" s="91" t="s">
        <v>41</v>
      </c>
      <c r="M4183" s="91" t="s">
        <v>739</v>
      </c>
      <c r="O4183" s="91" t="s">
        <v>1748</v>
      </c>
      <c r="P4183" s="91" t="s">
        <v>1590</v>
      </c>
      <c r="Q4183" s="91" t="s">
        <v>1457</v>
      </c>
      <c r="R4183" s="91" t="s">
        <v>1653</v>
      </c>
    </row>
    <row r="4184" ht="14.25" customHeight="1">
      <c r="A4184" s="91" t="s">
        <v>11251</v>
      </c>
      <c r="D4184" s="91" t="s">
        <v>1319</v>
      </c>
      <c r="E4184" s="91" t="s">
        <v>1587</v>
      </c>
      <c r="F4184" s="91">
        <v>2030.0</v>
      </c>
      <c r="J4184" s="91" t="s">
        <v>739</v>
      </c>
      <c r="L4184" s="91" t="s">
        <v>1588</v>
      </c>
      <c r="M4184" s="91" t="s">
        <v>739</v>
      </c>
      <c r="O4184" s="91" t="s">
        <v>1607</v>
      </c>
      <c r="P4184" s="91" t="s">
        <v>1590</v>
      </c>
      <c r="Q4184" s="91" t="s">
        <v>1433</v>
      </c>
      <c r="R4184" s="91" t="s">
        <v>1715</v>
      </c>
      <c r="S4184" s="91" t="s">
        <v>11252</v>
      </c>
      <c r="T4184" s="91" t="s">
        <v>1593</v>
      </c>
    </row>
    <row r="4185" ht="14.25" customHeight="1">
      <c r="A4185" s="91" t="s">
        <v>11253</v>
      </c>
      <c r="D4185" s="91" t="s">
        <v>1319</v>
      </c>
      <c r="E4185" s="91" t="s">
        <v>1587</v>
      </c>
      <c r="F4185" s="91">
        <v>2030.0</v>
      </c>
      <c r="J4185" s="91" t="s">
        <v>739</v>
      </c>
      <c r="L4185" s="91" t="s">
        <v>1588</v>
      </c>
      <c r="M4185" s="91" t="s">
        <v>739</v>
      </c>
      <c r="O4185" s="91" t="s">
        <v>1602</v>
      </c>
      <c r="P4185" s="91" t="s">
        <v>1603</v>
      </c>
      <c r="Q4185" s="91" t="s">
        <v>1444</v>
      </c>
      <c r="R4185" s="91" t="s">
        <v>1608</v>
      </c>
      <c r="S4185" s="91" t="s">
        <v>11254</v>
      </c>
      <c r="T4185" s="91" t="s">
        <v>1593</v>
      </c>
    </row>
    <row r="4186" ht="14.25" customHeight="1">
      <c r="A4186" s="91" t="s">
        <v>11255</v>
      </c>
      <c r="B4186" s="91" t="s">
        <v>11256</v>
      </c>
      <c r="C4186" s="91" t="s">
        <v>11257</v>
      </c>
      <c r="D4186" s="91" t="s">
        <v>1319</v>
      </c>
      <c r="E4186" s="91" t="s">
        <v>1587</v>
      </c>
      <c r="F4186" s="91">
        <v>2030.0</v>
      </c>
      <c r="J4186" s="91" t="s">
        <v>739</v>
      </c>
      <c r="L4186" s="91" t="s">
        <v>41</v>
      </c>
      <c r="M4186" s="91" t="s">
        <v>739</v>
      </c>
      <c r="O4186" s="91" t="s">
        <v>1846</v>
      </c>
      <c r="P4186" s="91" t="s">
        <v>1590</v>
      </c>
      <c r="Q4186" s="91" t="s">
        <v>1447</v>
      </c>
      <c r="R4186" s="91" t="s">
        <v>1608</v>
      </c>
      <c r="S4186" s="91" t="s">
        <v>11258</v>
      </c>
      <c r="T4186" s="91" t="s">
        <v>1593</v>
      </c>
    </row>
    <row r="4187" ht="14.25" customHeight="1">
      <c r="A4187" s="91" t="s">
        <v>11259</v>
      </c>
      <c r="B4187" s="91" t="s">
        <v>11260</v>
      </c>
      <c r="C4187" s="91" t="s">
        <v>11261</v>
      </c>
      <c r="D4187" s="91" t="s">
        <v>1319</v>
      </c>
      <c r="E4187" s="91" t="s">
        <v>1587</v>
      </c>
      <c r="F4187" s="91" t="s">
        <v>11262</v>
      </c>
      <c r="J4187" s="91" t="s">
        <v>1320</v>
      </c>
      <c r="L4187" s="91" t="s">
        <v>41</v>
      </c>
      <c r="M4187" s="91" t="s">
        <v>739</v>
      </c>
      <c r="O4187" s="91" t="s">
        <v>1748</v>
      </c>
      <c r="P4187" s="91" t="s">
        <v>1590</v>
      </c>
      <c r="Q4187" s="91" t="s">
        <v>1462</v>
      </c>
      <c r="R4187" s="91" t="s">
        <v>1678</v>
      </c>
      <c r="S4187" s="91" t="s">
        <v>11263</v>
      </c>
      <c r="T4187" s="91" t="s">
        <v>1593</v>
      </c>
    </row>
    <row r="4188" ht="14.25" customHeight="1">
      <c r="A4188" s="91" t="s">
        <v>11264</v>
      </c>
      <c r="D4188" s="91" t="s">
        <v>1319</v>
      </c>
      <c r="E4188" s="91" t="s">
        <v>1587</v>
      </c>
      <c r="F4188" s="91">
        <v>2030.0</v>
      </c>
      <c r="J4188" s="91" t="s">
        <v>739</v>
      </c>
      <c r="L4188" s="91" t="s">
        <v>1588</v>
      </c>
      <c r="M4188" s="91" t="s">
        <v>739</v>
      </c>
      <c r="O4188" s="91" t="s">
        <v>1602</v>
      </c>
      <c r="P4188" s="91" t="s">
        <v>1603</v>
      </c>
      <c r="Q4188" s="91" t="s">
        <v>1457</v>
      </c>
      <c r="R4188" s="91" t="s">
        <v>1685</v>
      </c>
      <c r="S4188" s="91" t="s">
        <v>11265</v>
      </c>
      <c r="T4188" s="91" t="s">
        <v>1593</v>
      </c>
    </row>
    <row r="4189" ht="14.25" customHeight="1">
      <c r="A4189" s="91" t="s">
        <v>11266</v>
      </c>
      <c r="D4189" s="91" t="s">
        <v>1319</v>
      </c>
      <c r="E4189" s="91" t="s">
        <v>1587</v>
      </c>
      <c r="F4189" s="91">
        <v>2030.0</v>
      </c>
      <c r="J4189" s="91" t="s">
        <v>739</v>
      </c>
      <c r="L4189" s="91" t="s">
        <v>1588</v>
      </c>
      <c r="M4189" s="91" t="s">
        <v>739</v>
      </c>
      <c r="O4189" s="91" t="s">
        <v>1589</v>
      </c>
      <c r="P4189" s="91" t="s">
        <v>1590</v>
      </c>
      <c r="Q4189" s="91" t="s">
        <v>1439</v>
      </c>
      <c r="R4189" s="91" t="s">
        <v>1608</v>
      </c>
      <c r="S4189" s="91" t="s">
        <v>11267</v>
      </c>
      <c r="T4189" s="91" t="s">
        <v>1593</v>
      </c>
    </row>
    <row r="4190" ht="14.25" customHeight="1">
      <c r="A4190" s="91" t="s">
        <v>11268</v>
      </c>
      <c r="B4190" s="91" t="s">
        <v>11269</v>
      </c>
      <c r="C4190" s="91" t="s">
        <v>11270</v>
      </c>
      <c r="D4190" s="91" t="s">
        <v>1319</v>
      </c>
      <c r="E4190" s="91" t="s">
        <v>1587</v>
      </c>
      <c r="F4190" s="91">
        <v>2030.0</v>
      </c>
      <c r="J4190" s="91" t="s">
        <v>739</v>
      </c>
      <c r="L4190" s="91" t="s">
        <v>41</v>
      </c>
      <c r="M4190" s="91" t="s">
        <v>739</v>
      </c>
      <c r="O4190" s="91" t="s">
        <v>1725</v>
      </c>
      <c r="P4190" s="91" t="s">
        <v>1628</v>
      </c>
      <c r="Q4190" s="91" t="s">
        <v>1435</v>
      </c>
      <c r="R4190" s="91" t="s">
        <v>1842</v>
      </c>
      <c r="S4190" s="91" t="s">
        <v>11271</v>
      </c>
      <c r="T4190" s="91" t="s">
        <v>1593</v>
      </c>
    </row>
    <row r="4191" ht="14.25" customHeight="1">
      <c r="A4191" s="91" t="s">
        <v>11272</v>
      </c>
      <c r="D4191" s="91" t="s">
        <v>1319</v>
      </c>
      <c r="E4191" s="91" t="s">
        <v>1587</v>
      </c>
      <c r="F4191" s="91">
        <v>2030.0</v>
      </c>
      <c r="J4191" s="91" t="s">
        <v>739</v>
      </c>
      <c r="L4191" s="91" t="s">
        <v>1588</v>
      </c>
      <c r="M4191" s="91" t="s">
        <v>739</v>
      </c>
      <c r="O4191" s="91" t="s">
        <v>1725</v>
      </c>
      <c r="P4191" s="91" t="s">
        <v>1628</v>
      </c>
      <c r="Q4191" s="91" t="s">
        <v>1461</v>
      </c>
      <c r="R4191" s="91" t="s">
        <v>1614</v>
      </c>
      <c r="S4191" s="91" t="s">
        <v>11273</v>
      </c>
      <c r="T4191" s="91" t="s">
        <v>1593</v>
      </c>
    </row>
    <row r="4192" ht="14.25" customHeight="1">
      <c r="A4192" s="91" t="s">
        <v>11274</v>
      </c>
      <c r="D4192" s="91" t="s">
        <v>1319</v>
      </c>
      <c r="E4192" s="91" t="s">
        <v>1587</v>
      </c>
      <c r="F4192" s="91">
        <v>2030.0</v>
      </c>
      <c r="J4192" s="91" t="s">
        <v>739</v>
      </c>
      <c r="L4192" s="91" t="s">
        <v>1588</v>
      </c>
      <c r="M4192" s="91" t="s">
        <v>739</v>
      </c>
      <c r="O4192" s="91" t="s">
        <v>1725</v>
      </c>
      <c r="P4192" s="91" t="s">
        <v>1628</v>
      </c>
      <c r="Q4192" s="91" t="s">
        <v>1431</v>
      </c>
      <c r="R4192" s="91" t="s">
        <v>1604</v>
      </c>
      <c r="S4192" s="91" t="s">
        <v>11275</v>
      </c>
      <c r="T4192" s="91" t="s">
        <v>1593</v>
      </c>
    </row>
    <row r="4193" ht="14.25" customHeight="1">
      <c r="A4193" s="91" t="s">
        <v>11276</v>
      </c>
      <c r="D4193" s="91" t="s">
        <v>1319</v>
      </c>
      <c r="E4193" s="91" t="s">
        <v>1587</v>
      </c>
      <c r="F4193" s="91">
        <v>2030.0</v>
      </c>
      <c r="J4193" s="91" t="s">
        <v>739</v>
      </c>
      <c r="L4193" s="91" t="s">
        <v>1588</v>
      </c>
      <c r="M4193" s="91" t="s">
        <v>739</v>
      </c>
      <c r="O4193" s="91" t="s">
        <v>1725</v>
      </c>
      <c r="P4193" s="91" t="s">
        <v>1628</v>
      </c>
      <c r="Q4193" s="91" t="s">
        <v>1439</v>
      </c>
      <c r="R4193" s="91" t="s">
        <v>1591</v>
      </c>
      <c r="S4193" s="91" t="s">
        <v>11277</v>
      </c>
      <c r="T4193" s="91" t="s">
        <v>1593</v>
      </c>
    </row>
    <row r="4194" ht="14.25" customHeight="1">
      <c r="A4194" s="91" t="s">
        <v>11278</v>
      </c>
      <c r="D4194" s="91" t="s">
        <v>1319</v>
      </c>
      <c r="E4194" s="91" t="s">
        <v>1587</v>
      </c>
      <c r="F4194" s="91">
        <v>2030.0</v>
      </c>
      <c r="J4194" s="91" t="s">
        <v>739</v>
      </c>
      <c r="L4194" s="91" t="s">
        <v>1588</v>
      </c>
      <c r="M4194" s="91" t="s">
        <v>739</v>
      </c>
      <c r="O4194" s="91" t="s">
        <v>1725</v>
      </c>
      <c r="P4194" s="91" t="s">
        <v>1628</v>
      </c>
      <c r="Q4194" s="91" t="s">
        <v>1439</v>
      </c>
      <c r="R4194" s="91" t="s">
        <v>1653</v>
      </c>
      <c r="S4194" s="91" t="s">
        <v>11279</v>
      </c>
      <c r="T4194" s="91" t="s">
        <v>1593</v>
      </c>
    </row>
    <row r="4195" ht="14.25" customHeight="1">
      <c r="A4195" s="91" t="s">
        <v>11280</v>
      </c>
      <c r="D4195" s="91" t="s">
        <v>1319</v>
      </c>
      <c r="E4195" s="91" t="s">
        <v>1587</v>
      </c>
      <c r="F4195" s="91">
        <v>2030.0</v>
      </c>
      <c r="J4195" s="91" t="s">
        <v>739</v>
      </c>
      <c r="L4195" s="91" t="s">
        <v>1588</v>
      </c>
      <c r="M4195" s="91" t="s">
        <v>739</v>
      </c>
      <c r="O4195" s="91" t="s">
        <v>1602</v>
      </c>
      <c r="P4195" s="91" t="s">
        <v>1603</v>
      </c>
      <c r="Q4195" s="91" t="s">
        <v>1432</v>
      </c>
      <c r="R4195" s="91" t="s">
        <v>1608</v>
      </c>
      <c r="S4195" s="91" t="s">
        <v>11281</v>
      </c>
      <c r="T4195" s="91" t="s">
        <v>1593</v>
      </c>
    </row>
    <row r="4196" ht="14.25" customHeight="1">
      <c r="A4196" s="91" t="s">
        <v>11282</v>
      </c>
      <c r="D4196" s="91" t="s">
        <v>1324</v>
      </c>
      <c r="J4196" s="91" t="s">
        <v>1320</v>
      </c>
      <c r="L4196" s="91" t="s">
        <v>41</v>
      </c>
      <c r="M4196" s="91" t="s">
        <v>1320</v>
      </c>
      <c r="N4196" s="91" t="s">
        <v>1611</v>
      </c>
      <c r="O4196" s="91" t="s">
        <v>1796</v>
      </c>
      <c r="P4196" s="91" t="s">
        <v>1628</v>
      </c>
      <c r="Q4196" s="91" t="s">
        <v>1454</v>
      </c>
      <c r="R4196" s="91" t="s">
        <v>1611</v>
      </c>
    </row>
    <row r="4197" ht="14.25" customHeight="1">
      <c r="A4197" s="91" t="s">
        <v>11283</v>
      </c>
      <c r="D4197" s="91" t="s">
        <v>1324</v>
      </c>
      <c r="J4197" s="91" t="s">
        <v>1320</v>
      </c>
      <c r="L4197" s="91" t="s">
        <v>41</v>
      </c>
      <c r="M4197" s="91" t="s">
        <v>1320</v>
      </c>
      <c r="N4197" s="91" t="s">
        <v>1842</v>
      </c>
      <c r="O4197" s="91" t="s">
        <v>1796</v>
      </c>
      <c r="P4197" s="91" t="s">
        <v>1628</v>
      </c>
      <c r="Q4197" s="91" t="s">
        <v>1454</v>
      </c>
      <c r="R4197" s="91" t="s">
        <v>1842</v>
      </c>
    </row>
    <row r="4198" ht="14.25" customHeight="1">
      <c r="A4198" s="91" t="s">
        <v>11284</v>
      </c>
      <c r="D4198" s="91" t="s">
        <v>1319</v>
      </c>
      <c r="E4198" s="91" t="s">
        <v>1587</v>
      </c>
      <c r="F4198" s="91">
        <v>2030.0</v>
      </c>
      <c r="J4198" s="91" t="s">
        <v>739</v>
      </c>
      <c r="L4198" s="91" t="s">
        <v>1588</v>
      </c>
      <c r="M4198" s="91" t="s">
        <v>739</v>
      </c>
      <c r="O4198" s="91" t="s">
        <v>1725</v>
      </c>
      <c r="P4198" s="91" t="s">
        <v>1628</v>
      </c>
      <c r="Q4198" s="91" t="s">
        <v>1436</v>
      </c>
      <c r="R4198" s="91" t="s">
        <v>1591</v>
      </c>
      <c r="S4198" s="91" t="s">
        <v>11285</v>
      </c>
      <c r="T4198" s="91" t="s">
        <v>1593</v>
      </c>
    </row>
    <row r="4199" ht="14.25" customHeight="1">
      <c r="A4199" s="91" t="s">
        <v>11286</v>
      </c>
      <c r="D4199" s="91" t="s">
        <v>1319</v>
      </c>
      <c r="E4199" s="91" t="s">
        <v>1587</v>
      </c>
      <c r="F4199" s="91">
        <v>2030.0</v>
      </c>
      <c r="J4199" s="91" t="s">
        <v>739</v>
      </c>
      <c r="L4199" s="91" t="s">
        <v>1588</v>
      </c>
      <c r="M4199" s="91" t="s">
        <v>739</v>
      </c>
      <c r="O4199" s="91" t="s">
        <v>1725</v>
      </c>
      <c r="P4199" s="91" t="s">
        <v>1628</v>
      </c>
      <c r="Q4199" s="91" t="s">
        <v>1463</v>
      </c>
      <c r="R4199" s="91" t="s">
        <v>1611</v>
      </c>
      <c r="S4199" s="91" t="s">
        <v>11287</v>
      </c>
      <c r="T4199" s="91" t="s">
        <v>1593</v>
      </c>
    </row>
    <row r="4200" ht="14.25" customHeight="1">
      <c r="A4200" s="91" t="s">
        <v>11288</v>
      </c>
      <c r="D4200" s="91" t="s">
        <v>1324</v>
      </c>
      <c r="J4200" s="91" t="s">
        <v>739</v>
      </c>
      <c r="L4200" s="91" t="s">
        <v>41</v>
      </c>
      <c r="M4200" s="91" t="s">
        <v>739</v>
      </c>
      <c r="O4200" s="91" t="s">
        <v>2299</v>
      </c>
      <c r="P4200" s="91" t="s">
        <v>1628</v>
      </c>
      <c r="Q4200" s="91" t="s">
        <v>1469</v>
      </c>
      <c r="R4200" s="91" t="s">
        <v>1608</v>
      </c>
    </row>
    <row r="4201" ht="14.25" customHeight="1">
      <c r="A4201" s="91" t="s">
        <v>11289</v>
      </c>
      <c r="B4201" s="91" t="s">
        <v>11290</v>
      </c>
      <c r="C4201" s="91" t="s">
        <v>11291</v>
      </c>
      <c r="D4201" s="91" t="s">
        <v>1343</v>
      </c>
      <c r="J4201" s="91" t="s">
        <v>739</v>
      </c>
      <c r="L4201" s="91" t="s">
        <v>41</v>
      </c>
      <c r="M4201" s="91" t="s">
        <v>739</v>
      </c>
      <c r="O4201" s="91" t="s">
        <v>1602</v>
      </c>
      <c r="P4201" s="91" t="s">
        <v>1603</v>
      </c>
      <c r="Q4201" s="91" t="s">
        <v>1460</v>
      </c>
      <c r="R4201" s="91" t="s">
        <v>1785</v>
      </c>
    </row>
    <row r="4202" ht="14.25" customHeight="1">
      <c r="A4202" s="91" t="s">
        <v>11292</v>
      </c>
      <c r="D4202" s="91" t="s">
        <v>1324</v>
      </c>
      <c r="J4202" s="91" t="s">
        <v>739</v>
      </c>
      <c r="L4202" s="91" t="s">
        <v>41</v>
      </c>
      <c r="M4202" s="91" t="s">
        <v>739</v>
      </c>
      <c r="O4202" s="91" t="s">
        <v>1602</v>
      </c>
      <c r="P4202" s="91" t="s">
        <v>1603</v>
      </c>
      <c r="Q4202" s="91" t="s">
        <v>1457</v>
      </c>
      <c r="R4202" s="91" t="s">
        <v>1653</v>
      </c>
    </row>
    <row r="4203" ht="14.25" customHeight="1">
      <c r="A4203" s="91" t="s">
        <v>11293</v>
      </c>
      <c r="D4203" s="91" t="s">
        <v>1319</v>
      </c>
      <c r="E4203" s="91" t="s">
        <v>1587</v>
      </c>
      <c r="F4203" s="91">
        <v>2030.0</v>
      </c>
      <c r="J4203" s="91" t="s">
        <v>739</v>
      </c>
      <c r="L4203" s="91" t="s">
        <v>1588</v>
      </c>
      <c r="M4203" s="91" t="s">
        <v>739</v>
      </c>
      <c r="O4203" s="91" t="s">
        <v>1725</v>
      </c>
      <c r="P4203" s="91" t="s">
        <v>1628</v>
      </c>
      <c r="Q4203" s="91" t="s">
        <v>1431</v>
      </c>
      <c r="R4203" s="91" t="s">
        <v>1663</v>
      </c>
      <c r="S4203" s="91" t="s">
        <v>11294</v>
      </c>
      <c r="T4203" s="91" t="s">
        <v>1593</v>
      </c>
    </row>
    <row r="4204" ht="14.25" customHeight="1">
      <c r="A4204" s="91" t="s">
        <v>11295</v>
      </c>
      <c r="D4204" s="91" t="s">
        <v>1319</v>
      </c>
      <c r="E4204" s="91" t="s">
        <v>1587</v>
      </c>
      <c r="F4204" s="91">
        <v>2030.0</v>
      </c>
      <c r="J4204" s="91" t="s">
        <v>739</v>
      </c>
      <c r="L4204" s="91" t="s">
        <v>1588</v>
      </c>
      <c r="M4204" s="91" t="s">
        <v>739</v>
      </c>
      <c r="O4204" s="91" t="s">
        <v>1725</v>
      </c>
      <c r="P4204" s="91" t="s">
        <v>1628</v>
      </c>
      <c r="Q4204" s="91" t="s">
        <v>1429</v>
      </c>
      <c r="R4204" s="91" t="s">
        <v>1808</v>
      </c>
      <c r="S4204" s="91" t="s">
        <v>11296</v>
      </c>
      <c r="T4204" s="91" t="s">
        <v>1593</v>
      </c>
    </row>
    <row r="4205" ht="14.25" customHeight="1">
      <c r="A4205" s="91" t="s">
        <v>11297</v>
      </c>
      <c r="D4205" s="91" t="s">
        <v>1319</v>
      </c>
      <c r="E4205" s="91" t="s">
        <v>1587</v>
      </c>
      <c r="F4205" s="91">
        <v>2030.0</v>
      </c>
      <c r="J4205" s="91" t="s">
        <v>739</v>
      </c>
      <c r="L4205" s="91" t="s">
        <v>1588</v>
      </c>
      <c r="M4205" s="91" t="s">
        <v>739</v>
      </c>
      <c r="O4205" s="91" t="s">
        <v>1725</v>
      </c>
      <c r="P4205" s="91" t="s">
        <v>1628</v>
      </c>
      <c r="Q4205" s="91" t="s">
        <v>1435</v>
      </c>
      <c r="R4205" s="91" t="s">
        <v>1612</v>
      </c>
      <c r="S4205" s="91" t="s">
        <v>11298</v>
      </c>
      <c r="T4205" s="91" t="s">
        <v>1593</v>
      </c>
    </row>
    <row r="4206" ht="14.25" customHeight="1">
      <c r="A4206" s="91" t="s">
        <v>11299</v>
      </c>
      <c r="D4206" s="91" t="s">
        <v>1319</v>
      </c>
      <c r="E4206" s="91" t="s">
        <v>1587</v>
      </c>
      <c r="F4206" s="91" t="s">
        <v>1646</v>
      </c>
      <c r="J4206" s="91" t="s">
        <v>739</v>
      </c>
      <c r="L4206" s="91" t="s">
        <v>41</v>
      </c>
      <c r="M4206" s="91" t="s">
        <v>739</v>
      </c>
      <c r="O4206" s="91" t="s">
        <v>1725</v>
      </c>
      <c r="P4206" s="91" t="s">
        <v>1628</v>
      </c>
      <c r="Q4206" s="91" t="s">
        <v>1439</v>
      </c>
      <c r="R4206" s="91" t="s">
        <v>1663</v>
      </c>
      <c r="S4206" s="91" t="s">
        <v>11300</v>
      </c>
      <c r="T4206" s="91" t="s">
        <v>1593</v>
      </c>
    </row>
    <row r="4207" ht="14.25" customHeight="1">
      <c r="A4207" s="91" t="s">
        <v>11301</v>
      </c>
      <c r="B4207" s="91" t="s">
        <v>11302</v>
      </c>
      <c r="D4207" s="91" t="s">
        <v>1319</v>
      </c>
      <c r="E4207" s="91" t="s">
        <v>1587</v>
      </c>
      <c r="F4207" s="91" t="s">
        <v>7654</v>
      </c>
      <c r="J4207" s="91" t="s">
        <v>1320</v>
      </c>
      <c r="L4207" s="91" t="s">
        <v>41</v>
      </c>
      <c r="M4207" s="91" t="s">
        <v>1320</v>
      </c>
      <c r="N4207" s="91" t="s">
        <v>1981</v>
      </c>
      <c r="O4207" s="91" t="s">
        <v>1725</v>
      </c>
      <c r="P4207" s="91" t="s">
        <v>1628</v>
      </c>
      <c r="Q4207" s="91" t="s">
        <v>1457</v>
      </c>
      <c r="R4207" s="91" t="s">
        <v>1639</v>
      </c>
      <c r="S4207" s="91" t="s">
        <v>11303</v>
      </c>
      <c r="T4207" s="91" t="s">
        <v>1593</v>
      </c>
    </row>
    <row r="4208" ht="14.25" customHeight="1">
      <c r="A4208" s="91" t="s">
        <v>11304</v>
      </c>
      <c r="D4208" s="91" t="s">
        <v>1324</v>
      </c>
      <c r="J4208" s="91" t="s">
        <v>739</v>
      </c>
      <c r="L4208" s="91" t="s">
        <v>41</v>
      </c>
      <c r="M4208" s="91" t="s">
        <v>739</v>
      </c>
      <c r="O4208" s="91" t="s">
        <v>1815</v>
      </c>
      <c r="P4208" s="91" t="s">
        <v>1590</v>
      </c>
      <c r="Q4208" s="91" t="s">
        <v>1426</v>
      </c>
      <c r="R4208" s="91" t="s">
        <v>1798</v>
      </c>
    </row>
    <row r="4209" ht="14.25" customHeight="1">
      <c r="A4209" s="91" t="s">
        <v>11305</v>
      </c>
      <c r="D4209" s="91" t="s">
        <v>1324</v>
      </c>
      <c r="J4209" s="91" t="s">
        <v>1320</v>
      </c>
      <c r="L4209" s="91" t="s">
        <v>41</v>
      </c>
      <c r="M4209" s="91" t="s">
        <v>1320</v>
      </c>
      <c r="N4209" s="91" t="s">
        <v>1641</v>
      </c>
      <c r="O4209" s="91" t="s">
        <v>9333</v>
      </c>
      <c r="P4209" s="91" t="s">
        <v>1590</v>
      </c>
      <c r="Q4209" s="91" t="s">
        <v>1429</v>
      </c>
      <c r="R4209" s="91" t="s">
        <v>1641</v>
      </c>
    </row>
    <row r="4210" ht="14.25" customHeight="1">
      <c r="A4210" s="91" t="s">
        <v>11306</v>
      </c>
      <c r="C4210" s="91" t="s">
        <v>11307</v>
      </c>
      <c r="D4210" s="91" t="s">
        <v>1319</v>
      </c>
      <c r="E4210" s="91" t="s">
        <v>1587</v>
      </c>
      <c r="F4210" s="91">
        <v>2030.0</v>
      </c>
      <c r="J4210" s="91" t="s">
        <v>739</v>
      </c>
      <c r="L4210" s="91" t="s">
        <v>1588</v>
      </c>
      <c r="M4210" s="91" t="s">
        <v>739</v>
      </c>
      <c r="O4210" s="91" t="s">
        <v>1638</v>
      </c>
      <c r="P4210" s="91" t="s">
        <v>1590</v>
      </c>
      <c r="Q4210" s="91" t="s">
        <v>1440</v>
      </c>
      <c r="R4210" s="91" t="s">
        <v>1685</v>
      </c>
      <c r="S4210" s="91" t="s">
        <v>11308</v>
      </c>
      <c r="T4210" s="91" t="s">
        <v>1593</v>
      </c>
    </row>
    <row r="4211" ht="14.25" customHeight="1">
      <c r="A4211" s="91" t="s">
        <v>11309</v>
      </c>
      <c r="B4211" s="91" t="s">
        <v>11310</v>
      </c>
      <c r="C4211" s="91" t="s">
        <v>11311</v>
      </c>
      <c r="D4211" s="91" t="s">
        <v>1324</v>
      </c>
      <c r="J4211" s="91" t="s">
        <v>1320</v>
      </c>
      <c r="L4211" s="91" t="s">
        <v>41</v>
      </c>
      <c r="M4211" s="91" t="s">
        <v>1320</v>
      </c>
      <c r="N4211" s="91" t="s">
        <v>1966</v>
      </c>
      <c r="O4211" s="91" t="s">
        <v>1627</v>
      </c>
      <c r="P4211" s="91" t="s">
        <v>1628</v>
      </c>
      <c r="Q4211" s="91" t="s">
        <v>1432</v>
      </c>
      <c r="R4211" s="91" t="s">
        <v>1966</v>
      </c>
    </row>
    <row r="4212" ht="14.25" customHeight="1">
      <c r="A4212" s="91" t="s">
        <v>11312</v>
      </c>
      <c r="D4212" s="91" t="s">
        <v>1319</v>
      </c>
      <c r="E4212" s="91" t="s">
        <v>1587</v>
      </c>
      <c r="F4212" s="91">
        <v>2030.0</v>
      </c>
      <c r="J4212" s="91" t="s">
        <v>739</v>
      </c>
      <c r="L4212" s="91" t="s">
        <v>1588</v>
      </c>
      <c r="M4212" s="91" t="s">
        <v>739</v>
      </c>
      <c r="O4212" s="91" t="s">
        <v>1725</v>
      </c>
      <c r="P4212" s="91" t="s">
        <v>1628</v>
      </c>
      <c r="Q4212" s="91" t="s">
        <v>1433</v>
      </c>
      <c r="R4212" s="91" t="s">
        <v>1663</v>
      </c>
      <c r="S4212" s="91" t="s">
        <v>11313</v>
      </c>
      <c r="T4212" s="91" t="s">
        <v>1593</v>
      </c>
    </row>
    <row r="4213" ht="14.25" customHeight="1">
      <c r="A4213" s="91" t="s">
        <v>11314</v>
      </c>
      <c r="D4213" s="91" t="s">
        <v>1319</v>
      </c>
      <c r="E4213" s="91" t="s">
        <v>1587</v>
      </c>
      <c r="F4213" s="91">
        <v>2030.0</v>
      </c>
      <c r="J4213" s="91" t="s">
        <v>739</v>
      </c>
      <c r="L4213" s="91" t="s">
        <v>1588</v>
      </c>
      <c r="M4213" s="91" t="s">
        <v>739</v>
      </c>
      <c r="O4213" s="91" t="s">
        <v>1725</v>
      </c>
      <c r="P4213" s="91" t="s">
        <v>1628</v>
      </c>
      <c r="Q4213" s="91" t="s">
        <v>1439</v>
      </c>
      <c r="R4213" s="91" t="s">
        <v>1687</v>
      </c>
      <c r="S4213" s="91" t="s">
        <v>11315</v>
      </c>
      <c r="T4213" s="91" t="s">
        <v>1593</v>
      </c>
    </row>
    <row r="4214" ht="14.25" customHeight="1">
      <c r="A4214" s="91" t="s">
        <v>11316</v>
      </c>
      <c r="B4214" s="91" t="s">
        <v>11317</v>
      </c>
      <c r="C4214" s="91" t="s">
        <v>11318</v>
      </c>
      <c r="D4214" s="91" t="s">
        <v>1319</v>
      </c>
      <c r="E4214" s="91" t="s">
        <v>1595</v>
      </c>
      <c r="F4214" s="91">
        <v>2030.0</v>
      </c>
      <c r="J4214" s="91" t="s">
        <v>739</v>
      </c>
      <c r="L4214" s="91" t="s">
        <v>41</v>
      </c>
      <c r="M4214" s="91" t="s">
        <v>739</v>
      </c>
      <c r="O4214" s="91" t="s">
        <v>1725</v>
      </c>
      <c r="P4214" s="91" t="s">
        <v>1628</v>
      </c>
      <c r="Q4214" s="91" t="s">
        <v>1439</v>
      </c>
      <c r="R4214" s="91" t="s">
        <v>2016</v>
      </c>
      <c r="S4214" s="91" t="s">
        <v>11319</v>
      </c>
      <c r="T4214" s="91" t="s">
        <v>1600</v>
      </c>
    </row>
    <row r="4215" ht="14.25" customHeight="1">
      <c r="A4215" s="91" t="s">
        <v>11320</v>
      </c>
      <c r="B4215" s="91" t="s">
        <v>11321</v>
      </c>
      <c r="D4215" s="91" t="s">
        <v>1324</v>
      </c>
      <c r="J4215" s="91" t="s">
        <v>739</v>
      </c>
      <c r="L4215" s="91" t="s">
        <v>41</v>
      </c>
      <c r="M4215" s="91" t="s">
        <v>739</v>
      </c>
      <c r="O4215" s="91" t="s">
        <v>1725</v>
      </c>
      <c r="P4215" s="91" t="s">
        <v>1628</v>
      </c>
      <c r="Q4215" s="91" t="s">
        <v>1431</v>
      </c>
      <c r="R4215" s="91" t="s">
        <v>1608</v>
      </c>
    </row>
    <row r="4216" ht="14.25" customHeight="1">
      <c r="A4216" s="91" t="s">
        <v>11322</v>
      </c>
      <c r="D4216" s="91" t="s">
        <v>1319</v>
      </c>
      <c r="E4216" s="91" t="s">
        <v>1587</v>
      </c>
      <c r="F4216" s="91">
        <v>2030.0</v>
      </c>
      <c r="J4216" s="91" t="s">
        <v>739</v>
      </c>
      <c r="L4216" s="91" t="s">
        <v>1588</v>
      </c>
      <c r="M4216" s="91" t="s">
        <v>739</v>
      </c>
      <c r="O4216" s="91" t="s">
        <v>1846</v>
      </c>
      <c r="P4216" s="91" t="s">
        <v>1590</v>
      </c>
      <c r="Q4216" s="91" t="s">
        <v>1457</v>
      </c>
      <c r="R4216" s="91" t="s">
        <v>1591</v>
      </c>
      <c r="S4216" s="91" t="s">
        <v>11323</v>
      </c>
      <c r="T4216" s="91" t="s">
        <v>1593</v>
      </c>
    </row>
    <row r="4217" ht="14.25" customHeight="1">
      <c r="A4217" s="91" t="s">
        <v>11324</v>
      </c>
      <c r="D4217" s="91" t="s">
        <v>1324</v>
      </c>
      <c r="J4217" s="91" t="s">
        <v>739</v>
      </c>
      <c r="L4217" s="91" t="s">
        <v>41</v>
      </c>
      <c r="M4217" s="91" t="s">
        <v>739</v>
      </c>
      <c r="O4217" s="91" t="s">
        <v>1602</v>
      </c>
      <c r="P4217" s="91" t="s">
        <v>1603</v>
      </c>
      <c r="Q4217" s="91" t="s">
        <v>1462</v>
      </c>
      <c r="R4217" s="91" t="s">
        <v>1687</v>
      </c>
    </row>
    <row r="4218" ht="14.25" customHeight="1">
      <c r="A4218" s="91" t="s">
        <v>11325</v>
      </c>
      <c r="D4218" s="91" t="s">
        <v>1319</v>
      </c>
      <c r="E4218" s="91" t="s">
        <v>1587</v>
      </c>
      <c r="F4218" s="91">
        <v>2030.0</v>
      </c>
      <c r="J4218" s="91" t="s">
        <v>739</v>
      </c>
      <c r="L4218" s="91" t="s">
        <v>1588</v>
      </c>
      <c r="M4218" s="91" t="s">
        <v>739</v>
      </c>
      <c r="O4218" s="91" t="s">
        <v>1725</v>
      </c>
      <c r="P4218" s="91" t="s">
        <v>1628</v>
      </c>
      <c r="Q4218" s="91" t="s">
        <v>1434</v>
      </c>
      <c r="R4218" s="91" t="s">
        <v>1687</v>
      </c>
      <c r="S4218" s="91" t="s">
        <v>11326</v>
      </c>
      <c r="T4218" s="91" t="s">
        <v>1593</v>
      </c>
    </row>
    <row r="4219" ht="14.25" customHeight="1">
      <c r="A4219" s="91" t="s">
        <v>11327</v>
      </c>
      <c r="D4219" s="91" t="s">
        <v>1319</v>
      </c>
      <c r="E4219" s="91" t="s">
        <v>1587</v>
      </c>
      <c r="F4219" s="91">
        <v>2030.0</v>
      </c>
      <c r="J4219" s="91" t="s">
        <v>739</v>
      </c>
      <c r="L4219" s="91" t="s">
        <v>1588</v>
      </c>
      <c r="M4219" s="91" t="s">
        <v>739</v>
      </c>
      <c r="O4219" s="91" t="s">
        <v>1725</v>
      </c>
      <c r="P4219" s="91" t="s">
        <v>1628</v>
      </c>
      <c r="Q4219" s="91" t="s">
        <v>1472</v>
      </c>
      <c r="R4219" s="91" t="s">
        <v>1798</v>
      </c>
      <c r="S4219" s="91" t="s">
        <v>11328</v>
      </c>
      <c r="T4219" s="91" t="s">
        <v>1593</v>
      </c>
    </row>
    <row r="4220" ht="14.25" customHeight="1">
      <c r="A4220" s="91" t="s">
        <v>11329</v>
      </c>
      <c r="D4220" s="91" t="s">
        <v>1319</v>
      </c>
      <c r="E4220" s="91" t="s">
        <v>1587</v>
      </c>
      <c r="F4220" s="91">
        <v>2030.0</v>
      </c>
      <c r="J4220" s="91" t="s">
        <v>739</v>
      </c>
      <c r="L4220" s="91" t="s">
        <v>1588</v>
      </c>
      <c r="M4220" s="91" t="s">
        <v>739</v>
      </c>
      <c r="O4220" s="91" t="s">
        <v>1725</v>
      </c>
      <c r="P4220" s="91" t="s">
        <v>1628</v>
      </c>
      <c r="Q4220" s="91" t="s">
        <v>1454</v>
      </c>
      <c r="R4220" s="91" t="s">
        <v>1720</v>
      </c>
      <c r="S4220" s="91" t="s">
        <v>11330</v>
      </c>
      <c r="T4220" s="91" t="s">
        <v>1593</v>
      </c>
    </row>
    <row r="4221" ht="14.25" customHeight="1">
      <c r="A4221" s="91" t="s">
        <v>11331</v>
      </c>
      <c r="B4221" s="91" t="s">
        <v>11332</v>
      </c>
      <c r="C4221" s="91" t="s">
        <v>11333</v>
      </c>
      <c r="D4221" s="91" t="s">
        <v>1319</v>
      </c>
      <c r="E4221" s="91" t="s">
        <v>1587</v>
      </c>
      <c r="F4221" s="91">
        <v>2030.0</v>
      </c>
      <c r="J4221" s="91" t="s">
        <v>739</v>
      </c>
      <c r="L4221" s="91" t="s">
        <v>41</v>
      </c>
      <c r="M4221" s="91" t="s">
        <v>739</v>
      </c>
      <c r="O4221" s="91" t="s">
        <v>1684</v>
      </c>
      <c r="P4221" s="91" t="s">
        <v>1590</v>
      </c>
      <c r="Q4221" s="91" t="s">
        <v>1439</v>
      </c>
      <c r="R4221" s="91" t="s">
        <v>1881</v>
      </c>
      <c r="S4221" s="91" t="s">
        <v>11334</v>
      </c>
      <c r="T4221" s="91" t="s">
        <v>1777</v>
      </c>
    </row>
    <row r="4222" ht="14.25" customHeight="1">
      <c r="A4222" s="91" t="s">
        <v>11335</v>
      </c>
      <c r="B4222" s="91" t="s">
        <v>11336</v>
      </c>
      <c r="C4222" s="91" t="s">
        <v>11337</v>
      </c>
      <c r="D4222" s="91" t="s">
        <v>1319</v>
      </c>
      <c r="E4222" s="91" t="s">
        <v>1587</v>
      </c>
      <c r="F4222" s="91">
        <v>2030.0</v>
      </c>
      <c r="J4222" s="91" t="s">
        <v>739</v>
      </c>
      <c r="L4222" s="91" t="s">
        <v>41</v>
      </c>
      <c r="M4222" s="91" t="s">
        <v>739</v>
      </c>
      <c r="O4222" s="91" t="s">
        <v>1684</v>
      </c>
      <c r="P4222" s="91" t="s">
        <v>1590</v>
      </c>
      <c r="Q4222" s="91" t="s">
        <v>1439</v>
      </c>
      <c r="R4222" s="91" t="s">
        <v>1598</v>
      </c>
      <c r="S4222" s="91" t="s">
        <v>11338</v>
      </c>
      <c r="T4222" s="91" t="s">
        <v>1593</v>
      </c>
    </row>
    <row r="4223" ht="14.25" customHeight="1">
      <c r="A4223" s="91" t="s">
        <v>11339</v>
      </c>
      <c r="B4223" s="91" t="s">
        <v>11340</v>
      </c>
      <c r="C4223" s="91" t="s">
        <v>11341</v>
      </c>
      <c r="D4223" s="91" t="s">
        <v>1319</v>
      </c>
      <c r="E4223" s="91" t="s">
        <v>1587</v>
      </c>
      <c r="F4223" s="91">
        <v>2030.0</v>
      </c>
      <c r="J4223" s="91" t="s">
        <v>739</v>
      </c>
      <c r="L4223" s="91" t="s">
        <v>41</v>
      </c>
      <c r="M4223" s="91" t="s">
        <v>739</v>
      </c>
      <c r="O4223" s="91" t="s">
        <v>1677</v>
      </c>
      <c r="P4223" s="91" t="s">
        <v>1590</v>
      </c>
      <c r="Q4223" s="91" t="s">
        <v>1439</v>
      </c>
      <c r="R4223" s="91" t="s">
        <v>1591</v>
      </c>
      <c r="S4223" s="91" t="s">
        <v>11342</v>
      </c>
      <c r="T4223" s="91" t="s">
        <v>1593</v>
      </c>
    </row>
    <row r="4224" ht="14.25" customHeight="1">
      <c r="A4224" s="91" t="s">
        <v>11343</v>
      </c>
      <c r="B4224" s="91" t="s">
        <v>11344</v>
      </c>
      <c r="C4224" s="91" t="s">
        <v>11345</v>
      </c>
      <c r="D4224" s="91" t="s">
        <v>1319</v>
      </c>
      <c r="E4224" s="91" t="s">
        <v>1729</v>
      </c>
      <c r="F4224" s="91">
        <v>2030.0</v>
      </c>
      <c r="J4224" s="91" t="s">
        <v>1320</v>
      </c>
      <c r="L4224" s="91" t="s">
        <v>41</v>
      </c>
      <c r="M4224" s="91" t="s">
        <v>1320</v>
      </c>
      <c r="N4224" s="91" t="s">
        <v>1720</v>
      </c>
      <c r="O4224" s="91" t="s">
        <v>1725</v>
      </c>
      <c r="P4224" s="91" t="s">
        <v>1628</v>
      </c>
      <c r="Q4224" s="91" t="s">
        <v>1466</v>
      </c>
      <c r="R4224" s="91" t="s">
        <v>11203</v>
      </c>
      <c r="S4224" s="91" t="s">
        <v>11346</v>
      </c>
      <c r="T4224" s="91" t="s">
        <v>1733</v>
      </c>
    </row>
    <row r="4225" ht="14.25" customHeight="1">
      <c r="A4225" s="91" t="s">
        <v>11347</v>
      </c>
      <c r="B4225" s="91" t="s">
        <v>11348</v>
      </c>
      <c r="C4225" s="91" t="s">
        <v>11349</v>
      </c>
      <c r="D4225" s="91" t="s">
        <v>1319</v>
      </c>
      <c r="E4225" s="91" t="s">
        <v>1587</v>
      </c>
      <c r="F4225" s="91">
        <v>2030.0</v>
      </c>
      <c r="J4225" s="91" t="s">
        <v>1320</v>
      </c>
      <c r="L4225" s="91" t="s">
        <v>41</v>
      </c>
      <c r="M4225" s="91" t="s">
        <v>1320</v>
      </c>
      <c r="N4225" s="91" t="s">
        <v>1637</v>
      </c>
      <c r="O4225" s="91" t="s">
        <v>1662</v>
      </c>
      <c r="P4225" s="91" t="s">
        <v>1590</v>
      </c>
      <c r="Q4225" s="91" t="s">
        <v>1441</v>
      </c>
      <c r="R4225" s="91" t="s">
        <v>1921</v>
      </c>
      <c r="S4225" s="91" t="s">
        <v>11350</v>
      </c>
      <c r="T4225" s="91" t="s">
        <v>1593</v>
      </c>
    </row>
    <row r="4226" ht="14.25" customHeight="1">
      <c r="A4226" s="91" t="s">
        <v>11351</v>
      </c>
      <c r="B4226" s="91" t="s">
        <v>11352</v>
      </c>
      <c r="D4226" s="91" t="s">
        <v>1324</v>
      </c>
      <c r="J4226" s="91" t="s">
        <v>1320</v>
      </c>
      <c r="L4226" s="91" t="s">
        <v>41</v>
      </c>
      <c r="M4226" s="91" t="s">
        <v>739</v>
      </c>
      <c r="O4226" s="91" t="s">
        <v>1662</v>
      </c>
      <c r="P4226" s="91" t="s">
        <v>1590</v>
      </c>
      <c r="Q4226" s="91" t="s">
        <v>1433</v>
      </c>
      <c r="R4226" s="91" t="s">
        <v>1707</v>
      </c>
    </row>
    <row r="4227" ht="14.25" customHeight="1">
      <c r="A4227" s="91" t="s">
        <v>11353</v>
      </c>
      <c r="B4227" s="91" t="s">
        <v>11354</v>
      </c>
      <c r="C4227" s="91" t="s">
        <v>11355</v>
      </c>
      <c r="D4227" s="91" t="s">
        <v>1319</v>
      </c>
      <c r="E4227" s="91" t="s">
        <v>1587</v>
      </c>
      <c r="F4227" s="91" t="s">
        <v>1676</v>
      </c>
      <c r="J4227" s="91" t="s">
        <v>1320</v>
      </c>
      <c r="L4227" s="91" t="s">
        <v>41</v>
      </c>
      <c r="M4227" s="91" t="s">
        <v>1320</v>
      </c>
      <c r="N4227" s="91" t="s">
        <v>1847</v>
      </c>
      <c r="O4227" s="91" t="s">
        <v>1662</v>
      </c>
      <c r="P4227" s="91" t="s">
        <v>1590</v>
      </c>
      <c r="Q4227" s="91" t="s">
        <v>1467</v>
      </c>
      <c r="R4227" s="91" t="s">
        <v>11356</v>
      </c>
      <c r="S4227" s="91" t="s">
        <v>11357</v>
      </c>
      <c r="T4227" s="91" t="s">
        <v>1593</v>
      </c>
    </row>
    <row r="4228" ht="14.25" customHeight="1">
      <c r="A4228" s="91" t="s">
        <v>11358</v>
      </c>
      <c r="C4228" s="91" t="s">
        <v>11359</v>
      </c>
      <c r="D4228" s="91" t="s">
        <v>1324</v>
      </c>
      <c r="J4228" s="91" t="s">
        <v>1320</v>
      </c>
      <c r="L4228" s="91" t="s">
        <v>41</v>
      </c>
      <c r="M4228" s="91" t="s">
        <v>1320</v>
      </c>
      <c r="N4228" s="91" t="s">
        <v>1617</v>
      </c>
      <c r="O4228" s="91" t="s">
        <v>1662</v>
      </c>
      <c r="P4228" s="91" t="s">
        <v>1590</v>
      </c>
      <c r="Q4228" s="91" t="s">
        <v>1472</v>
      </c>
      <c r="R4228" s="91" t="s">
        <v>1617</v>
      </c>
      <c r="T4228" s="91" t="s">
        <v>1634</v>
      </c>
    </row>
    <row r="4229" ht="14.25" customHeight="1">
      <c r="A4229" s="91" t="s">
        <v>11360</v>
      </c>
      <c r="B4229" s="91" t="s">
        <v>11361</v>
      </c>
      <c r="C4229" s="91" t="s">
        <v>11362</v>
      </c>
      <c r="D4229" s="91" t="s">
        <v>1319</v>
      </c>
      <c r="E4229" s="91" t="s">
        <v>1587</v>
      </c>
      <c r="F4229" s="91" t="s">
        <v>11363</v>
      </c>
      <c r="J4229" s="91" t="s">
        <v>1320</v>
      </c>
      <c r="L4229" s="91" t="s">
        <v>41</v>
      </c>
      <c r="M4229" s="91" t="s">
        <v>739</v>
      </c>
      <c r="O4229" s="91" t="s">
        <v>1662</v>
      </c>
      <c r="P4229" s="91" t="s">
        <v>1590</v>
      </c>
      <c r="Q4229" s="91" t="s">
        <v>1439</v>
      </c>
      <c r="R4229" s="91" t="s">
        <v>1611</v>
      </c>
      <c r="S4229" s="91" t="s">
        <v>11364</v>
      </c>
      <c r="T4229" s="91" t="s">
        <v>1593</v>
      </c>
    </row>
    <row r="4230" ht="14.25" customHeight="1">
      <c r="A4230" s="91" t="s">
        <v>11365</v>
      </c>
      <c r="D4230" s="91" t="s">
        <v>1324</v>
      </c>
      <c r="J4230" s="91" t="s">
        <v>1320</v>
      </c>
      <c r="L4230" s="91" t="s">
        <v>41</v>
      </c>
      <c r="M4230" s="91" t="s">
        <v>739</v>
      </c>
      <c r="O4230" s="91" t="s">
        <v>1662</v>
      </c>
      <c r="P4230" s="91" t="s">
        <v>1590</v>
      </c>
      <c r="Q4230" s="91" t="s">
        <v>1440</v>
      </c>
      <c r="R4230" s="91" t="s">
        <v>1720</v>
      </c>
    </row>
    <row r="4231" ht="14.25" customHeight="1">
      <c r="A4231" s="91" t="s">
        <v>11366</v>
      </c>
      <c r="B4231" s="91" t="s">
        <v>11367</v>
      </c>
      <c r="C4231" s="91" t="s">
        <v>11368</v>
      </c>
      <c r="D4231" s="91" t="s">
        <v>1319</v>
      </c>
      <c r="E4231" s="91" t="s">
        <v>1587</v>
      </c>
      <c r="F4231" s="91">
        <v>2030.0</v>
      </c>
      <c r="J4231" s="91" t="s">
        <v>739</v>
      </c>
      <c r="L4231" s="91" t="s">
        <v>41</v>
      </c>
      <c r="M4231" s="91" t="s">
        <v>739</v>
      </c>
      <c r="O4231" s="91" t="s">
        <v>1602</v>
      </c>
      <c r="P4231" s="91" t="s">
        <v>1603</v>
      </c>
      <c r="Q4231" s="91" t="s">
        <v>1469</v>
      </c>
      <c r="R4231" s="91" t="s">
        <v>1687</v>
      </c>
      <c r="S4231" s="91" t="s">
        <v>11369</v>
      </c>
      <c r="T4231" s="91" t="s">
        <v>1593</v>
      </c>
    </row>
    <row r="4232" ht="14.25" customHeight="1">
      <c r="A4232" s="91" t="s">
        <v>11370</v>
      </c>
      <c r="C4232" s="91" t="s">
        <v>11371</v>
      </c>
      <c r="D4232" s="91" t="s">
        <v>1319</v>
      </c>
      <c r="E4232" s="91" t="s">
        <v>1587</v>
      </c>
      <c r="F4232" s="91">
        <v>2027.0</v>
      </c>
      <c r="G4232" s="91" t="s">
        <v>1319</v>
      </c>
      <c r="H4232" s="91" t="s">
        <v>1587</v>
      </c>
      <c r="I4232" s="91">
        <v>2040.0</v>
      </c>
      <c r="J4232" s="91" t="s">
        <v>1320</v>
      </c>
      <c r="K4232" s="91">
        <v>2040.0</v>
      </c>
      <c r="L4232" s="91" t="s">
        <v>41</v>
      </c>
      <c r="M4232" s="91" t="s">
        <v>1320</v>
      </c>
      <c r="N4232" s="91" t="s">
        <v>1612</v>
      </c>
      <c r="O4232" s="91" t="s">
        <v>1846</v>
      </c>
      <c r="P4232" s="91" t="s">
        <v>1590</v>
      </c>
      <c r="Q4232" s="91" t="s">
        <v>1439</v>
      </c>
      <c r="R4232" s="91" t="s">
        <v>1653</v>
      </c>
      <c r="S4232" s="91" t="s">
        <v>11372</v>
      </c>
      <c r="T4232" s="91" t="s">
        <v>1593</v>
      </c>
    </row>
    <row r="4233" ht="14.25" customHeight="1">
      <c r="A4233" s="91" t="s">
        <v>11373</v>
      </c>
      <c r="B4233" s="91" t="s">
        <v>11374</v>
      </c>
      <c r="C4233" s="91" t="s">
        <v>11375</v>
      </c>
      <c r="D4233" s="91" t="s">
        <v>1319</v>
      </c>
      <c r="E4233" s="91" t="s">
        <v>1587</v>
      </c>
      <c r="F4233" s="91">
        <v>2030.0</v>
      </c>
      <c r="J4233" s="91" t="s">
        <v>1320</v>
      </c>
      <c r="L4233" s="91" t="s">
        <v>41</v>
      </c>
      <c r="M4233" s="91" t="s">
        <v>1320</v>
      </c>
      <c r="N4233" s="91" t="s">
        <v>1637</v>
      </c>
      <c r="O4233" s="91" t="s">
        <v>1815</v>
      </c>
      <c r="P4233" s="91" t="s">
        <v>1628</v>
      </c>
      <c r="Q4233" s="91" t="s">
        <v>1469</v>
      </c>
      <c r="R4233" s="91" t="s">
        <v>1608</v>
      </c>
      <c r="S4233" s="91" t="s">
        <v>11376</v>
      </c>
      <c r="T4233" s="91" t="s">
        <v>1593</v>
      </c>
    </row>
    <row r="4234" ht="14.25" customHeight="1">
      <c r="A4234" s="91" t="s">
        <v>11377</v>
      </c>
      <c r="D4234" s="91" t="s">
        <v>1343</v>
      </c>
      <c r="J4234" s="91" t="s">
        <v>1320</v>
      </c>
      <c r="L4234" s="91" t="s">
        <v>41</v>
      </c>
      <c r="M4234" s="91" t="s">
        <v>1320</v>
      </c>
      <c r="N4234" s="91" t="s">
        <v>2368</v>
      </c>
      <c r="O4234" s="91" t="s">
        <v>1627</v>
      </c>
      <c r="P4234" s="91" t="s">
        <v>1628</v>
      </c>
      <c r="Q4234" s="91" t="s">
        <v>1458</v>
      </c>
      <c r="R4234" s="91" t="s">
        <v>2368</v>
      </c>
    </row>
    <row r="4235" ht="14.25" customHeight="1">
      <c r="A4235" s="91" t="s">
        <v>11378</v>
      </c>
      <c r="C4235" s="91" t="s">
        <v>11379</v>
      </c>
      <c r="D4235" s="91" t="s">
        <v>1324</v>
      </c>
      <c r="J4235" s="91" t="s">
        <v>1320</v>
      </c>
      <c r="L4235" s="91" t="s">
        <v>41</v>
      </c>
      <c r="M4235" s="91" t="s">
        <v>739</v>
      </c>
      <c r="O4235" s="91" t="s">
        <v>1627</v>
      </c>
      <c r="P4235" s="91" t="s">
        <v>1628</v>
      </c>
      <c r="Q4235" s="91" t="s">
        <v>1438</v>
      </c>
      <c r="R4235" s="91" t="s">
        <v>1798</v>
      </c>
      <c r="T4235" s="91" t="s">
        <v>1634</v>
      </c>
    </row>
    <row r="4236" ht="14.25" customHeight="1">
      <c r="A4236" s="91" t="s">
        <v>11380</v>
      </c>
      <c r="B4236" s="91" t="s">
        <v>11381</v>
      </c>
      <c r="C4236" s="91" t="s">
        <v>11382</v>
      </c>
      <c r="D4236" s="91" t="s">
        <v>1324</v>
      </c>
      <c r="J4236" s="91" t="s">
        <v>739</v>
      </c>
      <c r="L4236" s="91" t="s">
        <v>41</v>
      </c>
      <c r="M4236" s="91" t="s">
        <v>739</v>
      </c>
      <c r="O4236" s="91" t="s">
        <v>1602</v>
      </c>
      <c r="P4236" s="91" t="s">
        <v>1603</v>
      </c>
      <c r="Q4236" s="91" t="s">
        <v>1457</v>
      </c>
      <c r="R4236" s="91" t="s">
        <v>1614</v>
      </c>
    </row>
    <row r="4237" ht="14.25" customHeight="1">
      <c r="A4237" s="91" t="s">
        <v>11383</v>
      </c>
      <c r="D4237" s="91" t="s">
        <v>1319</v>
      </c>
      <c r="E4237" s="91" t="s">
        <v>1587</v>
      </c>
      <c r="F4237" s="91">
        <v>2030.0</v>
      </c>
      <c r="J4237" s="91" t="s">
        <v>739</v>
      </c>
      <c r="L4237" s="91" t="s">
        <v>1588</v>
      </c>
      <c r="M4237" s="91" t="s">
        <v>739</v>
      </c>
      <c r="O4237" s="91" t="s">
        <v>1846</v>
      </c>
      <c r="P4237" s="91" t="s">
        <v>1590</v>
      </c>
      <c r="Q4237" s="91" t="s">
        <v>1439</v>
      </c>
      <c r="R4237" s="91" t="s">
        <v>1653</v>
      </c>
      <c r="S4237" s="91" t="s">
        <v>11384</v>
      </c>
      <c r="T4237" s="91" t="s">
        <v>1593</v>
      </c>
    </row>
    <row r="4238" ht="14.25" customHeight="1">
      <c r="A4238" s="91" t="s">
        <v>11385</v>
      </c>
      <c r="B4238" s="91" t="s">
        <v>11386</v>
      </c>
      <c r="C4238" s="91" t="s">
        <v>11387</v>
      </c>
      <c r="D4238" s="91" t="s">
        <v>1319</v>
      </c>
      <c r="E4238" s="91" t="s">
        <v>1587</v>
      </c>
      <c r="F4238" s="91">
        <v>2030.0</v>
      </c>
      <c r="J4238" s="91" t="s">
        <v>739</v>
      </c>
      <c r="L4238" s="91" t="s">
        <v>41</v>
      </c>
      <c r="M4238" s="91" t="s">
        <v>739</v>
      </c>
      <c r="O4238" s="91" t="s">
        <v>1725</v>
      </c>
      <c r="P4238" s="91" t="s">
        <v>1628</v>
      </c>
      <c r="Q4238" s="91" t="s">
        <v>1435</v>
      </c>
      <c r="R4238" s="91" t="s">
        <v>1591</v>
      </c>
      <c r="S4238" s="91" t="s">
        <v>11388</v>
      </c>
      <c r="T4238" s="91" t="s">
        <v>1593</v>
      </c>
    </row>
    <row r="4239" ht="14.25" customHeight="1">
      <c r="A4239" s="91" t="s">
        <v>11389</v>
      </c>
      <c r="D4239" s="91" t="s">
        <v>1319</v>
      </c>
      <c r="E4239" s="91" t="s">
        <v>1587</v>
      </c>
      <c r="F4239" s="91">
        <v>2030.0</v>
      </c>
      <c r="J4239" s="91" t="s">
        <v>739</v>
      </c>
      <c r="L4239" s="91" t="s">
        <v>1588</v>
      </c>
      <c r="M4239" s="91" t="s">
        <v>739</v>
      </c>
      <c r="O4239" s="91" t="s">
        <v>1891</v>
      </c>
      <c r="P4239" s="91" t="s">
        <v>1623</v>
      </c>
      <c r="Q4239" s="91" t="s">
        <v>1435</v>
      </c>
      <c r="R4239" s="91" t="s">
        <v>1715</v>
      </c>
      <c r="S4239" s="91" t="s">
        <v>11390</v>
      </c>
      <c r="T4239" s="91" t="s">
        <v>1593</v>
      </c>
    </row>
    <row r="4240" ht="14.25" customHeight="1">
      <c r="A4240" s="91" t="s">
        <v>11391</v>
      </c>
      <c r="D4240" s="91" t="s">
        <v>1319</v>
      </c>
      <c r="E4240" s="91" t="s">
        <v>1587</v>
      </c>
      <c r="F4240" s="91">
        <v>2030.0</v>
      </c>
      <c r="J4240" s="91" t="s">
        <v>739</v>
      </c>
      <c r="L4240" s="91" t="s">
        <v>1588</v>
      </c>
      <c r="M4240" s="91" t="s">
        <v>739</v>
      </c>
      <c r="O4240" s="91" t="s">
        <v>2046</v>
      </c>
      <c r="P4240" s="91" t="s">
        <v>1603</v>
      </c>
      <c r="Q4240" s="91" t="s">
        <v>1457</v>
      </c>
      <c r="R4240" s="91" t="s">
        <v>1614</v>
      </c>
      <c r="S4240" s="91" t="s">
        <v>11392</v>
      </c>
      <c r="T4240" s="91" t="s">
        <v>1593</v>
      </c>
    </row>
    <row r="4241" ht="14.25" customHeight="1">
      <c r="A4241" s="91" t="s">
        <v>11393</v>
      </c>
      <c r="D4241" s="91" t="s">
        <v>1324</v>
      </c>
      <c r="J4241" s="91" t="s">
        <v>1320</v>
      </c>
      <c r="L4241" s="91" t="s">
        <v>41</v>
      </c>
      <c r="M4241" s="91" t="s">
        <v>739</v>
      </c>
      <c r="O4241" s="91" t="s">
        <v>1846</v>
      </c>
      <c r="P4241" s="91" t="s">
        <v>1590</v>
      </c>
      <c r="Q4241" s="91" t="s">
        <v>1457</v>
      </c>
      <c r="R4241" s="91" t="s">
        <v>1608</v>
      </c>
    </row>
    <row r="4242" ht="14.25" customHeight="1">
      <c r="A4242" s="91" t="s">
        <v>11394</v>
      </c>
      <c r="D4242" s="91" t="s">
        <v>1319</v>
      </c>
      <c r="E4242" s="91" t="s">
        <v>1587</v>
      </c>
      <c r="F4242" s="91">
        <v>2030.0</v>
      </c>
      <c r="J4242" s="91" t="s">
        <v>739</v>
      </c>
      <c r="L4242" s="91" t="s">
        <v>1588</v>
      </c>
      <c r="M4242" s="91" t="s">
        <v>739</v>
      </c>
      <c r="O4242" s="91" t="s">
        <v>1725</v>
      </c>
      <c r="P4242" s="91" t="s">
        <v>1628</v>
      </c>
      <c r="Q4242" s="91" t="s">
        <v>1457</v>
      </c>
      <c r="R4242" s="91" t="s">
        <v>1604</v>
      </c>
      <c r="S4242" s="91" t="s">
        <v>11395</v>
      </c>
      <c r="T4242" s="91" t="s">
        <v>1593</v>
      </c>
    </row>
    <row r="4243" ht="14.25" customHeight="1">
      <c r="A4243" s="91" t="s">
        <v>11396</v>
      </c>
      <c r="D4243" s="91" t="s">
        <v>1319</v>
      </c>
      <c r="E4243" s="91" t="s">
        <v>1587</v>
      </c>
      <c r="F4243" s="91">
        <v>2030.0</v>
      </c>
      <c r="J4243" s="91" t="s">
        <v>739</v>
      </c>
      <c r="L4243" s="91" t="s">
        <v>1588</v>
      </c>
      <c r="M4243" s="91" t="s">
        <v>739</v>
      </c>
      <c r="O4243" s="91" t="s">
        <v>1725</v>
      </c>
      <c r="P4243" s="91" t="s">
        <v>1628</v>
      </c>
      <c r="Q4243" s="91" t="s">
        <v>1439</v>
      </c>
      <c r="R4243" s="91" t="s">
        <v>1687</v>
      </c>
      <c r="S4243" s="91" t="s">
        <v>11397</v>
      </c>
      <c r="T4243" s="91" t="s">
        <v>1593</v>
      </c>
    </row>
    <row r="4244" ht="14.25" customHeight="1">
      <c r="A4244" s="91" t="s">
        <v>11398</v>
      </c>
      <c r="D4244" s="91" t="s">
        <v>1319</v>
      </c>
      <c r="E4244" s="91" t="s">
        <v>1587</v>
      </c>
      <c r="F4244" s="91">
        <v>2030.0</v>
      </c>
      <c r="J4244" s="91" t="s">
        <v>739</v>
      </c>
      <c r="L4244" s="91" t="s">
        <v>1588</v>
      </c>
      <c r="M4244" s="91" t="s">
        <v>739</v>
      </c>
      <c r="O4244" s="91" t="s">
        <v>1694</v>
      </c>
      <c r="P4244" s="91" t="s">
        <v>1590</v>
      </c>
      <c r="Q4244" s="91" t="s">
        <v>1469</v>
      </c>
      <c r="R4244" s="91" t="s">
        <v>1608</v>
      </c>
      <c r="S4244" s="91" t="s">
        <v>11399</v>
      </c>
      <c r="T4244" s="91" t="s">
        <v>1593</v>
      </c>
    </row>
    <row r="4245" ht="14.25" customHeight="1">
      <c r="A4245" s="91" t="s">
        <v>11400</v>
      </c>
      <c r="D4245" s="91" t="s">
        <v>1319</v>
      </c>
      <c r="E4245" s="91" t="s">
        <v>1587</v>
      </c>
      <c r="F4245" s="91">
        <v>2030.0</v>
      </c>
      <c r="J4245" s="91" t="s">
        <v>739</v>
      </c>
      <c r="L4245" s="91" t="s">
        <v>1588</v>
      </c>
      <c r="M4245" s="91" t="s">
        <v>739</v>
      </c>
      <c r="O4245" s="91" t="s">
        <v>1725</v>
      </c>
      <c r="P4245" s="91" t="s">
        <v>1628</v>
      </c>
      <c r="Q4245" s="91" t="s">
        <v>1431</v>
      </c>
      <c r="R4245" s="91" t="s">
        <v>1611</v>
      </c>
      <c r="S4245" s="91" t="s">
        <v>11401</v>
      </c>
      <c r="T4245" s="91" t="s">
        <v>1593</v>
      </c>
    </row>
    <row r="4246" ht="14.25" customHeight="1">
      <c r="A4246" s="91" t="s">
        <v>11402</v>
      </c>
      <c r="B4246" s="91" t="s">
        <v>11403</v>
      </c>
      <c r="D4246" s="91" t="s">
        <v>1319</v>
      </c>
      <c r="E4246" s="91" t="s">
        <v>1587</v>
      </c>
      <c r="F4246" s="91">
        <v>2030.0</v>
      </c>
      <c r="J4246" s="91" t="s">
        <v>739</v>
      </c>
      <c r="L4246" s="91" t="s">
        <v>1588</v>
      </c>
      <c r="M4246" s="91" t="s">
        <v>739</v>
      </c>
      <c r="O4246" s="91" t="s">
        <v>1725</v>
      </c>
      <c r="P4246" s="91" t="s">
        <v>1628</v>
      </c>
      <c r="Q4246" s="91" t="s">
        <v>1452</v>
      </c>
      <c r="R4246" s="91" t="s">
        <v>2016</v>
      </c>
      <c r="S4246" s="91" t="s">
        <v>11404</v>
      </c>
      <c r="T4246" s="91" t="s">
        <v>1593</v>
      </c>
    </row>
    <row r="4247" ht="14.25" customHeight="1">
      <c r="A4247" s="91" t="s">
        <v>11405</v>
      </c>
      <c r="D4247" s="91" t="s">
        <v>1324</v>
      </c>
      <c r="J4247" s="91" t="s">
        <v>1320</v>
      </c>
      <c r="L4247" s="91" t="s">
        <v>41</v>
      </c>
      <c r="M4247" s="91" t="s">
        <v>1320</v>
      </c>
      <c r="N4247" s="91" t="s">
        <v>1617</v>
      </c>
      <c r="O4247" s="91" t="s">
        <v>1677</v>
      </c>
      <c r="P4247" s="91" t="s">
        <v>1590</v>
      </c>
      <c r="Q4247" s="91" t="s">
        <v>1457</v>
      </c>
      <c r="R4247" s="91" t="s">
        <v>1617</v>
      </c>
      <c r="T4247" s="91" t="s">
        <v>1634</v>
      </c>
    </row>
    <row r="4248" ht="14.25" customHeight="1">
      <c r="A4248" s="91" t="s">
        <v>11406</v>
      </c>
      <c r="C4248" s="91" t="s">
        <v>11407</v>
      </c>
      <c r="D4248" s="91" t="s">
        <v>1319</v>
      </c>
      <c r="E4248" s="91" t="s">
        <v>1587</v>
      </c>
      <c r="F4248" s="91">
        <v>2030.0</v>
      </c>
      <c r="J4248" s="91" t="s">
        <v>739</v>
      </c>
      <c r="L4248" s="91" t="s">
        <v>41</v>
      </c>
      <c r="M4248" s="91" t="s">
        <v>1320</v>
      </c>
      <c r="N4248" s="91" t="s">
        <v>1881</v>
      </c>
      <c r="O4248" s="91" t="s">
        <v>1607</v>
      </c>
      <c r="P4248" s="91" t="s">
        <v>1590</v>
      </c>
      <c r="Q4248" s="91" t="s">
        <v>1457</v>
      </c>
      <c r="R4248" s="91" t="s">
        <v>2090</v>
      </c>
      <c r="S4248" s="91" t="s">
        <v>11408</v>
      </c>
      <c r="T4248" s="91" t="s">
        <v>1593</v>
      </c>
    </row>
    <row r="4249" ht="14.25" customHeight="1">
      <c r="A4249" s="91" t="s">
        <v>11409</v>
      </c>
      <c r="D4249" s="91" t="s">
        <v>1319</v>
      </c>
      <c r="E4249" s="91" t="s">
        <v>1587</v>
      </c>
      <c r="F4249" s="91">
        <v>2030.0</v>
      </c>
      <c r="J4249" s="91" t="s">
        <v>1320</v>
      </c>
      <c r="L4249" s="91" t="s">
        <v>41</v>
      </c>
      <c r="M4249" s="91" t="s">
        <v>1320</v>
      </c>
      <c r="N4249" s="91" t="s">
        <v>1678</v>
      </c>
      <c r="O4249" s="91" t="s">
        <v>1681</v>
      </c>
      <c r="P4249" s="91" t="s">
        <v>1590</v>
      </c>
      <c r="Q4249" s="91" t="s">
        <v>1457</v>
      </c>
      <c r="R4249" s="91" t="s">
        <v>1706</v>
      </c>
      <c r="S4249" s="91" t="s">
        <v>11410</v>
      </c>
      <c r="T4249" s="91" t="s">
        <v>1593</v>
      </c>
    </row>
    <row r="4250" ht="14.25" customHeight="1">
      <c r="A4250" s="91" t="s">
        <v>11411</v>
      </c>
      <c r="C4250" s="91" t="s">
        <v>11412</v>
      </c>
      <c r="D4250" s="91" t="s">
        <v>1319</v>
      </c>
      <c r="E4250" s="91" t="s">
        <v>1587</v>
      </c>
      <c r="F4250" s="91">
        <v>2030.0</v>
      </c>
      <c r="J4250" s="91" t="s">
        <v>1320</v>
      </c>
      <c r="L4250" s="91" t="s">
        <v>41</v>
      </c>
      <c r="M4250" s="91" t="s">
        <v>1320</v>
      </c>
      <c r="N4250" s="91" t="s">
        <v>2023</v>
      </c>
      <c r="O4250" s="91" t="s">
        <v>1607</v>
      </c>
      <c r="P4250" s="91" t="s">
        <v>1590</v>
      </c>
      <c r="Q4250" s="91" t="s">
        <v>1457</v>
      </c>
      <c r="R4250" s="91" t="s">
        <v>1981</v>
      </c>
      <c r="S4250" s="91" t="s">
        <v>11413</v>
      </c>
      <c r="T4250" s="91" t="s">
        <v>1593</v>
      </c>
    </row>
    <row r="4251" ht="14.25" customHeight="1">
      <c r="A4251" s="91" t="s">
        <v>11414</v>
      </c>
      <c r="B4251" s="91" t="s">
        <v>1788</v>
      </c>
      <c r="C4251" s="91" t="s">
        <v>11415</v>
      </c>
      <c r="D4251" s="91" t="s">
        <v>1319</v>
      </c>
      <c r="E4251" s="91" t="s">
        <v>1587</v>
      </c>
      <c r="F4251" s="91">
        <v>2031.0</v>
      </c>
      <c r="J4251" s="91" t="s">
        <v>739</v>
      </c>
      <c r="L4251" s="91" t="s">
        <v>41</v>
      </c>
      <c r="M4251" s="91" t="s">
        <v>739</v>
      </c>
      <c r="O4251" s="91" t="s">
        <v>1721</v>
      </c>
      <c r="P4251" s="91" t="s">
        <v>1590</v>
      </c>
      <c r="Q4251" s="91" t="s">
        <v>1470</v>
      </c>
      <c r="R4251" s="91" t="s">
        <v>1707</v>
      </c>
      <c r="S4251" s="91" t="s">
        <v>11416</v>
      </c>
      <c r="T4251" s="91" t="s">
        <v>1593</v>
      </c>
    </row>
    <row r="4252" ht="14.25" customHeight="1">
      <c r="A4252" s="91" t="s">
        <v>11417</v>
      </c>
      <c r="D4252" s="91" t="s">
        <v>1324</v>
      </c>
      <c r="J4252" s="91" t="s">
        <v>739</v>
      </c>
      <c r="L4252" s="91" t="s">
        <v>41</v>
      </c>
      <c r="M4252" s="91" t="s">
        <v>739</v>
      </c>
      <c r="O4252" s="91" t="s">
        <v>1846</v>
      </c>
      <c r="P4252" s="91" t="s">
        <v>1590</v>
      </c>
      <c r="Q4252" s="91" t="s">
        <v>1432</v>
      </c>
      <c r="R4252" s="91" t="s">
        <v>1659</v>
      </c>
    </row>
    <row r="4253" ht="14.25" customHeight="1">
      <c r="A4253" s="91" t="s">
        <v>11418</v>
      </c>
      <c r="C4253" s="91" t="s">
        <v>11419</v>
      </c>
      <c r="D4253" s="91" t="s">
        <v>1319</v>
      </c>
      <c r="E4253" s="91" t="s">
        <v>1587</v>
      </c>
      <c r="F4253" s="91">
        <v>2030.0</v>
      </c>
      <c r="J4253" s="91" t="s">
        <v>739</v>
      </c>
      <c r="L4253" s="91" t="s">
        <v>1588</v>
      </c>
      <c r="M4253" s="91" t="s">
        <v>739</v>
      </c>
      <c r="O4253" s="91" t="s">
        <v>1846</v>
      </c>
      <c r="P4253" s="91" t="s">
        <v>1590</v>
      </c>
      <c r="Q4253" s="91" t="s">
        <v>1429</v>
      </c>
      <c r="R4253" s="91" t="s">
        <v>1798</v>
      </c>
      <c r="S4253" s="91" t="s">
        <v>11420</v>
      </c>
      <c r="T4253" s="91" t="s">
        <v>1593</v>
      </c>
    </row>
    <row r="4254" ht="14.25" customHeight="1">
      <c r="A4254" s="91" t="s">
        <v>11421</v>
      </c>
      <c r="D4254" s="91" t="s">
        <v>1319</v>
      </c>
      <c r="E4254" s="91" t="s">
        <v>1587</v>
      </c>
      <c r="F4254" s="91">
        <v>2030.0</v>
      </c>
      <c r="J4254" s="91" t="s">
        <v>739</v>
      </c>
      <c r="L4254" s="91" t="s">
        <v>1588</v>
      </c>
      <c r="M4254" s="91" t="s">
        <v>739</v>
      </c>
      <c r="O4254" s="91" t="s">
        <v>1815</v>
      </c>
      <c r="P4254" s="91" t="s">
        <v>1628</v>
      </c>
      <c r="Q4254" s="91" t="s">
        <v>1429</v>
      </c>
      <c r="R4254" s="91" t="s">
        <v>1633</v>
      </c>
      <c r="S4254" s="91" t="s">
        <v>11422</v>
      </c>
      <c r="T4254" s="91" t="s">
        <v>1593</v>
      </c>
    </row>
    <row r="4255" ht="14.25" customHeight="1">
      <c r="A4255" s="91" t="s">
        <v>11423</v>
      </c>
      <c r="D4255" s="91" t="s">
        <v>1319</v>
      </c>
      <c r="E4255" s="91" t="s">
        <v>1587</v>
      </c>
      <c r="F4255" s="91">
        <v>2030.0</v>
      </c>
      <c r="J4255" s="91" t="s">
        <v>739</v>
      </c>
      <c r="L4255" s="91" t="s">
        <v>1588</v>
      </c>
      <c r="M4255" s="91" t="s">
        <v>739</v>
      </c>
      <c r="O4255" s="91" t="s">
        <v>4615</v>
      </c>
      <c r="P4255" s="91" t="s">
        <v>1590</v>
      </c>
      <c r="Q4255" s="91" t="s">
        <v>1439</v>
      </c>
      <c r="R4255" s="91" t="s">
        <v>1608</v>
      </c>
      <c r="S4255" s="91" t="s">
        <v>11424</v>
      </c>
      <c r="T4255" s="91" t="s">
        <v>1593</v>
      </c>
    </row>
    <row r="4256" ht="14.25" customHeight="1">
      <c r="A4256" s="91" t="s">
        <v>11425</v>
      </c>
      <c r="D4256" s="91" t="s">
        <v>1324</v>
      </c>
      <c r="J4256" s="91" t="s">
        <v>739</v>
      </c>
      <c r="L4256" s="91" t="s">
        <v>41</v>
      </c>
      <c r="M4256" s="91" t="s">
        <v>739</v>
      </c>
      <c r="O4256" s="91" t="s">
        <v>1589</v>
      </c>
      <c r="P4256" s="91" t="s">
        <v>1590</v>
      </c>
      <c r="Q4256" s="91" t="s">
        <v>1457</v>
      </c>
      <c r="R4256" s="91" t="s">
        <v>1653</v>
      </c>
    </row>
    <row r="4257" ht="14.25" customHeight="1">
      <c r="A4257" s="91" t="s">
        <v>11426</v>
      </c>
      <c r="B4257" s="91" t="s">
        <v>11427</v>
      </c>
      <c r="C4257" s="91" t="s">
        <v>11428</v>
      </c>
      <c r="D4257" s="91" t="s">
        <v>1319</v>
      </c>
      <c r="E4257" s="91" t="s">
        <v>1587</v>
      </c>
      <c r="F4257" s="91">
        <v>2030.0</v>
      </c>
      <c r="J4257" s="91" t="s">
        <v>1320</v>
      </c>
      <c r="L4257" s="91" t="s">
        <v>41</v>
      </c>
      <c r="M4257" s="91" t="s">
        <v>1320</v>
      </c>
      <c r="N4257" s="91" t="s">
        <v>1637</v>
      </c>
      <c r="O4257" s="91" t="s">
        <v>1846</v>
      </c>
      <c r="P4257" s="91" t="s">
        <v>1590</v>
      </c>
      <c r="Q4257" s="91" t="s">
        <v>1439</v>
      </c>
      <c r="R4257" s="91" t="s">
        <v>1747</v>
      </c>
      <c r="S4257" s="91" t="s">
        <v>11429</v>
      </c>
      <c r="T4257" s="91" t="s">
        <v>1593</v>
      </c>
    </row>
    <row r="4258" ht="14.25" customHeight="1">
      <c r="A4258" s="91" t="s">
        <v>11430</v>
      </c>
      <c r="D4258" s="91" t="s">
        <v>1324</v>
      </c>
      <c r="J4258" s="91" t="s">
        <v>739</v>
      </c>
      <c r="L4258" s="91" t="s">
        <v>41</v>
      </c>
      <c r="M4258" s="91" t="s">
        <v>739</v>
      </c>
      <c r="O4258" s="91" t="s">
        <v>1831</v>
      </c>
      <c r="P4258" s="91" t="s">
        <v>1590</v>
      </c>
      <c r="Q4258" s="91" t="s">
        <v>1462</v>
      </c>
      <c r="R4258" s="91" t="s">
        <v>1617</v>
      </c>
    </row>
    <row r="4259" ht="14.25" customHeight="1">
      <c r="A4259" s="91" t="s">
        <v>11431</v>
      </c>
      <c r="D4259" s="91" t="s">
        <v>1319</v>
      </c>
      <c r="E4259" s="91" t="s">
        <v>1587</v>
      </c>
      <c r="F4259" s="91">
        <v>2030.0</v>
      </c>
      <c r="J4259" s="91" t="s">
        <v>739</v>
      </c>
      <c r="L4259" s="91" t="s">
        <v>1588</v>
      </c>
      <c r="M4259" s="91" t="s">
        <v>739</v>
      </c>
      <c r="O4259" s="91" t="s">
        <v>1802</v>
      </c>
      <c r="P4259" s="91" t="s">
        <v>1590</v>
      </c>
      <c r="Q4259" s="91" t="s">
        <v>1447</v>
      </c>
      <c r="R4259" s="91" t="s">
        <v>1966</v>
      </c>
      <c r="S4259" s="91" t="s">
        <v>11432</v>
      </c>
      <c r="T4259" s="91" t="s">
        <v>1593</v>
      </c>
    </row>
    <row r="4260" ht="14.25" customHeight="1">
      <c r="A4260" s="91" t="s">
        <v>11433</v>
      </c>
      <c r="D4260" s="91" t="s">
        <v>1319</v>
      </c>
      <c r="E4260" s="91" t="s">
        <v>1587</v>
      </c>
      <c r="F4260" s="91">
        <v>2030.0</v>
      </c>
      <c r="J4260" s="91" t="s">
        <v>739</v>
      </c>
      <c r="L4260" s="91" t="s">
        <v>1588</v>
      </c>
      <c r="M4260" s="91" t="s">
        <v>739</v>
      </c>
      <c r="O4260" s="91" t="s">
        <v>1725</v>
      </c>
      <c r="P4260" s="91" t="s">
        <v>1628</v>
      </c>
      <c r="Q4260" s="91" t="s">
        <v>1464</v>
      </c>
      <c r="R4260" s="91" t="s">
        <v>1720</v>
      </c>
      <c r="S4260" s="91" t="s">
        <v>11434</v>
      </c>
      <c r="T4260" s="91" t="s">
        <v>1593</v>
      </c>
    </row>
    <row r="4261" ht="14.25" customHeight="1">
      <c r="A4261" s="91" t="s">
        <v>11435</v>
      </c>
      <c r="D4261" s="91" t="s">
        <v>1324</v>
      </c>
      <c r="J4261" s="91" t="s">
        <v>1320</v>
      </c>
      <c r="L4261" s="91" t="s">
        <v>41</v>
      </c>
      <c r="M4261" s="91" t="s">
        <v>739</v>
      </c>
      <c r="O4261" s="91" t="s">
        <v>1681</v>
      </c>
      <c r="P4261" s="91" t="s">
        <v>1590</v>
      </c>
      <c r="Q4261" s="91" t="s">
        <v>1440</v>
      </c>
      <c r="R4261" s="91" t="s">
        <v>1624</v>
      </c>
    </row>
    <row r="4262" ht="14.25" customHeight="1">
      <c r="A4262" s="91" t="s">
        <v>11436</v>
      </c>
      <c r="D4262" s="91" t="s">
        <v>1319</v>
      </c>
      <c r="E4262" s="91" t="s">
        <v>1587</v>
      </c>
      <c r="F4262" s="91">
        <v>2030.0</v>
      </c>
      <c r="J4262" s="91" t="s">
        <v>739</v>
      </c>
      <c r="L4262" s="91" t="s">
        <v>1588</v>
      </c>
      <c r="M4262" s="91" t="s">
        <v>739</v>
      </c>
      <c r="O4262" s="91" t="s">
        <v>1725</v>
      </c>
      <c r="P4262" s="91" t="s">
        <v>1628</v>
      </c>
      <c r="Q4262" s="91" t="s">
        <v>1429</v>
      </c>
      <c r="R4262" s="91" t="s">
        <v>1591</v>
      </c>
      <c r="S4262" s="91" t="s">
        <v>11437</v>
      </c>
      <c r="T4262" s="91" t="s">
        <v>1593</v>
      </c>
    </row>
    <row r="4263" ht="14.25" customHeight="1">
      <c r="A4263" s="91" t="s">
        <v>11438</v>
      </c>
      <c r="B4263" s="91" t="s">
        <v>11439</v>
      </c>
      <c r="C4263" s="91" t="s">
        <v>11440</v>
      </c>
      <c r="D4263" s="91" t="s">
        <v>1324</v>
      </c>
      <c r="J4263" s="91" t="s">
        <v>1320</v>
      </c>
      <c r="L4263" s="91" t="s">
        <v>41</v>
      </c>
      <c r="M4263" s="91" t="s">
        <v>1320</v>
      </c>
      <c r="N4263" s="91" t="s">
        <v>1598</v>
      </c>
      <c r="O4263" s="91" t="s">
        <v>1627</v>
      </c>
      <c r="P4263" s="91" t="s">
        <v>1628</v>
      </c>
      <c r="Q4263" s="91" t="s">
        <v>1471</v>
      </c>
      <c r="R4263" s="91" t="s">
        <v>1598</v>
      </c>
    </row>
    <row r="4264" ht="14.25" customHeight="1">
      <c r="A4264" s="91" t="s">
        <v>11441</v>
      </c>
      <c r="D4264" s="91" t="s">
        <v>1319</v>
      </c>
      <c r="E4264" s="91" t="s">
        <v>1587</v>
      </c>
      <c r="F4264" s="91">
        <v>2030.0</v>
      </c>
      <c r="J4264" s="91" t="s">
        <v>739</v>
      </c>
      <c r="L4264" s="91" t="s">
        <v>1588</v>
      </c>
      <c r="M4264" s="91" t="s">
        <v>739</v>
      </c>
      <c r="O4264" s="91" t="s">
        <v>8971</v>
      </c>
      <c r="P4264" s="91" t="s">
        <v>1628</v>
      </c>
      <c r="Q4264" s="91" t="s">
        <v>1433</v>
      </c>
      <c r="R4264" s="91" t="s">
        <v>1663</v>
      </c>
      <c r="S4264" s="91" t="s">
        <v>11442</v>
      </c>
      <c r="T4264" s="91" t="s">
        <v>1593</v>
      </c>
    </row>
    <row r="4265" ht="14.25" customHeight="1">
      <c r="A4265" s="91" t="s">
        <v>11443</v>
      </c>
      <c r="D4265" s="91" t="s">
        <v>1319</v>
      </c>
      <c r="E4265" s="91" t="s">
        <v>1587</v>
      </c>
      <c r="F4265" s="91">
        <v>2030.0</v>
      </c>
      <c r="J4265" s="91" t="s">
        <v>739</v>
      </c>
      <c r="L4265" s="91" t="s">
        <v>1588</v>
      </c>
      <c r="M4265" s="91" t="s">
        <v>739</v>
      </c>
      <c r="O4265" s="91" t="s">
        <v>1725</v>
      </c>
      <c r="P4265" s="91" t="s">
        <v>1628</v>
      </c>
      <c r="Q4265" s="91" t="s">
        <v>1466</v>
      </c>
      <c r="R4265" s="91" t="s">
        <v>1624</v>
      </c>
      <c r="S4265" s="91" t="s">
        <v>11444</v>
      </c>
      <c r="T4265" s="91" t="s">
        <v>1593</v>
      </c>
    </row>
    <row r="4266" ht="14.25" customHeight="1">
      <c r="A4266" s="91" t="s">
        <v>11445</v>
      </c>
      <c r="D4266" s="91" t="s">
        <v>1324</v>
      </c>
      <c r="J4266" s="91" t="s">
        <v>739</v>
      </c>
      <c r="L4266" s="91" t="s">
        <v>41</v>
      </c>
      <c r="M4266" s="91" t="s">
        <v>739</v>
      </c>
      <c r="O4266" s="91" t="s">
        <v>1607</v>
      </c>
      <c r="P4266" s="91" t="s">
        <v>1590</v>
      </c>
      <c r="Q4266" s="91" t="s">
        <v>1457</v>
      </c>
      <c r="R4266" s="91" t="s">
        <v>1612</v>
      </c>
    </row>
    <row r="4267" ht="14.25" customHeight="1">
      <c r="A4267" s="91" t="s">
        <v>11446</v>
      </c>
      <c r="B4267" s="91" t="s">
        <v>11447</v>
      </c>
      <c r="C4267" s="91" t="s">
        <v>11448</v>
      </c>
      <c r="D4267" s="91" t="s">
        <v>1319</v>
      </c>
      <c r="E4267" s="91" t="s">
        <v>1595</v>
      </c>
      <c r="F4267" s="91">
        <v>2030.0</v>
      </c>
      <c r="J4267" s="91" t="s">
        <v>739</v>
      </c>
      <c r="L4267" s="91" t="s">
        <v>41</v>
      </c>
      <c r="M4267" s="91" t="s">
        <v>739</v>
      </c>
      <c r="O4267" s="91" t="s">
        <v>1802</v>
      </c>
      <c r="P4267" s="91" t="s">
        <v>1590</v>
      </c>
      <c r="Q4267" s="91" t="s">
        <v>1426</v>
      </c>
      <c r="R4267" s="91" t="s">
        <v>1785</v>
      </c>
      <c r="S4267" s="91" t="s">
        <v>11449</v>
      </c>
      <c r="T4267" s="91" t="s">
        <v>1600</v>
      </c>
    </row>
    <row r="4268" ht="14.25" customHeight="1">
      <c r="A4268" s="91" t="s">
        <v>11450</v>
      </c>
      <c r="D4268" s="91" t="s">
        <v>1324</v>
      </c>
      <c r="J4268" s="91" t="s">
        <v>1320</v>
      </c>
      <c r="L4268" s="91" t="s">
        <v>41</v>
      </c>
      <c r="M4268" s="91" t="s">
        <v>739</v>
      </c>
      <c r="O4268" s="91" t="s">
        <v>1846</v>
      </c>
      <c r="P4268" s="91" t="s">
        <v>1590</v>
      </c>
      <c r="Q4268" s="91" t="s">
        <v>1466</v>
      </c>
      <c r="R4268" s="91" t="s">
        <v>1604</v>
      </c>
    </row>
    <row r="4269" ht="14.25" customHeight="1">
      <c r="A4269" s="91" t="s">
        <v>11451</v>
      </c>
      <c r="D4269" s="91" t="s">
        <v>1319</v>
      </c>
      <c r="E4269" s="91" t="s">
        <v>1587</v>
      </c>
      <c r="F4269" s="91">
        <v>2030.0</v>
      </c>
      <c r="J4269" s="91" t="s">
        <v>739</v>
      </c>
      <c r="L4269" s="91" t="s">
        <v>1588</v>
      </c>
      <c r="M4269" s="91" t="s">
        <v>739</v>
      </c>
      <c r="O4269" s="91" t="s">
        <v>1725</v>
      </c>
      <c r="P4269" s="91" t="s">
        <v>1628</v>
      </c>
      <c r="Q4269" s="91" t="s">
        <v>1439</v>
      </c>
      <c r="R4269" s="91" t="s">
        <v>1608</v>
      </c>
      <c r="S4269" s="91" t="s">
        <v>11452</v>
      </c>
      <c r="T4269" s="91" t="s">
        <v>1593</v>
      </c>
    </row>
    <row r="4270" ht="14.25" customHeight="1">
      <c r="A4270" s="91" t="s">
        <v>11453</v>
      </c>
      <c r="B4270" s="91" t="s">
        <v>11454</v>
      </c>
      <c r="C4270" s="91" t="s">
        <v>11455</v>
      </c>
      <c r="D4270" s="91" t="s">
        <v>1319</v>
      </c>
      <c r="E4270" s="91" t="s">
        <v>1595</v>
      </c>
      <c r="F4270" s="91">
        <v>2030.0</v>
      </c>
      <c r="J4270" s="91" t="s">
        <v>739</v>
      </c>
      <c r="L4270" s="91" t="s">
        <v>41</v>
      </c>
      <c r="M4270" s="91" t="s">
        <v>739</v>
      </c>
      <c r="O4270" s="91" t="s">
        <v>1725</v>
      </c>
      <c r="P4270" s="91" t="s">
        <v>1628</v>
      </c>
      <c r="Q4270" s="91" t="s">
        <v>1433</v>
      </c>
      <c r="R4270" s="91" t="s">
        <v>1678</v>
      </c>
      <c r="S4270" s="91" t="s">
        <v>11456</v>
      </c>
      <c r="T4270" s="91" t="s">
        <v>1600</v>
      </c>
    </row>
    <row r="4271" ht="14.25" customHeight="1">
      <c r="A4271" s="91" t="s">
        <v>11457</v>
      </c>
      <c r="D4271" s="91" t="s">
        <v>1319</v>
      </c>
      <c r="E4271" s="91" t="s">
        <v>1587</v>
      </c>
      <c r="F4271" s="91">
        <v>2030.0</v>
      </c>
      <c r="J4271" s="91" t="s">
        <v>739</v>
      </c>
      <c r="L4271" s="91" t="s">
        <v>1588</v>
      </c>
      <c r="M4271" s="91" t="s">
        <v>739</v>
      </c>
      <c r="O4271" s="91" t="s">
        <v>1725</v>
      </c>
      <c r="P4271" s="91" t="s">
        <v>1628</v>
      </c>
      <c r="Q4271" s="91" t="s">
        <v>1439</v>
      </c>
      <c r="R4271" s="91" t="s">
        <v>1624</v>
      </c>
      <c r="S4271" s="91" t="s">
        <v>11458</v>
      </c>
      <c r="T4271" s="91" t="s">
        <v>1593</v>
      </c>
    </row>
    <row r="4272" ht="14.25" customHeight="1">
      <c r="A4272" s="91" t="s">
        <v>11459</v>
      </c>
      <c r="B4272" s="91" t="s">
        <v>11460</v>
      </c>
      <c r="C4272" s="91" t="s">
        <v>11461</v>
      </c>
      <c r="D4272" s="91" t="s">
        <v>1324</v>
      </c>
      <c r="J4272" s="91" t="s">
        <v>1320</v>
      </c>
      <c r="L4272" s="91" t="s">
        <v>41</v>
      </c>
      <c r="M4272" s="91" t="s">
        <v>1320</v>
      </c>
      <c r="N4272" s="91" t="s">
        <v>1715</v>
      </c>
      <c r="O4272" s="91" t="s">
        <v>1627</v>
      </c>
      <c r="P4272" s="91" t="s">
        <v>1628</v>
      </c>
      <c r="Q4272" s="91" t="s">
        <v>1470</v>
      </c>
      <c r="R4272" s="91" t="s">
        <v>1715</v>
      </c>
    </row>
    <row r="4273" ht="14.25" customHeight="1">
      <c r="A4273" s="91" t="s">
        <v>11462</v>
      </c>
      <c r="B4273" s="91" t="s">
        <v>11463</v>
      </c>
      <c r="C4273" s="91" t="s">
        <v>11464</v>
      </c>
      <c r="D4273" s="91" t="s">
        <v>1319</v>
      </c>
      <c r="E4273" s="91" t="s">
        <v>1587</v>
      </c>
      <c r="F4273" s="91">
        <v>2030.0</v>
      </c>
      <c r="J4273" s="91" t="s">
        <v>739</v>
      </c>
      <c r="L4273" s="91" t="s">
        <v>1588</v>
      </c>
      <c r="M4273" s="91" t="s">
        <v>739</v>
      </c>
      <c r="O4273" s="91" t="s">
        <v>1748</v>
      </c>
      <c r="P4273" s="91" t="s">
        <v>1590</v>
      </c>
      <c r="Q4273" s="91" t="s">
        <v>1459</v>
      </c>
      <c r="R4273" s="91" t="s">
        <v>1706</v>
      </c>
      <c r="S4273" s="91" t="s">
        <v>11465</v>
      </c>
      <c r="T4273" s="91" t="s">
        <v>1593</v>
      </c>
    </row>
    <row r="4274" ht="14.25" customHeight="1">
      <c r="A4274" s="91" t="s">
        <v>11466</v>
      </c>
      <c r="C4274" s="91" t="s">
        <v>11467</v>
      </c>
      <c r="D4274" s="91" t="s">
        <v>1324</v>
      </c>
      <c r="J4274" s="91" t="s">
        <v>739</v>
      </c>
      <c r="L4274" s="91" t="s">
        <v>41</v>
      </c>
      <c r="M4274" s="91" t="s">
        <v>739</v>
      </c>
      <c r="O4274" s="91" t="s">
        <v>1796</v>
      </c>
      <c r="P4274" s="91" t="s">
        <v>1628</v>
      </c>
      <c r="Q4274" s="91" t="s">
        <v>1439</v>
      </c>
      <c r="R4274" s="91" t="s">
        <v>1641</v>
      </c>
    </row>
    <row r="4275" ht="14.25" customHeight="1">
      <c r="A4275" s="91" t="s">
        <v>11468</v>
      </c>
      <c r="D4275" s="91" t="s">
        <v>1319</v>
      </c>
      <c r="E4275" s="91" t="s">
        <v>1587</v>
      </c>
      <c r="F4275" s="91">
        <v>2030.0</v>
      </c>
      <c r="J4275" s="91" t="s">
        <v>739</v>
      </c>
      <c r="L4275" s="91" t="s">
        <v>1588</v>
      </c>
      <c r="M4275" s="91" t="s">
        <v>739</v>
      </c>
      <c r="O4275" s="91" t="s">
        <v>1796</v>
      </c>
      <c r="P4275" s="91" t="s">
        <v>1628</v>
      </c>
      <c r="Q4275" s="91" t="s">
        <v>1472</v>
      </c>
      <c r="R4275" s="91" t="s">
        <v>1611</v>
      </c>
      <c r="S4275" s="91" t="s">
        <v>11469</v>
      </c>
      <c r="T4275" s="91" t="s">
        <v>1593</v>
      </c>
    </row>
    <row r="4276" ht="14.25" customHeight="1">
      <c r="A4276" s="91" t="s">
        <v>11470</v>
      </c>
      <c r="D4276" s="91" t="s">
        <v>1319</v>
      </c>
      <c r="E4276" s="91" t="s">
        <v>1587</v>
      </c>
      <c r="F4276" s="91">
        <v>2030.0</v>
      </c>
      <c r="J4276" s="91" t="s">
        <v>739</v>
      </c>
      <c r="L4276" s="91" t="s">
        <v>1588</v>
      </c>
      <c r="M4276" s="91" t="s">
        <v>739</v>
      </c>
      <c r="O4276" s="91" t="s">
        <v>1725</v>
      </c>
      <c r="P4276" s="91" t="s">
        <v>1628</v>
      </c>
      <c r="Q4276" s="91" t="s">
        <v>1463</v>
      </c>
      <c r="R4276" s="91" t="s">
        <v>1591</v>
      </c>
      <c r="S4276" s="91" t="s">
        <v>11471</v>
      </c>
      <c r="T4276" s="91" t="s">
        <v>1593</v>
      </c>
    </row>
    <row r="4277" ht="14.25" customHeight="1">
      <c r="A4277" s="91" t="s">
        <v>11472</v>
      </c>
      <c r="D4277" s="91" t="s">
        <v>1319</v>
      </c>
      <c r="E4277" s="91" t="s">
        <v>1587</v>
      </c>
      <c r="F4277" s="91">
        <v>2030.0</v>
      </c>
      <c r="J4277" s="91" t="s">
        <v>739</v>
      </c>
      <c r="L4277" s="91" t="s">
        <v>1588</v>
      </c>
      <c r="M4277" s="91" t="s">
        <v>739</v>
      </c>
      <c r="O4277" s="91" t="s">
        <v>1725</v>
      </c>
      <c r="P4277" s="91" t="s">
        <v>1628</v>
      </c>
      <c r="Q4277" s="91" t="s">
        <v>1431</v>
      </c>
      <c r="R4277" s="91" t="s">
        <v>1663</v>
      </c>
      <c r="S4277" s="91" t="s">
        <v>11473</v>
      </c>
      <c r="T4277" s="91" t="s">
        <v>1593</v>
      </c>
    </row>
    <row r="4278" ht="14.25" customHeight="1">
      <c r="A4278" s="91" t="s">
        <v>11474</v>
      </c>
      <c r="B4278" s="91" t="s">
        <v>11475</v>
      </c>
      <c r="C4278" s="91" t="s">
        <v>11476</v>
      </c>
      <c r="D4278" s="91" t="s">
        <v>1324</v>
      </c>
      <c r="J4278" s="91" t="s">
        <v>1320</v>
      </c>
      <c r="L4278" s="91" t="s">
        <v>41</v>
      </c>
      <c r="M4278" s="91" t="s">
        <v>739</v>
      </c>
      <c r="O4278" s="91" t="s">
        <v>1725</v>
      </c>
      <c r="P4278" s="91" t="s">
        <v>1628</v>
      </c>
      <c r="Q4278" s="91" t="s">
        <v>1439</v>
      </c>
      <c r="R4278" s="91" t="s">
        <v>1614</v>
      </c>
    </row>
    <row r="4279" ht="14.25" customHeight="1">
      <c r="A4279" s="91" t="s">
        <v>11477</v>
      </c>
      <c r="D4279" s="91" t="s">
        <v>1319</v>
      </c>
      <c r="E4279" s="91" t="s">
        <v>1587</v>
      </c>
      <c r="F4279" s="91">
        <v>2030.0</v>
      </c>
      <c r="J4279" s="91" t="s">
        <v>739</v>
      </c>
      <c r="L4279" s="91" t="s">
        <v>1588</v>
      </c>
      <c r="M4279" s="91" t="s">
        <v>739</v>
      </c>
      <c r="O4279" s="91" t="s">
        <v>1725</v>
      </c>
      <c r="P4279" s="91" t="s">
        <v>1628</v>
      </c>
      <c r="Q4279" s="91" t="s">
        <v>1463</v>
      </c>
      <c r="R4279" s="91" t="s">
        <v>1608</v>
      </c>
      <c r="S4279" s="91" t="s">
        <v>11478</v>
      </c>
      <c r="T4279" s="91" t="s">
        <v>1593</v>
      </c>
    </row>
    <row r="4280" ht="14.25" customHeight="1">
      <c r="A4280" s="91" t="s">
        <v>11479</v>
      </c>
      <c r="D4280" s="91" t="s">
        <v>1319</v>
      </c>
      <c r="E4280" s="91" t="s">
        <v>1587</v>
      </c>
      <c r="F4280" s="91">
        <v>2030.0</v>
      </c>
      <c r="J4280" s="91" t="s">
        <v>739</v>
      </c>
      <c r="L4280" s="91" t="s">
        <v>1588</v>
      </c>
      <c r="M4280" s="91" t="s">
        <v>739</v>
      </c>
      <c r="O4280" s="91" t="s">
        <v>1725</v>
      </c>
      <c r="P4280" s="91" t="s">
        <v>1628</v>
      </c>
      <c r="Q4280" s="91" t="s">
        <v>1439</v>
      </c>
      <c r="R4280" s="91" t="s">
        <v>1614</v>
      </c>
      <c r="S4280" s="91" t="s">
        <v>11480</v>
      </c>
      <c r="T4280" s="91" t="s">
        <v>1593</v>
      </c>
    </row>
    <row r="4281" ht="14.25" customHeight="1">
      <c r="A4281" s="91" t="s">
        <v>11481</v>
      </c>
      <c r="D4281" s="91" t="s">
        <v>1319</v>
      </c>
      <c r="E4281" s="91" t="s">
        <v>1587</v>
      </c>
      <c r="F4281" s="91">
        <v>2030.0</v>
      </c>
      <c r="J4281" s="91" t="s">
        <v>739</v>
      </c>
      <c r="L4281" s="91" t="s">
        <v>1588</v>
      </c>
      <c r="M4281" s="91" t="s">
        <v>739</v>
      </c>
      <c r="O4281" s="91" t="s">
        <v>1725</v>
      </c>
      <c r="P4281" s="91" t="s">
        <v>1628</v>
      </c>
      <c r="Q4281" s="91" t="s">
        <v>1429</v>
      </c>
      <c r="R4281" s="91" t="s">
        <v>1707</v>
      </c>
      <c r="S4281" s="91" t="s">
        <v>11482</v>
      </c>
      <c r="T4281" s="91" t="s">
        <v>1593</v>
      </c>
    </row>
    <row r="4282" ht="14.25" customHeight="1">
      <c r="A4282" s="91" t="s">
        <v>11483</v>
      </c>
      <c r="C4282" s="91" t="s">
        <v>11484</v>
      </c>
      <c r="D4282" s="91" t="s">
        <v>1319</v>
      </c>
      <c r="E4282" s="91" t="s">
        <v>1587</v>
      </c>
      <c r="F4282" s="91">
        <v>2030.0</v>
      </c>
      <c r="J4282" s="91" t="s">
        <v>1320</v>
      </c>
      <c r="L4282" s="91" t="s">
        <v>41</v>
      </c>
      <c r="M4282" s="91" t="s">
        <v>1320</v>
      </c>
      <c r="N4282" s="91" t="s">
        <v>1763</v>
      </c>
      <c r="O4282" s="91" t="s">
        <v>1589</v>
      </c>
      <c r="P4282" s="91" t="s">
        <v>1590</v>
      </c>
      <c r="Q4282" s="91" t="s">
        <v>1469</v>
      </c>
      <c r="R4282" s="91" t="s">
        <v>1669</v>
      </c>
      <c r="S4282" s="91" t="s">
        <v>11485</v>
      </c>
      <c r="T4282" s="91" t="s">
        <v>1593</v>
      </c>
    </row>
    <row r="4283" ht="14.25" customHeight="1">
      <c r="A4283" s="91" t="s">
        <v>11486</v>
      </c>
      <c r="D4283" s="91" t="s">
        <v>1319</v>
      </c>
      <c r="E4283" s="91" t="s">
        <v>1587</v>
      </c>
      <c r="F4283" s="91">
        <v>2030.0</v>
      </c>
      <c r="J4283" s="91" t="s">
        <v>739</v>
      </c>
      <c r="L4283" s="91" t="s">
        <v>1588</v>
      </c>
      <c r="M4283" s="91" t="s">
        <v>739</v>
      </c>
      <c r="O4283" s="91" t="s">
        <v>1748</v>
      </c>
      <c r="P4283" s="91" t="s">
        <v>1590</v>
      </c>
      <c r="Q4283" s="91" t="s">
        <v>1429</v>
      </c>
      <c r="R4283" s="91" t="s">
        <v>1659</v>
      </c>
      <c r="S4283" s="91" t="s">
        <v>11487</v>
      </c>
      <c r="T4283" s="91" t="s">
        <v>1593</v>
      </c>
    </row>
    <row r="4284" ht="14.25" customHeight="1">
      <c r="A4284" s="91" t="s">
        <v>11488</v>
      </c>
      <c r="B4284" s="91" t="s">
        <v>11489</v>
      </c>
      <c r="C4284" s="91" t="s">
        <v>11490</v>
      </c>
      <c r="D4284" s="91" t="s">
        <v>1324</v>
      </c>
      <c r="J4284" s="91" t="s">
        <v>1320</v>
      </c>
      <c r="L4284" s="91" t="s">
        <v>41</v>
      </c>
      <c r="M4284" s="91" t="s">
        <v>1320</v>
      </c>
      <c r="N4284" s="91" t="s">
        <v>1641</v>
      </c>
      <c r="O4284" s="91" t="s">
        <v>1602</v>
      </c>
      <c r="P4284" s="91" t="s">
        <v>1603</v>
      </c>
      <c r="Q4284" s="91" t="s">
        <v>1466</v>
      </c>
      <c r="R4284" s="91" t="s">
        <v>1641</v>
      </c>
    </row>
    <row r="4285" ht="14.25" customHeight="1">
      <c r="A4285" s="91" t="s">
        <v>11491</v>
      </c>
      <c r="D4285" s="91" t="s">
        <v>1319</v>
      </c>
      <c r="E4285" s="91" t="s">
        <v>1587</v>
      </c>
      <c r="F4285" s="91">
        <v>2030.0</v>
      </c>
      <c r="J4285" s="91" t="s">
        <v>739</v>
      </c>
      <c r="L4285" s="91" t="s">
        <v>1588</v>
      </c>
      <c r="M4285" s="91" t="s">
        <v>739</v>
      </c>
      <c r="O4285" s="91" t="s">
        <v>1725</v>
      </c>
      <c r="P4285" s="91" t="s">
        <v>1628</v>
      </c>
      <c r="Q4285" s="91" t="s">
        <v>1436</v>
      </c>
      <c r="R4285" s="91" t="s">
        <v>1966</v>
      </c>
      <c r="S4285" s="91" t="s">
        <v>11492</v>
      </c>
      <c r="T4285" s="91" t="s">
        <v>1593</v>
      </c>
    </row>
    <row r="4286" ht="14.25" customHeight="1">
      <c r="A4286" s="91" t="s">
        <v>11493</v>
      </c>
      <c r="D4286" s="91" t="s">
        <v>1324</v>
      </c>
      <c r="J4286" s="91" t="s">
        <v>739</v>
      </c>
      <c r="L4286" s="91" t="s">
        <v>1647</v>
      </c>
      <c r="M4286" s="91" t="s">
        <v>739</v>
      </c>
      <c r="O4286" s="91" t="s">
        <v>1627</v>
      </c>
      <c r="P4286" s="91" t="s">
        <v>1628</v>
      </c>
      <c r="Q4286" s="91" t="s">
        <v>1430</v>
      </c>
      <c r="R4286" s="91" t="s">
        <v>1591</v>
      </c>
    </row>
    <row r="4287" ht="14.25" customHeight="1">
      <c r="A4287" s="91" t="s">
        <v>11494</v>
      </c>
      <c r="B4287" s="91" t="s">
        <v>11495</v>
      </c>
      <c r="D4287" s="91" t="s">
        <v>1319</v>
      </c>
      <c r="E4287" s="91" t="s">
        <v>1587</v>
      </c>
      <c r="F4287" s="91" t="s">
        <v>11496</v>
      </c>
      <c r="J4287" s="91" t="s">
        <v>739</v>
      </c>
      <c r="L4287" s="91" t="s">
        <v>41</v>
      </c>
      <c r="M4287" s="91" t="s">
        <v>739</v>
      </c>
      <c r="O4287" s="91" t="s">
        <v>1725</v>
      </c>
      <c r="P4287" s="91" t="s">
        <v>1628</v>
      </c>
      <c r="Q4287" s="91" t="s">
        <v>1461</v>
      </c>
      <c r="R4287" s="91" t="s">
        <v>1923</v>
      </c>
      <c r="S4287" s="91" t="s">
        <v>11497</v>
      </c>
      <c r="T4287" s="91" t="s">
        <v>1593</v>
      </c>
    </row>
    <row r="4288" ht="14.25" customHeight="1">
      <c r="A4288" s="91" t="s">
        <v>11498</v>
      </c>
      <c r="D4288" s="91" t="s">
        <v>1319</v>
      </c>
      <c r="E4288" s="91" t="s">
        <v>1595</v>
      </c>
      <c r="F4288" s="91">
        <v>2030.0</v>
      </c>
      <c r="J4288" s="91" t="s">
        <v>739</v>
      </c>
      <c r="L4288" s="91" t="s">
        <v>1588</v>
      </c>
      <c r="M4288" s="91" t="s">
        <v>739</v>
      </c>
      <c r="O4288" s="91" t="s">
        <v>1725</v>
      </c>
      <c r="P4288" s="91" t="s">
        <v>1628</v>
      </c>
      <c r="Q4288" s="91" t="s">
        <v>1439</v>
      </c>
      <c r="R4288" s="91" t="s">
        <v>1715</v>
      </c>
      <c r="S4288" s="91" t="s">
        <v>11499</v>
      </c>
      <c r="T4288" s="91" t="s">
        <v>1600</v>
      </c>
    </row>
    <row r="4289" ht="14.25" customHeight="1">
      <c r="A4289" s="91" t="s">
        <v>11500</v>
      </c>
      <c r="B4289" s="91" t="s">
        <v>11501</v>
      </c>
      <c r="C4289" s="91" t="s">
        <v>11502</v>
      </c>
      <c r="D4289" s="91" t="s">
        <v>1324</v>
      </c>
      <c r="J4289" s="91" t="s">
        <v>1320</v>
      </c>
      <c r="L4289" s="91" t="s">
        <v>41</v>
      </c>
      <c r="M4289" s="91" t="s">
        <v>739</v>
      </c>
      <c r="O4289" s="91" t="s">
        <v>1725</v>
      </c>
      <c r="P4289" s="91" t="s">
        <v>1628</v>
      </c>
      <c r="Q4289" s="91" t="s">
        <v>1472</v>
      </c>
      <c r="R4289" s="91" t="s">
        <v>1798</v>
      </c>
      <c r="T4289" s="91" t="s">
        <v>1634</v>
      </c>
    </row>
    <row r="4290" ht="14.25" customHeight="1">
      <c r="A4290" s="91" t="s">
        <v>11503</v>
      </c>
      <c r="B4290" s="91" t="s">
        <v>11504</v>
      </c>
      <c r="D4290" s="91" t="s">
        <v>1319</v>
      </c>
      <c r="E4290" s="91" t="s">
        <v>1587</v>
      </c>
      <c r="F4290" s="91">
        <v>2030.0</v>
      </c>
      <c r="J4290" s="91" t="s">
        <v>739</v>
      </c>
      <c r="L4290" s="91" t="s">
        <v>1588</v>
      </c>
      <c r="M4290" s="91" t="s">
        <v>739</v>
      </c>
      <c r="O4290" s="91" t="s">
        <v>1725</v>
      </c>
      <c r="P4290" s="91" t="s">
        <v>1628</v>
      </c>
      <c r="Q4290" s="91" t="s">
        <v>1429</v>
      </c>
      <c r="R4290" s="91" t="s">
        <v>3048</v>
      </c>
      <c r="S4290" s="91" t="s">
        <v>11505</v>
      </c>
      <c r="T4290" s="91" t="s">
        <v>1593</v>
      </c>
    </row>
    <row r="4291" ht="14.25" customHeight="1">
      <c r="A4291" s="91" t="s">
        <v>11506</v>
      </c>
      <c r="D4291" s="91" t="s">
        <v>1319</v>
      </c>
      <c r="E4291" s="91" t="s">
        <v>1587</v>
      </c>
      <c r="F4291" s="91">
        <v>2030.0</v>
      </c>
      <c r="J4291" s="91" t="s">
        <v>739</v>
      </c>
      <c r="L4291" s="91" t="s">
        <v>1588</v>
      </c>
      <c r="M4291" s="91" t="s">
        <v>739</v>
      </c>
      <c r="O4291" s="91" t="s">
        <v>1725</v>
      </c>
      <c r="P4291" s="91" t="s">
        <v>1628</v>
      </c>
      <c r="Q4291" s="91" t="s">
        <v>1446</v>
      </c>
      <c r="R4291" s="91" t="s">
        <v>1604</v>
      </c>
      <c r="S4291" s="91" t="s">
        <v>11507</v>
      </c>
      <c r="T4291" s="91" t="s">
        <v>1593</v>
      </c>
    </row>
    <row r="4292" ht="14.25" customHeight="1">
      <c r="A4292" s="91" t="s">
        <v>11508</v>
      </c>
      <c r="D4292" s="91" t="s">
        <v>1319</v>
      </c>
      <c r="E4292" s="91" t="s">
        <v>1587</v>
      </c>
      <c r="F4292" s="91">
        <v>2030.0</v>
      </c>
      <c r="J4292" s="91" t="s">
        <v>739</v>
      </c>
      <c r="L4292" s="91" t="s">
        <v>1588</v>
      </c>
      <c r="M4292" s="91" t="s">
        <v>739</v>
      </c>
      <c r="O4292" s="91" t="s">
        <v>1725</v>
      </c>
      <c r="P4292" s="91" t="s">
        <v>1628</v>
      </c>
      <c r="Q4292" s="91" t="s">
        <v>1462</v>
      </c>
      <c r="R4292" s="91" t="s">
        <v>1591</v>
      </c>
      <c r="S4292" s="91" t="s">
        <v>11509</v>
      </c>
      <c r="T4292" s="91" t="s">
        <v>1593</v>
      </c>
    </row>
    <row r="4293" ht="14.25" customHeight="1">
      <c r="A4293" s="91" t="s">
        <v>11510</v>
      </c>
      <c r="D4293" s="91" t="s">
        <v>1319</v>
      </c>
      <c r="E4293" s="91" t="s">
        <v>1587</v>
      </c>
      <c r="F4293" s="91">
        <v>2030.0</v>
      </c>
      <c r="J4293" s="91" t="s">
        <v>739</v>
      </c>
      <c r="L4293" s="91" t="s">
        <v>1588</v>
      </c>
      <c r="M4293" s="91" t="s">
        <v>739</v>
      </c>
      <c r="O4293" s="91" t="s">
        <v>1725</v>
      </c>
      <c r="P4293" s="91" t="s">
        <v>1628</v>
      </c>
      <c r="Q4293" s="91" t="s">
        <v>1431</v>
      </c>
      <c r="R4293" s="91" t="s">
        <v>1715</v>
      </c>
      <c r="S4293" s="91" t="s">
        <v>11511</v>
      </c>
      <c r="T4293" s="91" t="s">
        <v>1593</v>
      </c>
    </row>
    <row r="4294" ht="14.25" customHeight="1">
      <c r="A4294" s="91" t="s">
        <v>11512</v>
      </c>
      <c r="D4294" s="91" t="s">
        <v>1319</v>
      </c>
      <c r="E4294" s="91" t="s">
        <v>1587</v>
      </c>
      <c r="F4294" s="91">
        <v>2030.0</v>
      </c>
      <c r="J4294" s="91" t="s">
        <v>739</v>
      </c>
      <c r="L4294" s="91" t="s">
        <v>1588</v>
      </c>
      <c r="M4294" s="91" t="s">
        <v>739</v>
      </c>
      <c r="O4294" s="91" t="s">
        <v>1725</v>
      </c>
      <c r="P4294" s="91" t="s">
        <v>1628</v>
      </c>
      <c r="Q4294" s="91" t="s">
        <v>1472</v>
      </c>
      <c r="R4294" s="91" t="s">
        <v>1659</v>
      </c>
      <c r="S4294" s="91" t="s">
        <v>11513</v>
      </c>
      <c r="T4294" s="91" t="s">
        <v>1593</v>
      </c>
    </row>
    <row r="4295" ht="14.25" customHeight="1">
      <c r="A4295" s="91" t="s">
        <v>11514</v>
      </c>
      <c r="D4295" s="91" t="s">
        <v>1319</v>
      </c>
      <c r="E4295" s="91" t="s">
        <v>1587</v>
      </c>
      <c r="F4295" s="91">
        <v>2030.0</v>
      </c>
      <c r="J4295" s="91" t="s">
        <v>739</v>
      </c>
      <c r="L4295" s="91" t="s">
        <v>1588</v>
      </c>
      <c r="M4295" s="91" t="s">
        <v>739</v>
      </c>
      <c r="O4295" s="91" t="s">
        <v>1725</v>
      </c>
      <c r="P4295" s="91" t="s">
        <v>1628</v>
      </c>
      <c r="Q4295" s="91" t="s">
        <v>1439</v>
      </c>
      <c r="R4295" s="91" t="s">
        <v>1653</v>
      </c>
      <c r="S4295" s="91" t="s">
        <v>11515</v>
      </c>
      <c r="T4295" s="91" t="s">
        <v>1593</v>
      </c>
    </row>
    <row r="4296" ht="14.25" customHeight="1">
      <c r="A4296" s="91" t="s">
        <v>11516</v>
      </c>
      <c r="B4296" s="91" t="s">
        <v>11517</v>
      </c>
      <c r="C4296" s="91" t="s">
        <v>11518</v>
      </c>
      <c r="D4296" s="91" t="s">
        <v>1319</v>
      </c>
      <c r="E4296" s="91" t="s">
        <v>1595</v>
      </c>
      <c r="F4296" s="91" t="s">
        <v>2165</v>
      </c>
      <c r="J4296" s="91" t="s">
        <v>739</v>
      </c>
      <c r="L4296" s="91" t="s">
        <v>41</v>
      </c>
      <c r="M4296" s="91" t="s">
        <v>739</v>
      </c>
      <c r="O4296" s="91" t="s">
        <v>1725</v>
      </c>
      <c r="P4296" s="91" t="s">
        <v>1628</v>
      </c>
      <c r="Q4296" s="91" t="s">
        <v>1438</v>
      </c>
      <c r="R4296" s="91" t="s">
        <v>1641</v>
      </c>
      <c r="S4296" s="91" t="s">
        <v>11519</v>
      </c>
    </row>
    <row r="4297" ht="14.25" customHeight="1">
      <c r="A4297" s="91" t="s">
        <v>11520</v>
      </c>
      <c r="C4297" s="91" t="s">
        <v>11521</v>
      </c>
      <c r="D4297" s="91" t="s">
        <v>1319</v>
      </c>
      <c r="E4297" s="91" t="s">
        <v>1587</v>
      </c>
      <c r="F4297" s="91" t="s">
        <v>7122</v>
      </c>
      <c r="J4297" s="91" t="s">
        <v>1320</v>
      </c>
      <c r="L4297" s="91" t="s">
        <v>41</v>
      </c>
      <c r="M4297" s="91" t="s">
        <v>1320</v>
      </c>
      <c r="N4297" s="91" t="s">
        <v>2090</v>
      </c>
      <c r="O4297" s="91" t="s">
        <v>1632</v>
      </c>
      <c r="P4297" s="91" t="s">
        <v>1628</v>
      </c>
      <c r="Q4297" s="91" t="s">
        <v>1462</v>
      </c>
      <c r="R4297" s="91" t="s">
        <v>1798</v>
      </c>
      <c r="S4297" s="91" t="s">
        <v>11522</v>
      </c>
      <c r="T4297" s="91" t="s">
        <v>1593</v>
      </c>
    </row>
    <row r="4298" ht="14.25" customHeight="1">
      <c r="A4298" s="91" t="s">
        <v>11523</v>
      </c>
      <c r="B4298" s="91" t="s">
        <v>11524</v>
      </c>
      <c r="C4298" s="91" t="s">
        <v>11525</v>
      </c>
      <c r="D4298" s="91" t="s">
        <v>1319</v>
      </c>
      <c r="E4298" s="91" t="s">
        <v>1587</v>
      </c>
      <c r="F4298" s="91" t="s">
        <v>2165</v>
      </c>
      <c r="G4298" s="91" t="s">
        <v>1319</v>
      </c>
      <c r="H4298" s="91" t="s">
        <v>1587</v>
      </c>
      <c r="I4298" s="91" t="s">
        <v>1698</v>
      </c>
      <c r="J4298" s="91" t="s">
        <v>1320</v>
      </c>
      <c r="K4298" s="91" t="s">
        <v>1698</v>
      </c>
      <c r="L4298" s="91" t="s">
        <v>41</v>
      </c>
      <c r="M4298" s="91" t="s">
        <v>1320</v>
      </c>
      <c r="N4298" s="91" t="s">
        <v>1637</v>
      </c>
      <c r="O4298" s="91" t="s">
        <v>1802</v>
      </c>
      <c r="P4298" s="91" t="s">
        <v>1590</v>
      </c>
      <c r="Q4298" s="91" t="s">
        <v>1435</v>
      </c>
      <c r="R4298" s="91" t="s">
        <v>1611</v>
      </c>
      <c r="S4298" s="91" t="s">
        <v>11526</v>
      </c>
      <c r="T4298" s="91" t="s">
        <v>1593</v>
      </c>
    </row>
    <row r="4299" ht="14.25" customHeight="1">
      <c r="A4299" s="91" t="s">
        <v>11527</v>
      </c>
      <c r="B4299" s="91" t="s">
        <v>11528</v>
      </c>
      <c r="C4299" s="91" t="s">
        <v>11529</v>
      </c>
      <c r="D4299" s="91" t="s">
        <v>1319</v>
      </c>
      <c r="E4299" s="91" t="s">
        <v>1587</v>
      </c>
      <c r="F4299" s="91" t="s">
        <v>2004</v>
      </c>
      <c r="J4299" s="91" t="s">
        <v>1320</v>
      </c>
      <c r="L4299" s="91" t="s">
        <v>41</v>
      </c>
      <c r="M4299" s="91" t="s">
        <v>1320</v>
      </c>
      <c r="N4299" s="91" t="s">
        <v>2347</v>
      </c>
      <c r="O4299" s="91" t="s">
        <v>1711</v>
      </c>
      <c r="P4299" s="91" t="s">
        <v>1590</v>
      </c>
      <c r="Q4299" s="91" t="s">
        <v>1435</v>
      </c>
      <c r="R4299" s="91" t="s">
        <v>5367</v>
      </c>
      <c r="S4299" s="91" t="s">
        <v>11530</v>
      </c>
      <c r="T4299" s="91" t="s">
        <v>1593</v>
      </c>
    </row>
    <row r="4300" ht="14.25" customHeight="1">
      <c r="A4300" s="91" t="s">
        <v>11531</v>
      </c>
      <c r="C4300" s="91" t="s">
        <v>11532</v>
      </c>
      <c r="D4300" s="91" t="s">
        <v>1319</v>
      </c>
      <c r="E4300" s="91" t="s">
        <v>1587</v>
      </c>
      <c r="F4300" s="91">
        <v>2030.0</v>
      </c>
      <c r="G4300" s="91" t="s">
        <v>1319</v>
      </c>
      <c r="H4300" s="91" t="s">
        <v>1587</v>
      </c>
      <c r="I4300" s="91">
        <v>2050.0</v>
      </c>
      <c r="J4300" s="91" t="s">
        <v>1320</v>
      </c>
      <c r="K4300" s="91">
        <v>2050.0</v>
      </c>
      <c r="L4300" s="91" t="s">
        <v>1588</v>
      </c>
      <c r="M4300" s="91" t="s">
        <v>1320</v>
      </c>
      <c r="N4300" s="91" t="s">
        <v>1715</v>
      </c>
      <c r="O4300" s="91" t="s">
        <v>1846</v>
      </c>
      <c r="P4300" s="91" t="s">
        <v>1590</v>
      </c>
      <c r="Q4300" s="91" t="s">
        <v>1469</v>
      </c>
      <c r="R4300" s="91" t="s">
        <v>1715</v>
      </c>
      <c r="S4300" s="91" t="s">
        <v>11533</v>
      </c>
      <c r="T4300" s="91" t="s">
        <v>1593</v>
      </c>
    </row>
    <row r="4301" ht="14.25" customHeight="1">
      <c r="A4301" s="91" t="s">
        <v>11534</v>
      </c>
      <c r="C4301" s="91" t="s">
        <v>11535</v>
      </c>
      <c r="D4301" s="91" t="s">
        <v>1319</v>
      </c>
      <c r="E4301" s="91" t="s">
        <v>1587</v>
      </c>
      <c r="F4301" s="91">
        <v>2030.0</v>
      </c>
      <c r="J4301" s="91" t="s">
        <v>739</v>
      </c>
      <c r="L4301" s="91" t="s">
        <v>1588</v>
      </c>
      <c r="M4301" s="91" t="s">
        <v>739</v>
      </c>
      <c r="O4301" s="91" t="s">
        <v>1748</v>
      </c>
      <c r="P4301" s="91" t="s">
        <v>1590</v>
      </c>
      <c r="Q4301" s="91" t="s">
        <v>1440</v>
      </c>
      <c r="R4301" s="91" t="s">
        <v>1706</v>
      </c>
      <c r="S4301" s="91" t="s">
        <v>11536</v>
      </c>
      <c r="T4301" s="91" t="s">
        <v>1593</v>
      </c>
    </row>
    <row r="4302" ht="14.25" customHeight="1">
      <c r="A4302" s="91" t="s">
        <v>11537</v>
      </c>
      <c r="D4302" s="91" t="s">
        <v>1319</v>
      </c>
      <c r="E4302" s="91" t="s">
        <v>1587</v>
      </c>
      <c r="F4302" s="91">
        <v>2027.0</v>
      </c>
      <c r="G4302" s="91" t="s">
        <v>1319</v>
      </c>
      <c r="H4302" s="91" t="s">
        <v>1587</v>
      </c>
      <c r="I4302" s="91">
        <v>2050.0</v>
      </c>
      <c r="J4302" s="91" t="s">
        <v>1320</v>
      </c>
      <c r="K4302" s="91">
        <v>2050.0</v>
      </c>
      <c r="L4302" s="91" t="s">
        <v>41</v>
      </c>
      <c r="M4302" s="91" t="s">
        <v>1320</v>
      </c>
      <c r="N4302" s="91" t="s">
        <v>1685</v>
      </c>
      <c r="O4302" s="91" t="s">
        <v>1607</v>
      </c>
      <c r="P4302" s="91" t="s">
        <v>1590</v>
      </c>
      <c r="Q4302" s="91" t="s">
        <v>1457</v>
      </c>
      <c r="R4302" s="91" t="s">
        <v>1798</v>
      </c>
      <c r="S4302" s="91" t="s">
        <v>11538</v>
      </c>
      <c r="T4302" s="91" t="s">
        <v>1593</v>
      </c>
    </row>
    <row r="4303" ht="14.25" customHeight="1">
      <c r="A4303" s="91" t="s">
        <v>11539</v>
      </c>
      <c r="C4303" s="91" t="s">
        <v>11540</v>
      </c>
      <c r="D4303" s="91" t="s">
        <v>1319</v>
      </c>
      <c r="E4303" s="91" t="s">
        <v>1587</v>
      </c>
      <c r="F4303" s="91">
        <v>2030.0</v>
      </c>
      <c r="J4303" s="91" t="s">
        <v>739</v>
      </c>
      <c r="L4303" s="91" t="s">
        <v>1647</v>
      </c>
      <c r="M4303" s="91" t="s">
        <v>739</v>
      </c>
      <c r="O4303" s="91" t="s">
        <v>1711</v>
      </c>
      <c r="P4303" s="91" t="s">
        <v>1590</v>
      </c>
      <c r="Q4303" s="91" t="s">
        <v>1430</v>
      </c>
      <c r="R4303" s="91" t="s">
        <v>1639</v>
      </c>
      <c r="S4303" s="91" t="s">
        <v>11541</v>
      </c>
      <c r="T4303" s="91" t="s">
        <v>1593</v>
      </c>
    </row>
    <row r="4304" ht="14.25" customHeight="1">
      <c r="A4304" s="91" t="s">
        <v>11542</v>
      </c>
      <c r="D4304" s="91" t="s">
        <v>1319</v>
      </c>
      <c r="E4304" s="91" t="s">
        <v>1587</v>
      </c>
      <c r="F4304" s="91">
        <v>2030.0</v>
      </c>
      <c r="J4304" s="91" t="s">
        <v>739</v>
      </c>
      <c r="L4304" s="91" t="s">
        <v>1588</v>
      </c>
      <c r="M4304" s="91" t="s">
        <v>739</v>
      </c>
      <c r="O4304" s="91" t="s">
        <v>1711</v>
      </c>
      <c r="P4304" s="91" t="s">
        <v>1590</v>
      </c>
      <c r="Q4304" s="91" t="s">
        <v>1462</v>
      </c>
      <c r="R4304" s="91" t="s">
        <v>1842</v>
      </c>
      <c r="S4304" s="91" t="s">
        <v>11543</v>
      </c>
      <c r="T4304" s="91" t="s">
        <v>1593</v>
      </c>
    </row>
    <row r="4305" ht="14.25" customHeight="1">
      <c r="A4305" s="91" t="s">
        <v>11544</v>
      </c>
      <c r="C4305" s="91" t="s">
        <v>11545</v>
      </c>
      <c r="D4305" s="91" t="s">
        <v>1319</v>
      </c>
      <c r="E4305" s="91" t="s">
        <v>1587</v>
      </c>
      <c r="F4305" s="91">
        <v>2031.0</v>
      </c>
      <c r="J4305" s="91" t="s">
        <v>1320</v>
      </c>
      <c r="L4305" s="91" t="s">
        <v>41</v>
      </c>
      <c r="M4305" s="91" t="s">
        <v>1320</v>
      </c>
      <c r="N4305" s="91" t="s">
        <v>1669</v>
      </c>
      <c r="O4305" s="91" t="s">
        <v>1694</v>
      </c>
      <c r="P4305" s="91" t="s">
        <v>1590</v>
      </c>
      <c r="Q4305" s="91" t="s">
        <v>1440</v>
      </c>
      <c r="R4305" s="91" t="s">
        <v>1663</v>
      </c>
      <c r="S4305" s="91" t="s">
        <v>11546</v>
      </c>
      <c r="T4305" s="91" t="s">
        <v>1593</v>
      </c>
    </row>
    <row r="4306" ht="14.25" customHeight="1">
      <c r="A4306" s="91" t="s">
        <v>11547</v>
      </c>
      <c r="D4306" s="91" t="s">
        <v>1324</v>
      </c>
      <c r="J4306" s="91" t="s">
        <v>739</v>
      </c>
      <c r="L4306" s="91" t="s">
        <v>41</v>
      </c>
      <c r="M4306" s="91" t="s">
        <v>739</v>
      </c>
      <c r="O4306" s="91" t="s">
        <v>5580</v>
      </c>
      <c r="P4306" s="91" t="s">
        <v>1736</v>
      </c>
      <c r="Q4306" s="91" t="s">
        <v>1440</v>
      </c>
      <c r="R4306" s="91" t="s">
        <v>1648</v>
      </c>
    </row>
    <row r="4307" ht="14.25" customHeight="1">
      <c r="A4307" s="91" t="s">
        <v>11548</v>
      </c>
      <c r="C4307" s="91" t="s">
        <v>11549</v>
      </c>
      <c r="D4307" s="91" t="s">
        <v>1319</v>
      </c>
      <c r="E4307" s="91" t="s">
        <v>1595</v>
      </c>
      <c r="F4307" s="91" t="s">
        <v>2343</v>
      </c>
      <c r="J4307" s="91" t="s">
        <v>739</v>
      </c>
      <c r="L4307" s="91" t="s">
        <v>41</v>
      </c>
      <c r="M4307" s="91" t="s">
        <v>739</v>
      </c>
      <c r="O4307" s="91" t="s">
        <v>1711</v>
      </c>
      <c r="P4307" s="91" t="s">
        <v>1590</v>
      </c>
      <c r="Q4307" s="91" t="s">
        <v>1451</v>
      </c>
      <c r="R4307" s="91" t="s">
        <v>2347</v>
      </c>
      <c r="S4307" s="91" t="s">
        <v>11550</v>
      </c>
      <c r="T4307" s="91" t="s">
        <v>5257</v>
      </c>
    </row>
    <row r="4308" ht="14.25" customHeight="1">
      <c r="A4308" s="91" t="s">
        <v>11551</v>
      </c>
      <c r="D4308" s="91" t="s">
        <v>1319</v>
      </c>
      <c r="E4308" s="91" t="s">
        <v>1587</v>
      </c>
      <c r="F4308" s="91">
        <v>2030.0</v>
      </c>
      <c r="J4308" s="91" t="s">
        <v>739</v>
      </c>
      <c r="L4308" s="91" t="s">
        <v>1588</v>
      </c>
      <c r="M4308" s="91" t="s">
        <v>739</v>
      </c>
      <c r="O4308" s="91" t="s">
        <v>1607</v>
      </c>
      <c r="P4308" s="91" t="s">
        <v>1590</v>
      </c>
      <c r="Q4308" s="91" t="s">
        <v>1457</v>
      </c>
      <c r="R4308" s="91" t="s">
        <v>1653</v>
      </c>
      <c r="S4308" s="91" t="s">
        <v>11552</v>
      </c>
      <c r="T4308" s="91" t="s">
        <v>1593</v>
      </c>
    </row>
    <row r="4309" ht="14.25" customHeight="1">
      <c r="A4309" s="91" t="s">
        <v>11553</v>
      </c>
      <c r="B4309" s="91" t="s">
        <v>11554</v>
      </c>
      <c r="C4309" s="91" t="s">
        <v>11555</v>
      </c>
      <c r="D4309" s="91" t="s">
        <v>1324</v>
      </c>
      <c r="J4309" s="91" t="s">
        <v>1320</v>
      </c>
      <c r="L4309" s="91" t="s">
        <v>41</v>
      </c>
      <c r="M4309" s="91" t="s">
        <v>739</v>
      </c>
      <c r="O4309" s="91" t="s">
        <v>1638</v>
      </c>
      <c r="P4309" s="91" t="s">
        <v>1590</v>
      </c>
      <c r="Q4309" s="91" t="s">
        <v>1440</v>
      </c>
      <c r="R4309" s="91" t="s">
        <v>1720</v>
      </c>
    </row>
    <row r="4310" ht="14.25" customHeight="1">
      <c r="A4310" s="91" t="s">
        <v>11556</v>
      </c>
      <c r="D4310" s="91" t="s">
        <v>1319</v>
      </c>
      <c r="E4310" s="91" t="s">
        <v>1587</v>
      </c>
      <c r="F4310" s="91">
        <v>2030.0</v>
      </c>
      <c r="J4310" s="91" t="s">
        <v>739</v>
      </c>
      <c r="L4310" s="91" t="s">
        <v>1588</v>
      </c>
      <c r="M4310" s="91" t="s">
        <v>739</v>
      </c>
      <c r="O4310" s="91" t="s">
        <v>1607</v>
      </c>
      <c r="P4310" s="91" t="s">
        <v>1603</v>
      </c>
      <c r="Q4310" s="91" t="s">
        <v>1469</v>
      </c>
      <c r="R4310" s="91" t="s">
        <v>1687</v>
      </c>
      <c r="S4310" s="91" t="s">
        <v>11557</v>
      </c>
      <c r="T4310" s="91" t="s">
        <v>1593</v>
      </c>
    </row>
    <row r="4311" ht="14.25" customHeight="1">
      <c r="A4311" s="91" t="s">
        <v>11558</v>
      </c>
      <c r="C4311" s="91" t="s">
        <v>11559</v>
      </c>
      <c r="D4311" s="91" t="s">
        <v>1324</v>
      </c>
      <c r="J4311" s="91" t="s">
        <v>1320</v>
      </c>
      <c r="L4311" s="91" t="s">
        <v>41</v>
      </c>
      <c r="M4311" s="91" t="s">
        <v>739</v>
      </c>
      <c r="O4311" s="91" t="s">
        <v>1831</v>
      </c>
      <c r="P4311" s="91" t="s">
        <v>1590</v>
      </c>
      <c r="Q4311" s="91" t="s">
        <v>1447</v>
      </c>
      <c r="R4311" s="91" t="s">
        <v>1687</v>
      </c>
    </row>
    <row r="4312" ht="14.25" customHeight="1">
      <c r="A4312" s="91" t="s">
        <v>11560</v>
      </c>
      <c r="D4312" s="91" t="s">
        <v>1324</v>
      </c>
      <c r="J4312" s="91" t="s">
        <v>1320</v>
      </c>
      <c r="L4312" s="91" t="s">
        <v>41</v>
      </c>
      <c r="M4312" s="91" t="s">
        <v>739</v>
      </c>
      <c r="O4312" s="91" t="s">
        <v>1711</v>
      </c>
      <c r="P4312" s="91" t="s">
        <v>1590</v>
      </c>
      <c r="Q4312" s="91" t="s">
        <v>1459</v>
      </c>
      <c r="R4312" s="91" t="s">
        <v>1653</v>
      </c>
    </row>
    <row r="4313" ht="14.25" customHeight="1">
      <c r="A4313" s="91" t="s">
        <v>11561</v>
      </c>
      <c r="C4313" s="91" t="s">
        <v>11562</v>
      </c>
      <c r="D4313" s="91" t="s">
        <v>1319</v>
      </c>
      <c r="E4313" s="91" t="s">
        <v>1587</v>
      </c>
      <c r="F4313" s="91" t="s">
        <v>2604</v>
      </c>
      <c r="G4313" s="91" t="s">
        <v>1319</v>
      </c>
      <c r="H4313" s="91" t="s">
        <v>1587</v>
      </c>
      <c r="I4313" s="91">
        <v>2040.0</v>
      </c>
      <c r="J4313" s="91" t="s">
        <v>1320</v>
      </c>
      <c r="K4313" s="91">
        <v>2040.0</v>
      </c>
      <c r="L4313" s="91" t="s">
        <v>41</v>
      </c>
      <c r="M4313" s="91" t="s">
        <v>1320</v>
      </c>
      <c r="N4313" s="91" t="s">
        <v>1639</v>
      </c>
      <c r="O4313" s="91" t="s">
        <v>1711</v>
      </c>
      <c r="P4313" s="91" t="s">
        <v>1590</v>
      </c>
      <c r="Q4313" s="91" t="s">
        <v>1426</v>
      </c>
      <c r="R4313" s="91" t="s">
        <v>1614</v>
      </c>
      <c r="S4313" s="91" t="s">
        <v>11563</v>
      </c>
      <c r="T4313" s="91" t="s">
        <v>1593</v>
      </c>
    </row>
    <row r="4314" ht="14.25" customHeight="1">
      <c r="A4314" s="91" t="s">
        <v>11564</v>
      </c>
      <c r="B4314" s="91" t="s">
        <v>11565</v>
      </c>
      <c r="C4314" s="91" t="s">
        <v>11566</v>
      </c>
      <c r="D4314" s="91" t="s">
        <v>1343</v>
      </c>
      <c r="J4314" s="91" t="s">
        <v>1320</v>
      </c>
      <c r="L4314" s="91" t="s">
        <v>41</v>
      </c>
      <c r="M4314" s="91" t="s">
        <v>1320</v>
      </c>
      <c r="N4314" s="91" t="s">
        <v>1785</v>
      </c>
      <c r="O4314" s="91" t="s">
        <v>1602</v>
      </c>
      <c r="P4314" s="91" t="s">
        <v>1603</v>
      </c>
      <c r="Q4314" s="91" t="s">
        <v>1435</v>
      </c>
      <c r="R4314" s="91" t="s">
        <v>1785</v>
      </c>
    </row>
    <row r="4315" ht="14.25" customHeight="1">
      <c r="A4315" s="91" t="s">
        <v>11567</v>
      </c>
      <c r="B4315" s="91" t="s">
        <v>11568</v>
      </c>
      <c r="C4315" s="91" t="s">
        <v>11569</v>
      </c>
      <c r="D4315" s="91" t="s">
        <v>1319</v>
      </c>
      <c r="E4315" s="91" t="s">
        <v>1587</v>
      </c>
      <c r="F4315" s="91">
        <v>2030.0</v>
      </c>
      <c r="J4315" s="91" t="s">
        <v>739</v>
      </c>
      <c r="L4315" s="91" t="s">
        <v>41</v>
      </c>
      <c r="M4315" s="91" t="s">
        <v>739</v>
      </c>
      <c r="O4315" s="91" t="s">
        <v>1602</v>
      </c>
      <c r="P4315" s="91" t="s">
        <v>1603</v>
      </c>
      <c r="Q4315" s="91" t="s">
        <v>1761</v>
      </c>
      <c r="R4315" s="91" t="s">
        <v>1798</v>
      </c>
      <c r="S4315" s="91" t="s">
        <v>11570</v>
      </c>
      <c r="T4315" s="91" t="s">
        <v>1593</v>
      </c>
    </row>
    <row r="4316" ht="14.25" customHeight="1">
      <c r="A4316" s="91" t="s">
        <v>11571</v>
      </c>
      <c r="D4316" s="91" t="s">
        <v>1319</v>
      </c>
      <c r="E4316" s="91" t="s">
        <v>1587</v>
      </c>
      <c r="F4316" s="91">
        <v>2030.0</v>
      </c>
      <c r="J4316" s="91" t="s">
        <v>739</v>
      </c>
      <c r="L4316" s="91" t="s">
        <v>1588</v>
      </c>
      <c r="M4316" s="91" t="s">
        <v>739</v>
      </c>
      <c r="O4316" s="91" t="s">
        <v>1711</v>
      </c>
      <c r="P4316" s="91" t="s">
        <v>1590</v>
      </c>
      <c r="Q4316" s="91" t="s">
        <v>1469</v>
      </c>
      <c r="R4316" s="91" t="s">
        <v>1687</v>
      </c>
      <c r="S4316" s="91" t="s">
        <v>11572</v>
      </c>
      <c r="T4316" s="91" t="s">
        <v>1593</v>
      </c>
    </row>
    <row r="4317" ht="14.25" customHeight="1">
      <c r="A4317" s="91" t="s">
        <v>11573</v>
      </c>
      <c r="C4317" s="91" t="s">
        <v>11574</v>
      </c>
      <c r="D4317" s="91" t="s">
        <v>1324</v>
      </c>
      <c r="J4317" s="91" t="s">
        <v>1320</v>
      </c>
      <c r="L4317" s="91" t="s">
        <v>41</v>
      </c>
      <c r="M4317" s="91" t="s">
        <v>1320</v>
      </c>
      <c r="N4317" s="91" t="s">
        <v>1715</v>
      </c>
      <c r="O4317" s="91" t="s">
        <v>1711</v>
      </c>
      <c r="P4317" s="91" t="s">
        <v>1590</v>
      </c>
      <c r="Q4317" s="91" t="s">
        <v>1452</v>
      </c>
      <c r="R4317" s="91" t="s">
        <v>1715</v>
      </c>
    </row>
    <row r="4318" ht="14.25" customHeight="1">
      <c r="A4318" s="91" t="s">
        <v>11575</v>
      </c>
      <c r="C4318" s="91" t="s">
        <v>11575</v>
      </c>
      <c r="D4318" s="91" t="s">
        <v>1324</v>
      </c>
      <c r="J4318" s="91" t="s">
        <v>1320</v>
      </c>
      <c r="L4318" s="91" t="s">
        <v>41</v>
      </c>
      <c r="M4318" s="91" t="s">
        <v>1320</v>
      </c>
      <c r="N4318" s="91" t="s">
        <v>1842</v>
      </c>
      <c r="O4318" s="91" t="s">
        <v>1891</v>
      </c>
      <c r="P4318" s="91" t="s">
        <v>1623</v>
      </c>
      <c r="Q4318" s="91" t="s">
        <v>1436</v>
      </c>
      <c r="R4318" s="91" t="s">
        <v>1842</v>
      </c>
    </row>
    <row r="4319" ht="14.25" customHeight="1">
      <c r="A4319" s="91" t="s">
        <v>11576</v>
      </c>
      <c r="C4319" s="91" t="s">
        <v>11577</v>
      </c>
      <c r="D4319" s="91" t="s">
        <v>1319</v>
      </c>
      <c r="E4319" s="91" t="s">
        <v>1587</v>
      </c>
      <c r="F4319" s="91">
        <v>2030.0</v>
      </c>
      <c r="J4319" s="91" t="s">
        <v>739</v>
      </c>
      <c r="L4319" s="91" t="s">
        <v>41</v>
      </c>
      <c r="M4319" s="91" t="s">
        <v>739</v>
      </c>
      <c r="O4319" s="91" t="s">
        <v>1711</v>
      </c>
      <c r="P4319" s="91" t="s">
        <v>1590</v>
      </c>
      <c r="Q4319" s="91" t="s">
        <v>1440</v>
      </c>
      <c r="R4319" s="91" t="s">
        <v>1611</v>
      </c>
      <c r="S4319" s="91" t="s">
        <v>11578</v>
      </c>
      <c r="T4319" s="91" t="s">
        <v>1593</v>
      </c>
    </row>
    <row r="4320" ht="14.25" customHeight="1">
      <c r="A4320" s="91" t="s">
        <v>11579</v>
      </c>
      <c r="D4320" s="91" t="s">
        <v>1319</v>
      </c>
      <c r="E4320" s="91" t="s">
        <v>1587</v>
      </c>
      <c r="F4320" s="91">
        <v>2030.0</v>
      </c>
      <c r="J4320" s="91" t="s">
        <v>739</v>
      </c>
      <c r="L4320" s="91" t="s">
        <v>1588</v>
      </c>
      <c r="M4320" s="91" t="s">
        <v>739</v>
      </c>
      <c r="O4320" s="91" t="s">
        <v>1589</v>
      </c>
      <c r="P4320" s="91" t="s">
        <v>1590</v>
      </c>
      <c r="Q4320" s="91" t="s">
        <v>1435</v>
      </c>
      <c r="R4320" s="91" t="s">
        <v>1614</v>
      </c>
      <c r="S4320" s="91" t="s">
        <v>11580</v>
      </c>
      <c r="T4320" s="91" t="s">
        <v>1593</v>
      </c>
    </row>
    <row r="4321" ht="14.25" customHeight="1">
      <c r="A4321" s="91" t="s">
        <v>11581</v>
      </c>
      <c r="D4321" s="91" t="s">
        <v>1319</v>
      </c>
      <c r="E4321" s="91" t="s">
        <v>1587</v>
      </c>
      <c r="F4321" s="91">
        <v>2030.0</v>
      </c>
      <c r="J4321" s="91" t="s">
        <v>739</v>
      </c>
      <c r="L4321" s="91" t="s">
        <v>1588</v>
      </c>
      <c r="M4321" s="91" t="s">
        <v>739</v>
      </c>
      <c r="O4321" s="91" t="s">
        <v>1607</v>
      </c>
      <c r="P4321" s="91" t="s">
        <v>1590</v>
      </c>
      <c r="Q4321" s="91" t="s">
        <v>1439</v>
      </c>
      <c r="R4321" s="91" t="s">
        <v>1614</v>
      </c>
      <c r="S4321" s="91" t="s">
        <v>11582</v>
      </c>
      <c r="T4321" s="91" t="s">
        <v>1593</v>
      </c>
    </row>
    <row r="4322" ht="14.25" customHeight="1">
      <c r="A4322" s="91" t="s">
        <v>11583</v>
      </c>
      <c r="C4322" s="91" t="s">
        <v>11584</v>
      </c>
      <c r="D4322" s="91" t="s">
        <v>1319</v>
      </c>
      <c r="E4322" s="91" t="s">
        <v>1587</v>
      </c>
      <c r="F4322" s="91">
        <v>2030.0</v>
      </c>
      <c r="J4322" s="91" t="s">
        <v>739</v>
      </c>
      <c r="L4322" s="91" t="s">
        <v>41</v>
      </c>
      <c r="M4322" s="91" t="s">
        <v>739</v>
      </c>
      <c r="O4322" s="91" t="s">
        <v>1711</v>
      </c>
      <c r="P4322" s="91" t="s">
        <v>1590</v>
      </c>
      <c r="Q4322" s="91" t="s">
        <v>1469</v>
      </c>
      <c r="R4322" s="91" t="s">
        <v>1608</v>
      </c>
      <c r="S4322" s="91" t="s">
        <v>11585</v>
      </c>
      <c r="T4322" s="91" t="s">
        <v>1593</v>
      </c>
    </row>
    <row r="4323" ht="14.25" customHeight="1">
      <c r="A4323" s="91" t="s">
        <v>11586</v>
      </c>
      <c r="B4323" s="91" t="s">
        <v>11587</v>
      </c>
      <c r="C4323" s="91" t="s">
        <v>11588</v>
      </c>
      <c r="D4323" s="91" t="s">
        <v>1324</v>
      </c>
      <c r="J4323" s="91" t="s">
        <v>739</v>
      </c>
      <c r="L4323" s="91" t="s">
        <v>41</v>
      </c>
      <c r="M4323" s="91" t="s">
        <v>739</v>
      </c>
      <c r="O4323" s="91" t="s">
        <v>1711</v>
      </c>
      <c r="P4323" s="91" t="s">
        <v>1590</v>
      </c>
      <c r="Q4323" s="91" t="s">
        <v>1466</v>
      </c>
      <c r="R4323" s="91" t="s">
        <v>1641</v>
      </c>
    </row>
    <row r="4324" ht="14.25" customHeight="1">
      <c r="A4324" s="91" t="s">
        <v>11589</v>
      </c>
      <c r="D4324" s="91" t="s">
        <v>1324</v>
      </c>
      <c r="J4324" s="91" t="s">
        <v>1320</v>
      </c>
      <c r="L4324" s="91" t="s">
        <v>41</v>
      </c>
      <c r="M4324" s="91" t="s">
        <v>1320</v>
      </c>
      <c r="N4324" s="91" t="s">
        <v>1598</v>
      </c>
      <c r="O4324" s="91" t="s">
        <v>1711</v>
      </c>
      <c r="P4324" s="91" t="s">
        <v>1590</v>
      </c>
      <c r="Q4324" s="91" t="s">
        <v>1440</v>
      </c>
      <c r="R4324" s="91" t="s">
        <v>1598</v>
      </c>
    </row>
    <row r="4325" ht="14.25" customHeight="1">
      <c r="A4325" s="91" t="s">
        <v>11590</v>
      </c>
      <c r="D4325" s="91" t="s">
        <v>1319</v>
      </c>
      <c r="E4325" s="91" t="s">
        <v>1595</v>
      </c>
      <c r="F4325" s="91">
        <v>2030.0</v>
      </c>
      <c r="J4325" s="91" t="s">
        <v>739</v>
      </c>
      <c r="L4325" s="91" t="s">
        <v>1588</v>
      </c>
      <c r="M4325" s="91" t="s">
        <v>739</v>
      </c>
      <c r="O4325" s="91" t="s">
        <v>1846</v>
      </c>
      <c r="P4325" s="91" t="s">
        <v>1590</v>
      </c>
      <c r="Q4325" s="91" t="s">
        <v>1440</v>
      </c>
      <c r="R4325" s="91" t="s">
        <v>1808</v>
      </c>
      <c r="S4325" s="91" t="s">
        <v>11591</v>
      </c>
      <c r="T4325" s="91" t="s">
        <v>1600</v>
      </c>
    </row>
    <row r="4326" ht="14.25" customHeight="1">
      <c r="A4326" s="91" t="s">
        <v>11592</v>
      </c>
      <c r="D4326" s="91" t="s">
        <v>1343</v>
      </c>
      <c r="J4326" s="91" t="s">
        <v>739</v>
      </c>
      <c r="L4326" s="91" t="s">
        <v>41</v>
      </c>
      <c r="M4326" s="91" t="s">
        <v>739</v>
      </c>
      <c r="O4326" s="91" t="s">
        <v>1681</v>
      </c>
      <c r="P4326" s="91" t="s">
        <v>1590</v>
      </c>
      <c r="Q4326" s="91" t="s">
        <v>1433</v>
      </c>
      <c r="R4326" s="91" t="s">
        <v>1722</v>
      </c>
      <c r="U4326" s="91" t="s">
        <v>1749</v>
      </c>
    </row>
    <row r="4327" ht="14.25" customHeight="1">
      <c r="A4327" s="91" t="s">
        <v>11593</v>
      </c>
      <c r="D4327" s="91" t="s">
        <v>1324</v>
      </c>
      <c r="J4327" s="91" t="s">
        <v>739</v>
      </c>
      <c r="L4327" s="91" t="s">
        <v>41</v>
      </c>
      <c r="M4327" s="91" t="s">
        <v>739</v>
      </c>
      <c r="O4327" s="91" t="s">
        <v>1711</v>
      </c>
      <c r="P4327" s="91" t="s">
        <v>1590</v>
      </c>
      <c r="Q4327" s="91" t="s">
        <v>1460</v>
      </c>
      <c r="R4327" s="91" t="s">
        <v>1687</v>
      </c>
    </row>
    <row r="4328" ht="14.25" customHeight="1">
      <c r="A4328" s="91" t="s">
        <v>11594</v>
      </c>
      <c r="B4328" s="91" t="s">
        <v>11595</v>
      </c>
      <c r="C4328" s="91" t="s">
        <v>11596</v>
      </c>
      <c r="D4328" s="91" t="s">
        <v>1324</v>
      </c>
      <c r="J4328" s="91" t="s">
        <v>739</v>
      </c>
      <c r="L4328" s="91" t="s">
        <v>1647</v>
      </c>
      <c r="M4328" s="91" t="s">
        <v>739</v>
      </c>
      <c r="O4328" s="91" t="s">
        <v>1846</v>
      </c>
      <c r="P4328" s="91" t="s">
        <v>1590</v>
      </c>
      <c r="Q4328" s="91" t="s">
        <v>1430</v>
      </c>
      <c r="R4328" s="91" t="s">
        <v>3048</v>
      </c>
      <c r="U4328" s="91" t="s">
        <v>1749</v>
      </c>
    </row>
    <row r="4329" ht="14.25" customHeight="1">
      <c r="A4329" s="91" t="s">
        <v>11597</v>
      </c>
      <c r="D4329" s="91" t="s">
        <v>1319</v>
      </c>
      <c r="E4329" s="91" t="s">
        <v>1587</v>
      </c>
      <c r="F4329" s="91">
        <v>2030.0</v>
      </c>
      <c r="J4329" s="91" t="s">
        <v>739</v>
      </c>
      <c r="L4329" s="91" t="s">
        <v>1588</v>
      </c>
      <c r="M4329" s="91" t="s">
        <v>739</v>
      </c>
      <c r="O4329" s="91" t="s">
        <v>1846</v>
      </c>
      <c r="P4329" s="91" t="s">
        <v>1590</v>
      </c>
      <c r="Q4329" s="91" t="s">
        <v>1439</v>
      </c>
      <c r="R4329" s="91" t="s">
        <v>1659</v>
      </c>
      <c r="S4329" s="91" t="s">
        <v>11598</v>
      </c>
      <c r="T4329" s="91" t="s">
        <v>1593</v>
      </c>
    </row>
    <row r="4330" ht="14.25" customHeight="1">
      <c r="A4330" s="91" t="s">
        <v>11599</v>
      </c>
      <c r="D4330" s="91" t="s">
        <v>1324</v>
      </c>
      <c r="J4330" s="91" t="s">
        <v>739</v>
      </c>
      <c r="L4330" s="91" t="s">
        <v>41</v>
      </c>
      <c r="M4330" s="91" t="s">
        <v>739</v>
      </c>
      <c r="O4330" s="91" t="s">
        <v>1711</v>
      </c>
      <c r="P4330" s="91" t="s">
        <v>1590</v>
      </c>
      <c r="Q4330" s="91" t="s">
        <v>1440</v>
      </c>
      <c r="R4330" s="91" t="s">
        <v>1604</v>
      </c>
    </row>
    <row r="4331" ht="14.25" customHeight="1">
      <c r="A4331" s="91" t="s">
        <v>11600</v>
      </c>
      <c r="D4331" s="91" t="s">
        <v>1324</v>
      </c>
      <c r="J4331" s="91" t="s">
        <v>1320</v>
      </c>
      <c r="L4331" s="91" t="s">
        <v>41</v>
      </c>
      <c r="M4331" s="91" t="s">
        <v>739</v>
      </c>
      <c r="O4331" s="91" t="s">
        <v>1681</v>
      </c>
      <c r="P4331" s="91" t="s">
        <v>1590</v>
      </c>
      <c r="Q4331" s="91" t="s">
        <v>1440</v>
      </c>
      <c r="R4331" s="91" t="s">
        <v>1798</v>
      </c>
    </row>
    <row r="4332" ht="14.25" customHeight="1">
      <c r="A4332" s="91" t="s">
        <v>11601</v>
      </c>
      <c r="B4332" s="91" t="s">
        <v>11602</v>
      </c>
      <c r="C4332" s="91" t="s">
        <v>11603</v>
      </c>
      <c r="D4332" s="91" t="s">
        <v>1319</v>
      </c>
      <c r="E4332" s="91" t="s">
        <v>1587</v>
      </c>
      <c r="F4332" s="91">
        <v>2030.0</v>
      </c>
      <c r="J4332" s="91" t="s">
        <v>739</v>
      </c>
      <c r="L4332" s="91" t="s">
        <v>41</v>
      </c>
      <c r="M4332" s="91" t="s">
        <v>739</v>
      </c>
      <c r="O4332" s="91" t="s">
        <v>1602</v>
      </c>
      <c r="P4332" s="91" t="s">
        <v>1603</v>
      </c>
      <c r="Q4332" s="91" t="s">
        <v>1461</v>
      </c>
      <c r="R4332" s="91" t="s">
        <v>1659</v>
      </c>
      <c r="S4332" s="91" t="s">
        <v>11604</v>
      </c>
      <c r="T4332" s="91" t="s">
        <v>1593</v>
      </c>
    </row>
    <row r="4333" ht="14.25" customHeight="1">
      <c r="A4333" s="91" t="s">
        <v>11605</v>
      </c>
      <c r="B4333" s="91" t="s">
        <v>11606</v>
      </c>
      <c r="C4333" s="91" t="s">
        <v>11607</v>
      </c>
      <c r="D4333" s="91" t="s">
        <v>1343</v>
      </c>
      <c r="J4333" s="91" t="s">
        <v>739</v>
      </c>
      <c r="L4333" s="91" t="s">
        <v>41</v>
      </c>
      <c r="M4333" s="91" t="s">
        <v>739</v>
      </c>
      <c r="O4333" s="91" t="s">
        <v>1662</v>
      </c>
      <c r="P4333" s="91" t="s">
        <v>1590</v>
      </c>
      <c r="Q4333" s="91" t="s">
        <v>1440</v>
      </c>
      <c r="R4333" s="91" t="s">
        <v>1706</v>
      </c>
    </row>
    <row r="4334" ht="14.25" customHeight="1">
      <c r="A4334" s="91" t="s">
        <v>11608</v>
      </c>
      <c r="B4334" s="91" t="s">
        <v>11606</v>
      </c>
      <c r="C4334" s="91" t="s">
        <v>11607</v>
      </c>
      <c r="D4334" s="91" t="s">
        <v>1343</v>
      </c>
      <c r="J4334" s="91" t="s">
        <v>739</v>
      </c>
      <c r="L4334" s="91" t="s">
        <v>41</v>
      </c>
      <c r="M4334" s="91" t="s">
        <v>739</v>
      </c>
      <c r="O4334" s="91" t="s">
        <v>1602</v>
      </c>
      <c r="P4334" s="91" t="s">
        <v>1603</v>
      </c>
      <c r="Q4334" s="91" t="s">
        <v>1440</v>
      </c>
      <c r="R4334" s="91" t="s">
        <v>1706</v>
      </c>
    </row>
    <row r="4335" ht="14.25" customHeight="1">
      <c r="A4335" s="91" t="s">
        <v>11609</v>
      </c>
      <c r="D4335" s="91" t="s">
        <v>1319</v>
      </c>
      <c r="E4335" s="91" t="s">
        <v>1587</v>
      </c>
      <c r="F4335" s="91">
        <v>2030.0</v>
      </c>
      <c r="G4335" s="91" t="s">
        <v>1319</v>
      </c>
      <c r="H4335" s="91" t="s">
        <v>1587</v>
      </c>
      <c r="I4335" s="91">
        <v>2050.0</v>
      </c>
      <c r="J4335" s="91" t="s">
        <v>1320</v>
      </c>
      <c r="K4335" s="91">
        <v>2050.0</v>
      </c>
      <c r="L4335" s="91" t="s">
        <v>1588</v>
      </c>
      <c r="M4335" s="91" t="s">
        <v>739</v>
      </c>
      <c r="O4335" s="91" t="s">
        <v>1748</v>
      </c>
      <c r="P4335" s="91" t="s">
        <v>1590</v>
      </c>
      <c r="Q4335" s="91" t="s">
        <v>1436</v>
      </c>
      <c r="R4335" s="91" t="s">
        <v>1707</v>
      </c>
      <c r="S4335" s="91" t="s">
        <v>11610</v>
      </c>
      <c r="T4335" s="91" t="s">
        <v>1593</v>
      </c>
    </row>
    <row r="4336" ht="14.25" customHeight="1">
      <c r="A4336" s="91" t="s">
        <v>11611</v>
      </c>
      <c r="C4336" s="91" t="s">
        <v>11612</v>
      </c>
      <c r="D4336" s="91" t="s">
        <v>1324</v>
      </c>
      <c r="J4336" s="91" t="s">
        <v>739</v>
      </c>
      <c r="L4336" s="91" t="s">
        <v>41</v>
      </c>
      <c r="M4336" s="91" t="s">
        <v>739</v>
      </c>
      <c r="O4336" s="91" t="s">
        <v>1796</v>
      </c>
      <c r="P4336" s="91" t="s">
        <v>1628</v>
      </c>
      <c r="Q4336" s="91" t="s">
        <v>1436</v>
      </c>
      <c r="R4336" s="91" t="s">
        <v>1612</v>
      </c>
    </row>
    <row r="4337" ht="14.25" customHeight="1">
      <c r="A4337" s="91" t="s">
        <v>11613</v>
      </c>
      <c r="D4337" s="91" t="s">
        <v>1319</v>
      </c>
      <c r="E4337" s="91" t="s">
        <v>1587</v>
      </c>
      <c r="F4337" s="91">
        <v>2030.0</v>
      </c>
      <c r="J4337" s="91" t="s">
        <v>739</v>
      </c>
      <c r="L4337" s="91" t="s">
        <v>1588</v>
      </c>
      <c r="M4337" s="91" t="s">
        <v>739</v>
      </c>
      <c r="O4337" s="91" t="s">
        <v>1607</v>
      </c>
      <c r="P4337" s="91" t="s">
        <v>1590</v>
      </c>
      <c r="Q4337" s="91" t="s">
        <v>1451</v>
      </c>
      <c r="R4337" s="91" t="s">
        <v>1639</v>
      </c>
      <c r="S4337" s="91" t="s">
        <v>11614</v>
      </c>
      <c r="T4337" s="91" t="s">
        <v>1593</v>
      </c>
    </row>
    <row r="4338" ht="14.25" customHeight="1">
      <c r="A4338" s="91" t="s">
        <v>11615</v>
      </c>
      <c r="D4338" s="91" t="s">
        <v>1324</v>
      </c>
      <c r="J4338" s="91" t="s">
        <v>1320</v>
      </c>
      <c r="L4338" s="91" t="s">
        <v>41</v>
      </c>
      <c r="M4338" s="91" t="s">
        <v>1320</v>
      </c>
      <c r="N4338" s="91" t="s">
        <v>1842</v>
      </c>
      <c r="O4338" s="91" t="s">
        <v>1602</v>
      </c>
      <c r="P4338" s="91" t="s">
        <v>1603</v>
      </c>
      <c r="Q4338" s="91" t="s">
        <v>1435</v>
      </c>
      <c r="R4338" s="91" t="s">
        <v>1842</v>
      </c>
    </row>
    <row r="4339" ht="14.25" customHeight="1">
      <c r="A4339" s="91" t="s">
        <v>11616</v>
      </c>
      <c r="B4339" s="91" t="s">
        <v>11617</v>
      </c>
      <c r="C4339" s="91" t="s">
        <v>11618</v>
      </c>
      <c r="D4339" s="91" t="s">
        <v>1319</v>
      </c>
      <c r="E4339" s="91" t="s">
        <v>1587</v>
      </c>
      <c r="F4339" s="91">
        <v>2030.0</v>
      </c>
      <c r="J4339" s="91" t="s">
        <v>739</v>
      </c>
      <c r="L4339" s="91" t="s">
        <v>41</v>
      </c>
      <c r="M4339" s="91" t="s">
        <v>739</v>
      </c>
      <c r="O4339" s="91" t="s">
        <v>1602</v>
      </c>
      <c r="P4339" s="91" t="s">
        <v>1603</v>
      </c>
      <c r="Q4339" s="91" t="s">
        <v>1440</v>
      </c>
      <c r="R4339" s="91" t="s">
        <v>1720</v>
      </c>
      <c r="S4339" s="91" t="s">
        <v>11619</v>
      </c>
      <c r="T4339" s="91" t="s">
        <v>1593</v>
      </c>
    </row>
    <row r="4340" ht="14.25" customHeight="1">
      <c r="A4340" s="91" t="s">
        <v>11620</v>
      </c>
      <c r="D4340" s="91" t="s">
        <v>1324</v>
      </c>
      <c r="J4340" s="91" t="s">
        <v>1320</v>
      </c>
      <c r="L4340" s="91" t="s">
        <v>41</v>
      </c>
      <c r="M4340" s="91" t="s">
        <v>739</v>
      </c>
      <c r="O4340" s="91" t="s">
        <v>1891</v>
      </c>
      <c r="P4340" s="91" t="s">
        <v>1623</v>
      </c>
      <c r="Q4340" s="91" t="s">
        <v>1457</v>
      </c>
      <c r="R4340" s="91" t="s">
        <v>1624</v>
      </c>
    </row>
    <row r="4341" ht="14.25" customHeight="1">
      <c r="A4341" s="91" t="s">
        <v>11621</v>
      </c>
      <c r="D4341" s="91" t="s">
        <v>1319</v>
      </c>
      <c r="E4341" s="91" t="s">
        <v>1587</v>
      </c>
      <c r="F4341" s="91">
        <v>2030.0</v>
      </c>
      <c r="J4341" s="91" t="s">
        <v>739</v>
      </c>
      <c r="L4341" s="91" t="s">
        <v>1588</v>
      </c>
      <c r="M4341" s="91" t="s">
        <v>739</v>
      </c>
      <c r="O4341" s="91" t="s">
        <v>1725</v>
      </c>
      <c r="P4341" s="91" t="s">
        <v>1628</v>
      </c>
      <c r="Q4341" s="91" t="s">
        <v>1434</v>
      </c>
      <c r="R4341" s="91" t="s">
        <v>1633</v>
      </c>
      <c r="S4341" s="91" t="s">
        <v>11622</v>
      </c>
      <c r="T4341" s="91" t="s">
        <v>1593</v>
      </c>
    </row>
    <row r="4342" ht="14.25" customHeight="1">
      <c r="A4342" s="91" t="s">
        <v>11623</v>
      </c>
      <c r="C4342" s="91" t="s">
        <v>11624</v>
      </c>
      <c r="D4342" s="91" t="s">
        <v>1324</v>
      </c>
      <c r="J4342" s="91" t="s">
        <v>739</v>
      </c>
      <c r="L4342" s="91" t="s">
        <v>41</v>
      </c>
      <c r="M4342" s="91" t="s">
        <v>739</v>
      </c>
      <c r="O4342" s="91" t="s">
        <v>1846</v>
      </c>
      <c r="P4342" s="91" t="s">
        <v>1590</v>
      </c>
      <c r="Q4342" s="91" t="s">
        <v>1441</v>
      </c>
      <c r="R4342" s="91" t="s">
        <v>1792</v>
      </c>
    </row>
    <row r="4343" ht="14.25" customHeight="1">
      <c r="A4343" s="91" t="s">
        <v>11625</v>
      </c>
      <c r="B4343" s="91" t="s">
        <v>11626</v>
      </c>
      <c r="C4343" s="91" t="s">
        <v>11627</v>
      </c>
      <c r="D4343" s="91" t="s">
        <v>1319</v>
      </c>
      <c r="E4343" s="91" t="s">
        <v>1587</v>
      </c>
      <c r="F4343" s="91" t="s">
        <v>1646</v>
      </c>
      <c r="G4343" s="91" t="s">
        <v>1319</v>
      </c>
      <c r="H4343" s="91" t="s">
        <v>1587</v>
      </c>
      <c r="I4343" s="91" t="s">
        <v>1698</v>
      </c>
      <c r="J4343" s="91" t="s">
        <v>1320</v>
      </c>
      <c r="K4343" s="91" t="s">
        <v>1698</v>
      </c>
      <c r="L4343" s="91" t="s">
        <v>41</v>
      </c>
      <c r="M4343" s="91" t="s">
        <v>1320</v>
      </c>
      <c r="N4343" s="91" t="s">
        <v>2016</v>
      </c>
      <c r="O4343" s="91" t="s">
        <v>1802</v>
      </c>
      <c r="P4343" s="91" t="s">
        <v>1590</v>
      </c>
      <c r="Q4343" s="91" t="s">
        <v>1466</v>
      </c>
      <c r="R4343" s="91" t="s">
        <v>1798</v>
      </c>
      <c r="S4343" s="91" t="s">
        <v>11628</v>
      </c>
      <c r="T4343" s="91" t="s">
        <v>1593</v>
      </c>
    </row>
    <row r="4344" ht="14.25" customHeight="1">
      <c r="A4344" s="91" t="s">
        <v>11629</v>
      </c>
      <c r="D4344" s="91" t="s">
        <v>1324</v>
      </c>
      <c r="J4344" s="91" t="s">
        <v>1320</v>
      </c>
      <c r="L4344" s="91" t="s">
        <v>41</v>
      </c>
      <c r="M4344" s="91" t="s">
        <v>739</v>
      </c>
      <c r="O4344" s="91" t="s">
        <v>1739</v>
      </c>
      <c r="P4344" s="91" t="s">
        <v>1628</v>
      </c>
      <c r="Q4344" s="91" t="s">
        <v>1469</v>
      </c>
      <c r="R4344" s="91" t="s">
        <v>1687</v>
      </c>
    </row>
    <row r="4345" ht="14.25" customHeight="1">
      <c r="A4345" s="91" t="s">
        <v>11630</v>
      </c>
      <c r="D4345" s="91" t="s">
        <v>1324</v>
      </c>
      <c r="J4345" s="91" t="s">
        <v>1320</v>
      </c>
      <c r="L4345" s="91" t="s">
        <v>41</v>
      </c>
      <c r="M4345" s="91" t="s">
        <v>1320</v>
      </c>
      <c r="N4345" s="91" t="s">
        <v>1611</v>
      </c>
      <c r="O4345" s="91" t="s">
        <v>1607</v>
      </c>
      <c r="P4345" s="91" t="s">
        <v>1590</v>
      </c>
      <c r="Q4345" s="91" t="s">
        <v>1457</v>
      </c>
      <c r="R4345" s="91" t="s">
        <v>1611</v>
      </c>
    </row>
    <row r="4346" ht="14.25" customHeight="1">
      <c r="A4346" s="91" t="s">
        <v>11631</v>
      </c>
      <c r="D4346" s="91" t="s">
        <v>1324</v>
      </c>
      <c r="J4346" s="91" t="s">
        <v>739</v>
      </c>
      <c r="L4346" s="91" t="s">
        <v>41</v>
      </c>
      <c r="M4346" s="91" t="s">
        <v>739</v>
      </c>
      <c r="O4346" s="91" t="s">
        <v>1602</v>
      </c>
      <c r="P4346" s="91" t="s">
        <v>1603</v>
      </c>
      <c r="Q4346" s="91" t="s">
        <v>1469</v>
      </c>
      <c r="R4346" s="91" t="s">
        <v>1653</v>
      </c>
    </row>
    <row r="4347" ht="14.25" customHeight="1">
      <c r="A4347" s="91" t="s">
        <v>11632</v>
      </c>
      <c r="C4347" s="91" t="s">
        <v>11633</v>
      </c>
      <c r="D4347" s="91" t="s">
        <v>1319</v>
      </c>
      <c r="E4347" s="91" t="s">
        <v>1587</v>
      </c>
      <c r="F4347" s="91">
        <v>2030.0</v>
      </c>
      <c r="J4347" s="91" t="s">
        <v>739</v>
      </c>
      <c r="L4347" s="91" t="s">
        <v>1647</v>
      </c>
      <c r="M4347" s="91" t="s">
        <v>739</v>
      </c>
      <c r="N4347" s="91" t="s">
        <v>2016</v>
      </c>
      <c r="O4347" s="91" t="s">
        <v>2060</v>
      </c>
      <c r="P4347" s="91" t="s">
        <v>1590</v>
      </c>
      <c r="Q4347" s="91" t="s">
        <v>1430</v>
      </c>
      <c r="R4347" s="91" t="s">
        <v>1707</v>
      </c>
      <c r="S4347" s="91" t="s">
        <v>11634</v>
      </c>
      <c r="T4347" s="91" t="s">
        <v>1593</v>
      </c>
      <c r="U4347" s="91" t="s">
        <v>2905</v>
      </c>
    </row>
    <row r="4348" ht="14.25" customHeight="1">
      <c r="A4348" s="91" t="s">
        <v>11635</v>
      </c>
      <c r="B4348" s="91" t="s">
        <v>11636</v>
      </c>
      <c r="C4348" s="91" t="s">
        <v>11637</v>
      </c>
      <c r="D4348" s="91" t="s">
        <v>1319</v>
      </c>
      <c r="E4348" s="91" t="s">
        <v>1587</v>
      </c>
      <c r="F4348" s="91">
        <v>2030.0</v>
      </c>
      <c r="G4348" s="91" t="s">
        <v>1319</v>
      </c>
      <c r="H4348" s="91" t="s">
        <v>1587</v>
      </c>
      <c r="I4348" s="91">
        <v>2040.0</v>
      </c>
      <c r="J4348" s="91" t="s">
        <v>1320</v>
      </c>
      <c r="K4348" s="91">
        <v>2040.0</v>
      </c>
      <c r="L4348" s="91" t="s">
        <v>41</v>
      </c>
      <c r="M4348" s="91" t="s">
        <v>1320</v>
      </c>
      <c r="N4348" s="91" t="s">
        <v>2170</v>
      </c>
      <c r="O4348" s="91" t="s">
        <v>1607</v>
      </c>
      <c r="P4348" s="91" t="s">
        <v>1590</v>
      </c>
      <c r="Q4348" s="91" t="s">
        <v>1459</v>
      </c>
      <c r="R4348" s="91" t="s">
        <v>1641</v>
      </c>
      <c r="S4348" s="91" t="s">
        <v>11638</v>
      </c>
      <c r="T4348" s="91" t="s">
        <v>1593</v>
      </c>
    </row>
    <row r="4349" ht="14.25" customHeight="1">
      <c r="A4349" s="91" t="s">
        <v>11639</v>
      </c>
      <c r="D4349" s="91" t="s">
        <v>1319</v>
      </c>
      <c r="E4349" s="91" t="s">
        <v>1587</v>
      </c>
      <c r="F4349" s="91">
        <v>2030.0</v>
      </c>
      <c r="J4349" s="91" t="s">
        <v>739</v>
      </c>
      <c r="L4349" s="91" t="s">
        <v>1588</v>
      </c>
      <c r="M4349" s="91" t="s">
        <v>739</v>
      </c>
      <c r="O4349" s="91" t="s">
        <v>1846</v>
      </c>
      <c r="P4349" s="91" t="s">
        <v>1590</v>
      </c>
      <c r="Q4349" s="91" t="s">
        <v>1462</v>
      </c>
      <c r="R4349" s="91" t="s">
        <v>1653</v>
      </c>
      <c r="S4349" s="91" t="s">
        <v>11640</v>
      </c>
      <c r="T4349" s="91" t="s">
        <v>1593</v>
      </c>
    </row>
    <row r="4350" ht="14.25" customHeight="1">
      <c r="A4350" s="91" t="s">
        <v>11641</v>
      </c>
      <c r="C4350" s="91" t="s">
        <v>11642</v>
      </c>
      <c r="D4350" s="91" t="s">
        <v>1319</v>
      </c>
      <c r="E4350" s="91" t="s">
        <v>1587</v>
      </c>
      <c r="F4350" s="91">
        <v>2030.0</v>
      </c>
      <c r="J4350" s="91" t="s">
        <v>1320</v>
      </c>
      <c r="L4350" s="91" t="s">
        <v>41</v>
      </c>
      <c r="M4350" s="91" t="s">
        <v>1320</v>
      </c>
      <c r="N4350" s="91" t="s">
        <v>1881</v>
      </c>
      <c r="O4350" s="91" t="s">
        <v>1602</v>
      </c>
      <c r="P4350" s="91" t="s">
        <v>1603</v>
      </c>
      <c r="Q4350" s="91" t="s">
        <v>1448</v>
      </c>
      <c r="R4350" s="91" t="s">
        <v>1747</v>
      </c>
      <c r="S4350" s="91" t="s">
        <v>11643</v>
      </c>
      <c r="T4350" s="91" t="s">
        <v>1593</v>
      </c>
    </row>
    <row r="4351" ht="14.25" customHeight="1">
      <c r="A4351" s="91" t="s">
        <v>11644</v>
      </c>
      <c r="D4351" s="91" t="s">
        <v>1324</v>
      </c>
      <c r="F4351" s="91">
        <v>2030.0</v>
      </c>
      <c r="J4351" s="91" t="s">
        <v>739</v>
      </c>
      <c r="L4351" s="91" t="s">
        <v>41</v>
      </c>
      <c r="M4351" s="91" t="s">
        <v>739</v>
      </c>
      <c r="O4351" s="91" t="s">
        <v>1748</v>
      </c>
      <c r="P4351" s="91" t="s">
        <v>1590</v>
      </c>
      <c r="Q4351" s="91" t="s">
        <v>1440</v>
      </c>
      <c r="R4351" s="91" t="s">
        <v>1798</v>
      </c>
      <c r="T4351" s="91" t="s">
        <v>1634</v>
      </c>
    </row>
    <row r="4352" ht="14.25" customHeight="1">
      <c r="A4352" s="91" t="s">
        <v>11645</v>
      </c>
      <c r="C4352" s="91" t="s">
        <v>11646</v>
      </c>
      <c r="D4352" s="91" t="s">
        <v>1319</v>
      </c>
      <c r="E4352" s="91" t="s">
        <v>1587</v>
      </c>
      <c r="F4352" s="91" t="s">
        <v>2604</v>
      </c>
      <c r="G4352" s="91" t="s">
        <v>1319</v>
      </c>
      <c r="H4352" s="91" t="s">
        <v>1587</v>
      </c>
      <c r="I4352" s="91">
        <v>2050.0</v>
      </c>
      <c r="J4352" s="91" t="s">
        <v>1320</v>
      </c>
      <c r="K4352" s="91">
        <v>2050.0</v>
      </c>
      <c r="L4352" s="91" t="s">
        <v>41</v>
      </c>
      <c r="M4352" s="91" t="s">
        <v>739</v>
      </c>
      <c r="O4352" s="91" t="s">
        <v>1589</v>
      </c>
      <c r="P4352" s="91" t="s">
        <v>1590</v>
      </c>
      <c r="Q4352" s="91" t="s">
        <v>1440</v>
      </c>
      <c r="R4352" s="91" t="s">
        <v>1798</v>
      </c>
      <c r="S4352" s="91" t="s">
        <v>11647</v>
      </c>
      <c r="T4352" s="91" t="s">
        <v>1593</v>
      </c>
    </row>
    <row r="4353" ht="14.25" customHeight="1">
      <c r="A4353" s="91" t="s">
        <v>11648</v>
      </c>
      <c r="B4353" s="91" t="s">
        <v>11649</v>
      </c>
      <c r="C4353" s="91" t="s">
        <v>11650</v>
      </c>
      <c r="D4353" s="91" t="s">
        <v>1319</v>
      </c>
      <c r="E4353" s="91" t="s">
        <v>1587</v>
      </c>
      <c r="F4353" s="91">
        <v>2030.0</v>
      </c>
      <c r="G4353" s="91" t="s">
        <v>1319</v>
      </c>
      <c r="H4353" s="91" t="s">
        <v>1587</v>
      </c>
      <c r="I4353" s="91">
        <v>2050.0</v>
      </c>
      <c r="J4353" s="91" t="s">
        <v>1320</v>
      </c>
      <c r="K4353" s="91">
        <v>2050.0</v>
      </c>
      <c r="L4353" s="91" t="s">
        <v>41</v>
      </c>
      <c r="M4353" s="91" t="s">
        <v>739</v>
      </c>
      <c r="O4353" s="91" t="s">
        <v>1846</v>
      </c>
      <c r="P4353" s="91" t="s">
        <v>1590</v>
      </c>
      <c r="Q4353" s="91" t="s">
        <v>1432</v>
      </c>
      <c r="R4353" s="91" t="s">
        <v>1591</v>
      </c>
      <c r="S4353" s="91" t="s">
        <v>11651</v>
      </c>
      <c r="T4353" s="91" t="s">
        <v>1593</v>
      </c>
    </row>
    <row r="4354" ht="14.25" customHeight="1">
      <c r="A4354" s="91" t="s">
        <v>11652</v>
      </c>
      <c r="D4354" s="91" t="s">
        <v>1319</v>
      </c>
      <c r="E4354" s="91" t="s">
        <v>1587</v>
      </c>
      <c r="F4354" s="91">
        <v>2030.0</v>
      </c>
      <c r="J4354" s="91" t="s">
        <v>739</v>
      </c>
      <c r="L4354" s="91" t="s">
        <v>1588</v>
      </c>
      <c r="M4354" s="91" t="s">
        <v>739</v>
      </c>
      <c r="O4354" s="91" t="s">
        <v>1831</v>
      </c>
      <c r="P4354" s="91" t="s">
        <v>1590</v>
      </c>
      <c r="Q4354" s="91" t="s">
        <v>1472</v>
      </c>
      <c r="R4354" s="91" t="s">
        <v>1604</v>
      </c>
      <c r="S4354" s="91" t="s">
        <v>11653</v>
      </c>
      <c r="T4354" s="91" t="s">
        <v>1593</v>
      </c>
    </row>
    <row r="4355" ht="14.25" customHeight="1">
      <c r="A4355" s="91" t="s">
        <v>11654</v>
      </c>
      <c r="D4355" s="91" t="s">
        <v>1319</v>
      </c>
      <c r="E4355" s="91" t="s">
        <v>1587</v>
      </c>
      <c r="F4355" s="91">
        <v>2030.0</v>
      </c>
      <c r="J4355" s="91" t="s">
        <v>739</v>
      </c>
      <c r="L4355" s="91" t="s">
        <v>1588</v>
      </c>
      <c r="M4355" s="91" t="s">
        <v>739</v>
      </c>
      <c r="O4355" s="91" t="s">
        <v>1831</v>
      </c>
      <c r="P4355" s="91" t="s">
        <v>1590</v>
      </c>
      <c r="Q4355" s="91" t="s">
        <v>1459</v>
      </c>
      <c r="R4355" s="91" t="s">
        <v>1614</v>
      </c>
      <c r="S4355" s="91" t="s">
        <v>11655</v>
      </c>
      <c r="T4355" s="91" t="s">
        <v>1593</v>
      </c>
    </row>
    <row r="4356" ht="14.25" customHeight="1">
      <c r="A4356" s="91" t="s">
        <v>11656</v>
      </c>
      <c r="D4356" s="91" t="s">
        <v>1319</v>
      </c>
      <c r="E4356" s="91" t="s">
        <v>1587</v>
      </c>
      <c r="F4356" s="91">
        <v>2030.0</v>
      </c>
      <c r="J4356" s="91" t="s">
        <v>1320</v>
      </c>
      <c r="L4356" s="91" t="s">
        <v>1588</v>
      </c>
      <c r="M4356" s="91" t="s">
        <v>1320</v>
      </c>
      <c r="N4356" s="91" t="s">
        <v>2170</v>
      </c>
      <c r="O4356" s="91" t="s">
        <v>7620</v>
      </c>
      <c r="P4356" s="91" t="s">
        <v>1736</v>
      </c>
      <c r="Q4356" s="91" t="s">
        <v>1469</v>
      </c>
      <c r="R4356" s="91" t="s">
        <v>1881</v>
      </c>
      <c r="S4356" s="91" t="s">
        <v>11657</v>
      </c>
      <c r="T4356" s="91" t="s">
        <v>1593</v>
      </c>
    </row>
    <row r="4357" ht="14.25" customHeight="1">
      <c r="A4357" s="91" t="s">
        <v>11658</v>
      </c>
      <c r="B4357" s="91" t="s">
        <v>11659</v>
      </c>
      <c r="C4357" s="91" t="s">
        <v>11660</v>
      </c>
      <c r="D4357" s="91" t="s">
        <v>1324</v>
      </c>
      <c r="J4357" s="91" t="s">
        <v>739</v>
      </c>
      <c r="L4357" s="91" t="s">
        <v>41</v>
      </c>
      <c r="M4357" s="91" t="s">
        <v>739</v>
      </c>
      <c r="O4357" s="91" t="s">
        <v>1632</v>
      </c>
      <c r="P4357" s="91" t="s">
        <v>1628</v>
      </c>
      <c r="Q4357" s="91" t="s">
        <v>1462</v>
      </c>
      <c r="R4357" s="91" t="s">
        <v>1863</v>
      </c>
    </row>
    <row r="4358" ht="14.25" customHeight="1">
      <c r="A4358" s="91" t="s">
        <v>11661</v>
      </c>
      <c r="D4358" s="91" t="s">
        <v>1319</v>
      </c>
      <c r="E4358" s="91" t="s">
        <v>1595</v>
      </c>
      <c r="F4358" s="91">
        <v>2025.0</v>
      </c>
      <c r="J4358" s="91" t="s">
        <v>739</v>
      </c>
      <c r="L4358" s="91" t="s">
        <v>41</v>
      </c>
      <c r="M4358" s="91" t="s">
        <v>739</v>
      </c>
      <c r="O4358" s="91" t="s">
        <v>1602</v>
      </c>
      <c r="P4358" s="91" t="s">
        <v>1603</v>
      </c>
      <c r="Q4358" s="91" t="s">
        <v>1451</v>
      </c>
      <c r="R4358" s="91" t="s">
        <v>1612</v>
      </c>
      <c r="S4358" s="91" t="s">
        <v>11662</v>
      </c>
      <c r="T4358" s="91" t="s">
        <v>1600</v>
      </c>
    </row>
    <row r="4359" ht="14.25" customHeight="1">
      <c r="A4359" s="91" t="s">
        <v>11663</v>
      </c>
      <c r="D4359" s="91" t="s">
        <v>1319</v>
      </c>
      <c r="E4359" s="91" t="s">
        <v>1587</v>
      </c>
      <c r="F4359" s="91">
        <v>2030.0</v>
      </c>
      <c r="J4359" s="91" t="s">
        <v>739</v>
      </c>
      <c r="L4359" s="91" t="s">
        <v>1588</v>
      </c>
      <c r="M4359" s="91" t="s">
        <v>739</v>
      </c>
      <c r="O4359" s="91" t="s">
        <v>1725</v>
      </c>
      <c r="P4359" s="91" t="s">
        <v>1628</v>
      </c>
      <c r="Q4359" s="91" t="s">
        <v>1439</v>
      </c>
      <c r="R4359" s="91" t="s">
        <v>1707</v>
      </c>
      <c r="S4359" s="91" t="s">
        <v>11664</v>
      </c>
      <c r="T4359" s="91" t="s">
        <v>1593</v>
      </c>
    </row>
    <row r="4360" ht="14.25" customHeight="1">
      <c r="A4360" s="91" t="s">
        <v>11665</v>
      </c>
      <c r="B4360" s="91" t="s">
        <v>11666</v>
      </c>
      <c r="C4360" s="91" t="s">
        <v>11667</v>
      </c>
      <c r="D4360" s="91" t="s">
        <v>1319</v>
      </c>
      <c r="E4360" s="91" t="s">
        <v>1595</v>
      </c>
      <c r="F4360" s="91" t="s">
        <v>11668</v>
      </c>
      <c r="J4360" s="91" t="s">
        <v>739</v>
      </c>
      <c r="L4360" s="91" t="s">
        <v>41</v>
      </c>
      <c r="M4360" s="91" t="s">
        <v>739</v>
      </c>
      <c r="O4360" s="91" t="s">
        <v>1684</v>
      </c>
      <c r="P4360" s="91" t="s">
        <v>1590</v>
      </c>
      <c r="Q4360" s="91" t="s">
        <v>1457</v>
      </c>
      <c r="R4360" s="91" t="s">
        <v>1731</v>
      </c>
      <c r="S4360" s="91" t="s">
        <v>11669</v>
      </c>
      <c r="T4360" s="91" t="s">
        <v>1600</v>
      </c>
    </row>
    <row r="4361" ht="14.25" customHeight="1">
      <c r="A4361" s="91" t="s">
        <v>11670</v>
      </c>
      <c r="B4361" s="91" t="s">
        <v>11671</v>
      </c>
      <c r="C4361" s="91" t="s">
        <v>11672</v>
      </c>
      <c r="D4361" s="91" t="s">
        <v>1324</v>
      </c>
      <c r="J4361" s="91" t="s">
        <v>739</v>
      </c>
      <c r="L4361" s="91" t="s">
        <v>41</v>
      </c>
      <c r="M4361" s="91" t="s">
        <v>739</v>
      </c>
      <c r="O4361" s="91" t="s">
        <v>2046</v>
      </c>
      <c r="P4361" s="91" t="s">
        <v>1603</v>
      </c>
      <c r="Q4361" s="91" t="s">
        <v>1440</v>
      </c>
      <c r="R4361" s="91" t="s">
        <v>1608</v>
      </c>
    </row>
    <row r="4362" ht="14.25" customHeight="1">
      <c r="A4362" s="91" t="s">
        <v>11673</v>
      </c>
      <c r="B4362" s="91" t="s">
        <v>11674</v>
      </c>
      <c r="C4362" s="91" t="s">
        <v>11675</v>
      </c>
      <c r="D4362" s="91" t="s">
        <v>1343</v>
      </c>
      <c r="J4362" s="91" t="s">
        <v>739</v>
      </c>
      <c r="L4362" s="91" t="s">
        <v>41</v>
      </c>
      <c r="M4362" s="91" t="s">
        <v>739</v>
      </c>
      <c r="O4362" s="91" t="s">
        <v>1922</v>
      </c>
      <c r="P4362" s="91" t="s">
        <v>1736</v>
      </c>
      <c r="Q4362" s="91" t="s">
        <v>1427</v>
      </c>
      <c r="R4362" s="91" t="s">
        <v>1731</v>
      </c>
    </row>
    <row r="4363" ht="14.25" customHeight="1">
      <c r="A4363" s="91" t="s">
        <v>11676</v>
      </c>
      <c r="D4363" s="91" t="s">
        <v>1319</v>
      </c>
      <c r="E4363" s="91" t="s">
        <v>1587</v>
      </c>
      <c r="F4363" s="91">
        <v>2030.0</v>
      </c>
      <c r="J4363" s="91" t="s">
        <v>739</v>
      </c>
      <c r="L4363" s="91" t="s">
        <v>1588</v>
      </c>
      <c r="M4363" s="91" t="s">
        <v>739</v>
      </c>
      <c r="O4363" s="91" t="s">
        <v>1607</v>
      </c>
      <c r="P4363" s="91" t="s">
        <v>1590</v>
      </c>
      <c r="Q4363" s="91" t="s">
        <v>1457</v>
      </c>
      <c r="R4363" s="91" t="s">
        <v>1663</v>
      </c>
      <c r="S4363" s="91" t="s">
        <v>11677</v>
      </c>
      <c r="T4363" s="91" t="s">
        <v>1593</v>
      </c>
    </row>
    <row r="4364" ht="14.25" customHeight="1">
      <c r="A4364" s="91" t="s">
        <v>11678</v>
      </c>
      <c r="C4364" s="91" t="s">
        <v>11679</v>
      </c>
      <c r="D4364" s="91" t="s">
        <v>1324</v>
      </c>
      <c r="J4364" s="91" t="s">
        <v>739</v>
      </c>
      <c r="L4364" s="91" t="s">
        <v>41</v>
      </c>
      <c r="M4364" s="91" t="s">
        <v>739</v>
      </c>
      <c r="O4364" s="91" t="s">
        <v>1602</v>
      </c>
      <c r="P4364" s="91" t="s">
        <v>1603</v>
      </c>
      <c r="Q4364" s="91" t="s">
        <v>1457</v>
      </c>
      <c r="R4364" s="91" t="s">
        <v>1966</v>
      </c>
    </row>
    <row r="4365" ht="14.25" customHeight="1">
      <c r="A4365" s="91" t="s">
        <v>11680</v>
      </c>
      <c r="C4365" s="91" t="s">
        <v>11681</v>
      </c>
      <c r="D4365" s="91" t="s">
        <v>1324</v>
      </c>
      <c r="J4365" s="91" t="s">
        <v>1320</v>
      </c>
      <c r="L4365" s="91" t="s">
        <v>41</v>
      </c>
      <c r="M4365" s="91" t="s">
        <v>739</v>
      </c>
      <c r="O4365" s="91" t="s">
        <v>1694</v>
      </c>
      <c r="P4365" s="91" t="s">
        <v>1590</v>
      </c>
      <c r="Q4365" s="91" t="s">
        <v>1432</v>
      </c>
      <c r="R4365" s="91" t="s">
        <v>1614</v>
      </c>
    </row>
    <row r="4366" ht="14.25" customHeight="1">
      <c r="A4366" s="91" t="s">
        <v>11682</v>
      </c>
      <c r="D4366" s="91" t="s">
        <v>1319</v>
      </c>
      <c r="E4366" s="91" t="s">
        <v>1587</v>
      </c>
      <c r="F4366" s="91">
        <v>2030.0</v>
      </c>
      <c r="J4366" s="91" t="s">
        <v>739</v>
      </c>
      <c r="L4366" s="91" t="s">
        <v>1588</v>
      </c>
      <c r="M4366" s="91" t="s">
        <v>739</v>
      </c>
      <c r="O4366" s="91" t="s">
        <v>1602</v>
      </c>
      <c r="P4366" s="91" t="s">
        <v>1603</v>
      </c>
      <c r="Q4366" s="91" t="s">
        <v>1464</v>
      </c>
      <c r="R4366" s="91" t="s">
        <v>1641</v>
      </c>
      <c r="S4366" s="91" t="s">
        <v>11683</v>
      </c>
      <c r="T4366" s="91" t="s">
        <v>1593</v>
      </c>
    </row>
    <row r="4367" ht="14.25" customHeight="1">
      <c r="A4367" s="91" t="s">
        <v>11684</v>
      </c>
      <c r="D4367" s="91" t="s">
        <v>1324</v>
      </c>
      <c r="J4367" s="91" t="s">
        <v>1320</v>
      </c>
      <c r="L4367" s="91" t="s">
        <v>41</v>
      </c>
      <c r="M4367" s="91" t="s">
        <v>739</v>
      </c>
      <c r="O4367" s="91" t="s">
        <v>1846</v>
      </c>
      <c r="P4367" s="91" t="s">
        <v>1590</v>
      </c>
      <c r="Q4367" s="91" t="s">
        <v>1440</v>
      </c>
      <c r="R4367" s="91" t="s">
        <v>1591</v>
      </c>
    </row>
    <row r="4368" ht="14.25" customHeight="1">
      <c r="A4368" s="91" t="s">
        <v>11685</v>
      </c>
      <c r="B4368" s="91" t="s">
        <v>11686</v>
      </c>
      <c r="C4368" s="91" t="s">
        <v>11687</v>
      </c>
      <c r="D4368" s="91" t="s">
        <v>1324</v>
      </c>
      <c r="J4368" s="91" t="s">
        <v>739</v>
      </c>
      <c r="L4368" s="91" t="s">
        <v>41</v>
      </c>
      <c r="M4368" s="91" t="s">
        <v>739</v>
      </c>
      <c r="O4368" s="91" t="s">
        <v>1632</v>
      </c>
      <c r="P4368" s="91" t="s">
        <v>1628</v>
      </c>
      <c r="Q4368" s="91" t="s">
        <v>1761</v>
      </c>
      <c r="R4368" s="91" t="s">
        <v>1604</v>
      </c>
    </row>
    <row r="4369" ht="14.25" customHeight="1">
      <c r="A4369" s="91" t="s">
        <v>11688</v>
      </c>
      <c r="D4369" s="91" t="s">
        <v>1324</v>
      </c>
      <c r="J4369" s="91" t="s">
        <v>739</v>
      </c>
      <c r="L4369" s="91" t="s">
        <v>41</v>
      </c>
      <c r="M4369" s="91" t="s">
        <v>739</v>
      </c>
      <c r="O4369" s="91" t="s">
        <v>2182</v>
      </c>
      <c r="P4369" s="91" t="s">
        <v>1628</v>
      </c>
      <c r="Q4369" s="91" t="s">
        <v>1469</v>
      </c>
      <c r="R4369" s="91" t="s">
        <v>1653</v>
      </c>
    </row>
    <row r="4370" ht="14.25" customHeight="1">
      <c r="A4370" s="91" t="s">
        <v>11689</v>
      </c>
      <c r="B4370" s="91" t="s">
        <v>11690</v>
      </c>
      <c r="D4370" s="91" t="s">
        <v>1324</v>
      </c>
      <c r="J4370" s="91" t="s">
        <v>739</v>
      </c>
      <c r="L4370" s="91" t="s">
        <v>41</v>
      </c>
      <c r="M4370" s="91" t="s">
        <v>739</v>
      </c>
      <c r="O4370" s="91" t="s">
        <v>1725</v>
      </c>
      <c r="P4370" s="91" t="s">
        <v>1628</v>
      </c>
      <c r="Q4370" s="91" t="s">
        <v>1460</v>
      </c>
      <c r="R4370" s="91" t="s">
        <v>1715</v>
      </c>
    </row>
    <row r="4371" ht="14.25" customHeight="1">
      <c r="A4371" s="91" t="s">
        <v>11691</v>
      </c>
      <c r="D4371" s="91" t="s">
        <v>1319</v>
      </c>
      <c r="E4371" s="91" t="s">
        <v>1587</v>
      </c>
      <c r="F4371" s="91">
        <v>2030.0</v>
      </c>
      <c r="J4371" s="91" t="s">
        <v>739</v>
      </c>
      <c r="L4371" s="91" t="s">
        <v>1588</v>
      </c>
      <c r="M4371" s="91" t="s">
        <v>739</v>
      </c>
      <c r="O4371" s="91" t="s">
        <v>11692</v>
      </c>
      <c r="P4371" s="91" t="s">
        <v>1628</v>
      </c>
      <c r="Q4371" s="91" t="s">
        <v>1434</v>
      </c>
      <c r="R4371" s="91" t="s">
        <v>1653</v>
      </c>
      <c r="S4371" s="91" t="s">
        <v>11693</v>
      </c>
      <c r="T4371" s="91" t="s">
        <v>1593</v>
      </c>
    </row>
    <row r="4372" ht="14.25" customHeight="1">
      <c r="A4372" s="91" t="s">
        <v>11694</v>
      </c>
      <c r="D4372" s="91" t="s">
        <v>1324</v>
      </c>
      <c r="J4372" s="91" t="s">
        <v>1320</v>
      </c>
      <c r="L4372" s="91" t="s">
        <v>41</v>
      </c>
      <c r="M4372" s="91" t="s">
        <v>739</v>
      </c>
      <c r="O4372" s="91" t="s">
        <v>1662</v>
      </c>
      <c r="P4372" s="91" t="s">
        <v>1590</v>
      </c>
      <c r="Q4372" s="91" t="s">
        <v>1473</v>
      </c>
      <c r="R4372" s="91" t="s">
        <v>1707</v>
      </c>
    </row>
    <row r="4373" ht="14.25" customHeight="1">
      <c r="A4373" s="91" t="s">
        <v>11695</v>
      </c>
      <c r="D4373" s="91" t="s">
        <v>1319</v>
      </c>
      <c r="E4373" s="91" t="s">
        <v>1587</v>
      </c>
      <c r="F4373" s="91">
        <v>2030.0</v>
      </c>
      <c r="J4373" s="91" t="s">
        <v>739</v>
      </c>
      <c r="L4373" s="91" t="s">
        <v>1588</v>
      </c>
      <c r="M4373" s="91" t="s">
        <v>739</v>
      </c>
      <c r="O4373" s="91" t="s">
        <v>1607</v>
      </c>
      <c r="P4373" s="91" t="s">
        <v>1590</v>
      </c>
      <c r="Q4373" s="91" t="s">
        <v>1444</v>
      </c>
      <c r="R4373" s="91" t="s">
        <v>1608</v>
      </c>
      <c r="S4373" s="91" t="s">
        <v>11696</v>
      </c>
      <c r="T4373" s="91" t="s">
        <v>1593</v>
      </c>
    </row>
    <row r="4374" ht="14.25" customHeight="1">
      <c r="A4374" s="91" t="s">
        <v>11697</v>
      </c>
      <c r="C4374" s="91" t="s">
        <v>11698</v>
      </c>
      <c r="D4374" s="91" t="s">
        <v>1319</v>
      </c>
      <c r="E4374" s="91" t="s">
        <v>1587</v>
      </c>
      <c r="F4374" s="91">
        <v>2030.0</v>
      </c>
      <c r="J4374" s="91" t="s">
        <v>739</v>
      </c>
      <c r="L4374" s="91" t="s">
        <v>41</v>
      </c>
      <c r="M4374" s="91" t="s">
        <v>1320</v>
      </c>
      <c r="N4374" s="91" t="s">
        <v>2090</v>
      </c>
      <c r="O4374" s="91" t="s">
        <v>1662</v>
      </c>
      <c r="P4374" s="91" t="s">
        <v>1590</v>
      </c>
      <c r="Q4374" s="91" t="s">
        <v>1436</v>
      </c>
      <c r="R4374" s="91" t="s">
        <v>1653</v>
      </c>
      <c r="S4374" s="91" t="s">
        <v>11699</v>
      </c>
      <c r="T4374" s="91" t="s">
        <v>1593</v>
      </c>
    </row>
    <row r="4375" ht="14.25" customHeight="1">
      <c r="A4375" s="91" t="s">
        <v>11700</v>
      </c>
      <c r="D4375" s="91" t="s">
        <v>1319</v>
      </c>
      <c r="E4375" s="91" t="s">
        <v>1587</v>
      </c>
      <c r="F4375" s="91">
        <v>2030.0</v>
      </c>
      <c r="J4375" s="91" t="s">
        <v>739</v>
      </c>
      <c r="L4375" s="91" t="s">
        <v>1588</v>
      </c>
      <c r="M4375" s="91" t="s">
        <v>739</v>
      </c>
      <c r="O4375" s="91" t="s">
        <v>1602</v>
      </c>
      <c r="P4375" s="91" t="s">
        <v>1603</v>
      </c>
      <c r="Q4375" s="91" t="s">
        <v>1457</v>
      </c>
      <c r="R4375" s="91" t="s">
        <v>1604</v>
      </c>
      <c r="S4375" s="91" t="s">
        <v>11701</v>
      </c>
      <c r="T4375" s="91" t="s">
        <v>1593</v>
      </c>
    </row>
    <row r="4376" ht="14.25" customHeight="1">
      <c r="A4376" s="91" t="s">
        <v>11702</v>
      </c>
      <c r="D4376" s="91" t="s">
        <v>1319</v>
      </c>
      <c r="E4376" s="91" t="s">
        <v>1587</v>
      </c>
      <c r="F4376" s="91">
        <v>2030.0</v>
      </c>
      <c r="J4376" s="91" t="s">
        <v>739</v>
      </c>
      <c r="L4376" s="91" t="s">
        <v>1588</v>
      </c>
      <c r="M4376" s="91" t="s">
        <v>1320</v>
      </c>
      <c r="N4376" s="91" t="s">
        <v>2090</v>
      </c>
      <c r="O4376" s="91" t="s">
        <v>1638</v>
      </c>
      <c r="P4376" s="91" t="s">
        <v>1590</v>
      </c>
      <c r="Q4376" s="91" t="s">
        <v>1462</v>
      </c>
      <c r="R4376" s="91" t="s">
        <v>2090</v>
      </c>
      <c r="S4376" s="91" t="s">
        <v>11703</v>
      </c>
      <c r="T4376" s="91" t="s">
        <v>1593</v>
      </c>
    </row>
    <row r="4377" ht="14.25" customHeight="1">
      <c r="A4377" s="91" t="s">
        <v>11704</v>
      </c>
      <c r="B4377" s="91" t="s">
        <v>11705</v>
      </c>
      <c r="C4377" s="91" t="s">
        <v>11706</v>
      </c>
      <c r="D4377" s="91" t="s">
        <v>1319</v>
      </c>
      <c r="E4377" s="91" t="s">
        <v>1587</v>
      </c>
      <c r="F4377" s="91">
        <v>2030.0</v>
      </c>
      <c r="J4377" s="91" t="s">
        <v>739</v>
      </c>
      <c r="L4377" s="91" t="s">
        <v>41</v>
      </c>
      <c r="M4377" s="91" t="s">
        <v>739</v>
      </c>
      <c r="O4377" s="91" t="s">
        <v>1711</v>
      </c>
      <c r="P4377" s="91" t="s">
        <v>1590</v>
      </c>
      <c r="Q4377" s="91" t="s">
        <v>1429</v>
      </c>
      <c r="R4377" s="91" t="s">
        <v>1808</v>
      </c>
      <c r="S4377" s="91" t="s">
        <v>11707</v>
      </c>
      <c r="T4377" s="91" t="s">
        <v>1593</v>
      </c>
    </row>
    <row r="4378" ht="14.25" customHeight="1">
      <c r="A4378" s="91" t="s">
        <v>11708</v>
      </c>
      <c r="D4378" s="91" t="s">
        <v>1324</v>
      </c>
      <c r="J4378" s="91" t="s">
        <v>1320</v>
      </c>
      <c r="L4378" s="91" t="s">
        <v>41</v>
      </c>
      <c r="M4378" s="91" t="s">
        <v>1320</v>
      </c>
      <c r="N4378" s="91" t="s">
        <v>1611</v>
      </c>
      <c r="O4378" s="91" t="s">
        <v>2046</v>
      </c>
      <c r="P4378" s="91" t="s">
        <v>1603</v>
      </c>
      <c r="Q4378" s="91" t="s">
        <v>1462</v>
      </c>
      <c r="R4378" s="91" t="s">
        <v>1611</v>
      </c>
    </row>
    <row r="4379" ht="14.25" customHeight="1">
      <c r="A4379" s="91" t="s">
        <v>11709</v>
      </c>
      <c r="D4379" s="91" t="s">
        <v>1319</v>
      </c>
      <c r="E4379" s="91" t="s">
        <v>1587</v>
      </c>
      <c r="F4379" s="91">
        <v>2030.0</v>
      </c>
      <c r="J4379" s="91" t="s">
        <v>739</v>
      </c>
      <c r="L4379" s="91" t="s">
        <v>1588</v>
      </c>
      <c r="M4379" s="91" t="s">
        <v>739</v>
      </c>
      <c r="O4379" s="91" t="s">
        <v>1607</v>
      </c>
      <c r="P4379" s="91" t="s">
        <v>1590</v>
      </c>
      <c r="Q4379" s="91" t="s">
        <v>1457</v>
      </c>
      <c r="R4379" s="91" t="s">
        <v>1639</v>
      </c>
      <c r="S4379" s="91" t="s">
        <v>11710</v>
      </c>
      <c r="T4379" s="91" t="s">
        <v>1593</v>
      </c>
    </row>
    <row r="4380" ht="14.25" customHeight="1">
      <c r="A4380" s="91" t="s">
        <v>11711</v>
      </c>
      <c r="C4380" s="91" t="s">
        <v>11712</v>
      </c>
      <c r="D4380" s="91" t="s">
        <v>1324</v>
      </c>
      <c r="J4380" s="91" t="s">
        <v>739</v>
      </c>
      <c r="L4380" s="91" t="s">
        <v>41</v>
      </c>
      <c r="M4380" s="91" t="s">
        <v>739</v>
      </c>
      <c r="O4380" s="91" t="s">
        <v>1602</v>
      </c>
      <c r="P4380" s="91" t="s">
        <v>1603</v>
      </c>
      <c r="Q4380" s="91" t="s">
        <v>1429</v>
      </c>
      <c r="R4380" s="91" t="s">
        <v>1617</v>
      </c>
    </row>
    <row r="4381" ht="14.25" customHeight="1">
      <c r="A4381" s="91" t="s">
        <v>11713</v>
      </c>
      <c r="B4381" s="91" t="s">
        <v>11714</v>
      </c>
      <c r="C4381" s="91" t="s">
        <v>11715</v>
      </c>
      <c r="D4381" s="91" t="s">
        <v>1319</v>
      </c>
      <c r="E4381" s="91" t="s">
        <v>1587</v>
      </c>
      <c r="F4381" s="91">
        <v>2030.0</v>
      </c>
      <c r="G4381" s="91" t="s">
        <v>1319</v>
      </c>
      <c r="H4381" s="91" t="s">
        <v>1587</v>
      </c>
      <c r="I4381" s="91">
        <v>2050.0</v>
      </c>
      <c r="J4381" s="91" t="s">
        <v>1320</v>
      </c>
      <c r="K4381" s="91">
        <v>2050.0</v>
      </c>
      <c r="L4381" s="91" t="s">
        <v>41</v>
      </c>
      <c r="M4381" s="91" t="s">
        <v>1320</v>
      </c>
      <c r="N4381" s="91" t="s">
        <v>1637</v>
      </c>
      <c r="O4381" s="91" t="s">
        <v>1662</v>
      </c>
      <c r="P4381" s="91" t="s">
        <v>1590</v>
      </c>
      <c r="Q4381" s="91" t="s">
        <v>1447</v>
      </c>
      <c r="R4381" s="91" t="s">
        <v>1687</v>
      </c>
      <c r="S4381" s="91" t="s">
        <v>11716</v>
      </c>
      <c r="T4381" s="91" t="s">
        <v>1593</v>
      </c>
    </row>
    <row r="4382" ht="14.25" customHeight="1">
      <c r="A4382" s="91" t="s">
        <v>11717</v>
      </c>
      <c r="C4382" s="91" t="s">
        <v>11718</v>
      </c>
      <c r="D4382" s="91" t="s">
        <v>1343</v>
      </c>
      <c r="J4382" s="91" t="s">
        <v>739</v>
      </c>
      <c r="L4382" s="91" t="s">
        <v>41</v>
      </c>
      <c r="M4382" s="91" t="s">
        <v>739</v>
      </c>
      <c r="O4382" s="91" t="s">
        <v>1748</v>
      </c>
      <c r="P4382" s="91" t="s">
        <v>1590</v>
      </c>
      <c r="Q4382" s="91" t="s">
        <v>1439</v>
      </c>
      <c r="R4382" s="91" t="s">
        <v>1792</v>
      </c>
    </row>
    <row r="4383" ht="14.25" customHeight="1">
      <c r="A4383" s="91" t="s">
        <v>11719</v>
      </c>
      <c r="D4383" s="91" t="s">
        <v>1319</v>
      </c>
      <c r="E4383" s="91" t="s">
        <v>1587</v>
      </c>
      <c r="F4383" s="91">
        <v>2030.0</v>
      </c>
      <c r="J4383" s="91" t="s">
        <v>739</v>
      </c>
      <c r="L4383" s="91" t="s">
        <v>41</v>
      </c>
      <c r="M4383" s="91" t="s">
        <v>739</v>
      </c>
      <c r="O4383" s="91" t="s">
        <v>1711</v>
      </c>
      <c r="P4383" s="91" t="s">
        <v>1590</v>
      </c>
      <c r="Q4383" s="91" t="s">
        <v>1454</v>
      </c>
      <c r="R4383" s="91" t="s">
        <v>1663</v>
      </c>
      <c r="S4383" s="91" t="s">
        <v>11720</v>
      </c>
      <c r="T4383" s="91" t="s">
        <v>1593</v>
      </c>
    </row>
    <row r="4384" ht="14.25" customHeight="1">
      <c r="A4384" s="91" t="s">
        <v>11721</v>
      </c>
      <c r="D4384" s="91" t="s">
        <v>1324</v>
      </c>
      <c r="J4384" s="91" t="s">
        <v>739</v>
      </c>
      <c r="L4384" s="91" t="s">
        <v>41</v>
      </c>
      <c r="M4384" s="91" t="s">
        <v>739</v>
      </c>
      <c r="O4384" s="91" t="s">
        <v>1831</v>
      </c>
      <c r="P4384" s="91" t="s">
        <v>1590</v>
      </c>
      <c r="Q4384" s="91" t="s">
        <v>1444</v>
      </c>
      <c r="R4384" s="91" t="s">
        <v>1720</v>
      </c>
    </row>
    <row r="4385" ht="14.25" customHeight="1">
      <c r="A4385" s="91" t="s">
        <v>11722</v>
      </c>
      <c r="D4385" s="91" t="s">
        <v>1319</v>
      </c>
      <c r="E4385" s="91" t="s">
        <v>1587</v>
      </c>
      <c r="F4385" s="91">
        <v>2030.0</v>
      </c>
      <c r="J4385" s="91" t="s">
        <v>739</v>
      </c>
      <c r="L4385" s="91" t="s">
        <v>1588</v>
      </c>
      <c r="M4385" s="91" t="s">
        <v>739</v>
      </c>
      <c r="O4385" s="91" t="s">
        <v>1589</v>
      </c>
      <c r="P4385" s="91" t="s">
        <v>1590</v>
      </c>
      <c r="Q4385" s="91" t="s">
        <v>1457</v>
      </c>
      <c r="R4385" s="91" t="s">
        <v>1659</v>
      </c>
      <c r="S4385" s="91" t="s">
        <v>11723</v>
      </c>
      <c r="T4385" s="91" t="s">
        <v>1593</v>
      </c>
    </row>
    <row r="4386" ht="14.25" customHeight="1">
      <c r="A4386" s="91" t="s">
        <v>11724</v>
      </c>
      <c r="D4386" s="91" t="s">
        <v>1324</v>
      </c>
      <c r="J4386" s="91" t="s">
        <v>1320</v>
      </c>
      <c r="L4386" s="91" t="s">
        <v>41</v>
      </c>
      <c r="M4386" s="91" t="s">
        <v>1320</v>
      </c>
      <c r="N4386" s="91" t="s">
        <v>1699</v>
      </c>
      <c r="O4386" s="91" t="s">
        <v>1846</v>
      </c>
      <c r="P4386" s="91" t="s">
        <v>1590</v>
      </c>
      <c r="Q4386" s="91" t="s">
        <v>1435</v>
      </c>
      <c r="R4386" s="91" t="s">
        <v>1699</v>
      </c>
    </row>
    <row r="4387" ht="14.25" customHeight="1">
      <c r="A4387" s="91" t="s">
        <v>11725</v>
      </c>
      <c r="D4387" s="91" t="s">
        <v>1319</v>
      </c>
      <c r="E4387" s="91" t="s">
        <v>1587</v>
      </c>
      <c r="F4387" s="91">
        <v>2030.0</v>
      </c>
      <c r="J4387" s="91" t="s">
        <v>739</v>
      </c>
      <c r="L4387" s="91" t="s">
        <v>1588</v>
      </c>
      <c r="M4387" s="91" t="s">
        <v>739</v>
      </c>
      <c r="O4387" s="91" t="s">
        <v>1607</v>
      </c>
      <c r="P4387" s="91" t="s">
        <v>1590</v>
      </c>
      <c r="Q4387" s="91" t="s">
        <v>1433</v>
      </c>
      <c r="R4387" s="91" t="s">
        <v>1659</v>
      </c>
      <c r="S4387" s="91" t="s">
        <v>11726</v>
      </c>
      <c r="T4387" s="91" t="s">
        <v>1593</v>
      </c>
    </row>
    <row r="4388" ht="14.25" customHeight="1">
      <c r="A4388" s="91" t="s">
        <v>11727</v>
      </c>
      <c r="D4388" s="91" t="s">
        <v>1319</v>
      </c>
      <c r="E4388" s="91" t="s">
        <v>1587</v>
      </c>
      <c r="F4388" s="91">
        <v>2030.0</v>
      </c>
      <c r="J4388" s="91" t="s">
        <v>739</v>
      </c>
      <c r="L4388" s="91" t="s">
        <v>1588</v>
      </c>
      <c r="M4388" s="91" t="s">
        <v>739</v>
      </c>
      <c r="O4388" s="91" t="s">
        <v>1632</v>
      </c>
      <c r="P4388" s="91" t="s">
        <v>1628</v>
      </c>
      <c r="Q4388" s="91" t="s">
        <v>1462</v>
      </c>
      <c r="R4388" s="91" t="s">
        <v>1624</v>
      </c>
      <c r="S4388" s="91" t="s">
        <v>11728</v>
      </c>
      <c r="T4388" s="91" t="s">
        <v>1593</v>
      </c>
    </row>
    <row r="4389" ht="14.25" customHeight="1">
      <c r="A4389" s="91" t="s">
        <v>11729</v>
      </c>
      <c r="D4389" s="91" t="s">
        <v>1324</v>
      </c>
      <c r="J4389" s="91" t="s">
        <v>739</v>
      </c>
      <c r="L4389" s="91" t="s">
        <v>41</v>
      </c>
      <c r="M4389" s="91" t="s">
        <v>739</v>
      </c>
      <c r="O4389" s="91" t="s">
        <v>1681</v>
      </c>
      <c r="P4389" s="91" t="s">
        <v>1590</v>
      </c>
      <c r="Q4389" s="91" t="s">
        <v>1430</v>
      </c>
      <c r="R4389" s="91" t="s">
        <v>1669</v>
      </c>
    </row>
    <row r="4390" ht="14.25" customHeight="1">
      <c r="A4390" s="91" t="s">
        <v>11730</v>
      </c>
      <c r="B4390" s="91" t="s">
        <v>11731</v>
      </c>
      <c r="C4390" s="91" t="s">
        <v>11732</v>
      </c>
      <c r="D4390" s="91" t="s">
        <v>1319</v>
      </c>
      <c r="E4390" s="91" t="s">
        <v>1587</v>
      </c>
      <c r="F4390" s="91">
        <v>2030.0</v>
      </c>
      <c r="J4390" s="91" t="s">
        <v>739</v>
      </c>
      <c r="L4390" s="91" t="s">
        <v>41</v>
      </c>
      <c r="M4390" s="91" t="s">
        <v>739</v>
      </c>
      <c r="O4390" s="91" t="s">
        <v>1846</v>
      </c>
      <c r="P4390" s="91" t="s">
        <v>1590</v>
      </c>
      <c r="Q4390" s="91" t="s">
        <v>1459</v>
      </c>
      <c r="R4390" s="91" t="s">
        <v>1653</v>
      </c>
      <c r="S4390" s="91" t="s">
        <v>11733</v>
      </c>
      <c r="T4390" s="91" t="s">
        <v>1593</v>
      </c>
    </row>
    <row r="4391" ht="14.25" customHeight="1">
      <c r="A4391" s="91" t="s">
        <v>11734</v>
      </c>
      <c r="D4391" s="91" t="s">
        <v>1319</v>
      </c>
      <c r="E4391" s="91" t="s">
        <v>1587</v>
      </c>
      <c r="F4391" s="91">
        <v>2030.0</v>
      </c>
      <c r="J4391" s="91" t="s">
        <v>739</v>
      </c>
      <c r="L4391" s="91" t="s">
        <v>1588</v>
      </c>
      <c r="M4391" s="91" t="s">
        <v>1320</v>
      </c>
      <c r="N4391" s="91" t="s">
        <v>1851</v>
      </c>
      <c r="O4391" s="91" t="s">
        <v>1602</v>
      </c>
      <c r="P4391" s="91" t="s">
        <v>1603</v>
      </c>
      <c r="Q4391" s="91" t="s">
        <v>1451</v>
      </c>
      <c r="R4391" s="91" t="s">
        <v>1678</v>
      </c>
      <c r="S4391" s="91" t="s">
        <v>11735</v>
      </c>
      <c r="T4391" s="91" t="s">
        <v>1593</v>
      </c>
    </row>
    <row r="4392" ht="14.25" customHeight="1">
      <c r="A4392" s="91" t="s">
        <v>11736</v>
      </c>
      <c r="D4392" s="91" t="s">
        <v>1319</v>
      </c>
      <c r="E4392" s="91" t="s">
        <v>1587</v>
      </c>
      <c r="F4392" s="91">
        <v>2030.0</v>
      </c>
      <c r="J4392" s="91" t="s">
        <v>739</v>
      </c>
      <c r="L4392" s="91" t="s">
        <v>1647</v>
      </c>
      <c r="M4392" s="91" t="s">
        <v>1320</v>
      </c>
      <c r="N4392" s="91" t="s">
        <v>1900</v>
      </c>
      <c r="O4392" s="91" t="s">
        <v>1607</v>
      </c>
      <c r="P4392" s="91" t="s">
        <v>1590</v>
      </c>
      <c r="Q4392" s="91" t="s">
        <v>1430</v>
      </c>
      <c r="R4392" s="91" t="s">
        <v>1641</v>
      </c>
      <c r="S4392" s="91" t="s">
        <v>11737</v>
      </c>
      <c r="T4392" s="91" t="s">
        <v>1593</v>
      </c>
    </row>
    <row r="4393" ht="14.25" customHeight="1">
      <c r="A4393" s="91" t="s">
        <v>11738</v>
      </c>
      <c r="D4393" s="91" t="s">
        <v>1319</v>
      </c>
      <c r="E4393" s="91" t="s">
        <v>1587</v>
      </c>
      <c r="F4393" s="91">
        <v>2030.0</v>
      </c>
      <c r="J4393" s="91" t="s">
        <v>739</v>
      </c>
      <c r="L4393" s="91" t="s">
        <v>1647</v>
      </c>
      <c r="M4393" s="91" t="s">
        <v>1320</v>
      </c>
      <c r="N4393" s="91" t="s">
        <v>1900</v>
      </c>
      <c r="O4393" s="91" t="s">
        <v>1607</v>
      </c>
      <c r="P4393" s="91" t="s">
        <v>1590</v>
      </c>
      <c r="Q4393" s="91" t="s">
        <v>1430</v>
      </c>
      <c r="R4393" s="91" t="s">
        <v>1641</v>
      </c>
      <c r="S4393" s="91" t="s">
        <v>11737</v>
      </c>
      <c r="T4393" s="91" t="s">
        <v>1593</v>
      </c>
    </row>
    <row r="4394" ht="14.25" customHeight="1">
      <c r="A4394" s="91" t="s">
        <v>11739</v>
      </c>
      <c r="D4394" s="91" t="s">
        <v>1319</v>
      </c>
      <c r="E4394" s="91" t="s">
        <v>1587</v>
      </c>
      <c r="F4394" s="91">
        <v>2030.0</v>
      </c>
      <c r="J4394" s="91" t="s">
        <v>739</v>
      </c>
      <c r="L4394" s="91" t="s">
        <v>1647</v>
      </c>
      <c r="M4394" s="91" t="s">
        <v>1320</v>
      </c>
      <c r="N4394" s="91" t="s">
        <v>1900</v>
      </c>
      <c r="O4394" s="91" t="s">
        <v>1607</v>
      </c>
      <c r="P4394" s="91" t="s">
        <v>1590</v>
      </c>
      <c r="Q4394" s="91" t="s">
        <v>1430</v>
      </c>
      <c r="R4394" s="91" t="s">
        <v>1641</v>
      </c>
      <c r="S4394" s="91" t="s">
        <v>11737</v>
      </c>
      <c r="T4394" s="91" t="s">
        <v>1593</v>
      </c>
    </row>
    <row r="4395" ht="14.25" customHeight="1">
      <c r="A4395" s="91" t="s">
        <v>11740</v>
      </c>
      <c r="D4395" s="91" t="s">
        <v>1319</v>
      </c>
      <c r="E4395" s="91" t="s">
        <v>1587</v>
      </c>
      <c r="F4395" s="91">
        <v>2030.0</v>
      </c>
      <c r="J4395" s="91" t="s">
        <v>739</v>
      </c>
      <c r="L4395" s="91" t="s">
        <v>1647</v>
      </c>
      <c r="M4395" s="91" t="s">
        <v>1320</v>
      </c>
      <c r="N4395" s="91" t="s">
        <v>1900</v>
      </c>
      <c r="O4395" s="91" t="s">
        <v>1607</v>
      </c>
      <c r="P4395" s="91" t="s">
        <v>1590</v>
      </c>
      <c r="Q4395" s="91" t="s">
        <v>1430</v>
      </c>
      <c r="R4395" s="91" t="s">
        <v>1641</v>
      </c>
      <c r="S4395" s="91" t="s">
        <v>11737</v>
      </c>
      <c r="T4395" s="91" t="s">
        <v>1593</v>
      </c>
    </row>
    <row r="4396" ht="14.25" customHeight="1">
      <c r="A4396" s="91" t="s">
        <v>11741</v>
      </c>
      <c r="B4396" s="91" t="s">
        <v>11742</v>
      </c>
      <c r="C4396" s="91" t="s">
        <v>11743</v>
      </c>
      <c r="D4396" s="91" t="s">
        <v>1319</v>
      </c>
      <c r="E4396" s="91" t="s">
        <v>1587</v>
      </c>
      <c r="F4396" s="91">
        <v>2030.0</v>
      </c>
      <c r="G4396" s="91" t="s">
        <v>1319</v>
      </c>
      <c r="H4396" s="91" t="s">
        <v>1587</v>
      </c>
      <c r="I4396" s="91">
        <v>2050.0</v>
      </c>
      <c r="J4396" s="91" t="s">
        <v>1320</v>
      </c>
      <c r="K4396" s="91">
        <v>2050.0</v>
      </c>
      <c r="L4396" s="91" t="s">
        <v>41</v>
      </c>
      <c r="M4396" s="91" t="s">
        <v>1320</v>
      </c>
      <c r="N4396" s="91" t="s">
        <v>2090</v>
      </c>
      <c r="O4396" s="91" t="s">
        <v>1721</v>
      </c>
      <c r="P4396" s="91" t="s">
        <v>1590</v>
      </c>
      <c r="Q4396" s="91" t="s">
        <v>1469</v>
      </c>
      <c r="R4396" s="91" t="s">
        <v>1707</v>
      </c>
      <c r="S4396" s="91" t="s">
        <v>11744</v>
      </c>
      <c r="T4396" s="91" t="s">
        <v>1593</v>
      </c>
    </row>
    <row r="4397" ht="14.25" customHeight="1">
      <c r="A4397" s="91" t="s">
        <v>11745</v>
      </c>
      <c r="B4397" s="91" t="s">
        <v>11746</v>
      </c>
      <c r="C4397" s="91" t="s">
        <v>11747</v>
      </c>
      <c r="D4397" s="91" t="s">
        <v>1319</v>
      </c>
      <c r="E4397" s="91" t="s">
        <v>1587</v>
      </c>
      <c r="F4397" s="91">
        <v>2030.0</v>
      </c>
      <c r="G4397" s="91" t="s">
        <v>1319</v>
      </c>
      <c r="H4397" s="91" t="s">
        <v>1587</v>
      </c>
      <c r="I4397" s="91">
        <v>2050.0</v>
      </c>
      <c r="J4397" s="91" t="s">
        <v>1320</v>
      </c>
      <c r="K4397" s="91">
        <v>2050.0</v>
      </c>
      <c r="L4397" s="91" t="s">
        <v>41</v>
      </c>
      <c r="M4397" s="91" t="s">
        <v>1320</v>
      </c>
      <c r="N4397" s="91" t="s">
        <v>2023</v>
      </c>
      <c r="O4397" s="91" t="s">
        <v>1711</v>
      </c>
      <c r="P4397" s="91" t="s">
        <v>1590</v>
      </c>
      <c r="Q4397" s="91" t="s">
        <v>1439</v>
      </c>
      <c r="R4397" s="91" t="s">
        <v>1648</v>
      </c>
      <c r="S4397" s="91" t="s">
        <v>11748</v>
      </c>
      <c r="T4397" s="91" t="s">
        <v>1593</v>
      </c>
    </row>
    <row r="4398" ht="14.25" customHeight="1">
      <c r="A4398" s="91" t="s">
        <v>11749</v>
      </c>
      <c r="D4398" s="91" t="s">
        <v>1324</v>
      </c>
      <c r="J4398" s="91" t="s">
        <v>1320</v>
      </c>
      <c r="L4398" s="91" t="s">
        <v>41</v>
      </c>
      <c r="M4398" s="91" t="s">
        <v>739</v>
      </c>
      <c r="O4398" s="91" t="s">
        <v>1846</v>
      </c>
      <c r="P4398" s="91" t="s">
        <v>1590</v>
      </c>
      <c r="Q4398" s="91" t="s">
        <v>1429</v>
      </c>
      <c r="R4398" s="91" t="s">
        <v>1608</v>
      </c>
    </row>
    <row r="4399" ht="14.25" customHeight="1">
      <c r="A4399" s="91" t="s">
        <v>11750</v>
      </c>
      <c r="D4399" s="91" t="s">
        <v>1324</v>
      </c>
      <c r="J4399" s="91" t="s">
        <v>739</v>
      </c>
      <c r="L4399" s="91" t="s">
        <v>41</v>
      </c>
      <c r="M4399" s="91" t="s">
        <v>739</v>
      </c>
      <c r="O4399" s="91" t="s">
        <v>1607</v>
      </c>
      <c r="P4399" s="91" t="s">
        <v>1590</v>
      </c>
      <c r="Q4399" s="91" t="s">
        <v>1462</v>
      </c>
      <c r="R4399" s="91" t="s">
        <v>1614</v>
      </c>
    </row>
    <row r="4400" ht="14.25" customHeight="1">
      <c r="A4400" s="91" t="s">
        <v>11751</v>
      </c>
      <c r="C4400" s="91" t="s">
        <v>11752</v>
      </c>
      <c r="D4400" s="91" t="s">
        <v>1324</v>
      </c>
      <c r="J4400" s="91" t="s">
        <v>1320</v>
      </c>
      <c r="L4400" s="91" t="s">
        <v>41</v>
      </c>
      <c r="M4400" s="91" t="s">
        <v>739</v>
      </c>
      <c r="O4400" s="91" t="s">
        <v>1846</v>
      </c>
      <c r="P4400" s="91" t="s">
        <v>1590</v>
      </c>
      <c r="Q4400" s="91" t="s">
        <v>1771</v>
      </c>
      <c r="R4400" s="91" t="s">
        <v>1663</v>
      </c>
    </row>
    <row r="4401" ht="14.25" customHeight="1">
      <c r="A4401" s="91" t="s">
        <v>11753</v>
      </c>
      <c r="D4401" s="91" t="s">
        <v>1319</v>
      </c>
      <c r="E4401" s="91" t="s">
        <v>1587</v>
      </c>
      <c r="F4401" s="91">
        <v>2030.0</v>
      </c>
      <c r="J4401" s="91" t="s">
        <v>739</v>
      </c>
      <c r="L4401" s="91" t="s">
        <v>1588</v>
      </c>
      <c r="M4401" s="91" t="s">
        <v>739</v>
      </c>
      <c r="O4401" s="91" t="s">
        <v>1684</v>
      </c>
      <c r="P4401" s="91" t="s">
        <v>1590</v>
      </c>
      <c r="Q4401" s="91" t="s">
        <v>1440</v>
      </c>
      <c r="R4401" s="91" t="s">
        <v>1659</v>
      </c>
      <c r="S4401" s="91" t="s">
        <v>11754</v>
      </c>
      <c r="T4401" s="91" t="s">
        <v>1593</v>
      </c>
    </row>
    <row r="4402" ht="14.25" customHeight="1">
      <c r="A4402" s="91" t="s">
        <v>11755</v>
      </c>
      <c r="D4402" s="91" t="s">
        <v>1319</v>
      </c>
      <c r="E4402" s="91" t="s">
        <v>1587</v>
      </c>
      <c r="F4402" s="91">
        <v>2030.0</v>
      </c>
      <c r="J4402" s="91" t="s">
        <v>739</v>
      </c>
      <c r="L4402" s="91" t="s">
        <v>1588</v>
      </c>
      <c r="M4402" s="91" t="s">
        <v>739</v>
      </c>
      <c r="O4402" s="91" t="s">
        <v>1846</v>
      </c>
      <c r="P4402" s="91" t="s">
        <v>1590</v>
      </c>
      <c r="Q4402" s="91" t="s">
        <v>1447</v>
      </c>
      <c r="R4402" s="91" t="s">
        <v>1641</v>
      </c>
      <c r="S4402" s="91" t="s">
        <v>11756</v>
      </c>
      <c r="T4402" s="91" t="s">
        <v>1593</v>
      </c>
    </row>
    <row r="4403" ht="14.25" customHeight="1">
      <c r="A4403" s="91" t="s">
        <v>11757</v>
      </c>
      <c r="D4403" s="91" t="s">
        <v>1324</v>
      </c>
      <c r="J4403" s="91" t="s">
        <v>739</v>
      </c>
      <c r="L4403" s="91" t="s">
        <v>41</v>
      </c>
      <c r="M4403" s="91" t="s">
        <v>739</v>
      </c>
      <c r="O4403" s="91" t="s">
        <v>1589</v>
      </c>
      <c r="P4403" s="91" t="s">
        <v>1590</v>
      </c>
      <c r="Q4403" s="91" t="s">
        <v>1472</v>
      </c>
      <c r="R4403" s="91" t="s">
        <v>1669</v>
      </c>
    </row>
    <row r="4404" ht="14.25" customHeight="1">
      <c r="A4404" s="91" t="s">
        <v>11758</v>
      </c>
      <c r="B4404" s="91" t="s">
        <v>11759</v>
      </c>
      <c r="D4404" s="91" t="s">
        <v>1319</v>
      </c>
      <c r="E4404" s="91" t="s">
        <v>1587</v>
      </c>
      <c r="F4404" s="91" t="s">
        <v>1646</v>
      </c>
      <c r="J4404" s="91" t="s">
        <v>739</v>
      </c>
      <c r="L4404" s="91" t="s">
        <v>41</v>
      </c>
      <c r="M4404" s="91" t="s">
        <v>1320</v>
      </c>
      <c r="N4404" s="91" t="s">
        <v>1678</v>
      </c>
      <c r="O4404" s="91" t="s">
        <v>1891</v>
      </c>
      <c r="P4404" s="91" t="s">
        <v>1623</v>
      </c>
      <c r="Q4404" s="91" t="s">
        <v>1459</v>
      </c>
      <c r="R4404" s="91" t="s">
        <v>1659</v>
      </c>
      <c r="S4404" s="91" t="s">
        <v>11760</v>
      </c>
      <c r="T4404" s="91" t="s">
        <v>1593</v>
      </c>
    </row>
    <row r="4405" ht="14.25" customHeight="1">
      <c r="A4405" s="91" t="s">
        <v>11761</v>
      </c>
      <c r="B4405" s="91" t="s">
        <v>11762</v>
      </c>
      <c r="C4405" s="91" t="s">
        <v>11763</v>
      </c>
      <c r="D4405" s="91" t="s">
        <v>1319</v>
      </c>
      <c r="E4405" s="91" t="s">
        <v>1595</v>
      </c>
      <c r="F4405" s="91">
        <v>2034.0</v>
      </c>
      <c r="J4405" s="91" t="s">
        <v>739</v>
      </c>
      <c r="L4405" s="91" t="s">
        <v>41</v>
      </c>
      <c r="M4405" s="91" t="s">
        <v>739</v>
      </c>
      <c r="O4405" s="91" t="s">
        <v>1602</v>
      </c>
      <c r="P4405" s="91" t="s">
        <v>1603</v>
      </c>
      <c r="Q4405" s="91" t="s">
        <v>1431</v>
      </c>
      <c r="R4405" s="91" t="s">
        <v>1966</v>
      </c>
      <c r="S4405" s="91" t="s">
        <v>11764</v>
      </c>
      <c r="T4405" s="91" t="s">
        <v>1600</v>
      </c>
    </row>
    <row r="4406" ht="14.25" customHeight="1">
      <c r="A4406" s="91" t="s">
        <v>11765</v>
      </c>
      <c r="B4406" s="91" t="s">
        <v>11766</v>
      </c>
      <c r="C4406" s="91" t="s">
        <v>11767</v>
      </c>
      <c r="D4406" s="91" t="s">
        <v>1319</v>
      </c>
      <c r="E4406" s="91" t="s">
        <v>1587</v>
      </c>
      <c r="F4406" s="91">
        <v>2030.0</v>
      </c>
      <c r="G4406" s="91" t="s">
        <v>1319</v>
      </c>
      <c r="H4406" s="91" t="s">
        <v>1587</v>
      </c>
      <c r="I4406" s="91" t="s">
        <v>1698</v>
      </c>
      <c r="J4406" s="91" t="s">
        <v>1320</v>
      </c>
      <c r="K4406" s="91" t="s">
        <v>1698</v>
      </c>
      <c r="L4406" s="91" t="s">
        <v>41</v>
      </c>
      <c r="M4406" s="91" t="s">
        <v>1320</v>
      </c>
      <c r="N4406" s="91" t="s">
        <v>1763</v>
      </c>
      <c r="O4406" s="91" t="s">
        <v>1796</v>
      </c>
      <c r="P4406" s="91" t="s">
        <v>1628</v>
      </c>
      <c r="Q4406" s="91" t="s">
        <v>1466</v>
      </c>
      <c r="R4406" s="91" t="s">
        <v>1669</v>
      </c>
      <c r="S4406" s="91" t="s">
        <v>11768</v>
      </c>
      <c r="T4406" s="91" t="s">
        <v>1593</v>
      </c>
    </row>
    <row r="4407" ht="14.25" customHeight="1">
      <c r="A4407" s="91" t="s">
        <v>11769</v>
      </c>
      <c r="B4407" s="91" t="s">
        <v>11770</v>
      </c>
      <c r="C4407" s="91" t="s">
        <v>11771</v>
      </c>
      <c r="D4407" s="91" t="s">
        <v>1319</v>
      </c>
      <c r="E4407" s="91" t="s">
        <v>1587</v>
      </c>
      <c r="F4407" s="91">
        <v>2030.0</v>
      </c>
      <c r="G4407" s="91" t="s">
        <v>1319</v>
      </c>
      <c r="H4407" s="91" t="s">
        <v>1587</v>
      </c>
      <c r="I4407" s="91">
        <v>2050.0</v>
      </c>
      <c r="J4407" s="91" t="s">
        <v>1320</v>
      </c>
      <c r="K4407" s="91">
        <v>2050.0</v>
      </c>
      <c r="L4407" s="91" t="s">
        <v>41</v>
      </c>
      <c r="M4407" s="91" t="s">
        <v>739</v>
      </c>
      <c r="O4407" s="91" t="s">
        <v>1721</v>
      </c>
      <c r="P4407" s="91" t="s">
        <v>1590</v>
      </c>
      <c r="Q4407" s="91" t="s">
        <v>1469</v>
      </c>
      <c r="R4407" s="91" t="s">
        <v>1707</v>
      </c>
      <c r="S4407" s="91" t="s">
        <v>11772</v>
      </c>
      <c r="T4407" s="91" t="s">
        <v>1593</v>
      </c>
    </row>
    <row r="4408" ht="14.25" customHeight="1">
      <c r="A4408" s="91" t="s">
        <v>11773</v>
      </c>
      <c r="D4408" s="91" t="s">
        <v>1324</v>
      </c>
      <c r="J4408" s="91" t="s">
        <v>1320</v>
      </c>
      <c r="L4408" s="91" t="s">
        <v>41</v>
      </c>
      <c r="M4408" s="91" t="s">
        <v>1320</v>
      </c>
      <c r="N4408" s="91" t="s">
        <v>1641</v>
      </c>
      <c r="O4408" s="91" t="s">
        <v>1607</v>
      </c>
      <c r="P4408" s="91" t="s">
        <v>1590</v>
      </c>
      <c r="Q4408" s="91" t="s">
        <v>1443</v>
      </c>
      <c r="R4408" s="91" t="s">
        <v>1641</v>
      </c>
    </row>
    <row r="4409" ht="14.25" customHeight="1">
      <c r="A4409" s="91" t="s">
        <v>11774</v>
      </c>
      <c r="C4409" s="91" t="s">
        <v>11775</v>
      </c>
      <c r="D4409" s="91" t="s">
        <v>1319</v>
      </c>
      <c r="E4409" s="91" t="s">
        <v>1587</v>
      </c>
      <c r="F4409" s="91">
        <v>2030.0</v>
      </c>
      <c r="J4409" s="91" t="s">
        <v>739</v>
      </c>
      <c r="L4409" s="91" t="s">
        <v>41</v>
      </c>
      <c r="M4409" s="91" t="s">
        <v>739</v>
      </c>
      <c r="O4409" s="91" t="s">
        <v>1589</v>
      </c>
      <c r="P4409" s="91" t="s">
        <v>1590</v>
      </c>
      <c r="Q4409" s="91" t="s">
        <v>1761</v>
      </c>
      <c r="R4409" s="91" t="s">
        <v>2016</v>
      </c>
      <c r="S4409" s="91" t="s">
        <v>11776</v>
      </c>
      <c r="T4409" s="91" t="s">
        <v>1593</v>
      </c>
    </row>
    <row r="4410" ht="14.25" customHeight="1">
      <c r="A4410" s="91" t="s">
        <v>11777</v>
      </c>
      <c r="B4410" s="91" t="s">
        <v>11778</v>
      </c>
      <c r="C4410" s="91" t="s">
        <v>11779</v>
      </c>
      <c r="D4410" s="91" t="s">
        <v>1343</v>
      </c>
      <c r="J4410" s="91" t="s">
        <v>1320</v>
      </c>
      <c r="L4410" s="91" t="s">
        <v>41</v>
      </c>
      <c r="M4410" s="91" t="s">
        <v>1320</v>
      </c>
      <c r="N4410" s="91" t="s">
        <v>1678</v>
      </c>
      <c r="O4410" s="91" t="s">
        <v>1796</v>
      </c>
      <c r="P4410" s="91" t="s">
        <v>1628</v>
      </c>
      <c r="Q4410" s="91" t="s">
        <v>1439</v>
      </c>
      <c r="R4410" s="91" t="s">
        <v>1763</v>
      </c>
    </row>
    <row r="4411" ht="14.25" customHeight="1">
      <c r="A4411" s="91" t="s">
        <v>11780</v>
      </c>
      <c r="B4411" s="91" t="s">
        <v>11781</v>
      </c>
      <c r="C4411" s="91" t="s">
        <v>11782</v>
      </c>
      <c r="D4411" s="91" t="s">
        <v>1319</v>
      </c>
      <c r="E4411" s="91" t="s">
        <v>1587</v>
      </c>
      <c r="F4411" s="91">
        <v>2030.0</v>
      </c>
      <c r="J4411" s="91" t="s">
        <v>739</v>
      </c>
      <c r="L4411" s="91" t="s">
        <v>41</v>
      </c>
      <c r="M4411" s="91" t="s">
        <v>739</v>
      </c>
      <c r="O4411" s="91" t="s">
        <v>1694</v>
      </c>
      <c r="P4411" s="91" t="s">
        <v>1590</v>
      </c>
      <c r="Q4411" s="91" t="s">
        <v>1425</v>
      </c>
      <c r="R4411" s="91" t="s">
        <v>1614</v>
      </c>
      <c r="S4411" s="91" t="s">
        <v>11783</v>
      </c>
      <c r="T4411" s="91" t="s">
        <v>1593</v>
      </c>
    </row>
    <row r="4412" ht="14.25" customHeight="1">
      <c r="A4412" s="91" t="s">
        <v>11784</v>
      </c>
      <c r="D4412" s="91" t="s">
        <v>1324</v>
      </c>
      <c r="J4412" s="91" t="s">
        <v>739</v>
      </c>
      <c r="L4412" s="91" t="s">
        <v>41</v>
      </c>
      <c r="M4412" s="91" t="s">
        <v>739</v>
      </c>
      <c r="O4412" s="91" t="s">
        <v>1748</v>
      </c>
      <c r="P4412" s="91" t="s">
        <v>1590</v>
      </c>
      <c r="Q4412" s="91" t="s">
        <v>1457</v>
      </c>
      <c r="R4412" s="91" t="s">
        <v>1653</v>
      </c>
    </row>
    <row r="4413" ht="14.25" customHeight="1">
      <c r="A4413" s="91" t="s">
        <v>11785</v>
      </c>
      <c r="D4413" s="91" t="s">
        <v>1324</v>
      </c>
      <c r="J4413" s="91" t="s">
        <v>1320</v>
      </c>
      <c r="L4413" s="91" t="s">
        <v>41</v>
      </c>
      <c r="M4413" s="91" t="s">
        <v>1320</v>
      </c>
      <c r="N4413" s="91" t="s">
        <v>1612</v>
      </c>
      <c r="O4413" s="91" t="s">
        <v>1934</v>
      </c>
      <c r="P4413" s="91" t="s">
        <v>1736</v>
      </c>
      <c r="Q4413" s="91" t="s">
        <v>1460</v>
      </c>
      <c r="R4413" s="91" t="s">
        <v>1612</v>
      </c>
    </row>
    <row r="4414" ht="14.25" customHeight="1">
      <c r="A4414" s="91" t="s">
        <v>11786</v>
      </c>
      <c r="B4414" s="91" t="s">
        <v>11787</v>
      </c>
      <c r="C4414" s="91" t="s">
        <v>11788</v>
      </c>
      <c r="D4414" s="91" t="s">
        <v>1319</v>
      </c>
      <c r="E4414" s="91" t="s">
        <v>1587</v>
      </c>
      <c r="F4414" s="91">
        <v>2030.0</v>
      </c>
      <c r="J4414" s="91" t="s">
        <v>739</v>
      </c>
      <c r="L4414" s="91" t="s">
        <v>41</v>
      </c>
      <c r="M4414" s="91" t="s">
        <v>739</v>
      </c>
      <c r="O4414" s="91" t="s">
        <v>1677</v>
      </c>
      <c r="P4414" s="91" t="s">
        <v>1590</v>
      </c>
      <c r="Q4414" s="91" t="s">
        <v>1443</v>
      </c>
      <c r="R4414" s="91" t="s">
        <v>1706</v>
      </c>
      <c r="S4414" s="91" t="s">
        <v>11789</v>
      </c>
      <c r="T4414" s="91" t="s">
        <v>1593</v>
      </c>
    </row>
    <row r="4415" ht="14.25" customHeight="1">
      <c r="A4415" s="91" t="s">
        <v>11790</v>
      </c>
      <c r="C4415" s="91" t="s">
        <v>11791</v>
      </c>
      <c r="D4415" s="91" t="s">
        <v>1319</v>
      </c>
      <c r="E4415" s="91" t="s">
        <v>1587</v>
      </c>
      <c r="F4415" s="91">
        <v>2030.0</v>
      </c>
      <c r="J4415" s="91" t="s">
        <v>739</v>
      </c>
      <c r="L4415" s="91" t="s">
        <v>41</v>
      </c>
      <c r="M4415" s="91" t="s">
        <v>739</v>
      </c>
      <c r="O4415" s="91" t="s">
        <v>1748</v>
      </c>
      <c r="P4415" s="91" t="s">
        <v>1590</v>
      </c>
      <c r="Q4415" s="91" t="s">
        <v>1439</v>
      </c>
      <c r="R4415" s="91" t="s">
        <v>1614</v>
      </c>
      <c r="S4415" s="91" t="s">
        <v>11792</v>
      </c>
      <c r="T4415" s="91" t="s">
        <v>1593</v>
      </c>
    </row>
    <row r="4416" ht="14.25" customHeight="1">
      <c r="A4416" s="91" t="s">
        <v>11793</v>
      </c>
      <c r="D4416" s="91" t="s">
        <v>1319</v>
      </c>
      <c r="E4416" s="91" t="s">
        <v>1587</v>
      </c>
      <c r="F4416" s="91">
        <v>2030.0</v>
      </c>
      <c r="J4416" s="91" t="s">
        <v>739</v>
      </c>
      <c r="L4416" s="91" t="s">
        <v>1588</v>
      </c>
      <c r="M4416" s="91" t="s">
        <v>739</v>
      </c>
      <c r="O4416" s="91" t="s">
        <v>1607</v>
      </c>
      <c r="P4416" s="91" t="s">
        <v>1590</v>
      </c>
      <c r="Q4416" s="91" t="s">
        <v>1457</v>
      </c>
      <c r="R4416" s="91" t="s">
        <v>1608</v>
      </c>
      <c r="S4416" s="91" t="s">
        <v>11794</v>
      </c>
      <c r="T4416" s="91" t="s">
        <v>1593</v>
      </c>
    </row>
    <row r="4417" ht="14.25" customHeight="1">
      <c r="A4417" s="91" t="s">
        <v>11795</v>
      </c>
      <c r="D4417" s="91" t="s">
        <v>1319</v>
      </c>
      <c r="E4417" s="91" t="s">
        <v>1587</v>
      </c>
      <c r="F4417" s="91">
        <v>2030.0</v>
      </c>
      <c r="J4417" s="91" t="s">
        <v>739</v>
      </c>
      <c r="L4417" s="91" t="s">
        <v>1588</v>
      </c>
      <c r="M4417" s="91" t="s">
        <v>739</v>
      </c>
      <c r="O4417" s="91" t="s">
        <v>2182</v>
      </c>
      <c r="P4417" s="91" t="s">
        <v>1628</v>
      </c>
      <c r="Q4417" s="91" t="s">
        <v>1469</v>
      </c>
      <c r="R4417" s="91" t="s">
        <v>1604</v>
      </c>
      <c r="S4417" s="91" t="s">
        <v>11796</v>
      </c>
      <c r="T4417" s="91" t="s">
        <v>1593</v>
      </c>
    </row>
    <row r="4418" ht="14.25" customHeight="1">
      <c r="A4418" s="91" t="s">
        <v>11797</v>
      </c>
      <c r="D4418" s="91" t="s">
        <v>1319</v>
      </c>
      <c r="E4418" s="91" t="s">
        <v>1587</v>
      </c>
      <c r="F4418" s="91">
        <v>2030.0</v>
      </c>
      <c r="G4418" s="91" t="s">
        <v>1319</v>
      </c>
      <c r="H4418" s="91" t="s">
        <v>1587</v>
      </c>
      <c r="I4418" s="91">
        <v>2050.0</v>
      </c>
      <c r="J4418" s="91" t="s">
        <v>1320</v>
      </c>
      <c r="K4418" s="91">
        <v>2050.0</v>
      </c>
      <c r="L4418" s="91" t="s">
        <v>1588</v>
      </c>
      <c r="M4418" s="91" t="s">
        <v>1320</v>
      </c>
      <c r="N4418" s="91" t="s">
        <v>1611</v>
      </c>
      <c r="O4418" s="91" t="s">
        <v>1796</v>
      </c>
      <c r="P4418" s="91" t="s">
        <v>1628</v>
      </c>
      <c r="Q4418" s="91" t="s">
        <v>1457</v>
      </c>
      <c r="R4418" s="91" t="s">
        <v>1611</v>
      </c>
      <c r="S4418" s="91" t="s">
        <v>11798</v>
      </c>
      <c r="T4418" s="91" t="s">
        <v>1593</v>
      </c>
    </row>
    <row r="4419" ht="14.25" customHeight="1">
      <c r="A4419" s="91" t="s">
        <v>11799</v>
      </c>
      <c r="B4419" s="91" t="s">
        <v>11800</v>
      </c>
      <c r="C4419" s="91" t="s">
        <v>11801</v>
      </c>
      <c r="D4419" s="91" t="s">
        <v>1319</v>
      </c>
      <c r="E4419" s="91" t="s">
        <v>1587</v>
      </c>
      <c r="F4419" s="91" t="s">
        <v>2004</v>
      </c>
      <c r="G4419" s="91" t="s">
        <v>1319</v>
      </c>
      <c r="H4419" s="91" t="s">
        <v>1587</v>
      </c>
      <c r="I4419" s="91">
        <v>2050.0</v>
      </c>
      <c r="J4419" s="91" t="s">
        <v>1320</v>
      </c>
      <c r="K4419" s="91">
        <v>2050.0</v>
      </c>
      <c r="L4419" s="91" t="s">
        <v>41</v>
      </c>
      <c r="M4419" s="91" t="s">
        <v>1320</v>
      </c>
      <c r="N4419" s="91" t="s">
        <v>1888</v>
      </c>
      <c r="O4419" s="91" t="s">
        <v>1602</v>
      </c>
      <c r="P4419" s="91" t="s">
        <v>1603</v>
      </c>
      <c r="Q4419" s="91" t="s">
        <v>1469</v>
      </c>
      <c r="R4419" s="91" t="s">
        <v>1648</v>
      </c>
      <c r="S4419" s="91" t="s">
        <v>11802</v>
      </c>
      <c r="T4419" s="91" t="s">
        <v>1593</v>
      </c>
    </row>
    <row r="4420" ht="14.25" customHeight="1">
      <c r="A4420" s="91" t="s">
        <v>11803</v>
      </c>
      <c r="D4420" s="91" t="s">
        <v>1324</v>
      </c>
      <c r="J4420" s="91" t="s">
        <v>1320</v>
      </c>
      <c r="L4420" s="91" t="s">
        <v>41</v>
      </c>
      <c r="M4420" s="91" t="s">
        <v>1320</v>
      </c>
      <c r="N4420" s="91" t="s">
        <v>1669</v>
      </c>
      <c r="O4420" s="91" t="s">
        <v>1607</v>
      </c>
      <c r="P4420" s="91" t="s">
        <v>1590</v>
      </c>
      <c r="Q4420" s="91" t="s">
        <v>1433</v>
      </c>
      <c r="R4420" s="91" t="s">
        <v>1669</v>
      </c>
    </row>
    <row r="4421" ht="14.25" customHeight="1">
      <c r="A4421" s="91" t="s">
        <v>11804</v>
      </c>
      <c r="D4421" s="91" t="s">
        <v>1324</v>
      </c>
      <c r="J4421" s="91" t="s">
        <v>1320</v>
      </c>
      <c r="L4421" s="91" t="s">
        <v>41</v>
      </c>
      <c r="M4421" s="91" t="s">
        <v>1320</v>
      </c>
      <c r="N4421" s="91" t="s">
        <v>1611</v>
      </c>
      <c r="O4421" s="91" t="s">
        <v>1607</v>
      </c>
      <c r="P4421" s="91" t="s">
        <v>1590</v>
      </c>
      <c r="Q4421" s="91" t="s">
        <v>1457</v>
      </c>
      <c r="R4421" s="91" t="s">
        <v>1611</v>
      </c>
    </row>
    <row r="4422" ht="14.25" customHeight="1">
      <c r="A4422" s="91" t="s">
        <v>11805</v>
      </c>
      <c r="B4422" s="91" t="s">
        <v>11806</v>
      </c>
      <c r="C4422" s="91" t="s">
        <v>11807</v>
      </c>
      <c r="D4422" s="91" t="s">
        <v>1319</v>
      </c>
      <c r="E4422" s="91" t="s">
        <v>1595</v>
      </c>
      <c r="F4422" s="91">
        <v>2030.0</v>
      </c>
      <c r="J4422" s="91" t="s">
        <v>739</v>
      </c>
      <c r="L4422" s="91" t="s">
        <v>41</v>
      </c>
      <c r="M4422" s="91" t="s">
        <v>739</v>
      </c>
      <c r="N4422" s="91" t="s">
        <v>1763</v>
      </c>
      <c r="O4422" s="91" t="s">
        <v>1602</v>
      </c>
      <c r="P4422" s="91" t="s">
        <v>1603</v>
      </c>
      <c r="Q4422" s="91" t="s">
        <v>1466</v>
      </c>
      <c r="R4422" s="91" t="s">
        <v>1641</v>
      </c>
      <c r="S4422" s="91" t="s">
        <v>11808</v>
      </c>
      <c r="T4422" s="91" t="s">
        <v>1600</v>
      </c>
    </row>
    <row r="4423" ht="14.25" customHeight="1">
      <c r="A4423" s="91" t="s">
        <v>11809</v>
      </c>
      <c r="B4423" s="91">
        <v>1.078198139E9</v>
      </c>
      <c r="C4423" s="91" t="s">
        <v>11810</v>
      </c>
      <c r="D4423" s="91" t="s">
        <v>1324</v>
      </c>
      <c r="J4423" s="91" t="s">
        <v>1320</v>
      </c>
      <c r="L4423" s="91" t="s">
        <v>41</v>
      </c>
      <c r="M4423" s="91" t="s">
        <v>1320</v>
      </c>
      <c r="N4423" s="91" t="s">
        <v>1685</v>
      </c>
      <c r="O4423" s="91" t="s">
        <v>1627</v>
      </c>
      <c r="P4423" s="91" t="s">
        <v>1628</v>
      </c>
      <c r="Q4423" s="91" t="s">
        <v>1432</v>
      </c>
      <c r="R4423" s="91" t="s">
        <v>1685</v>
      </c>
    </row>
    <row r="4424" ht="14.25" customHeight="1">
      <c r="A4424" s="91" t="s">
        <v>11811</v>
      </c>
      <c r="D4424" s="91" t="s">
        <v>1324</v>
      </c>
      <c r="J4424" s="91" t="s">
        <v>739</v>
      </c>
      <c r="L4424" s="91" t="s">
        <v>41</v>
      </c>
      <c r="M4424" s="91" t="s">
        <v>739</v>
      </c>
      <c r="O4424" s="91" t="s">
        <v>1796</v>
      </c>
      <c r="P4424" s="91" t="s">
        <v>1628</v>
      </c>
      <c r="Q4424" s="91" t="s">
        <v>1435</v>
      </c>
      <c r="R4424" s="91" t="s">
        <v>1663</v>
      </c>
    </row>
    <row r="4425" ht="14.25" customHeight="1">
      <c r="A4425" s="91" t="s">
        <v>11812</v>
      </c>
      <c r="B4425" s="91" t="s">
        <v>11813</v>
      </c>
      <c r="C4425" s="91" t="s">
        <v>11814</v>
      </c>
      <c r="D4425" s="91" t="s">
        <v>1319</v>
      </c>
      <c r="E4425" s="91" t="s">
        <v>1587</v>
      </c>
      <c r="F4425" s="91">
        <v>2030.0</v>
      </c>
      <c r="J4425" s="91" t="s">
        <v>739</v>
      </c>
      <c r="L4425" s="91" t="s">
        <v>41</v>
      </c>
      <c r="M4425" s="91" t="s">
        <v>1320</v>
      </c>
      <c r="N4425" s="91" t="s">
        <v>1785</v>
      </c>
      <c r="O4425" s="91" t="s">
        <v>1627</v>
      </c>
      <c r="P4425" s="91" t="s">
        <v>1628</v>
      </c>
      <c r="Q4425" s="91" t="s">
        <v>1435</v>
      </c>
      <c r="R4425" s="91" t="s">
        <v>1659</v>
      </c>
      <c r="S4425" s="91" t="s">
        <v>11815</v>
      </c>
      <c r="T4425" s="91" t="s">
        <v>1593</v>
      </c>
    </row>
    <row r="4426" ht="14.25" customHeight="1">
      <c r="A4426" s="91" t="s">
        <v>11816</v>
      </c>
      <c r="B4426" s="91" t="s">
        <v>11817</v>
      </c>
      <c r="C4426" s="91" t="s">
        <v>11818</v>
      </c>
      <c r="D4426" s="91" t="s">
        <v>1324</v>
      </c>
      <c r="J4426" s="91" t="s">
        <v>1320</v>
      </c>
      <c r="L4426" s="91" t="s">
        <v>41</v>
      </c>
      <c r="M4426" s="91" t="s">
        <v>1320</v>
      </c>
      <c r="N4426" s="91" t="s">
        <v>1685</v>
      </c>
      <c r="O4426" s="91" t="s">
        <v>1627</v>
      </c>
      <c r="P4426" s="91" t="s">
        <v>1628</v>
      </c>
      <c r="Q4426" s="91" t="s">
        <v>1466</v>
      </c>
      <c r="R4426" s="91" t="s">
        <v>1685</v>
      </c>
    </row>
    <row r="4427" ht="14.25" customHeight="1">
      <c r="A4427" s="91" t="s">
        <v>11819</v>
      </c>
      <c r="B4427" s="91" t="s">
        <v>11820</v>
      </c>
      <c r="D4427" s="91" t="s">
        <v>1324</v>
      </c>
      <c r="J4427" s="91" t="s">
        <v>739</v>
      </c>
      <c r="L4427" s="91" t="s">
        <v>41</v>
      </c>
      <c r="M4427" s="91" t="s">
        <v>739</v>
      </c>
      <c r="O4427" s="91" t="s">
        <v>1627</v>
      </c>
      <c r="P4427" s="91" t="s">
        <v>1628</v>
      </c>
      <c r="Q4427" s="91" t="s">
        <v>1467</v>
      </c>
      <c r="R4427" s="91" t="s">
        <v>1687</v>
      </c>
    </row>
    <row r="4428" ht="14.25" customHeight="1">
      <c r="A4428" s="91" t="s">
        <v>11821</v>
      </c>
      <c r="D4428" s="91" t="s">
        <v>1324</v>
      </c>
      <c r="J4428" s="91" t="s">
        <v>1320</v>
      </c>
      <c r="L4428" s="91" t="s">
        <v>41</v>
      </c>
      <c r="M4428" s="91" t="s">
        <v>739</v>
      </c>
      <c r="O4428" s="91" t="s">
        <v>1607</v>
      </c>
      <c r="P4428" s="91" t="s">
        <v>1590</v>
      </c>
      <c r="Q4428" s="91" t="s">
        <v>1761</v>
      </c>
      <c r="R4428" s="91" t="s">
        <v>1707</v>
      </c>
    </row>
    <row r="4429" ht="14.25" customHeight="1">
      <c r="A4429" s="91" t="s">
        <v>11822</v>
      </c>
      <c r="C4429" s="91" t="s">
        <v>11823</v>
      </c>
      <c r="D4429" s="91" t="s">
        <v>1324</v>
      </c>
      <c r="J4429" s="91" t="s">
        <v>739</v>
      </c>
      <c r="L4429" s="91" t="s">
        <v>41</v>
      </c>
      <c r="M4429" s="91" t="s">
        <v>739</v>
      </c>
      <c r="O4429" s="91" t="s">
        <v>1711</v>
      </c>
      <c r="P4429" s="91" t="s">
        <v>1590</v>
      </c>
      <c r="Q4429" s="91" t="s">
        <v>1771</v>
      </c>
      <c r="R4429" s="91" t="s">
        <v>1604</v>
      </c>
    </row>
    <row r="4430" ht="14.25" customHeight="1">
      <c r="A4430" s="91" t="s">
        <v>11824</v>
      </c>
      <c r="C4430" s="91" t="s">
        <v>11825</v>
      </c>
      <c r="D4430" s="91" t="s">
        <v>1319</v>
      </c>
      <c r="E4430" s="91" t="s">
        <v>1587</v>
      </c>
      <c r="F4430" s="91">
        <v>2030.0</v>
      </c>
      <c r="J4430" s="91" t="s">
        <v>739</v>
      </c>
      <c r="L4430" s="91" t="s">
        <v>41</v>
      </c>
      <c r="M4430" s="91" t="s">
        <v>739</v>
      </c>
      <c r="O4430" s="91" t="s">
        <v>2182</v>
      </c>
      <c r="P4430" s="91" t="s">
        <v>1628</v>
      </c>
      <c r="Q4430" s="91" t="s">
        <v>1472</v>
      </c>
      <c r="R4430" s="91" t="s">
        <v>1659</v>
      </c>
      <c r="S4430" s="91" t="s">
        <v>11826</v>
      </c>
      <c r="T4430" s="91" t="s">
        <v>1593</v>
      </c>
    </row>
    <row r="4431" ht="14.25" customHeight="1">
      <c r="A4431" s="91" t="s">
        <v>11827</v>
      </c>
      <c r="D4431" s="91" t="s">
        <v>1324</v>
      </c>
      <c r="J4431" s="91" t="s">
        <v>1320</v>
      </c>
      <c r="L4431" s="91" t="s">
        <v>41</v>
      </c>
      <c r="M4431" s="91" t="s">
        <v>1320</v>
      </c>
      <c r="N4431" s="91" t="s">
        <v>1669</v>
      </c>
      <c r="O4431" s="91" t="s">
        <v>1796</v>
      </c>
      <c r="P4431" s="91" t="s">
        <v>1628</v>
      </c>
      <c r="Q4431" s="91" t="s">
        <v>1432</v>
      </c>
      <c r="R4431" s="91" t="s">
        <v>1669</v>
      </c>
    </row>
    <row r="4432" ht="14.25" customHeight="1">
      <c r="A4432" s="91" t="s">
        <v>11828</v>
      </c>
      <c r="D4432" s="91" t="s">
        <v>1319</v>
      </c>
      <c r="E4432" s="91" t="s">
        <v>1587</v>
      </c>
      <c r="F4432" s="91">
        <v>2030.0</v>
      </c>
      <c r="J4432" s="91" t="s">
        <v>739</v>
      </c>
      <c r="L4432" s="91" t="s">
        <v>1588</v>
      </c>
      <c r="M4432" s="91" t="s">
        <v>739</v>
      </c>
      <c r="O4432" s="91" t="s">
        <v>1725</v>
      </c>
      <c r="P4432" s="91" t="s">
        <v>1628</v>
      </c>
      <c r="Q4432" s="91" t="s">
        <v>1433</v>
      </c>
      <c r="R4432" s="91" t="s">
        <v>1633</v>
      </c>
      <c r="S4432" s="91" t="s">
        <v>11829</v>
      </c>
      <c r="T4432" s="91" t="s">
        <v>1593</v>
      </c>
    </row>
    <row r="4433" ht="14.25" customHeight="1">
      <c r="A4433" s="91" t="s">
        <v>11830</v>
      </c>
      <c r="D4433" s="91" t="s">
        <v>1319</v>
      </c>
      <c r="E4433" s="91" t="s">
        <v>1587</v>
      </c>
      <c r="F4433" s="91">
        <v>2030.0</v>
      </c>
      <c r="J4433" s="91" t="s">
        <v>739</v>
      </c>
      <c r="L4433" s="91" t="s">
        <v>1588</v>
      </c>
      <c r="M4433" s="91" t="s">
        <v>739</v>
      </c>
      <c r="O4433" s="91" t="s">
        <v>1638</v>
      </c>
      <c r="P4433" s="91" t="s">
        <v>1590</v>
      </c>
      <c r="Q4433" s="91" t="s">
        <v>1440</v>
      </c>
      <c r="R4433" s="91" t="s">
        <v>1617</v>
      </c>
      <c r="S4433" s="91" t="s">
        <v>11831</v>
      </c>
      <c r="T4433" s="91" t="s">
        <v>1593</v>
      </c>
    </row>
    <row r="4434" ht="14.25" customHeight="1">
      <c r="A4434" s="91" t="s">
        <v>11832</v>
      </c>
      <c r="C4434" s="91" t="s">
        <v>11833</v>
      </c>
      <c r="D4434" s="91" t="s">
        <v>1324</v>
      </c>
      <c r="E4434" s="91" t="s">
        <v>1587</v>
      </c>
      <c r="F4434" s="91">
        <v>2027.0</v>
      </c>
      <c r="J4434" s="91" t="s">
        <v>739</v>
      </c>
      <c r="L4434" s="91" t="s">
        <v>41</v>
      </c>
      <c r="M4434" s="91" t="s">
        <v>739</v>
      </c>
      <c r="N4434" s="91" t="s">
        <v>1923</v>
      </c>
      <c r="O4434" s="91" t="s">
        <v>7741</v>
      </c>
      <c r="P4434" s="91" t="s">
        <v>1736</v>
      </c>
      <c r="Q4434" s="91" t="s">
        <v>1467</v>
      </c>
      <c r="R4434" s="91" t="s">
        <v>1591</v>
      </c>
      <c r="S4434" s="91" t="s">
        <v>11834</v>
      </c>
      <c r="T4434" s="91" t="s">
        <v>1593</v>
      </c>
    </row>
    <row r="4435" ht="14.25" customHeight="1">
      <c r="A4435" s="91" t="s">
        <v>11835</v>
      </c>
      <c r="B4435" s="91" t="s">
        <v>11836</v>
      </c>
      <c r="C4435" s="91" t="s">
        <v>11837</v>
      </c>
      <c r="D4435" s="91" t="s">
        <v>1319</v>
      </c>
      <c r="E4435" s="91" t="s">
        <v>1587</v>
      </c>
      <c r="F4435" s="91">
        <v>2030.0</v>
      </c>
      <c r="J4435" s="91" t="s">
        <v>739</v>
      </c>
      <c r="L4435" s="91" t="s">
        <v>41</v>
      </c>
      <c r="M4435" s="91" t="s">
        <v>739</v>
      </c>
      <c r="O4435" s="91" t="s">
        <v>1607</v>
      </c>
      <c r="P4435" s="91" t="s">
        <v>1590</v>
      </c>
      <c r="Q4435" s="91" t="s">
        <v>1467</v>
      </c>
      <c r="R4435" s="91" t="s">
        <v>2241</v>
      </c>
      <c r="S4435" s="91" t="s">
        <v>11838</v>
      </c>
      <c r="T4435" s="91" t="s">
        <v>1593</v>
      </c>
    </row>
    <row r="4436" ht="14.25" customHeight="1">
      <c r="A4436" s="91" t="s">
        <v>11839</v>
      </c>
      <c r="D4436" s="91" t="s">
        <v>1343</v>
      </c>
      <c r="J4436" s="91" t="s">
        <v>739</v>
      </c>
      <c r="L4436" s="91" t="s">
        <v>41</v>
      </c>
      <c r="M4436" s="91" t="s">
        <v>1320</v>
      </c>
      <c r="N4436" s="91" t="s">
        <v>2090</v>
      </c>
      <c r="O4436" s="91" t="s">
        <v>2299</v>
      </c>
      <c r="P4436" s="91" t="s">
        <v>1628</v>
      </c>
      <c r="Q4436" s="91" t="s">
        <v>1469</v>
      </c>
      <c r="R4436" s="91" t="s">
        <v>2090</v>
      </c>
    </row>
    <row r="4437" ht="14.25" customHeight="1">
      <c r="A4437" s="91" t="s">
        <v>11840</v>
      </c>
      <c r="D4437" s="91" t="s">
        <v>1319</v>
      </c>
      <c r="E4437" s="91" t="s">
        <v>1587</v>
      </c>
      <c r="F4437" s="91">
        <v>2030.0</v>
      </c>
      <c r="G4437" s="91" t="s">
        <v>1319</v>
      </c>
      <c r="H4437" s="91" t="s">
        <v>1587</v>
      </c>
      <c r="I4437" s="91">
        <v>2050.0</v>
      </c>
      <c r="J4437" s="91" t="s">
        <v>1320</v>
      </c>
      <c r="K4437" s="91">
        <v>2050.0</v>
      </c>
      <c r="L4437" s="91" t="s">
        <v>1588</v>
      </c>
      <c r="M4437" s="91" t="s">
        <v>739</v>
      </c>
      <c r="O4437" s="91" t="s">
        <v>3235</v>
      </c>
      <c r="P4437" s="91" t="s">
        <v>1597</v>
      </c>
      <c r="Q4437" s="91" t="s">
        <v>1459</v>
      </c>
      <c r="R4437" s="91" t="s">
        <v>1659</v>
      </c>
      <c r="S4437" s="91" t="s">
        <v>11841</v>
      </c>
      <c r="T4437" s="91" t="s">
        <v>1593</v>
      </c>
    </row>
    <row r="4438" ht="14.25" customHeight="1">
      <c r="A4438" s="91" t="s">
        <v>11842</v>
      </c>
      <c r="C4438" s="91" t="s">
        <v>11843</v>
      </c>
      <c r="D4438" s="91" t="s">
        <v>1319</v>
      </c>
      <c r="E4438" s="91" t="s">
        <v>1729</v>
      </c>
      <c r="F4438" s="91">
        <v>2030.0</v>
      </c>
      <c r="J4438" s="91" t="s">
        <v>739</v>
      </c>
      <c r="L4438" s="91" t="s">
        <v>41</v>
      </c>
      <c r="M4438" s="91" t="s">
        <v>739</v>
      </c>
      <c r="O4438" s="91" t="s">
        <v>1638</v>
      </c>
      <c r="P4438" s="91" t="s">
        <v>1590</v>
      </c>
      <c r="Q4438" s="91" t="s">
        <v>1460</v>
      </c>
      <c r="R4438" s="91" t="s">
        <v>2148</v>
      </c>
      <c r="S4438" s="91" t="s">
        <v>11844</v>
      </c>
      <c r="T4438" s="91" t="s">
        <v>1733</v>
      </c>
    </row>
    <row r="4439" ht="14.25" customHeight="1">
      <c r="A4439" s="91" t="s">
        <v>11845</v>
      </c>
      <c r="D4439" s="91" t="s">
        <v>1319</v>
      </c>
      <c r="E4439" s="91" t="s">
        <v>1587</v>
      </c>
      <c r="F4439" s="91">
        <v>2030.0</v>
      </c>
      <c r="J4439" s="91" t="s">
        <v>739</v>
      </c>
      <c r="L4439" s="91" t="s">
        <v>1588</v>
      </c>
      <c r="M4439" s="91" t="s">
        <v>739</v>
      </c>
      <c r="O4439" s="91" t="s">
        <v>1602</v>
      </c>
      <c r="P4439" s="91" t="s">
        <v>1603</v>
      </c>
      <c r="Q4439" s="91" t="s">
        <v>1442</v>
      </c>
      <c r="R4439" s="91" t="s">
        <v>1641</v>
      </c>
      <c r="S4439" s="91" t="s">
        <v>11846</v>
      </c>
      <c r="T4439" s="91" t="s">
        <v>1593</v>
      </c>
    </row>
    <row r="4440" ht="14.25" customHeight="1">
      <c r="A4440" s="91" t="s">
        <v>11847</v>
      </c>
      <c r="D4440" s="91" t="s">
        <v>1319</v>
      </c>
      <c r="E4440" s="91" t="s">
        <v>1587</v>
      </c>
      <c r="F4440" s="91">
        <v>2030.0</v>
      </c>
      <c r="J4440" s="91" t="s">
        <v>739</v>
      </c>
      <c r="L4440" s="91" t="s">
        <v>1588</v>
      </c>
      <c r="M4440" s="91" t="s">
        <v>739</v>
      </c>
      <c r="O4440" s="91" t="s">
        <v>1602</v>
      </c>
      <c r="P4440" s="91" t="s">
        <v>1603</v>
      </c>
      <c r="Q4440" s="91" t="s">
        <v>1435</v>
      </c>
      <c r="R4440" s="91" t="s">
        <v>1792</v>
      </c>
      <c r="S4440" s="91" t="s">
        <v>11848</v>
      </c>
      <c r="T4440" s="91" t="s">
        <v>1593</v>
      </c>
    </row>
    <row r="4441" ht="14.25" customHeight="1">
      <c r="A4441" s="91" t="s">
        <v>11849</v>
      </c>
      <c r="D4441" s="91" t="s">
        <v>1324</v>
      </c>
      <c r="J4441" s="91" t="s">
        <v>1320</v>
      </c>
      <c r="L4441" s="91" t="s">
        <v>41</v>
      </c>
      <c r="M4441" s="91" t="s">
        <v>739</v>
      </c>
      <c r="O4441" s="91" t="s">
        <v>1681</v>
      </c>
      <c r="P4441" s="91" t="s">
        <v>1590</v>
      </c>
      <c r="Q4441" s="91" t="s">
        <v>1442</v>
      </c>
      <c r="R4441" s="91" t="s">
        <v>1653</v>
      </c>
    </row>
    <row r="4442" ht="14.25" customHeight="1">
      <c r="A4442" s="91" t="s">
        <v>11850</v>
      </c>
      <c r="D4442" s="91" t="s">
        <v>1319</v>
      </c>
      <c r="E4442" s="91" t="s">
        <v>1587</v>
      </c>
      <c r="F4442" s="91">
        <v>2030.0</v>
      </c>
      <c r="G4442" s="91" t="s">
        <v>1319</v>
      </c>
      <c r="H4442" s="91" t="s">
        <v>1587</v>
      </c>
      <c r="I4442" s="91">
        <v>2050.0</v>
      </c>
      <c r="J4442" s="91" t="s">
        <v>1320</v>
      </c>
      <c r="K4442" s="91">
        <v>2050.0</v>
      </c>
      <c r="L4442" s="91" t="s">
        <v>1588</v>
      </c>
      <c r="M4442" s="91" t="s">
        <v>739</v>
      </c>
      <c r="O4442" s="91" t="s">
        <v>1607</v>
      </c>
      <c r="P4442" s="91" t="s">
        <v>1590</v>
      </c>
      <c r="Q4442" s="91" t="s">
        <v>1457</v>
      </c>
      <c r="R4442" s="91" t="s">
        <v>1608</v>
      </c>
      <c r="S4442" s="91" t="s">
        <v>11851</v>
      </c>
      <c r="T4442" s="91" t="s">
        <v>1593</v>
      </c>
    </row>
    <row r="4443" ht="14.25" customHeight="1">
      <c r="A4443" s="91" t="s">
        <v>11852</v>
      </c>
      <c r="D4443" s="91" t="s">
        <v>1319</v>
      </c>
      <c r="E4443" s="91" t="s">
        <v>1587</v>
      </c>
      <c r="F4443" s="91">
        <v>2030.0</v>
      </c>
      <c r="J4443" s="91" t="s">
        <v>739</v>
      </c>
      <c r="L4443" s="91" t="s">
        <v>41</v>
      </c>
      <c r="M4443" s="91" t="s">
        <v>1320</v>
      </c>
      <c r="N4443" s="91" t="s">
        <v>1722</v>
      </c>
      <c r="O4443" s="91" t="s">
        <v>1607</v>
      </c>
      <c r="P4443" s="91" t="s">
        <v>1590</v>
      </c>
      <c r="Q4443" s="91" t="s">
        <v>1438</v>
      </c>
      <c r="R4443" s="91" t="s">
        <v>1798</v>
      </c>
      <c r="S4443" s="91" t="s">
        <v>11853</v>
      </c>
      <c r="T4443" s="91" t="s">
        <v>1593</v>
      </c>
    </row>
    <row r="4444" ht="14.25" customHeight="1">
      <c r="A4444" s="91" t="s">
        <v>11854</v>
      </c>
      <c r="D4444" s="91" t="s">
        <v>1324</v>
      </c>
      <c r="J4444" s="91" t="s">
        <v>739</v>
      </c>
      <c r="L4444" s="91" t="s">
        <v>41</v>
      </c>
      <c r="M4444" s="91" t="s">
        <v>739</v>
      </c>
      <c r="O4444" s="91" t="s">
        <v>1711</v>
      </c>
      <c r="P4444" s="91" t="s">
        <v>1590</v>
      </c>
      <c r="Q4444" s="91" t="s">
        <v>1442</v>
      </c>
      <c r="R4444" s="91" t="s">
        <v>1624</v>
      </c>
    </row>
    <row r="4445" ht="14.25" customHeight="1">
      <c r="A4445" s="91" t="s">
        <v>11855</v>
      </c>
      <c r="D4445" s="91" t="s">
        <v>1324</v>
      </c>
      <c r="J4445" s="91" t="s">
        <v>739</v>
      </c>
      <c r="L4445" s="91" t="s">
        <v>41</v>
      </c>
      <c r="M4445" s="91" t="s">
        <v>739</v>
      </c>
      <c r="O4445" s="91" t="s">
        <v>1831</v>
      </c>
      <c r="P4445" s="91" t="s">
        <v>1590</v>
      </c>
      <c r="Q4445" s="91" t="s">
        <v>1472</v>
      </c>
      <c r="R4445" s="91" t="s">
        <v>1653</v>
      </c>
    </row>
    <row r="4446" ht="14.25" customHeight="1">
      <c r="A4446" s="91" t="s">
        <v>11856</v>
      </c>
      <c r="D4446" s="91" t="s">
        <v>1319</v>
      </c>
      <c r="E4446" s="91" t="s">
        <v>1587</v>
      </c>
      <c r="F4446" s="91">
        <v>2030.0</v>
      </c>
      <c r="G4446" s="91" t="s">
        <v>1319</v>
      </c>
      <c r="H4446" s="91" t="s">
        <v>1587</v>
      </c>
      <c r="I4446" s="91">
        <v>2030.0</v>
      </c>
      <c r="J4446" s="91" t="s">
        <v>1320</v>
      </c>
      <c r="K4446" s="91">
        <v>2030.0</v>
      </c>
      <c r="L4446" s="91" t="s">
        <v>41</v>
      </c>
      <c r="M4446" s="91" t="s">
        <v>1320</v>
      </c>
      <c r="N4446" s="91" t="s">
        <v>3048</v>
      </c>
      <c r="O4446" s="91" t="s">
        <v>1602</v>
      </c>
      <c r="P4446" s="91" t="s">
        <v>1603</v>
      </c>
      <c r="Q4446" s="91" t="s">
        <v>1447</v>
      </c>
      <c r="R4446" s="91" t="s">
        <v>1653</v>
      </c>
      <c r="S4446" s="91" t="s">
        <v>11857</v>
      </c>
      <c r="T4446" s="91" t="s">
        <v>1593</v>
      </c>
    </row>
    <row r="4447" ht="14.25" customHeight="1">
      <c r="A4447" s="91" t="s">
        <v>11858</v>
      </c>
      <c r="D4447" s="91" t="s">
        <v>1319</v>
      </c>
      <c r="E4447" s="91" t="s">
        <v>1587</v>
      </c>
      <c r="F4447" s="91">
        <v>2030.0</v>
      </c>
      <c r="J4447" s="91" t="s">
        <v>739</v>
      </c>
      <c r="L4447" s="91" t="s">
        <v>1588</v>
      </c>
      <c r="M4447" s="91" t="s">
        <v>739</v>
      </c>
      <c r="O4447" s="91" t="s">
        <v>1725</v>
      </c>
      <c r="P4447" s="91" t="s">
        <v>1628</v>
      </c>
      <c r="Q4447" s="91" t="s">
        <v>1439</v>
      </c>
      <c r="R4447" s="91" t="s">
        <v>1663</v>
      </c>
      <c r="S4447" s="91" t="s">
        <v>11859</v>
      </c>
      <c r="T4447" s="91" t="s">
        <v>1593</v>
      </c>
    </row>
    <row r="4448" ht="14.25" customHeight="1">
      <c r="A4448" s="91" t="s">
        <v>11860</v>
      </c>
      <c r="D4448" s="91" t="s">
        <v>1324</v>
      </c>
      <c r="J4448" s="91" t="s">
        <v>739</v>
      </c>
      <c r="L4448" s="91" t="s">
        <v>41</v>
      </c>
      <c r="M4448" s="91" t="s">
        <v>739</v>
      </c>
      <c r="O4448" s="91" t="s">
        <v>1589</v>
      </c>
      <c r="P4448" s="91" t="s">
        <v>1590</v>
      </c>
      <c r="Q4448" s="91" t="s">
        <v>1439</v>
      </c>
      <c r="R4448" s="91" t="s">
        <v>1720</v>
      </c>
    </row>
    <row r="4449" ht="14.25" customHeight="1">
      <c r="A4449" s="91" t="s">
        <v>11861</v>
      </c>
      <c r="D4449" s="91" t="s">
        <v>1319</v>
      </c>
      <c r="E4449" s="91" t="s">
        <v>1587</v>
      </c>
      <c r="F4449" s="91">
        <v>2030.0</v>
      </c>
      <c r="G4449" s="91" t="s">
        <v>1319</v>
      </c>
      <c r="H4449" s="91" t="s">
        <v>1587</v>
      </c>
      <c r="I4449" s="91">
        <v>2050.0</v>
      </c>
      <c r="J4449" s="91" t="s">
        <v>1320</v>
      </c>
      <c r="K4449" s="91">
        <v>2050.0</v>
      </c>
      <c r="L4449" s="91" t="s">
        <v>1588</v>
      </c>
      <c r="M4449" s="91" t="s">
        <v>739</v>
      </c>
      <c r="O4449" s="91" t="s">
        <v>1796</v>
      </c>
      <c r="P4449" s="91" t="s">
        <v>1628</v>
      </c>
      <c r="Q4449" s="91" t="s">
        <v>1457</v>
      </c>
      <c r="R4449" s="91" t="s">
        <v>1604</v>
      </c>
      <c r="S4449" s="91" t="s">
        <v>11862</v>
      </c>
      <c r="T4449" s="91" t="s">
        <v>1593</v>
      </c>
    </row>
    <row r="4450" ht="14.25" customHeight="1">
      <c r="A4450" s="91" t="s">
        <v>11863</v>
      </c>
      <c r="D4450" s="91" t="s">
        <v>1319</v>
      </c>
      <c r="E4450" s="91" t="s">
        <v>1587</v>
      </c>
      <c r="F4450" s="91">
        <v>2030.0</v>
      </c>
      <c r="J4450" s="91" t="s">
        <v>739</v>
      </c>
      <c r="L4450" s="91" t="s">
        <v>1588</v>
      </c>
      <c r="M4450" s="91" t="s">
        <v>739</v>
      </c>
      <c r="O4450" s="91" t="s">
        <v>1607</v>
      </c>
      <c r="P4450" s="91" t="s">
        <v>1590</v>
      </c>
      <c r="Q4450" s="91" t="s">
        <v>1433</v>
      </c>
      <c r="R4450" s="91" t="s">
        <v>1669</v>
      </c>
      <c r="S4450" s="91" t="s">
        <v>11864</v>
      </c>
      <c r="T4450" s="91" t="s">
        <v>1593</v>
      </c>
    </row>
    <row r="4451" ht="14.25" customHeight="1">
      <c r="A4451" s="91" t="s">
        <v>11865</v>
      </c>
      <c r="D4451" s="91" t="s">
        <v>1324</v>
      </c>
      <c r="J4451" s="91" t="s">
        <v>1320</v>
      </c>
      <c r="L4451" s="91" t="s">
        <v>41</v>
      </c>
      <c r="M4451" s="91" t="s">
        <v>1320</v>
      </c>
      <c r="N4451" s="91" t="s">
        <v>1715</v>
      </c>
      <c r="O4451" s="91" t="s">
        <v>1607</v>
      </c>
      <c r="P4451" s="91" t="s">
        <v>1590</v>
      </c>
      <c r="Q4451" s="91" t="s">
        <v>1460</v>
      </c>
      <c r="R4451" s="91" t="s">
        <v>1715</v>
      </c>
    </row>
    <row r="4452" ht="14.25" customHeight="1">
      <c r="A4452" s="91" t="s">
        <v>11866</v>
      </c>
      <c r="C4452" s="91" t="s">
        <v>11867</v>
      </c>
      <c r="D4452" s="91" t="s">
        <v>1324</v>
      </c>
      <c r="J4452" s="91" t="s">
        <v>1320</v>
      </c>
      <c r="L4452" s="91" t="s">
        <v>41</v>
      </c>
      <c r="M4452" s="91" t="s">
        <v>1320</v>
      </c>
      <c r="N4452" s="91" t="s">
        <v>1669</v>
      </c>
      <c r="O4452" s="91" t="s">
        <v>1748</v>
      </c>
      <c r="P4452" s="91" t="s">
        <v>1590</v>
      </c>
      <c r="Q4452" s="91" t="s">
        <v>1431</v>
      </c>
      <c r="R4452" s="91" t="s">
        <v>1669</v>
      </c>
    </row>
    <row r="4453" ht="14.25" customHeight="1">
      <c r="A4453" s="91" t="s">
        <v>11868</v>
      </c>
      <c r="B4453" s="91" t="s">
        <v>11869</v>
      </c>
      <c r="C4453" s="91" t="s">
        <v>11870</v>
      </c>
      <c r="D4453" s="91" t="s">
        <v>1319</v>
      </c>
      <c r="E4453" s="91" t="s">
        <v>1595</v>
      </c>
      <c r="F4453" s="91">
        <v>2035.0</v>
      </c>
      <c r="J4453" s="91" t="s">
        <v>739</v>
      </c>
      <c r="L4453" s="91" t="s">
        <v>41</v>
      </c>
      <c r="M4453" s="91" t="s">
        <v>739</v>
      </c>
      <c r="O4453" s="91" t="s">
        <v>1607</v>
      </c>
      <c r="P4453" s="91" t="s">
        <v>1590</v>
      </c>
      <c r="Q4453" s="91" t="s">
        <v>1432</v>
      </c>
      <c r="R4453" s="91" t="s">
        <v>1842</v>
      </c>
      <c r="S4453" s="91" t="s">
        <v>11871</v>
      </c>
      <c r="T4453" s="91" t="s">
        <v>1600</v>
      </c>
    </row>
    <row r="4454" ht="14.25" customHeight="1">
      <c r="A4454" s="91" t="s">
        <v>11872</v>
      </c>
      <c r="D4454" s="91" t="s">
        <v>1343</v>
      </c>
      <c r="J4454" s="91" t="s">
        <v>739</v>
      </c>
      <c r="L4454" s="91" t="s">
        <v>41</v>
      </c>
      <c r="M4454" s="91" t="s">
        <v>739</v>
      </c>
      <c r="O4454" s="91" t="s">
        <v>1681</v>
      </c>
      <c r="P4454" s="91" t="s">
        <v>1590</v>
      </c>
      <c r="Q4454" s="91" t="s">
        <v>1440</v>
      </c>
      <c r="R4454" s="91" t="s">
        <v>1747</v>
      </c>
      <c r="U4454" s="91" t="s">
        <v>1749</v>
      </c>
    </row>
    <row r="4455" ht="14.25" customHeight="1">
      <c r="A4455" s="91" t="s">
        <v>11873</v>
      </c>
      <c r="B4455" s="91" t="s">
        <v>11874</v>
      </c>
      <c r="C4455" s="91" t="s">
        <v>11875</v>
      </c>
      <c r="D4455" s="91" t="s">
        <v>1324</v>
      </c>
      <c r="J4455" s="91" t="s">
        <v>739</v>
      </c>
      <c r="L4455" s="91" t="s">
        <v>41</v>
      </c>
      <c r="M4455" s="91" t="s">
        <v>1320</v>
      </c>
      <c r="N4455" s="91" t="s">
        <v>1639</v>
      </c>
      <c r="O4455" s="91" t="s">
        <v>1684</v>
      </c>
      <c r="P4455" s="91" t="s">
        <v>1590</v>
      </c>
      <c r="Q4455" s="91" t="s">
        <v>1460</v>
      </c>
      <c r="R4455" s="91" t="s">
        <v>1639</v>
      </c>
    </row>
    <row r="4456" ht="14.25" customHeight="1">
      <c r="A4456" s="91" t="s">
        <v>11876</v>
      </c>
      <c r="D4456" s="91" t="s">
        <v>1324</v>
      </c>
      <c r="J4456" s="91" t="s">
        <v>1320</v>
      </c>
      <c r="L4456" s="91" t="s">
        <v>41</v>
      </c>
      <c r="M4456" s="91" t="s">
        <v>739</v>
      </c>
      <c r="O4456" s="91" t="s">
        <v>1607</v>
      </c>
      <c r="P4456" s="91" t="s">
        <v>1590</v>
      </c>
      <c r="Q4456" s="91" t="s">
        <v>1433</v>
      </c>
      <c r="R4456" s="91" t="s">
        <v>1614</v>
      </c>
    </row>
    <row r="4457" ht="14.25" customHeight="1">
      <c r="A4457" s="91" t="s">
        <v>11877</v>
      </c>
      <c r="D4457" s="91" t="s">
        <v>1319</v>
      </c>
      <c r="E4457" s="91" t="s">
        <v>1587</v>
      </c>
      <c r="F4457" s="91">
        <v>2030.0</v>
      </c>
      <c r="G4457" s="91" t="s">
        <v>1319</v>
      </c>
      <c r="H4457" s="91" t="s">
        <v>1587</v>
      </c>
      <c r="I4457" s="91">
        <v>2050.0</v>
      </c>
      <c r="J4457" s="91" t="s">
        <v>1320</v>
      </c>
      <c r="K4457" s="91">
        <v>2050.0</v>
      </c>
      <c r="L4457" s="91" t="s">
        <v>41</v>
      </c>
      <c r="M4457" s="91" t="s">
        <v>1320</v>
      </c>
      <c r="N4457" s="91" t="s">
        <v>1863</v>
      </c>
      <c r="O4457" s="91" t="s">
        <v>1684</v>
      </c>
      <c r="P4457" s="91" t="s">
        <v>1590</v>
      </c>
      <c r="Q4457" s="91" t="s">
        <v>1469</v>
      </c>
      <c r="R4457" s="91" t="s">
        <v>1659</v>
      </c>
      <c r="S4457" s="91" t="s">
        <v>11878</v>
      </c>
      <c r="T4457" s="91" t="s">
        <v>1593</v>
      </c>
    </row>
    <row r="4458" ht="14.25" customHeight="1">
      <c r="A4458" s="91" t="s">
        <v>11879</v>
      </c>
      <c r="C4458" s="91" t="s">
        <v>11880</v>
      </c>
      <c r="D4458" s="91" t="s">
        <v>1319</v>
      </c>
      <c r="E4458" s="91" t="s">
        <v>1587</v>
      </c>
      <c r="F4458" s="91">
        <v>2030.0</v>
      </c>
      <c r="J4458" s="91" t="s">
        <v>739</v>
      </c>
      <c r="L4458" s="91" t="s">
        <v>41</v>
      </c>
      <c r="M4458" s="91" t="s">
        <v>739</v>
      </c>
      <c r="O4458" s="91" t="s">
        <v>1638</v>
      </c>
      <c r="P4458" s="91" t="s">
        <v>1590</v>
      </c>
      <c r="Q4458" s="91" t="s">
        <v>1446</v>
      </c>
      <c r="R4458" s="91" t="s">
        <v>1604</v>
      </c>
      <c r="S4458" s="91" t="s">
        <v>11881</v>
      </c>
      <c r="T4458" s="91" t="s">
        <v>1593</v>
      </c>
    </row>
    <row r="4459" ht="14.25" customHeight="1">
      <c r="A4459" s="91" t="s">
        <v>11882</v>
      </c>
      <c r="D4459" s="91" t="s">
        <v>1324</v>
      </c>
      <c r="J4459" s="91" t="s">
        <v>739</v>
      </c>
      <c r="L4459" s="91" t="s">
        <v>41</v>
      </c>
      <c r="M4459" s="91" t="s">
        <v>739</v>
      </c>
      <c r="O4459" s="91" t="s">
        <v>1681</v>
      </c>
      <c r="P4459" s="91" t="s">
        <v>1590</v>
      </c>
      <c r="Q4459" s="91" t="s">
        <v>1457</v>
      </c>
      <c r="R4459" s="91" t="s">
        <v>1633</v>
      </c>
    </row>
    <row r="4460" ht="14.25" customHeight="1">
      <c r="A4460" s="91" t="s">
        <v>11883</v>
      </c>
      <c r="B4460" s="91" t="s">
        <v>11884</v>
      </c>
      <c r="D4460" s="91" t="s">
        <v>1324</v>
      </c>
      <c r="J4460" s="91" t="s">
        <v>739</v>
      </c>
      <c r="L4460" s="91" t="s">
        <v>41</v>
      </c>
      <c r="M4460" s="91" t="s">
        <v>739</v>
      </c>
      <c r="O4460" s="91" t="s">
        <v>1725</v>
      </c>
      <c r="P4460" s="91" t="s">
        <v>1628</v>
      </c>
      <c r="Q4460" s="91" t="s">
        <v>1761</v>
      </c>
      <c r="R4460" s="91" t="s">
        <v>1604</v>
      </c>
    </row>
    <row r="4461" ht="14.25" customHeight="1">
      <c r="A4461" s="91" t="s">
        <v>11885</v>
      </c>
      <c r="D4461" s="91" t="s">
        <v>1319</v>
      </c>
      <c r="E4461" s="91" t="s">
        <v>1587</v>
      </c>
      <c r="F4461" s="91">
        <v>2030.0</v>
      </c>
      <c r="J4461" s="91" t="s">
        <v>739</v>
      </c>
      <c r="L4461" s="91" t="s">
        <v>1588</v>
      </c>
      <c r="M4461" s="91" t="s">
        <v>739</v>
      </c>
      <c r="O4461" s="91" t="s">
        <v>1677</v>
      </c>
      <c r="P4461" s="91" t="s">
        <v>1590</v>
      </c>
      <c r="Q4461" s="91" t="s">
        <v>1467</v>
      </c>
      <c r="R4461" s="91" t="s">
        <v>1687</v>
      </c>
      <c r="S4461" s="91" t="s">
        <v>11886</v>
      </c>
      <c r="T4461" s="91" t="s">
        <v>1593</v>
      </c>
    </row>
    <row r="4462" ht="14.25" customHeight="1">
      <c r="A4462" s="91" t="s">
        <v>11887</v>
      </c>
      <c r="D4462" s="91" t="s">
        <v>1324</v>
      </c>
      <c r="J4462" s="91" t="s">
        <v>739</v>
      </c>
      <c r="L4462" s="91" t="s">
        <v>41</v>
      </c>
      <c r="M4462" s="91" t="s">
        <v>739</v>
      </c>
      <c r="N4462" s="91" t="s">
        <v>1685</v>
      </c>
      <c r="O4462" s="91" t="s">
        <v>1602</v>
      </c>
      <c r="P4462" s="91" t="s">
        <v>1603</v>
      </c>
      <c r="Q4462" s="91" t="s">
        <v>1459</v>
      </c>
      <c r="R4462" s="91" t="s">
        <v>1685</v>
      </c>
    </row>
    <row r="4463" ht="14.25" customHeight="1">
      <c r="A4463" s="91" t="s">
        <v>11888</v>
      </c>
      <c r="D4463" s="91" t="s">
        <v>1319</v>
      </c>
      <c r="E4463" s="91" t="s">
        <v>1587</v>
      </c>
      <c r="F4463" s="91">
        <v>2030.0</v>
      </c>
      <c r="J4463" s="91" t="s">
        <v>739</v>
      </c>
      <c r="L4463" s="91" t="s">
        <v>1588</v>
      </c>
      <c r="M4463" s="91" t="s">
        <v>739</v>
      </c>
      <c r="O4463" s="91" t="s">
        <v>1589</v>
      </c>
      <c r="P4463" s="91" t="s">
        <v>1590</v>
      </c>
      <c r="Q4463" s="91" t="s">
        <v>1426</v>
      </c>
      <c r="R4463" s="91" t="s">
        <v>1798</v>
      </c>
      <c r="S4463" s="91" t="s">
        <v>11889</v>
      </c>
      <c r="T4463" s="91" t="s">
        <v>1593</v>
      </c>
    </row>
    <row r="4464" ht="14.25" customHeight="1">
      <c r="A4464" s="91" t="s">
        <v>11890</v>
      </c>
      <c r="B4464" s="91" t="s">
        <v>11891</v>
      </c>
      <c r="C4464" s="91" t="s">
        <v>11892</v>
      </c>
      <c r="D4464" s="91" t="s">
        <v>1319</v>
      </c>
      <c r="E4464" s="91" t="s">
        <v>1587</v>
      </c>
      <c r="F4464" s="91" t="s">
        <v>3047</v>
      </c>
      <c r="G4464" s="91" t="s">
        <v>1319</v>
      </c>
      <c r="H4464" s="91" t="s">
        <v>1587</v>
      </c>
      <c r="I4464" s="91" t="s">
        <v>1698</v>
      </c>
      <c r="J4464" s="91" t="s">
        <v>1320</v>
      </c>
      <c r="K4464" s="91" t="s">
        <v>1698</v>
      </c>
      <c r="L4464" s="91" t="s">
        <v>41</v>
      </c>
      <c r="M4464" s="91" t="s">
        <v>1320</v>
      </c>
      <c r="N4464" s="91" t="s">
        <v>1923</v>
      </c>
      <c r="O4464" s="91" t="s">
        <v>2182</v>
      </c>
      <c r="P4464" s="91" t="s">
        <v>1628</v>
      </c>
      <c r="Q4464" s="91" t="s">
        <v>1459</v>
      </c>
      <c r="R4464" s="91" t="s">
        <v>1624</v>
      </c>
      <c r="S4464" s="91" t="s">
        <v>11893</v>
      </c>
      <c r="T4464" s="91" t="s">
        <v>1593</v>
      </c>
    </row>
    <row r="4465" ht="14.25" customHeight="1">
      <c r="A4465" s="91" t="s">
        <v>11894</v>
      </c>
      <c r="C4465" s="91" t="s">
        <v>11895</v>
      </c>
      <c r="D4465" s="91" t="s">
        <v>1319</v>
      </c>
      <c r="E4465" s="91" t="s">
        <v>1587</v>
      </c>
      <c r="F4465" s="91">
        <v>2030.0</v>
      </c>
      <c r="J4465" s="91" t="s">
        <v>739</v>
      </c>
      <c r="L4465" s="91" t="s">
        <v>41</v>
      </c>
      <c r="M4465" s="91" t="s">
        <v>739</v>
      </c>
      <c r="O4465" s="91" t="s">
        <v>1607</v>
      </c>
      <c r="P4465" s="91" t="s">
        <v>1590</v>
      </c>
      <c r="Q4465" s="91" t="s">
        <v>1457</v>
      </c>
      <c r="R4465" s="91" t="s">
        <v>1792</v>
      </c>
      <c r="S4465" s="91" t="s">
        <v>11896</v>
      </c>
      <c r="T4465" s="91" t="s">
        <v>1593</v>
      </c>
    </row>
    <row r="4466" ht="14.25" customHeight="1">
      <c r="A4466" s="91" t="s">
        <v>11897</v>
      </c>
      <c r="D4466" s="91" t="s">
        <v>1319</v>
      </c>
      <c r="E4466" s="91" t="s">
        <v>1587</v>
      </c>
      <c r="F4466" s="91">
        <v>2030.0</v>
      </c>
      <c r="J4466" s="91" t="s">
        <v>739</v>
      </c>
      <c r="L4466" s="91" t="s">
        <v>1588</v>
      </c>
      <c r="M4466" s="91" t="s">
        <v>739</v>
      </c>
      <c r="O4466" s="91" t="s">
        <v>1796</v>
      </c>
      <c r="P4466" s="91" t="s">
        <v>1628</v>
      </c>
      <c r="Q4466" s="91" t="s">
        <v>1457</v>
      </c>
      <c r="R4466" s="91" t="s">
        <v>1653</v>
      </c>
      <c r="S4466" s="91" t="s">
        <v>11898</v>
      </c>
      <c r="T4466" s="91" t="s">
        <v>1593</v>
      </c>
    </row>
    <row r="4467" ht="14.25" customHeight="1">
      <c r="A4467" s="91" t="s">
        <v>11899</v>
      </c>
      <c r="C4467" s="91" t="s">
        <v>11900</v>
      </c>
      <c r="D4467" s="91" t="s">
        <v>1319</v>
      </c>
      <c r="E4467" s="91" t="s">
        <v>1587</v>
      </c>
      <c r="F4467" s="91">
        <v>2030.0</v>
      </c>
      <c r="J4467" s="91" t="s">
        <v>739</v>
      </c>
      <c r="L4467" s="91" t="s">
        <v>1588</v>
      </c>
      <c r="M4467" s="91" t="s">
        <v>739</v>
      </c>
      <c r="O4467" s="91" t="s">
        <v>1748</v>
      </c>
      <c r="P4467" s="91" t="s">
        <v>1590</v>
      </c>
      <c r="Q4467" s="91" t="s">
        <v>1435</v>
      </c>
      <c r="R4467" s="91" t="s">
        <v>1966</v>
      </c>
      <c r="S4467" s="91" t="s">
        <v>11901</v>
      </c>
      <c r="T4467" s="91" t="s">
        <v>1593</v>
      </c>
    </row>
    <row r="4468" ht="14.25" customHeight="1">
      <c r="A4468" s="91" t="s">
        <v>11902</v>
      </c>
      <c r="D4468" s="91" t="s">
        <v>1324</v>
      </c>
      <c r="J4468" s="91" t="s">
        <v>1320</v>
      </c>
      <c r="L4468" s="91" t="s">
        <v>41</v>
      </c>
      <c r="M4468" s="91" t="s">
        <v>739</v>
      </c>
      <c r="O4468" s="91" t="s">
        <v>1796</v>
      </c>
      <c r="P4468" s="91" t="s">
        <v>1628</v>
      </c>
      <c r="Q4468" s="91" t="s">
        <v>1439</v>
      </c>
      <c r="R4468" s="91" t="s">
        <v>1808</v>
      </c>
    </row>
    <row r="4469" ht="14.25" customHeight="1">
      <c r="A4469" s="91" t="s">
        <v>11903</v>
      </c>
      <c r="B4469" s="91" t="s">
        <v>11904</v>
      </c>
      <c r="C4469" s="91" t="s">
        <v>11905</v>
      </c>
      <c r="D4469" s="91" t="s">
        <v>1319</v>
      </c>
      <c r="E4469" s="91" t="s">
        <v>1587</v>
      </c>
      <c r="F4469" s="91">
        <v>2030.0</v>
      </c>
      <c r="J4469" s="91" t="s">
        <v>739</v>
      </c>
      <c r="L4469" s="91" t="s">
        <v>41</v>
      </c>
      <c r="M4469" s="91" t="s">
        <v>739</v>
      </c>
      <c r="O4469" s="91" t="s">
        <v>1725</v>
      </c>
      <c r="P4469" s="91" t="s">
        <v>1628</v>
      </c>
      <c r="Q4469" s="91" t="s">
        <v>1435</v>
      </c>
      <c r="R4469" s="91" t="s">
        <v>1633</v>
      </c>
      <c r="S4469" s="91" t="s">
        <v>11906</v>
      </c>
      <c r="T4469" s="91" t="s">
        <v>1593</v>
      </c>
    </row>
    <row r="4470" ht="14.25" customHeight="1">
      <c r="A4470" s="91" t="s">
        <v>11907</v>
      </c>
      <c r="D4470" s="91" t="s">
        <v>1324</v>
      </c>
      <c r="J4470" s="91" t="s">
        <v>1320</v>
      </c>
      <c r="L4470" s="91" t="s">
        <v>41</v>
      </c>
      <c r="M4470" s="91" t="s">
        <v>1320</v>
      </c>
      <c r="N4470" s="91" t="s">
        <v>1617</v>
      </c>
      <c r="O4470" s="91" t="s">
        <v>1796</v>
      </c>
      <c r="P4470" s="91" t="s">
        <v>1628</v>
      </c>
      <c r="Q4470" s="91" t="s">
        <v>1465</v>
      </c>
      <c r="R4470" s="91" t="s">
        <v>1617</v>
      </c>
      <c r="T4470" s="91" t="s">
        <v>1634</v>
      </c>
    </row>
    <row r="4471" ht="14.25" customHeight="1">
      <c r="A4471" s="91" t="s">
        <v>11908</v>
      </c>
      <c r="B4471" s="91" t="s">
        <v>11909</v>
      </c>
      <c r="C4471" s="91" t="s">
        <v>11910</v>
      </c>
      <c r="D4471" s="91" t="s">
        <v>1319</v>
      </c>
      <c r="E4471" s="91" t="s">
        <v>1587</v>
      </c>
      <c r="F4471" s="91">
        <v>2030.0</v>
      </c>
      <c r="J4471" s="91" t="s">
        <v>739</v>
      </c>
      <c r="L4471" s="91" t="s">
        <v>1647</v>
      </c>
      <c r="M4471" s="91" t="s">
        <v>739</v>
      </c>
      <c r="O4471" s="91" t="s">
        <v>1607</v>
      </c>
      <c r="P4471" s="91" t="s">
        <v>1590</v>
      </c>
      <c r="Q4471" s="91" t="s">
        <v>1430</v>
      </c>
      <c r="R4471" s="91" t="s">
        <v>1591</v>
      </c>
      <c r="S4471" s="91" t="s">
        <v>11911</v>
      </c>
      <c r="T4471" s="91" t="s">
        <v>1593</v>
      </c>
    </row>
    <row r="4472" ht="14.25" customHeight="1">
      <c r="A4472" s="91" t="s">
        <v>11912</v>
      </c>
      <c r="C4472" s="91" t="s">
        <v>11913</v>
      </c>
      <c r="D4472" s="91" t="s">
        <v>1324</v>
      </c>
      <c r="J4472" s="91" t="s">
        <v>1320</v>
      </c>
      <c r="L4472" s="91" t="s">
        <v>41</v>
      </c>
      <c r="M4472" s="91" t="s">
        <v>1320</v>
      </c>
      <c r="N4472" s="91" t="s">
        <v>1715</v>
      </c>
      <c r="O4472" s="91" t="s">
        <v>1662</v>
      </c>
      <c r="P4472" s="91" t="s">
        <v>1590</v>
      </c>
      <c r="Q4472" s="91" t="s">
        <v>1440</v>
      </c>
      <c r="R4472" s="91" t="s">
        <v>1715</v>
      </c>
    </row>
    <row r="4473" ht="14.25" customHeight="1">
      <c r="A4473" s="91" t="s">
        <v>11914</v>
      </c>
      <c r="D4473" s="91" t="s">
        <v>1324</v>
      </c>
      <c r="J4473" s="91" t="s">
        <v>1320</v>
      </c>
      <c r="L4473" s="91" t="s">
        <v>41</v>
      </c>
      <c r="M4473" s="91" t="s">
        <v>739</v>
      </c>
      <c r="O4473" s="91" t="s">
        <v>1602</v>
      </c>
      <c r="P4473" s="91" t="s">
        <v>1603</v>
      </c>
      <c r="Q4473" s="91" t="s">
        <v>1435</v>
      </c>
      <c r="R4473" s="91" t="s">
        <v>1720</v>
      </c>
    </row>
    <row r="4474" ht="14.25" customHeight="1">
      <c r="A4474" s="91" t="s">
        <v>11915</v>
      </c>
      <c r="B4474" s="91" t="s">
        <v>11916</v>
      </c>
      <c r="C4474" s="91" t="s">
        <v>11917</v>
      </c>
      <c r="D4474" s="91" t="s">
        <v>1319</v>
      </c>
      <c r="E4474" s="91" t="s">
        <v>1729</v>
      </c>
      <c r="F4474" s="91" t="s">
        <v>4433</v>
      </c>
      <c r="J4474" s="91" t="s">
        <v>1320</v>
      </c>
      <c r="L4474" s="91" t="s">
        <v>41</v>
      </c>
      <c r="M4474" s="91" t="s">
        <v>739</v>
      </c>
      <c r="O4474" s="91" t="s">
        <v>1858</v>
      </c>
      <c r="P4474" s="91" t="s">
        <v>1628</v>
      </c>
      <c r="Q4474" s="91" t="s">
        <v>1466</v>
      </c>
      <c r="R4474" s="91" t="s">
        <v>11918</v>
      </c>
      <c r="S4474" s="91" t="s">
        <v>11919</v>
      </c>
      <c r="T4474" s="91" t="s">
        <v>1733</v>
      </c>
    </row>
    <row r="4475" ht="14.25" customHeight="1">
      <c r="A4475" s="91" t="s">
        <v>11920</v>
      </c>
      <c r="D4475" s="91" t="s">
        <v>1324</v>
      </c>
      <c r="J4475" s="91" t="s">
        <v>739</v>
      </c>
      <c r="L4475" s="91" t="s">
        <v>41</v>
      </c>
      <c r="M4475" s="91" t="s">
        <v>739</v>
      </c>
      <c r="O4475" s="91" t="s">
        <v>2046</v>
      </c>
      <c r="P4475" s="91" t="s">
        <v>1603</v>
      </c>
      <c r="Q4475" s="91" t="s">
        <v>1429</v>
      </c>
      <c r="R4475" s="91" t="s">
        <v>1641</v>
      </c>
    </row>
    <row r="4476" ht="14.25" customHeight="1">
      <c r="A4476" s="91" t="s">
        <v>11921</v>
      </c>
      <c r="C4476" s="91" t="s">
        <v>11922</v>
      </c>
      <c r="D4476" s="91" t="s">
        <v>1319</v>
      </c>
      <c r="E4476" s="91" t="s">
        <v>1587</v>
      </c>
      <c r="F4476" s="91">
        <v>2030.0</v>
      </c>
      <c r="J4476" s="91" t="s">
        <v>739</v>
      </c>
      <c r="L4476" s="91" t="s">
        <v>1588</v>
      </c>
      <c r="M4476" s="91" t="s">
        <v>739</v>
      </c>
      <c r="O4476" s="91" t="s">
        <v>1831</v>
      </c>
      <c r="P4476" s="91" t="s">
        <v>1590</v>
      </c>
      <c r="Q4476" s="91" t="s">
        <v>1436</v>
      </c>
      <c r="R4476" s="91" t="s">
        <v>1604</v>
      </c>
      <c r="S4476" s="91" t="s">
        <v>11923</v>
      </c>
      <c r="T4476" s="91" t="s">
        <v>1593</v>
      </c>
    </row>
    <row r="4477" ht="14.25" customHeight="1">
      <c r="A4477" s="91" t="s">
        <v>11924</v>
      </c>
      <c r="D4477" s="91" t="s">
        <v>1319</v>
      </c>
      <c r="E4477" s="91" t="s">
        <v>1587</v>
      </c>
      <c r="F4477" s="91">
        <v>2030.0</v>
      </c>
      <c r="G4477" s="91" t="s">
        <v>1319</v>
      </c>
      <c r="H4477" s="91" t="s">
        <v>1587</v>
      </c>
      <c r="I4477" s="91">
        <v>2040.0</v>
      </c>
      <c r="J4477" s="91" t="s">
        <v>1320</v>
      </c>
      <c r="K4477" s="91">
        <v>2040.0</v>
      </c>
      <c r="L4477" s="91" t="s">
        <v>1588</v>
      </c>
      <c r="M4477" s="91" t="s">
        <v>739</v>
      </c>
      <c r="O4477" s="91" t="s">
        <v>1602</v>
      </c>
      <c r="P4477" s="91" t="s">
        <v>1603</v>
      </c>
      <c r="Q4477" s="91" t="s">
        <v>1440</v>
      </c>
      <c r="R4477" s="91" t="s">
        <v>1798</v>
      </c>
      <c r="S4477" s="91" t="s">
        <v>11925</v>
      </c>
      <c r="T4477" s="91" t="s">
        <v>1593</v>
      </c>
    </row>
    <row r="4478" ht="14.25" customHeight="1">
      <c r="A4478" s="91" t="s">
        <v>11926</v>
      </c>
      <c r="B4478" s="91" t="s">
        <v>11927</v>
      </c>
      <c r="C4478" s="91" t="s">
        <v>11928</v>
      </c>
      <c r="D4478" s="91" t="s">
        <v>1343</v>
      </c>
      <c r="J4478" s="91" t="s">
        <v>1320</v>
      </c>
      <c r="L4478" s="91" t="s">
        <v>41</v>
      </c>
      <c r="M4478" s="91" t="s">
        <v>1320</v>
      </c>
      <c r="N4478" s="91" t="s">
        <v>1863</v>
      </c>
      <c r="O4478" s="91" t="s">
        <v>1602</v>
      </c>
      <c r="P4478" s="91" t="s">
        <v>1603</v>
      </c>
      <c r="Q4478" s="91" t="s">
        <v>1432</v>
      </c>
      <c r="R4478" s="91" t="s">
        <v>1863</v>
      </c>
    </row>
    <row r="4479" ht="14.25" customHeight="1">
      <c r="A4479" s="91" t="s">
        <v>11929</v>
      </c>
      <c r="D4479" s="91" t="s">
        <v>1324</v>
      </c>
      <c r="J4479" s="91" t="s">
        <v>739</v>
      </c>
      <c r="L4479" s="91" t="s">
        <v>41</v>
      </c>
      <c r="M4479" s="91" t="s">
        <v>739</v>
      </c>
      <c r="O4479" s="91" t="s">
        <v>1802</v>
      </c>
      <c r="P4479" s="91" t="s">
        <v>1590</v>
      </c>
      <c r="Q4479" s="91" t="s">
        <v>1436</v>
      </c>
      <c r="R4479" s="91" t="s">
        <v>1641</v>
      </c>
    </row>
    <row r="4480" ht="14.25" customHeight="1">
      <c r="A4480" s="91" t="s">
        <v>11930</v>
      </c>
      <c r="D4480" s="91" t="s">
        <v>1319</v>
      </c>
      <c r="E4480" s="91" t="s">
        <v>1587</v>
      </c>
      <c r="F4480" s="91">
        <v>2030.0</v>
      </c>
      <c r="J4480" s="91" t="s">
        <v>739</v>
      </c>
      <c r="L4480" s="91" t="s">
        <v>1588</v>
      </c>
      <c r="M4480" s="91" t="s">
        <v>739</v>
      </c>
      <c r="O4480" s="91" t="s">
        <v>1607</v>
      </c>
      <c r="P4480" s="91" t="s">
        <v>1590</v>
      </c>
      <c r="Q4480" s="91" t="s">
        <v>1457</v>
      </c>
      <c r="R4480" s="91" t="s">
        <v>1604</v>
      </c>
      <c r="S4480" s="91" t="s">
        <v>11931</v>
      </c>
      <c r="T4480" s="91" t="s">
        <v>1593</v>
      </c>
    </row>
    <row r="4481" ht="14.25" customHeight="1">
      <c r="A4481" s="91" t="s">
        <v>11932</v>
      </c>
      <c r="D4481" s="91" t="s">
        <v>1319</v>
      </c>
      <c r="E4481" s="91" t="s">
        <v>1587</v>
      </c>
      <c r="F4481" s="91">
        <v>2030.0</v>
      </c>
      <c r="J4481" s="91" t="s">
        <v>739</v>
      </c>
      <c r="L4481" s="91" t="s">
        <v>1588</v>
      </c>
      <c r="M4481" s="91" t="s">
        <v>739</v>
      </c>
      <c r="O4481" s="91" t="s">
        <v>1638</v>
      </c>
      <c r="P4481" s="91" t="s">
        <v>1590</v>
      </c>
      <c r="Q4481" s="91" t="s">
        <v>1437</v>
      </c>
      <c r="R4481" s="91" t="s">
        <v>2016</v>
      </c>
      <c r="S4481" s="91" t="s">
        <v>11933</v>
      </c>
      <c r="T4481" s="91" t="s">
        <v>1593</v>
      </c>
    </row>
    <row r="4482" ht="14.25" customHeight="1">
      <c r="A4482" s="91" t="s">
        <v>11934</v>
      </c>
      <c r="D4482" s="91" t="s">
        <v>1319</v>
      </c>
      <c r="E4482" s="91" t="s">
        <v>1587</v>
      </c>
      <c r="F4482" s="91">
        <v>2030.0</v>
      </c>
      <c r="J4482" s="91" t="s">
        <v>1320</v>
      </c>
      <c r="L4482" s="91" t="s">
        <v>1647</v>
      </c>
      <c r="M4482" s="91" t="s">
        <v>739</v>
      </c>
      <c r="O4482" s="91" t="s">
        <v>1607</v>
      </c>
      <c r="P4482" s="91" t="s">
        <v>1590</v>
      </c>
      <c r="Q4482" s="91" t="s">
        <v>1430</v>
      </c>
      <c r="R4482" s="91" t="s">
        <v>1798</v>
      </c>
      <c r="S4482" s="91" t="s">
        <v>11935</v>
      </c>
    </row>
    <row r="4483" ht="14.25" customHeight="1">
      <c r="A4483" s="91" t="s">
        <v>11936</v>
      </c>
      <c r="B4483" s="91" t="s">
        <v>11937</v>
      </c>
      <c r="C4483" s="91" t="s">
        <v>11938</v>
      </c>
      <c r="D4483" s="91" t="s">
        <v>1319</v>
      </c>
      <c r="E4483" s="91" t="s">
        <v>1587</v>
      </c>
      <c r="F4483" s="91" t="s">
        <v>2165</v>
      </c>
      <c r="G4483" s="91" t="s">
        <v>1319</v>
      </c>
      <c r="H4483" s="91" t="s">
        <v>1587</v>
      </c>
      <c r="I4483" s="91" t="s">
        <v>1698</v>
      </c>
      <c r="J4483" s="91" t="s">
        <v>1320</v>
      </c>
      <c r="K4483" s="91" t="s">
        <v>1698</v>
      </c>
      <c r="L4483" s="91" t="s">
        <v>41</v>
      </c>
      <c r="M4483" s="91" t="s">
        <v>739</v>
      </c>
      <c r="O4483" s="91" t="s">
        <v>1725</v>
      </c>
      <c r="P4483" s="91" t="s">
        <v>1628</v>
      </c>
      <c r="Q4483" s="91" t="s">
        <v>1431</v>
      </c>
      <c r="R4483" s="91" t="s">
        <v>1614</v>
      </c>
      <c r="S4483" s="91" t="s">
        <v>11939</v>
      </c>
      <c r="T4483" s="91" t="s">
        <v>1593</v>
      </c>
    </row>
    <row r="4484" ht="14.25" customHeight="1">
      <c r="A4484" s="91" t="s">
        <v>11940</v>
      </c>
      <c r="B4484" s="91" t="s">
        <v>11941</v>
      </c>
      <c r="C4484" s="91" t="s">
        <v>11942</v>
      </c>
      <c r="D4484" s="91" t="s">
        <v>1324</v>
      </c>
      <c r="J4484" s="91" t="s">
        <v>1320</v>
      </c>
      <c r="L4484" s="91" t="s">
        <v>41</v>
      </c>
      <c r="M4484" s="91" t="s">
        <v>1320</v>
      </c>
      <c r="N4484" s="91" t="s">
        <v>1923</v>
      </c>
      <c r="O4484" s="91" t="s">
        <v>1602</v>
      </c>
      <c r="P4484" s="91" t="s">
        <v>1603</v>
      </c>
      <c r="Q4484" s="91" t="s">
        <v>1460</v>
      </c>
      <c r="R4484" s="91" t="s">
        <v>1923</v>
      </c>
    </row>
    <row r="4485" ht="14.25" customHeight="1">
      <c r="A4485" s="91" t="s">
        <v>11943</v>
      </c>
      <c r="D4485" s="91" t="s">
        <v>1324</v>
      </c>
      <c r="J4485" s="91" t="s">
        <v>739</v>
      </c>
      <c r="L4485" s="91" t="s">
        <v>41</v>
      </c>
      <c r="M4485" s="91" t="s">
        <v>739</v>
      </c>
      <c r="O4485" s="91" t="s">
        <v>1721</v>
      </c>
      <c r="P4485" s="91" t="s">
        <v>1590</v>
      </c>
      <c r="Q4485" s="91" t="s">
        <v>1447</v>
      </c>
      <c r="R4485" s="91" t="s">
        <v>1798</v>
      </c>
      <c r="T4485" s="91" t="s">
        <v>1634</v>
      </c>
    </row>
    <row r="4486" ht="14.25" customHeight="1">
      <c r="A4486" s="91" t="s">
        <v>11944</v>
      </c>
      <c r="D4486" s="91" t="s">
        <v>1324</v>
      </c>
      <c r="J4486" s="91" t="s">
        <v>739</v>
      </c>
      <c r="L4486" s="91" t="s">
        <v>41</v>
      </c>
      <c r="M4486" s="91" t="s">
        <v>739</v>
      </c>
      <c r="O4486" s="91" t="s">
        <v>7031</v>
      </c>
      <c r="P4486" s="91" t="s">
        <v>1590</v>
      </c>
      <c r="Q4486" s="91" t="s">
        <v>1439</v>
      </c>
      <c r="R4486" s="91" t="s">
        <v>1617</v>
      </c>
    </row>
    <row r="4487" ht="14.25" customHeight="1">
      <c r="A4487" s="91" t="s">
        <v>11945</v>
      </c>
      <c r="C4487" s="91" t="s">
        <v>11946</v>
      </c>
      <c r="D4487" s="91" t="s">
        <v>1324</v>
      </c>
      <c r="J4487" s="91" t="s">
        <v>739</v>
      </c>
      <c r="L4487" s="91" t="s">
        <v>41</v>
      </c>
      <c r="M4487" s="91" t="s">
        <v>739</v>
      </c>
      <c r="O4487" s="91" t="s">
        <v>1589</v>
      </c>
      <c r="P4487" s="91" t="s">
        <v>1590</v>
      </c>
      <c r="Q4487" s="91" t="s">
        <v>1460</v>
      </c>
      <c r="R4487" s="91" t="s">
        <v>1687</v>
      </c>
    </row>
    <row r="4488" ht="14.25" customHeight="1">
      <c r="A4488" s="91" t="s">
        <v>11947</v>
      </c>
      <c r="D4488" s="91" t="s">
        <v>1319</v>
      </c>
      <c r="E4488" s="91" t="s">
        <v>1587</v>
      </c>
      <c r="F4488" s="91" t="s">
        <v>3995</v>
      </c>
      <c r="J4488" s="91" t="s">
        <v>739</v>
      </c>
      <c r="L4488" s="91" t="s">
        <v>41</v>
      </c>
      <c r="M4488" s="91" t="s">
        <v>739</v>
      </c>
      <c r="O4488" s="91" t="s">
        <v>1607</v>
      </c>
      <c r="P4488" s="91" t="s">
        <v>1590</v>
      </c>
      <c r="Q4488" s="91" t="s">
        <v>1457</v>
      </c>
      <c r="R4488" s="91" t="s">
        <v>2090</v>
      </c>
      <c r="S4488" s="91" t="s">
        <v>11948</v>
      </c>
      <c r="T4488" s="91" t="s">
        <v>1593</v>
      </c>
    </row>
    <row r="4489" ht="14.25" customHeight="1">
      <c r="A4489" s="91" t="s">
        <v>11949</v>
      </c>
      <c r="B4489" s="91" t="s">
        <v>11950</v>
      </c>
      <c r="C4489" s="91" t="s">
        <v>11951</v>
      </c>
      <c r="D4489" s="91" t="s">
        <v>1319</v>
      </c>
      <c r="E4489" s="91" t="s">
        <v>1587</v>
      </c>
      <c r="F4489" s="91">
        <v>2030.0</v>
      </c>
      <c r="J4489" s="91" t="s">
        <v>739</v>
      </c>
      <c r="L4489" s="91" t="s">
        <v>41</v>
      </c>
      <c r="M4489" s="91" t="s">
        <v>739</v>
      </c>
      <c r="O4489" s="91" t="s">
        <v>2046</v>
      </c>
      <c r="P4489" s="91" t="s">
        <v>1603</v>
      </c>
      <c r="Q4489" s="91" t="s">
        <v>1460</v>
      </c>
      <c r="R4489" s="91" t="s">
        <v>1614</v>
      </c>
      <c r="S4489" s="91" t="s">
        <v>11952</v>
      </c>
      <c r="T4489" s="91" t="s">
        <v>1593</v>
      </c>
    </row>
    <row r="4490" ht="14.25" customHeight="1">
      <c r="A4490" s="91" t="s">
        <v>11953</v>
      </c>
      <c r="D4490" s="91" t="s">
        <v>1324</v>
      </c>
      <c r="J4490" s="91" t="s">
        <v>1320</v>
      </c>
      <c r="L4490" s="91" t="s">
        <v>41</v>
      </c>
      <c r="M4490" s="91" t="s">
        <v>739</v>
      </c>
      <c r="O4490" s="91" t="s">
        <v>1607</v>
      </c>
      <c r="P4490" s="91" t="s">
        <v>1590</v>
      </c>
      <c r="Q4490" s="91" t="s">
        <v>1465</v>
      </c>
      <c r="R4490" s="91" t="s">
        <v>1699</v>
      </c>
    </row>
    <row r="4491" ht="14.25" customHeight="1">
      <c r="A4491" s="91" t="s">
        <v>11954</v>
      </c>
      <c r="C4491" s="91" t="s">
        <v>11955</v>
      </c>
      <c r="D4491" s="91" t="s">
        <v>1324</v>
      </c>
      <c r="J4491" s="91" t="s">
        <v>1320</v>
      </c>
      <c r="L4491" s="91" t="s">
        <v>41</v>
      </c>
      <c r="M4491" s="91" t="s">
        <v>739</v>
      </c>
      <c r="O4491" s="91" t="s">
        <v>1607</v>
      </c>
      <c r="P4491" s="91" t="s">
        <v>1590</v>
      </c>
      <c r="Q4491" s="91" t="s">
        <v>1465</v>
      </c>
      <c r="R4491" s="91" t="s">
        <v>1699</v>
      </c>
    </row>
    <row r="4492" ht="14.25" customHeight="1">
      <c r="A4492" s="91" t="s">
        <v>11956</v>
      </c>
      <c r="D4492" s="91" t="s">
        <v>1319</v>
      </c>
      <c r="E4492" s="91" t="s">
        <v>1587</v>
      </c>
      <c r="F4492" s="91">
        <v>2030.0</v>
      </c>
      <c r="J4492" s="91" t="s">
        <v>739</v>
      </c>
      <c r="L4492" s="91" t="s">
        <v>1588</v>
      </c>
      <c r="M4492" s="91" t="s">
        <v>739</v>
      </c>
      <c r="O4492" s="91" t="s">
        <v>1589</v>
      </c>
      <c r="P4492" s="91" t="s">
        <v>1590</v>
      </c>
      <c r="Q4492" s="91" t="s">
        <v>1440</v>
      </c>
      <c r="R4492" s="91" t="s">
        <v>1659</v>
      </c>
      <c r="S4492" s="91" t="s">
        <v>11957</v>
      </c>
      <c r="T4492" s="91" t="s">
        <v>1593</v>
      </c>
    </row>
    <row r="4493" ht="14.25" customHeight="1">
      <c r="A4493" s="91" t="s">
        <v>11958</v>
      </c>
      <c r="D4493" s="91" t="s">
        <v>1319</v>
      </c>
      <c r="E4493" s="91" t="s">
        <v>1587</v>
      </c>
      <c r="F4493" s="91" t="s">
        <v>1646</v>
      </c>
      <c r="G4493" s="91" t="s">
        <v>1319</v>
      </c>
      <c r="H4493" s="91" t="s">
        <v>1587</v>
      </c>
      <c r="I4493" s="91" t="s">
        <v>1698</v>
      </c>
      <c r="J4493" s="91" t="s">
        <v>1320</v>
      </c>
      <c r="K4493" s="91" t="s">
        <v>1698</v>
      </c>
      <c r="L4493" s="91" t="s">
        <v>41</v>
      </c>
      <c r="M4493" s="91" t="s">
        <v>739</v>
      </c>
      <c r="O4493" s="91" t="s">
        <v>1607</v>
      </c>
      <c r="P4493" s="91" t="s">
        <v>1590</v>
      </c>
      <c r="Q4493" s="91" t="s">
        <v>1462</v>
      </c>
      <c r="R4493" s="91" t="s">
        <v>1648</v>
      </c>
      <c r="S4493" s="91" t="s">
        <v>11959</v>
      </c>
      <c r="T4493" s="91" t="s">
        <v>1593</v>
      </c>
    </row>
    <row r="4494" ht="14.25" customHeight="1">
      <c r="A4494" s="91" t="s">
        <v>11960</v>
      </c>
      <c r="D4494" s="91" t="s">
        <v>1319</v>
      </c>
      <c r="E4494" s="91" t="s">
        <v>1587</v>
      </c>
      <c r="F4494" s="91">
        <v>2030.0</v>
      </c>
      <c r="J4494" s="91" t="s">
        <v>739</v>
      </c>
      <c r="L4494" s="91" t="s">
        <v>1588</v>
      </c>
      <c r="M4494" s="91" t="s">
        <v>739</v>
      </c>
      <c r="O4494" s="91" t="s">
        <v>1607</v>
      </c>
      <c r="P4494" s="91" t="s">
        <v>1590</v>
      </c>
      <c r="Q4494" s="91" t="s">
        <v>1459</v>
      </c>
      <c r="R4494" s="91" t="s">
        <v>1612</v>
      </c>
      <c r="S4494" s="91" t="s">
        <v>11961</v>
      </c>
      <c r="T4494" s="91" t="s">
        <v>1593</v>
      </c>
    </row>
    <row r="4495" ht="14.25" customHeight="1">
      <c r="A4495" s="91" t="s">
        <v>11962</v>
      </c>
      <c r="B4495" s="91" t="s">
        <v>11963</v>
      </c>
      <c r="C4495" s="91" t="s">
        <v>11964</v>
      </c>
      <c r="D4495" s="91" t="s">
        <v>1319</v>
      </c>
      <c r="E4495" s="91" t="s">
        <v>1729</v>
      </c>
      <c r="F4495" s="91">
        <v>2030.0</v>
      </c>
      <c r="J4495" s="91" t="s">
        <v>739</v>
      </c>
      <c r="L4495" s="91" t="s">
        <v>41</v>
      </c>
      <c r="M4495" s="91" t="s">
        <v>739</v>
      </c>
      <c r="O4495" s="91" t="s">
        <v>1831</v>
      </c>
      <c r="P4495" s="91" t="s">
        <v>1590</v>
      </c>
      <c r="Q4495" s="91" t="s">
        <v>1426</v>
      </c>
      <c r="R4495" s="91" t="s">
        <v>11965</v>
      </c>
      <c r="S4495" s="91" t="s">
        <v>11966</v>
      </c>
      <c r="T4495" s="91" t="s">
        <v>1733</v>
      </c>
    </row>
    <row r="4496" ht="14.25" customHeight="1">
      <c r="A4496" s="91" t="s">
        <v>11967</v>
      </c>
      <c r="B4496" s="91" t="s">
        <v>11968</v>
      </c>
      <c r="C4496" s="91" t="s">
        <v>11969</v>
      </c>
      <c r="D4496" s="91" t="s">
        <v>1319</v>
      </c>
      <c r="E4496" s="91" t="s">
        <v>1587</v>
      </c>
      <c r="F4496" s="91">
        <v>2030.0</v>
      </c>
      <c r="G4496" s="91" t="s">
        <v>1319</v>
      </c>
      <c r="H4496" s="91" t="s">
        <v>1587</v>
      </c>
      <c r="I4496" s="91">
        <v>2047.0</v>
      </c>
      <c r="J4496" s="91" t="s">
        <v>1320</v>
      </c>
      <c r="K4496" s="91">
        <v>2047.0</v>
      </c>
      <c r="L4496" s="91" t="s">
        <v>41</v>
      </c>
      <c r="M4496" s="91" t="s">
        <v>739</v>
      </c>
      <c r="O4496" s="91" t="s">
        <v>1802</v>
      </c>
      <c r="P4496" s="91" t="s">
        <v>1590</v>
      </c>
      <c r="Q4496" s="91" t="s">
        <v>1466</v>
      </c>
      <c r="R4496" s="91" t="s">
        <v>1624</v>
      </c>
      <c r="S4496" s="91" t="s">
        <v>11970</v>
      </c>
      <c r="T4496" s="91" t="s">
        <v>1593</v>
      </c>
      <c r="U4496" s="91" t="s">
        <v>1709</v>
      </c>
    </row>
    <row r="4497" ht="14.25" customHeight="1">
      <c r="A4497" s="91" t="s">
        <v>11971</v>
      </c>
      <c r="D4497" s="91" t="s">
        <v>1319</v>
      </c>
      <c r="E4497" s="91" t="s">
        <v>1587</v>
      </c>
      <c r="F4497" s="91">
        <v>2030.0</v>
      </c>
      <c r="J4497" s="91" t="s">
        <v>739</v>
      </c>
      <c r="L4497" s="91" t="s">
        <v>1588</v>
      </c>
      <c r="M4497" s="91" t="s">
        <v>739</v>
      </c>
      <c r="O4497" s="91" t="s">
        <v>1684</v>
      </c>
      <c r="P4497" s="91" t="s">
        <v>1590</v>
      </c>
      <c r="Q4497" s="91" t="s">
        <v>1426</v>
      </c>
      <c r="R4497" s="91" t="s">
        <v>1604</v>
      </c>
      <c r="S4497" s="91" t="s">
        <v>11972</v>
      </c>
      <c r="T4497" s="91" t="s">
        <v>1593</v>
      </c>
    </row>
    <row r="4498" ht="14.25" customHeight="1">
      <c r="A4498" s="91" t="s">
        <v>11973</v>
      </c>
      <c r="D4498" s="91" t="s">
        <v>1319</v>
      </c>
      <c r="E4498" s="91" t="s">
        <v>1587</v>
      </c>
      <c r="F4498" s="91">
        <v>2030.0</v>
      </c>
      <c r="J4498" s="91" t="s">
        <v>739</v>
      </c>
      <c r="L4498" s="91" t="s">
        <v>1588</v>
      </c>
      <c r="M4498" s="91" t="s">
        <v>739</v>
      </c>
      <c r="O4498" s="91" t="s">
        <v>1846</v>
      </c>
      <c r="P4498" s="91" t="s">
        <v>1590</v>
      </c>
      <c r="Q4498" s="91" t="s">
        <v>1432</v>
      </c>
      <c r="R4498" s="91" t="s">
        <v>1720</v>
      </c>
      <c r="S4498" s="91" t="s">
        <v>11974</v>
      </c>
      <c r="T4498" s="91" t="s">
        <v>1593</v>
      </c>
    </row>
    <row r="4499" ht="14.25" customHeight="1">
      <c r="A4499" s="91" t="s">
        <v>11975</v>
      </c>
      <c r="C4499" s="91" t="s">
        <v>11976</v>
      </c>
      <c r="D4499" s="91" t="s">
        <v>1324</v>
      </c>
      <c r="J4499" s="91" t="s">
        <v>1320</v>
      </c>
      <c r="L4499" s="91" t="s">
        <v>41</v>
      </c>
      <c r="M4499" s="91" t="s">
        <v>1320</v>
      </c>
      <c r="N4499" s="91" t="s">
        <v>1715</v>
      </c>
      <c r="O4499" s="91" t="s">
        <v>1898</v>
      </c>
      <c r="P4499" s="91" t="s">
        <v>1590</v>
      </c>
      <c r="Q4499" s="91" t="s">
        <v>1436</v>
      </c>
      <c r="R4499" s="91" t="s">
        <v>1715</v>
      </c>
    </row>
    <row r="4500" ht="14.25" customHeight="1">
      <c r="A4500" s="91" t="s">
        <v>11977</v>
      </c>
      <c r="B4500" s="91" t="s">
        <v>11978</v>
      </c>
      <c r="D4500" s="91" t="s">
        <v>1319</v>
      </c>
      <c r="E4500" s="91" t="s">
        <v>1587</v>
      </c>
      <c r="F4500" s="91">
        <v>2030.0</v>
      </c>
      <c r="J4500" s="91" t="s">
        <v>1320</v>
      </c>
      <c r="L4500" s="91" t="s">
        <v>41</v>
      </c>
      <c r="M4500" s="91" t="s">
        <v>1320</v>
      </c>
      <c r="N4500" s="91" t="s">
        <v>2170</v>
      </c>
      <c r="O4500" s="91" t="s">
        <v>1934</v>
      </c>
      <c r="P4500" s="91" t="s">
        <v>1736</v>
      </c>
      <c r="Q4500" s="91" t="s">
        <v>1469</v>
      </c>
      <c r="R4500" s="91" t="s">
        <v>2016</v>
      </c>
      <c r="S4500" s="91" t="s">
        <v>11979</v>
      </c>
      <c r="T4500" s="91" t="s">
        <v>1593</v>
      </c>
    </row>
    <row r="4501" ht="14.25" customHeight="1">
      <c r="A4501" s="91" t="s">
        <v>11980</v>
      </c>
      <c r="B4501" s="91" t="s">
        <v>11981</v>
      </c>
      <c r="D4501" s="91" t="s">
        <v>1319</v>
      </c>
      <c r="E4501" s="91" t="s">
        <v>1587</v>
      </c>
      <c r="F4501" s="91">
        <v>2030.0</v>
      </c>
      <c r="J4501" s="91" t="s">
        <v>739</v>
      </c>
      <c r="L4501" s="91" t="s">
        <v>41</v>
      </c>
      <c r="M4501" s="91" t="s">
        <v>739</v>
      </c>
      <c r="O4501" s="91" t="s">
        <v>1934</v>
      </c>
      <c r="P4501" s="91" t="s">
        <v>1736</v>
      </c>
      <c r="Q4501" s="91" t="s">
        <v>1469</v>
      </c>
      <c r="R4501" s="91" t="s">
        <v>1614</v>
      </c>
      <c r="S4501" s="91" t="s">
        <v>11982</v>
      </c>
      <c r="T4501" s="91" t="s">
        <v>1593</v>
      </c>
    </row>
    <row r="4502" ht="14.25" customHeight="1">
      <c r="A4502" s="91" t="s">
        <v>11983</v>
      </c>
      <c r="D4502" s="91" t="s">
        <v>1319</v>
      </c>
      <c r="E4502" s="91" t="s">
        <v>1587</v>
      </c>
      <c r="F4502" s="91">
        <v>2030.0</v>
      </c>
      <c r="J4502" s="91" t="s">
        <v>739</v>
      </c>
      <c r="L4502" s="91" t="s">
        <v>1588</v>
      </c>
      <c r="M4502" s="91" t="s">
        <v>739</v>
      </c>
      <c r="O4502" s="91" t="s">
        <v>2182</v>
      </c>
      <c r="P4502" s="91" t="s">
        <v>1628</v>
      </c>
      <c r="Q4502" s="91" t="s">
        <v>1469</v>
      </c>
      <c r="R4502" s="91" t="s">
        <v>1707</v>
      </c>
      <c r="S4502" s="91" t="s">
        <v>11984</v>
      </c>
      <c r="T4502" s="91" t="s">
        <v>1593</v>
      </c>
    </row>
    <row r="4503" ht="14.25" customHeight="1">
      <c r="A4503" s="91" t="s">
        <v>11985</v>
      </c>
      <c r="D4503" s="91" t="s">
        <v>1319</v>
      </c>
      <c r="E4503" s="91" t="s">
        <v>1587</v>
      </c>
      <c r="F4503" s="91">
        <v>2030.0</v>
      </c>
      <c r="J4503" s="91" t="s">
        <v>739</v>
      </c>
      <c r="L4503" s="91" t="s">
        <v>1588</v>
      </c>
      <c r="M4503" s="91" t="s">
        <v>739</v>
      </c>
      <c r="O4503" s="91" t="s">
        <v>1607</v>
      </c>
      <c r="P4503" s="91" t="s">
        <v>1590</v>
      </c>
      <c r="Q4503" s="91" t="s">
        <v>1457</v>
      </c>
      <c r="R4503" s="91" t="s">
        <v>1847</v>
      </c>
      <c r="S4503" s="91" t="s">
        <v>11986</v>
      </c>
      <c r="T4503" s="91" t="s">
        <v>1593</v>
      </c>
    </row>
    <row r="4504" ht="14.25" customHeight="1">
      <c r="A4504" s="91" t="s">
        <v>11987</v>
      </c>
      <c r="C4504" s="91" t="s">
        <v>11988</v>
      </c>
      <c r="D4504" s="91" t="s">
        <v>1324</v>
      </c>
      <c r="J4504" s="91" t="s">
        <v>1320</v>
      </c>
      <c r="L4504" s="91" t="s">
        <v>1647</v>
      </c>
      <c r="M4504" s="91" t="s">
        <v>1320</v>
      </c>
      <c r="N4504" s="91" t="s">
        <v>1842</v>
      </c>
      <c r="O4504" s="91" t="s">
        <v>1607</v>
      </c>
      <c r="P4504" s="91" t="s">
        <v>1590</v>
      </c>
      <c r="Q4504" s="91" t="s">
        <v>1465</v>
      </c>
      <c r="R4504" s="91" t="s">
        <v>1842</v>
      </c>
    </row>
    <row r="4505" ht="14.25" customHeight="1">
      <c r="A4505" s="91" t="s">
        <v>11989</v>
      </c>
      <c r="D4505" s="91" t="s">
        <v>1324</v>
      </c>
      <c r="J4505" s="91" t="s">
        <v>1320</v>
      </c>
      <c r="L4505" s="91" t="s">
        <v>41</v>
      </c>
      <c r="M4505" s="91" t="s">
        <v>739</v>
      </c>
      <c r="O4505" s="91" t="s">
        <v>1607</v>
      </c>
      <c r="P4505" s="91" t="s">
        <v>1590</v>
      </c>
      <c r="Q4505" s="91" t="s">
        <v>1446</v>
      </c>
      <c r="R4505" s="91" t="s">
        <v>1604</v>
      </c>
    </row>
    <row r="4506" ht="14.25" customHeight="1">
      <c r="A4506" s="91" t="s">
        <v>11990</v>
      </c>
      <c r="B4506" s="91" t="s">
        <v>11991</v>
      </c>
      <c r="C4506" s="91" t="s">
        <v>11992</v>
      </c>
      <c r="D4506" s="91" t="s">
        <v>1319</v>
      </c>
      <c r="E4506" s="91" t="s">
        <v>1587</v>
      </c>
      <c r="F4506" s="91" t="s">
        <v>1676</v>
      </c>
      <c r="J4506" s="91" t="s">
        <v>739</v>
      </c>
      <c r="L4506" s="91" t="s">
        <v>41</v>
      </c>
      <c r="M4506" s="91" t="s">
        <v>1320</v>
      </c>
      <c r="N4506" s="91" t="s">
        <v>1747</v>
      </c>
      <c r="O4506" s="91" t="s">
        <v>1607</v>
      </c>
      <c r="P4506" s="91" t="s">
        <v>1590</v>
      </c>
      <c r="Q4506" s="91" t="s">
        <v>1465</v>
      </c>
      <c r="R4506" s="91" t="s">
        <v>2368</v>
      </c>
      <c r="S4506" s="91" t="s">
        <v>11993</v>
      </c>
      <c r="T4506" s="91" t="s">
        <v>1593</v>
      </c>
    </row>
    <row r="4507" ht="14.25" customHeight="1">
      <c r="A4507" s="91" t="s">
        <v>11994</v>
      </c>
      <c r="D4507" s="91" t="s">
        <v>1324</v>
      </c>
      <c r="J4507" s="91" t="s">
        <v>1320</v>
      </c>
      <c r="L4507" s="91" t="s">
        <v>41</v>
      </c>
      <c r="M4507" s="91" t="s">
        <v>1320</v>
      </c>
      <c r="N4507" s="91" t="s">
        <v>1611</v>
      </c>
      <c r="O4507" s="91" t="s">
        <v>1858</v>
      </c>
      <c r="P4507" s="91" t="s">
        <v>1628</v>
      </c>
      <c r="Q4507" s="91" t="s">
        <v>1469</v>
      </c>
      <c r="R4507" s="91" t="s">
        <v>1611</v>
      </c>
    </row>
    <row r="4508" ht="14.25" customHeight="1">
      <c r="A4508" s="91" t="s">
        <v>11995</v>
      </c>
      <c r="C4508" s="91" t="s">
        <v>11996</v>
      </c>
      <c r="D4508" s="91" t="s">
        <v>1319</v>
      </c>
      <c r="E4508" s="91" t="s">
        <v>1587</v>
      </c>
      <c r="F4508" s="91">
        <v>2030.0</v>
      </c>
      <c r="J4508" s="91" t="s">
        <v>739</v>
      </c>
      <c r="L4508" s="91" t="s">
        <v>41</v>
      </c>
      <c r="M4508" s="91" t="s">
        <v>739</v>
      </c>
      <c r="O4508" s="91" t="s">
        <v>1796</v>
      </c>
      <c r="P4508" s="91" t="s">
        <v>1628</v>
      </c>
      <c r="Q4508" s="91" t="s">
        <v>1461</v>
      </c>
      <c r="R4508" s="91" t="s">
        <v>1798</v>
      </c>
      <c r="S4508" s="91" t="s">
        <v>11997</v>
      </c>
      <c r="T4508" s="91" t="s">
        <v>1593</v>
      </c>
    </row>
    <row r="4509" ht="14.25" customHeight="1">
      <c r="A4509" s="91" t="s">
        <v>11998</v>
      </c>
      <c r="D4509" s="91" t="s">
        <v>1319</v>
      </c>
      <c r="E4509" s="91" t="s">
        <v>1587</v>
      </c>
      <c r="F4509" s="91">
        <v>2030.0</v>
      </c>
      <c r="J4509" s="91" t="s">
        <v>739</v>
      </c>
      <c r="L4509" s="91" t="s">
        <v>1588</v>
      </c>
      <c r="M4509" s="91" t="s">
        <v>739</v>
      </c>
      <c r="O4509" s="91" t="s">
        <v>1711</v>
      </c>
      <c r="P4509" s="91" t="s">
        <v>1590</v>
      </c>
      <c r="Q4509" s="91" t="s">
        <v>1457</v>
      </c>
      <c r="R4509" s="91" t="s">
        <v>1808</v>
      </c>
      <c r="S4509" s="91" t="s">
        <v>11999</v>
      </c>
      <c r="T4509" s="91" t="s">
        <v>1593</v>
      </c>
    </row>
    <row r="4510" ht="14.25" customHeight="1">
      <c r="A4510" s="91" t="s">
        <v>12000</v>
      </c>
      <c r="D4510" s="91" t="s">
        <v>1319</v>
      </c>
      <c r="E4510" s="91" t="s">
        <v>1587</v>
      </c>
      <c r="F4510" s="91">
        <v>2030.0</v>
      </c>
      <c r="J4510" s="91" t="s">
        <v>739</v>
      </c>
      <c r="L4510" s="91" t="s">
        <v>41</v>
      </c>
      <c r="M4510" s="91" t="s">
        <v>739</v>
      </c>
      <c r="O4510" s="91" t="s">
        <v>1802</v>
      </c>
      <c r="P4510" s="91" t="s">
        <v>1590</v>
      </c>
      <c r="Q4510" s="91" t="s">
        <v>1761</v>
      </c>
      <c r="R4510" s="91" t="s">
        <v>1614</v>
      </c>
      <c r="S4510" s="91" t="s">
        <v>12001</v>
      </c>
      <c r="T4510" s="91" t="s">
        <v>1593</v>
      </c>
    </row>
    <row r="4511" ht="14.25" customHeight="1">
      <c r="A4511" s="91" t="s">
        <v>12002</v>
      </c>
      <c r="D4511" s="91" t="s">
        <v>1319</v>
      </c>
      <c r="E4511" s="91" t="s">
        <v>1587</v>
      </c>
      <c r="F4511" s="91">
        <v>2030.0</v>
      </c>
      <c r="J4511" s="91" t="s">
        <v>739</v>
      </c>
      <c r="L4511" s="91" t="s">
        <v>1588</v>
      </c>
      <c r="M4511" s="91" t="s">
        <v>739</v>
      </c>
      <c r="O4511" s="91" t="s">
        <v>1748</v>
      </c>
      <c r="P4511" s="91" t="s">
        <v>1590</v>
      </c>
      <c r="Q4511" s="91" t="s">
        <v>1462</v>
      </c>
      <c r="R4511" s="91" t="s">
        <v>1720</v>
      </c>
      <c r="S4511" s="91" t="s">
        <v>12003</v>
      </c>
      <c r="T4511" s="91" t="s">
        <v>1593</v>
      </c>
    </row>
    <row r="4512" ht="14.25" customHeight="1">
      <c r="A4512" s="91" t="s">
        <v>12004</v>
      </c>
      <c r="C4512" s="91" t="s">
        <v>12005</v>
      </c>
      <c r="D4512" s="91" t="s">
        <v>1324</v>
      </c>
      <c r="J4512" s="91" t="s">
        <v>739</v>
      </c>
      <c r="L4512" s="91" t="s">
        <v>41</v>
      </c>
      <c r="M4512" s="91" t="s">
        <v>739</v>
      </c>
      <c r="N4512" s="91" t="s">
        <v>2016</v>
      </c>
      <c r="O4512" s="91" t="s">
        <v>1602</v>
      </c>
      <c r="P4512" s="91" t="s">
        <v>1603</v>
      </c>
      <c r="Q4512" s="91" t="s">
        <v>1440</v>
      </c>
      <c r="R4512" s="91" t="s">
        <v>2016</v>
      </c>
    </row>
    <row r="4513" ht="14.25" customHeight="1">
      <c r="A4513" s="91" t="s">
        <v>12006</v>
      </c>
      <c r="D4513" s="91" t="s">
        <v>1319</v>
      </c>
      <c r="E4513" s="91" t="s">
        <v>1587</v>
      </c>
      <c r="F4513" s="91">
        <v>2030.0</v>
      </c>
      <c r="G4513" s="91" t="s">
        <v>1319</v>
      </c>
      <c r="H4513" s="91" t="s">
        <v>1587</v>
      </c>
      <c r="I4513" s="91">
        <v>2050.0</v>
      </c>
      <c r="J4513" s="91" t="s">
        <v>1320</v>
      </c>
      <c r="K4513" s="91">
        <v>2050.0</v>
      </c>
      <c r="L4513" s="91" t="s">
        <v>41</v>
      </c>
      <c r="M4513" s="91" t="s">
        <v>739</v>
      </c>
      <c r="O4513" s="91" t="s">
        <v>1846</v>
      </c>
      <c r="P4513" s="91" t="s">
        <v>1590</v>
      </c>
      <c r="Q4513" s="91" t="s">
        <v>1440</v>
      </c>
      <c r="R4513" s="91" t="s">
        <v>1591</v>
      </c>
      <c r="S4513" s="91" t="s">
        <v>12007</v>
      </c>
      <c r="T4513" s="91" t="s">
        <v>1593</v>
      </c>
    </row>
    <row r="4514" ht="14.25" customHeight="1">
      <c r="A4514" s="91" t="s">
        <v>12008</v>
      </c>
      <c r="C4514" s="91" t="s">
        <v>12009</v>
      </c>
      <c r="D4514" s="91" t="s">
        <v>1319</v>
      </c>
      <c r="E4514" s="91" t="s">
        <v>1595</v>
      </c>
      <c r="F4514" s="91">
        <v>2030.0</v>
      </c>
      <c r="J4514" s="91" t="s">
        <v>739</v>
      </c>
      <c r="L4514" s="91" t="s">
        <v>41</v>
      </c>
      <c r="M4514" s="91" t="s">
        <v>739</v>
      </c>
      <c r="O4514" s="91" t="s">
        <v>1602</v>
      </c>
      <c r="P4514" s="91" t="s">
        <v>1603</v>
      </c>
      <c r="Q4514" s="91" t="s">
        <v>1438</v>
      </c>
      <c r="R4514" s="91" t="s">
        <v>1808</v>
      </c>
      <c r="S4514" s="91" t="s">
        <v>12010</v>
      </c>
      <c r="T4514" s="91" t="s">
        <v>1600</v>
      </c>
    </row>
    <row r="4515" ht="14.25" customHeight="1">
      <c r="A4515" s="91" t="s">
        <v>12011</v>
      </c>
      <c r="D4515" s="91" t="s">
        <v>1319</v>
      </c>
      <c r="E4515" s="91" t="s">
        <v>1587</v>
      </c>
      <c r="F4515" s="91">
        <v>2030.0</v>
      </c>
      <c r="J4515" s="91" t="s">
        <v>739</v>
      </c>
      <c r="L4515" s="91" t="s">
        <v>1588</v>
      </c>
      <c r="M4515" s="91" t="s">
        <v>739</v>
      </c>
      <c r="O4515" s="91" t="s">
        <v>1638</v>
      </c>
      <c r="P4515" s="91" t="s">
        <v>1590</v>
      </c>
      <c r="Q4515" s="91" t="s">
        <v>1451</v>
      </c>
      <c r="R4515" s="91" t="s">
        <v>1591</v>
      </c>
      <c r="S4515" s="91" t="s">
        <v>12012</v>
      </c>
      <c r="T4515" s="91" t="s">
        <v>1593</v>
      </c>
    </row>
    <row r="4516" ht="14.25" customHeight="1">
      <c r="A4516" s="91" t="s">
        <v>12013</v>
      </c>
      <c r="D4516" s="91" t="s">
        <v>1319</v>
      </c>
      <c r="E4516" s="91" t="s">
        <v>1587</v>
      </c>
      <c r="F4516" s="91">
        <v>2030.0</v>
      </c>
      <c r="J4516" s="91" t="s">
        <v>739</v>
      </c>
      <c r="L4516" s="91" t="s">
        <v>1588</v>
      </c>
      <c r="M4516" s="91" t="s">
        <v>739</v>
      </c>
      <c r="O4516" s="91" t="s">
        <v>1846</v>
      </c>
      <c r="P4516" s="91" t="s">
        <v>1590</v>
      </c>
      <c r="Q4516" s="91" t="s">
        <v>1448</v>
      </c>
      <c r="R4516" s="91" t="s">
        <v>1614</v>
      </c>
      <c r="S4516" s="91" t="s">
        <v>12014</v>
      </c>
      <c r="T4516" s="91" t="s">
        <v>1593</v>
      </c>
    </row>
    <row r="4517" ht="14.25" customHeight="1">
      <c r="A4517" s="91" t="s">
        <v>12015</v>
      </c>
      <c r="B4517" s="91" t="s">
        <v>12016</v>
      </c>
      <c r="C4517" s="91" t="s">
        <v>12017</v>
      </c>
      <c r="D4517" s="91" t="s">
        <v>1324</v>
      </c>
      <c r="J4517" s="91" t="s">
        <v>1320</v>
      </c>
      <c r="L4517" s="91" t="s">
        <v>41</v>
      </c>
      <c r="M4517" s="91" t="s">
        <v>739</v>
      </c>
      <c r="O4517" s="91" t="s">
        <v>1627</v>
      </c>
      <c r="P4517" s="91" t="s">
        <v>1628</v>
      </c>
      <c r="Q4517" s="91" t="s">
        <v>1440</v>
      </c>
      <c r="R4517" s="91" t="s">
        <v>1608</v>
      </c>
    </row>
    <row r="4518" ht="14.25" customHeight="1">
      <c r="A4518" s="91" t="s">
        <v>12018</v>
      </c>
      <c r="D4518" s="91" t="s">
        <v>1319</v>
      </c>
      <c r="E4518" s="91" t="s">
        <v>1595</v>
      </c>
      <c r="F4518" s="91">
        <v>2028.0</v>
      </c>
      <c r="J4518" s="91" t="s">
        <v>739</v>
      </c>
      <c r="L4518" s="91" t="s">
        <v>41</v>
      </c>
      <c r="M4518" s="91" t="s">
        <v>739</v>
      </c>
      <c r="O4518" s="91" t="s">
        <v>1725</v>
      </c>
      <c r="P4518" s="91" t="s">
        <v>1628</v>
      </c>
      <c r="Q4518" s="91" t="s">
        <v>1440</v>
      </c>
      <c r="R4518" s="91" t="s">
        <v>1685</v>
      </c>
      <c r="S4518" s="91" t="s">
        <v>12019</v>
      </c>
      <c r="T4518" s="91" t="s">
        <v>1600</v>
      </c>
    </row>
    <row r="4519" ht="14.25" customHeight="1">
      <c r="A4519" s="91" t="s">
        <v>12020</v>
      </c>
      <c r="B4519" s="91" t="s">
        <v>12021</v>
      </c>
      <c r="C4519" s="91" t="s">
        <v>12022</v>
      </c>
      <c r="D4519" s="91" t="s">
        <v>1324</v>
      </c>
      <c r="J4519" s="91" t="s">
        <v>1320</v>
      </c>
      <c r="L4519" s="91" t="s">
        <v>41</v>
      </c>
      <c r="M4519" s="91" t="s">
        <v>1320</v>
      </c>
      <c r="N4519" s="91" t="s">
        <v>1641</v>
      </c>
      <c r="O4519" s="91" t="s">
        <v>1627</v>
      </c>
      <c r="P4519" s="91" t="s">
        <v>1628</v>
      </c>
      <c r="Q4519" s="91" t="s">
        <v>1460</v>
      </c>
      <c r="R4519" s="91" t="s">
        <v>1641</v>
      </c>
    </row>
    <row r="4520" ht="14.25" customHeight="1">
      <c r="A4520" s="91" t="s">
        <v>12023</v>
      </c>
      <c r="D4520" s="91" t="s">
        <v>1324</v>
      </c>
      <c r="J4520" s="91" t="s">
        <v>1320</v>
      </c>
      <c r="L4520" s="91" t="s">
        <v>41</v>
      </c>
      <c r="M4520" s="91" t="s">
        <v>1320</v>
      </c>
      <c r="N4520" s="91" t="s">
        <v>1641</v>
      </c>
      <c r="O4520" s="91" t="s">
        <v>1638</v>
      </c>
      <c r="P4520" s="91" t="s">
        <v>1590</v>
      </c>
      <c r="Q4520" s="91" t="s">
        <v>1440</v>
      </c>
      <c r="R4520" s="91" t="s">
        <v>1641</v>
      </c>
    </row>
    <row r="4521" ht="14.25" customHeight="1">
      <c r="A4521" s="91" t="s">
        <v>12024</v>
      </c>
      <c r="B4521" s="91" t="s">
        <v>12025</v>
      </c>
      <c r="C4521" s="91" t="s">
        <v>12026</v>
      </c>
      <c r="D4521" s="91" t="s">
        <v>1319</v>
      </c>
      <c r="E4521" s="91" t="s">
        <v>1587</v>
      </c>
      <c r="F4521" s="91">
        <v>2030.0</v>
      </c>
      <c r="J4521" s="91" t="s">
        <v>739</v>
      </c>
      <c r="L4521" s="91" t="s">
        <v>41</v>
      </c>
      <c r="M4521" s="91" t="s">
        <v>739</v>
      </c>
      <c r="O4521" s="91" t="s">
        <v>1711</v>
      </c>
      <c r="P4521" s="91" t="s">
        <v>1590</v>
      </c>
      <c r="Q4521" s="91" t="s">
        <v>1469</v>
      </c>
      <c r="R4521" s="91" t="s">
        <v>1637</v>
      </c>
      <c r="S4521" s="91" t="s">
        <v>12027</v>
      </c>
      <c r="T4521" s="91" t="s">
        <v>1593</v>
      </c>
    </row>
    <row r="4522" ht="14.25" customHeight="1">
      <c r="A4522" s="91" t="s">
        <v>12028</v>
      </c>
      <c r="D4522" s="91" t="s">
        <v>1319</v>
      </c>
      <c r="E4522" s="91" t="s">
        <v>1587</v>
      </c>
      <c r="F4522" s="91">
        <v>2030.0</v>
      </c>
      <c r="G4522" s="91" t="s">
        <v>1319</v>
      </c>
      <c r="H4522" s="91" t="s">
        <v>1587</v>
      </c>
      <c r="I4522" s="91">
        <v>2050.0</v>
      </c>
      <c r="J4522" s="91" t="s">
        <v>1320</v>
      </c>
      <c r="K4522" s="91">
        <v>2050.0</v>
      </c>
      <c r="L4522" s="91" t="s">
        <v>1588</v>
      </c>
      <c r="M4522" s="91" t="s">
        <v>739</v>
      </c>
      <c r="O4522" s="91" t="s">
        <v>1589</v>
      </c>
      <c r="P4522" s="91" t="s">
        <v>1590</v>
      </c>
      <c r="Q4522" s="91" t="s">
        <v>1451</v>
      </c>
      <c r="R4522" s="91" t="s">
        <v>1663</v>
      </c>
      <c r="S4522" s="91" t="s">
        <v>12029</v>
      </c>
      <c r="T4522" s="91" t="s">
        <v>1593</v>
      </c>
    </row>
    <row r="4523" ht="14.25" customHeight="1">
      <c r="A4523" s="91" t="s">
        <v>12030</v>
      </c>
      <c r="D4523" s="91" t="s">
        <v>1319</v>
      </c>
      <c r="E4523" s="91" t="s">
        <v>1587</v>
      </c>
      <c r="F4523" s="91">
        <v>2030.0</v>
      </c>
      <c r="J4523" s="91" t="s">
        <v>739</v>
      </c>
      <c r="L4523" s="91" t="s">
        <v>1588</v>
      </c>
      <c r="M4523" s="91" t="s">
        <v>739</v>
      </c>
      <c r="O4523" s="91" t="s">
        <v>1684</v>
      </c>
      <c r="P4523" s="91" t="s">
        <v>1590</v>
      </c>
      <c r="Q4523" s="91" t="s">
        <v>1467</v>
      </c>
      <c r="R4523" s="91" t="s">
        <v>1798</v>
      </c>
      <c r="S4523" s="91" t="s">
        <v>12031</v>
      </c>
      <c r="T4523" s="91" t="s">
        <v>1593</v>
      </c>
    </row>
    <row r="4524" ht="14.25" customHeight="1">
      <c r="A4524" s="91" t="s">
        <v>12032</v>
      </c>
      <c r="D4524" s="91" t="s">
        <v>1324</v>
      </c>
      <c r="J4524" s="91" t="s">
        <v>739</v>
      </c>
      <c r="L4524" s="91" t="s">
        <v>41</v>
      </c>
      <c r="M4524" s="91" t="s">
        <v>739</v>
      </c>
      <c r="O4524" s="91" t="s">
        <v>1711</v>
      </c>
      <c r="P4524" s="91" t="s">
        <v>1590</v>
      </c>
      <c r="Q4524" s="91" t="s">
        <v>1451</v>
      </c>
      <c r="R4524" s="91" t="s">
        <v>1707</v>
      </c>
    </row>
    <row r="4525" ht="14.25" customHeight="1">
      <c r="A4525" s="91" t="s">
        <v>12033</v>
      </c>
      <c r="B4525" s="91" t="s">
        <v>12034</v>
      </c>
      <c r="C4525" s="91" t="s">
        <v>12035</v>
      </c>
      <c r="D4525" s="91" t="s">
        <v>1324</v>
      </c>
      <c r="J4525" s="91" t="s">
        <v>1320</v>
      </c>
      <c r="L4525" s="91" t="s">
        <v>41</v>
      </c>
      <c r="M4525" s="91" t="s">
        <v>1320</v>
      </c>
      <c r="N4525" s="91" t="s">
        <v>2016</v>
      </c>
      <c r="O4525" s="91" t="s">
        <v>1602</v>
      </c>
      <c r="P4525" s="91" t="s">
        <v>1603</v>
      </c>
      <c r="Q4525" s="91" t="s">
        <v>1460</v>
      </c>
      <c r="R4525" s="91" t="s">
        <v>2016</v>
      </c>
    </row>
    <row r="4526" ht="14.25" customHeight="1">
      <c r="A4526" s="91" t="s">
        <v>12036</v>
      </c>
      <c r="B4526" s="91" t="s">
        <v>12037</v>
      </c>
      <c r="D4526" s="91" t="s">
        <v>1319</v>
      </c>
      <c r="E4526" s="91" t="s">
        <v>1587</v>
      </c>
      <c r="F4526" s="91">
        <v>2030.0</v>
      </c>
      <c r="G4526" s="91" t="s">
        <v>1319</v>
      </c>
      <c r="H4526" s="91" t="s">
        <v>1587</v>
      </c>
      <c r="I4526" s="91">
        <v>2050.0</v>
      </c>
      <c r="J4526" s="91" t="s">
        <v>1320</v>
      </c>
      <c r="K4526" s="91">
        <v>2050.0</v>
      </c>
      <c r="L4526" s="91" t="s">
        <v>41</v>
      </c>
      <c r="M4526" s="91" t="s">
        <v>1320</v>
      </c>
      <c r="N4526" s="91" t="s">
        <v>1637</v>
      </c>
      <c r="O4526" s="91" t="s">
        <v>1711</v>
      </c>
      <c r="P4526" s="91" t="s">
        <v>1590</v>
      </c>
      <c r="Q4526" s="91" t="s">
        <v>1472</v>
      </c>
      <c r="R4526" s="91" t="s">
        <v>1591</v>
      </c>
      <c r="S4526" s="91" t="s">
        <v>12038</v>
      </c>
      <c r="T4526" s="91" t="s">
        <v>1593</v>
      </c>
    </row>
    <row r="4527" ht="14.25" customHeight="1">
      <c r="A4527" s="91" t="s">
        <v>12039</v>
      </c>
      <c r="B4527" s="91" t="s">
        <v>12040</v>
      </c>
      <c r="C4527" s="91" t="s">
        <v>12041</v>
      </c>
      <c r="D4527" s="91" t="s">
        <v>1343</v>
      </c>
      <c r="J4527" s="91" t="s">
        <v>1320</v>
      </c>
      <c r="L4527" s="91" t="s">
        <v>41</v>
      </c>
      <c r="M4527" s="91" t="s">
        <v>1320</v>
      </c>
      <c r="N4527" s="91" t="s">
        <v>1678</v>
      </c>
      <c r="O4527" s="91" t="s">
        <v>1632</v>
      </c>
      <c r="P4527" s="91" t="s">
        <v>1628</v>
      </c>
      <c r="Q4527" s="91" t="s">
        <v>1469</v>
      </c>
      <c r="R4527" s="91" t="s">
        <v>1763</v>
      </c>
    </row>
    <row r="4528" ht="14.25" customHeight="1">
      <c r="A4528" s="91" t="s">
        <v>12042</v>
      </c>
      <c r="D4528" s="91" t="s">
        <v>1319</v>
      </c>
      <c r="E4528" s="91" t="s">
        <v>1587</v>
      </c>
      <c r="F4528" s="91">
        <v>2030.0</v>
      </c>
      <c r="J4528" s="91" t="s">
        <v>739</v>
      </c>
      <c r="L4528" s="91" t="s">
        <v>1588</v>
      </c>
      <c r="M4528" s="91" t="s">
        <v>739</v>
      </c>
      <c r="O4528" s="91" t="s">
        <v>1677</v>
      </c>
      <c r="P4528" s="91" t="s">
        <v>1590</v>
      </c>
      <c r="Q4528" s="91" t="s">
        <v>1462</v>
      </c>
      <c r="R4528" s="91" t="s">
        <v>1604</v>
      </c>
      <c r="S4528" s="91" t="s">
        <v>12043</v>
      </c>
      <c r="T4528" s="91" t="s">
        <v>1593</v>
      </c>
    </row>
    <row r="4529" ht="14.25" customHeight="1">
      <c r="A4529" s="91" t="s">
        <v>12044</v>
      </c>
      <c r="C4529" s="91" t="s">
        <v>12045</v>
      </c>
      <c r="D4529" s="91" t="s">
        <v>1324</v>
      </c>
      <c r="J4529" s="91" t="s">
        <v>739</v>
      </c>
      <c r="L4529" s="91" t="s">
        <v>41</v>
      </c>
      <c r="M4529" s="91" t="s">
        <v>739</v>
      </c>
      <c r="O4529" s="91" t="s">
        <v>1602</v>
      </c>
      <c r="P4529" s="91" t="s">
        <v>1603</v>
      </c>
      <c r="Q4529" s="91" t="s">
        <v>1431</v>
      </c>
      <c r="R4529" s="91" t="s">
        <v>1685</v>
      </c>
    </row>
    <row r="4530" ht="14.25" customHeight="1">
      <c r="A4530" s="91" t="s">
        <v>12046</v>
      </c>
      <c r="D4530" s="91" t="s">
        <v>1319</v>
      </c>
      <c r="E4530" s="91" t="s">
        <v>1587</v>
      </c>
      <c r="F4530" s="91">
        <v>2030.0</v>
      </c>
      <c r="J4530" s="91" t="s">
        <v>739</v>
      </c>
      <c r="L4530" s="91" t="s">
        <v>1588</v>
      </c>
      <c r="M4530" s="91" t="s">
        <v>739</v>
      </c>
      <c r="O4530" s="91" t="s">
        <v>1589</v>
      </c>
      <c r="P4530" s="91" t="s">
        <v>1590</v>
      </c>
      <c r="Q4530" s="91" t="s">
        <v>1434</v>
      </c>
      <c r="R4530" s="91" t="s">
        <v>1720</v>
      </c>
      <c r="S4530" s="91" t="s">
        <v>12047</v>
      </c>
      <c r="T4530" s="91" t="s">
        <v>1593</v>
      </c>
    </row>
    <row r="4531" ht="14.25" customHeight="1">
      <c r="A4531" s="91" t="s">
        <v>12048</v>
      </c>
      <c r="B4531" s="91" t="s">
        <v>12049</v>
      </c>
      <c r="C4531" s="91" t="s">
        <v>12050</v>
      </c>
      <c r="D4531" s="91" t="s">
        <v>1319</v>
      </c>
      <c r="E4531" s="91" t="s">
        <v>1587</v>
      </c>
      <c r="F4531" s="91" t="s">
        <v>1646</v>
      </c>
      <c r="J4531" s="91" t="s">
        <v>739</v>
      </c>
      <c r="L4531" s="91" t="s">
        <v>41</v>
      </c>
      <c r="M4531" s="91" t="s">
        <v>739</v>
      </c>
      <c r="O4531" s="91" t="s">
        <v>1666</v>
      </c>
      <c r="P4531" s="91" t="s">
        <v>1590</v>
      </c>
      <c r="Q4531" s="91" t="s">
        <v>1460</v>
      </c>
      <c r="R4531" s="91" t="s">
        <v>1608</v>
      </c>
      <c r="S4531" s="91" t="s">
        <v>12051</v>
      </c>
      <c r="T4531" s="91" t="s">
        <v>1593</v>
      </c>
    </row>
    <row r="4532" ht="14.25" customHeight="1">
      <c r="A4532" s="91" t="s">
        <v>12052</v>
      </c>
      <c r="D4532" s="91" t="s">
        <v>1324</v>
      </c>
      <c r="J4532" s="91" t="s">
        <v>1320</v>
      </c>
      <c r="L4532" s="91" t="s">
        <v>41</v>
      </c>
      <c r="M4532" s="91" t="s">
        <v>739</v>
      </c>
      <c r="O4532" s="91" t="s">
        <v>1627</v>
      </c>
      <c r="P4532" s="91" t="s">
        <v>1628</v>
      </c>
      <c r="Q4532" s="91" t="s">
        <v>1439</v>
      </c>
      <c r="R4532" s="91" t="s">
        <v>1663</v>
      </c>
    </row>
    <row r="4533" ht="14.25" customHeight="1">
      <c r="A4533" s="91" t="s">
        <v>12053</v>
      </c>
      <c r="D4533" s="91" t="s">
        <v>1319</v>
      </c>
      <c r="E4533" s="91" t="s">
        <v>1587</v>
      </c>
      <c r="F4533" s="91">
        <v>2030.0</v>
      </c>
      <c r="J4533" s="91" t="s">
        <v>739</v>
      </c>
      <c r="L4533" s="91" t="s">
        <v>1588</v>
      </c>
      <c r="M4533" s="91" t="s">
        <v>739</v>
      </c>
      <c r="O4533" s="91" t="s">
        <v>1748</v>
      </c>
      <c r="P4533" s="91" t="s">
        <v>1590</v>
      </c>
      <c r="Q4533" s="91" t="s">
        <v>1459</v>
      </c>
      <c r="R4533" s="91" t="s">
        <v>1611</v>
      </c>
      <c r="S4533" s="91" t="s">
        <v>12054</v>
      </c>
      <c r="T4533" s="91" t="s">
        <v>1593</v>
      </c>
    </row>
    <row r="4534" ht="14.25" customHeight="1">
      <c r="A4534" s="91" t="s">
        <v>12055</v>
      </c>
      <c r="D4534" s="91" t="s">
        <v>1324</v>
      </c>
      <c r="J4534" s="91" t="s">
        <v>1320</v>
      </c>
      <c r="L4534" s="91" t="s">
        <v>41</v>
      </c>
      <c r="M4534" s="91" t="s">
        <v>739</v>
      </c>
      <c r="O4534" s="91" t="s">
        <v>9333</v>
      </c>
      <c r="P4534" s="91" t="s">
        <v>1590</v>
      </c>
      <c r="Q4534" s="91" t="s">
        <v>1429</v>
      </c>
      <c r="R4534" s="91" t="s">
        <v>1624</v>
      </c>
    </row>
    <row r="4535" ht="14.25" customHeight="1">
      <c r="A4535" s="91" t="s">
        <v>12056</v>
      </c>
      <c r="C4535" s="91" t="s">
        <v>12057</v>
      </c>
      <c r="D4535" s="91" t="s">
        <v>1343</v>
      </c>
      <c r="J4535" s="91" t="s">
        <v>739</v>
      </c>
      <c r="L4535" s="91" t="s">
        <v>41</v>
      </c>
      <c r="M4535" s="91" t="s">
        <v>1320</v>
      </c>
      <c r="N4535" s="91" t="s">
        <v>1637</v>
      </c>
      <c r="O4535" s="91" t="s">
        <v>1589</v>
      </c>
      <c r="P4535" s="91" t="s">
        <v>1590</v>
      </c>
      <c r="Q4535" s="91" t="s">
        <v>1469</v>
      </c>
      <c r="R4535" s="91" t="s">
        <v>1639</v>
      </c>
    </row>
    <row r="4536" ht="14.25" customHeight="1">
      <c r="A4536" s="91" t="s">
        <v>12058</v>
      </c>
      <c r="C4536" s="91" t="s">
        <v>12059</v>
      </c>
      <c r="D4536" s="91" t="s">
        <v>1324</v>
      </c>
      <c r="J4536" s="91" t="s">
        <v>1320</v>
      </c>
      <c r="L4536" s="91" t="s">
        <v>41</v>
      </c>
      <c r="M4536" s="91" t="s">
        <v>1320</v>
      </c>
      <c r="N4536" s="91" t="s">
        <v>1669</v>
      </c>
      <c r="O4536" s="91" t="s">
        <v>1846</v>
      </c>
      <c r="P4536" s="91" t="s">
        <v>1590</v>
      </c>
      <c r="Q4536" s="91" t="s">
        <v>1761</v>
      </c>
      <c r="R4536" s="91" t="s">
        <v>1669</v>
      </c>
    </row>
    <row r="4537" ht="14.25" customHeight="1">
      <c r="A4537" s="91" t="s">
        <v>12060</v>
      </c>
      <c r="D4537" s="91" t="s">
        <v>1319</v>
      </c>
      <c r="E4537" s="91" t="s">
        <v>1587</v>
      </c>
      <c r="F4537" s="91">
        <v>2030.0</v>
      </c>
      <c r="J4537" s="91" t="s">
        <v>739</v>
      </c>
      <c r="L4537" s="91" t="s">
        <v>1588</v>
      </c>
      <c r="M4537" s="91" t="s">
        <v>739</v>
      </c>
      <c r="O4537" s="91" t="s">
        <v>1796</v>
      </c>
      <c r="P4537" s="91" t="s">
        <v>1628</v>
      </c>
      <c r="Q4537" s="91" t="s">
        <v>1454</v>
      </c>
      <c r="R4537" s="91" t="s">
        <v>1659</v>
      </c>
      <c r="S4537" s="91" t="s">
        <v>12061</v>
      </c>
      <c r="T4537" s="91" t="s">
        <v>1593</v>
      </c>
    </row>
    <row r="4538" ht="14.25" customHeight="1">
      <c r="A4538" s="91" t="s">
        <v>12062</v>
      </c>
      <c r="D4538" s="91" t="s">
        <v>1324</v>
      </c>
      <c r="J4538" s="91" t="s">
        <v>739</v>
      </c>
      <c r="L4538" s="91" t="s">
        <v>41</v>
      </c>
      <c r="M4538" s="91" t="s">
        <v>739</v>
      </c>
      <c r="O4538" s="91" t="s">
        <v>1846</v>
      </c>
      <c r="P4538" s="91" t="s">
        <v>1590</v>
      </c>
      <c r="Q4538" s="91" t="s">
        <v>1462</v>
      </c>
      <c r="R4538" s="91" t="s">
        <v>1687</v>
      </c>
    </row>
    <row r="4539" ht="14.25" customHeight="1">
      <c r="A4539" s="91" t="s">
        <v>12063</v>
      </c>
      <c r="C4539" s="91" t="s">
        <v>12064</v>
      </c>
      <c r="D4539" s="91" t="s">
        <v>1324</v>
      </c>
      <c r="J4539" s="91" t="s">
        <v>739</v>
      </c>
      <c r="L4539" s="91" t="s">
        <v>41</v>
      </c>
      <c r="M4539" s="91" t="s">
        <v>739</v>
      </c>
      <c r="O4539" s="91" t="s">
        <v>1694</v>
      </c>
      <c r="P4539" s="91" t="s">
        <v>1590</v>
      </c>
      <c r="Q4539" s="91" t="s">
        <v>1435</v>
      </c>
      <c r="R4539" s="91" t="s">
        <v>1591</v>
      </c>
    </row>
    <row r="4540" ht="14.25" customHeight="1">
      <c r="A4540" s="91" t="s">
        <v>12065</v>
      </c>
      <c r="D4540" s="91" t="s">
        <v>1319</v>
      </c>
      <c r="E4540" s="91" t="s">
        <v>1587</v>
      </c>
      <c r="F4540" s="91">
        <v>2030.0</v>
      </c>
      <c r="G4540" s="91" t="s">
        <v>1319</v>
      </c>
      <c r="H4540" s="91" t="s">
        <v>1587</v>
      </c>
      <c r="I4540" s="91">
        <v>2050.0</v>
      </c>
      <c r="J4540" s="91" t="s">
        <v>1320</v>
      </c>
      <c r="K4540" s="91">
        <v>2050.0</v>
      </c>
      <c r="L4540" s="91" t="s">
        <v>1588</v>
      </c>
      <c r="M4540" s="91" t="s">
        <v>739</v>
      </c>
      <c r="O4540" s="91" t="s">
        <v>1607</v>
      </c>
      <c r="P4540" s="91" t="s">
        <v>1590</v>
      </c>
      <c r="Q4540" s="91" t="s">
        <v>1433</v>
      </c>
      <c r="R4540" s="91" t="s">
        <v>1663</v>
      </c>
      <c r="S4540" s="91" t="s">
        <v>12066</v>
      </c>
      <c r="T4540" s="91" t="s">
        <v>1593</v>
      </c>
    </row>
    <row r="4541" ht="14.25" customHeight="1">
      <c r="A4541" s="91" t="s">
        <v>12067</v>
      </c>
      <c r="B4541" s="91" t="s">
        <v>12068</v>
      </c>
      <c r="C4541" s="91" t="s">
        <v>12069</v>
      </c>
      <c r="D4541" s="91" t="s">
        <v>1319</v>
      </c>
      <c r="E4541" s="91" t="s">
        <v>1587</v>
      </c>
      <c r="F4541" s="91" t="s">
        <v>2165</v>
      </c>
      <c r="J4541" s="91" t="s">
        <v>739</v>
      </c>
      <c r="L4541" s="91" t="s">
        <v>41</v>
      </c>
      <c r="M4541" s="91" t="s">
        <v>739</v>
      </c>
      <c r="O4541" s="91" t="s">
        <v>1607</v>
      </c>
      <c r="P4541" s="91" t="s">
        <v>1590</v>
      </c>
      <c r="Q4541" s="91" t="s">
        <v>1439</v>
      </c>
      <c r="R4541" s="91" t="s">
        <v>1720</v>
      </c>
      <c r="S4541" s="91" t="s">
        <v>12070</v>
      </c>
      <c r="T4541" s="91" t="s">
        <v>1593</v>
      </c>
    </row>
    <row r="4542" ht="14.25" customHeight="1">
      <c r="A4542" s="91" t="s">
        <v>12071</v>
      </c>
      <c r="D4542" s="91" t="s">
        <v>1319</v>
      </c>
      <c r="E4542" s="91" t="s">
        <v>1587</v>
      </c>
      <c r="F4542" s="91">
        <v>2030.0</v>
      </c>
      <c r="J4542" s="91" t="s">
        <v>739</v>
      </c>
      <c r="L4542" s="91" t="s">
        <v>1588</v>
      </c>
      <c r="M4542" s="91" t="s">
        <v>739</v>
      </c>
      <c r="O4542" s="91" t="s">
        <v>1607</v>
      </c>
      <c r="P4542" s="91" t="s">
        <v>1590</v>
      </c>
      <c r="Q4542" s="91" t="s">
        <v>1761</v>
      </c>
      <c r="R4542" s="91" t="s">
        <v>1633</v>
      </c>
      <c r="S4542" s="91" t="s">
        <v>12072</v>
      </c>
      <c r="T4542" s="91" t="s">
        <v>1593</v>
      </c>
    </row>
    <row r="4543" ht="14.25" customHeight="1">
      <c r="A4543" s="91" t="s">
        <v>12073</v>
      </c>
      <c r="D4543" s="91" t="s">
        <v>1324</v>
      </c>
      <c r="J4543" s="91" t="s">
        <v>1320</v>
      </c>
      <c r="L4543" s="91" t="s">
        <v>41</v>
      </c>
      <c r="M4543" s="91" t="s">
        <v>1320</v>
      </c>
      <c r="N4543" s="91" t="s">
        <v>1685</v>
      </c>
      <c r="O4543" s="91" t="s">
        <v>2299</v>
      </c>
      <c r="P4543" s="91" t="s">
        <v>1628</v>
      </c>
      <c r="Q4543" s="91" t="s">
        <v>1469</v>
      </c>
      <c r="R4543" s="91" t="s">
        <v>1685</v>
      </c>
    </row>
    <row r="4544" ht="14.25" customHeight="1">
      <c r="A4544" s="91" t="s">
        <v>12074</v>
      </c>
      <c r="C4544" s="91" t="s">
        <v>12075</v>
      </c>
      <c r="D4544" s="91" t="s">
        <v>1319</v>
      </c>
      <c r="E4544" s="91" t="s">
        <v>1587</v>
      </c>
      <c r="F4544" s="91">
        <v>2030.0</v>
      </c>
      <c r="J4544" s="91" t="s">
        <v>739</v>
      </c>
      <c r="L4544" s="91" t="s">
        <v>41</v>
      </c>
      <c r="M4544" s="91" t="s">
        <v>739</v>
      </c>
      <c r="O4544" s="91" t="s">
        <v>1831</v>
      </c>
      <c r="P4544" s="91" t="s">
        <v>1590</v>
      </c>
      <c r="Q4544" s="91" t="s">
        <v>1432</v>
      </c>
      <c r="R4544" s="91" t="s">
        <v>1614</v>
      </c>
      <c r="S4544" s="91" t="s">
        <v>12076</v>
      </c>
      <c r="T4544" s="91" t="s">
        <v>1593</v>
      </c>
    </row>
    <row r="4545" ht="14.25" customHeight="1">
      <c r="A4545" s="91" t="s">
        <v>12077</v>
      </c>
      <c r="D4545" s="91" t="s">
        <v>1319</v>
      </c>
      <c r="E4545" s="91" t="s">
        <v>1587</v>
      </c>
      <c r="F4545" s="91">
        <v>2030.0</v>
      </c>
      <c r="J4545" s="91" t="s">
        <v>739</v>
      </c>
      <c r="L4545" s="91" t="s">
        <v>1588</v>
      </c>
      <c r="M4545" s="91" t="s">
        <v>739</v>
      </c>
      <c r="O4545" s="91" t="s">
        <v>1607</v>
      </c>
      <c r="P4545" s="91" t="s">
        <v>1590</v>
      </c>
      <c r="Q4545" s="91" t="s">
        <v>1457</v>
      </c>
      <c r="R4545" s="91" t="s">
        <v>1591</v>
      </c>
      <c r="S4545" s="91" t="s">
        <v>12078</v>
      </c>
      <c r="T4545" s="91" t="s">
        <v>1593</v>
      </c>
    </row>
    <row r="4546" ht="14.25" customHeight="1">
      <c r="A4546" s="91" t="s">
        <v>12079</v>
      </c>
      <c r="B4546" s="91" t="s">
        <v>12080</v>
      </c>
      <c r="C4546" s="91" t="s">
        <v>12081</v>
      </c>
      <c r="D4546" s="91" t="s">
        <v>1319</v>
      </c>
      <c r="E4546" s="91" t="s">
        <v>1595</v>
      </c>
      <c r="F4546" s="91">
        <v>2030.0</v>
      </c>
      <c r="J4546" s="91" t="s">
        <v>1320</v>
      </c>
      <c r="L4546" s="91" t="s">
        <v>41</v>
      </c>
      <c r="M4546" s="91" t="s">
        <v>1320</v>
      </c>
      <c r="N4546" s="91" t="s">
        <v>1598</v>
      </c>
      <c r="O4546" s="91" t="s">
        <v>1846</v>
      </c>
      <c r="P4546" s="91" t="s">
        <v>1590</v>
      </c>
      <c r="Q4546" s="91" t="s">
        <v>1427</v>
      </c>
      <c r="R4546" s="91" t="s">
        <v>1699</v>
      </c>
      <c r="S4546" s="91" t="s">
        <v>12082</v>
      </c>
      <c r="T4546" s="91" t="s">
        <v>1600</v>
      </c>
    </row>
    <row r="4547" ht="14.25" customHeight="1">
      <c r="A4547" s="91" t="s">
        <v>12083</v>
      </c>
      <c r="C4547" s="91" t="s">
        <v>12084</v>
      </c>
      <c r="D4547" s="91" t="s">
        <v>1324</v>
      </c>
      <c r="J4547" s="91" t="s">
        <v>1320</v>
      </c>
      <c r="L4547" s="91" t="s">
        <v>41</v>
      </c>
      <c r="M4547" s="91" t="s">
        <v>739</v>
      </c>
      <c r="O4547" s="91" t="s">
        <v>1684</v>
      </c>
      <c r="P4547" s="91" t="s">
        <v>1590</v>
      </c>
      <c r="Q4547" s="91" t="s">
        <v>1469</v>
      </c>
      <c r="R4547" s="91" t="s">
        <v>1604</v>
      </c>
    </row>
    <row r="4548" ht="14.25" customHeight="1">
      <c r="A4548" s="91" t="s">
        <v>12085</v>
      </c>
      <c r="D4548" s="91" t="s">
        <v>1324</v>
      </c>
      <c r="J4548" s="91" t="s">
        <v>739</v>
      </c>
      <c r="L4548" s="91" t="s">
        <v>41</v>
      </c>
      <c r="M4548" s="91" t="s">
        <v>739</v>
      </c>
      <c r="O4548" s="91" t="s">
        <v>2509</v>
      </c>
      <c r="P4548" s="91" t="s">
        <v>1590</v>
      </c>
      <c r="Q4548" s="91" t="s">
        <v>1447</v>
      </c>
      <c r="R4548" s="91" t="s">
        <v>1706</v>
      </c>
    </row>
    <row r="4549" ht="14.25" customHeight="1">
      <c r="A4549" s="91" t="s">
        <v>12086</v>
      </c>
      <c r="D4549" s="91" t="s">
        <v>1319</v>
      </c>
      <c r="E4549" s="91" t="s">
        <v>1587</v>
      </c>
      <c r="F4549" s="91">
        <v>2030.0</v>
      </c>
      <c r="G4549" s="91" t="s">
        <v>1319</v>
      </c>
      <c r="H4549" s="91" t="s">
        <v>1587</v>
      </c>
      <c r="I4549" s="91">
        <v>2050.0</v>
      </c>
      <c r="J4549" s="91" t="s">
        <v>1320</v>
      </c>
      <c r="K4549" s="91">
        <v>2050.0</v>
      </c>
      <c r="L4549" s="91" t="s">
        <v>1588</v>
      </c>
      <c r="M4549" s="91" t="s">
        <v>739</v>
      </c>
      <c r="O4549" s="91" t="s">
        <v>1662</v>
      </c>
      <c r="P4549" s="91" t="s">
        <v>1590</v>
      </c>
      <c r="Q4549" s="91" t="s">
        <v>1440</v>
      </c>
      <c r="R4549" s="91" t="s">
        <v>1687</v>
      </c>
      <c r="S4549" s="91" t="s">
        <v>12087</v>
      </c>
      <c r="T4549" s="91" t="s">
        <v>1593</v>
      </c>
    </row>
    <row r="4550" ht="14.25" customHeight="1">
      <c r="A4550" s="91" t="s">
        <v>12088</v>
      </c>
      <c r="C4550" s="91" t="s">
        <v>12089</v>
      </c>
      <c r="D4550" s="91" t="s">
        <v>1343</v>
      </c>
      <c r="J4550" s="91" t="s">
        <v>1320</v>
      </c>
      <c r="L4550" s="91" t="s">
        <v>41</v>
      </c>
      <c r="M4550" s="91" t="s">
        <v>1320</v>
      </c>
      <c r="N4550" s="91" t="s">
        <v>1637</v>
      </c>
      <c r="O4550" s="91" t="s">
        <v>3361</v>
      </c>
      <c r="P4550" s="91" t="s">
        <v>1736</v>
      </c>
      <c r="Q4550" s="91" t="s">
        <v>1442</v>
      </c>
      <c r="R4550" s="91" t="s">
        <v>1637</v>
      </c>
    </row>
    <row r="4551" ht="14.25" customHeight="1">
      <c r="A4551" s="91" t="s">
        <v>12090</v>
      </c>
      <c r="B4551" s="91" t="s">
        <v>12091</v>
      </c>
      <c r="C4551" s="91" t="s">
        <v>12092</v>
      </c>
      <c r="D4551" s="91" t="s">
        <v>1319</v>
      </c>
      <c r="E4551" s="91" t="s">
        <v>1587</v>
      </c>
      <c r="F4551" s="91">
        <v>2030.0</v>
      </c>
      <c r="G4551" s="91" t="s">
        <v>1319</v>
      </c>
      <c r="H4551" s="91" t="s">
        <v>1587</v>
      </c>
      <c r="I4551" s="91">
        <v>2050.0</v>
      </c>
      <c r="J4551" s="91" t="s">
        <v>1320</v>
      </c>
      <c r="K4551" s="91">
        <v>2050.0</v>
      </c>
      <c r="L4551" s="91" t="s">
        <v>41</v>
      </c>
      <c r="M4551" s="91" t="s">
        <v>739</v>
      </c>
      <c r="O4551" s="91" t="s">
        <v>2046</v>
      </c>
      <c r="P4551" s="91" t="s">
        <v>1603</v>
      </c>
      <c r="Q4551" s="91" t="s">
        <v>1469</v>
      </c>
      <c r="R4551" s="91" t="s">
        <v>1663</v>
      </c>
      <c r="S4551" s="91" t="s">
        <v>12093</v>
      </c>
      <c r="T4551" s="91" t="s">
        <v>1593</v>
      </c>
    </row>
    <row r="4552" ht="14.25" customHeight="1">
      <c r="A4552" s="91" t="s">
        <v>12094</v>
      </c>
      <c r="D4552" s="91" t="s">
        <v>1324</v>
      </c>
      <c r="J4552" s="91" t="s">
        <v>1320</v>
      </c>
      <c r="L4552" s="91" t="s">
        <v>41</v>
      </c>
      <c r="M4552" s="91" t="s">
        <v>739</v>
      </c>
      <c r="O4552" s="91" t="s">
        <v>1607</v>
      </c>
      <c r="P4552" s="91" t="s">
        <v>1590</v>
      </c>
      <c r="Q4552" s="91" t="s">
        <v>1457</v>
      </c>
      <c r="R4552" s="91" t="s">
        <v>1648</v>
      </c>
    </row>
    <row r="4553" ht="14.25" customHeight="1">
      <c r="A4553" s="91" t="s">
        <v>12095</v>
      </c>
      <c r="D4553" s="91" t="s">
        <v>1319</v>
      </c>
      <c r="E4553" s="91" t="s">
        <v>1587</v>
      </c>
      <c r="F4553" s="91">
        <v>2030.0</v>
      </c>
      <c r="J4553" s="91" t="s">
        <v>739</v>
      </c>
      <c r="L4553" s="91" t="s">
        <v>1588</v>
      </c>
      <c r="M4553" s="91" t="s">
        <v>739</v>
      </c>
      <c r="O4553" s="91" t="s">
        <v>1622</v>
      </c>
      <c r="P4553" s="91" t="s">
        <v>1623</v>
      </c>
      <c r="Q4553" s="91" t="s">
        <v>1457</v>
      </c>
      <c r="R4553" s="91" t="s">
        <v>1659</v>
      </c>
      <c r="S4553" s="91" t="s">
        <v>12096</v>
      </c>
      <c r="T4553" s="91" t="s">
        <v>1593</v>
      </c>
    </row>
    <row r="4554" ht="14.25" customHeight="1">
      <c r="A4554" s="91" t="s">
        <v>12097</v>
      </c>
      <c r="B4554" s="91" t="s">
        <v>12098</v>
      </c>
      <c r="C4554" s="91" t="s">
        <v>12099</v>
      </c>
      <c r="D4554" s="91" t="s">
        <v>1319</v>
      </c>
      <c r="E4554" s="91" t="s">
        <v>1595</v>
      </c>
      <c r="F4554" s="91">
        <v>2025.0</v>
      </c>
      <c r="J4554" s="91" t="s">
        <v>739</v>
      </c>
      <c r="L4554" s="91" t="s">
        <v>41</v>
      </c>
      <c r="M4554" s="91" t="s">
        <v>739</v>
      </c>
      <c r="O4554" s="91" t="s">
        <v>1602</v>
      </c>
      <c r="P4554" s="91" t="s">
        <v>1603</v>
      </c>
      <c r="Q4554" s="91" t="s">
        <v>1467</v>
      </c>
      <c r="R4554" s="91" t="s">
        <v>4832</v>
      </c>
      <c r="S4554" s="91" t="s">
        <v>12100</v>
      </c>
      <c r="T4554" s="91" t="s">
        <v>1600</v>
      </c>
    </row>
    <row r="4555" ht="14.25" customHeight="1">
      <c r="A4555" s="91" t="s">
        <v>12101</v>
      </c>
      <c r="B4555" s="91" t="s">
        <v>12102</v>
      </c>
      <c r="C4555" s="91" t="s">
        <v>12103</v>
      </c>
      <c r="D4555" s="91" t="s">
        <v>1324</v>
      </c>
      <c r="J4555" s="91" t="s">
        <v>1320</v>
      </c>
      <c r="L4555" s="91" t="s">
        <v>41</v>
      </c>
      <c r="M4555" s="91" t="s">
        <v>1320</v>
      </c>
      <c r="N4555" s="91" t="s">
        <v>1685</v>
      </c>
      <c r="O4555" s="91" t="s">
        <v>1602</v>
      </c>
      <c r="P4555" s="91" t="s">
        <v>1603</v>
      </c>
      <c r="Q4555" s="91" t="s">
        <v>1466</v>
      </c>
      <c r="R4555" s="91" t="s">
        <v>1685</v>
      </c>
    </row>
    <row r="4556" ht="14.25" customHeight="1">
      <c r="A4556" s="91" t="s">
        <v>12104</v>
      </c>
      <c r="C4556" s="91" t="s">
        <v>12105</v>
      </c>
      <c r="D4556" s="91" t="s">
        <v>1324</v>
      </c>
      <c r="J4556" s="91" t="s">
        <v>1320</v>
      </c>
      <c r="L4556" s="91" t="s">
        <v>1647</v>
      </c>
      <c r="M4556" s="91" t="s">
        <v>1320</v>
      </c>
      <c r="N4556" s="91" t="s">
        <v>1699</v>
      </c>
      <c r="O4556" s="91" t="s">
        <v>4046</v>
      </c>
      <c r="P4556" s="91" t="s">
        <v>1590</v>
      </c>
      <c r="Q4556" s="91" t="s">
        <v>1430</v>
      </c>
      <c r="R4556" s="91" t="s">
        <v>1699</v>
      </c>
    </row>
    <row r="4557" ht="14.25" customHeight="1">
      <c r="A4557" s="91" t="s">
        <v>12106</v>
      </c>
      <c r="B4557" s="91" t="s">
        <v>12107</v>
      </c>
      <c r="C4557" s="91" t="s">
        <v>12108</v>
      </c>
      <c r="D4557" s="91" t="s">
        <v>1319</v>
      </c>
      <c r="E4557" s="91" t="s">
        <v>1587</v>
      </c>
      <c r="F4557" s="91">
        <v>2029.0</v>
      </c>
      <c r="G4557" s="91" t="s">
        <v>1319</v>
      </c>
      <c r="H4557" s="91" t="s">
        <v>1587</v>
      </c>
      <c r="I4557" s="91">
        <v>2050.0</v>
      </c>
      <c r="J4557" s="91" t="s">
        <v>1320</v>
      </c>
      <c r="K4557" s="91">
        <v>2050.0</v>
      </c>
      <c r="L4557" s="91" t="s">
        <v>41</v>
      </c>
      <c r="M4557" s="91" t="s">
        <v>1320</v>
      </c>
      <c r="N4557" s="91" t="s">
        <v>2170</v>
      </c>
      <c r="O4557" s="91" t="s">
        <v>1589</v>
      </c>
      <c r="P4557" s="91" t="s">
        <v>1590</v>
      </c>
      <c r="Q4557" s="91" t="s">
        <v>1761</v>
      </c>
      <c r="R4557" s="91" t="s">
        <v>1648</v>
      </c>
      <c r="S4557" s="91" t="s">
        <v>12109</v>
      </c>
      <c r="T4557" s="91" t="s">
        <v>1593</v>
      </c>
    </row>
    <row r="4558" ht="14.25" customHeight="1">
      <c r="A4558" s="91" t="s">
        <v>12110</v>
      </c>
      <c r="C4558" s="91" t="s">
        <v>12111</v>
      </c>
      <c r="D4558" s="91" t="s">
        <v>1319</v>
      </c>
      <c r="E4558" s="91" t="s">
        <v>1587</v>
      </c>
      <c r="F4558" s="91" t="s">
        <v>1646</v>
      </c>
      <c r="J4558" s="91" t="s">
        <v>739</v>
      </c>
      <c r="L4558" s="91" t="s">
        <v>41</v>
      </c>
      <c r="M4558" s="91" t="s">
        <v>739</v>
      </c>
      <c r="O4558" s="91" t="s">
        <v>2046</v>
      </c>
      <c r="P4558" s="91" t="s">
        <v>1603</v>
      </c>
      <c r="Q4558" s="91" t="s">
        <v>1435</v>
      </c>
      <c r="R4558" s="91" t="s">
        <v>1641</v>
      </c>
      <c r="S4558" s="91" t="s">
        <v>12112</v>
      </c>
      <c r="T4558" s="91" t="s">
        <v>1593</v>
      </c>
      <c r="U4558" s="91" t="s">
        <v>1749</v>
      </c>
    </row>
    <row r="4559" ht="14.25" customHeight="1">
      <c r="A4559" s="91" t="s">
        <v>12113</v>
      </c>
      <c r="D4559" s="91" t="s">
        <v>1319</v>
      </c>
      <c r="E4559" s="91" t="s">
        <v>1587</v>
      </c>
      <c r="F4559" s="91">
        <v>2030.0</v>
      </c>
      <c r="J4559" s="91" t="s">
        <v>739</v>
      </c>
      <c r="L4559" s="91" t="s">
        <v>1588</v>
      </c>
      <c r="M4559" s="91" t="s">
        <v>739</v>
      </c>
      <c r="O4559" s="91" t="s">
        <v>1725</v>
      </c>
      <c r="P4559" s="91" t="s">
        <v>1628</v>
      </c>
      <c r="Q4559" s="91" t="s">
        <v>1452</v>
      </c>
      <c r="R4559" s="91" t="s">
        <v>1614</v>
      </c>
      <c r="S4559" s="91" t="s">
        <v>12114</v>
      </c>
      <c r="T4559" s="91" t="s">
        <v>1593</v>
      </c>
    </row>
    <row r="4560" ht="14.25" customHeight="1">
      <c r="A4560" s="91" t="s">
        <v>12115</v>
      </c>
      <c r="D4560" s="91" t="s">
        <v>1319</v>
      </c>
      <c r="E4560" s="91" t="s">
        <v>1587</v>
      </c>
      <c r="F4560" s="91">
        <v>2030.0</v>
      </c>
      <c r="J4560" s="91" t="s">
        <v>739</v>
      </c>
      <c r="L4560" s="91" t="s">
        <v>1588</v>
      </c>
      <c r="M4560" s="91" t="s">
        <v>739</v>
      </c>
      <c r="O4560" s="91" t="s">
        <v>1602</v>
      </c>
      <c r="P4560" s="91" t="s">
        <v>1603</v>
      </c>
      <c r="Q4560" s="91" t="s">
        <v>1462</v>
      </c>
      <c r="R4560" s="91" t="s">
        <v>1617</v>
      </c>
      <c r="S4560" s="91" t="s">
        <v>12116</v>
      </c>
      <c r="T4560" s="91" t="s">
        <v>1593</v>
      </c>
    </row>
    <row r="4561" ht="14.25" customHeight="1">
      <c r="A4561" s="91" t="s">
        <v>12117</v>
      </c>
      <c r="D4561" s="91" t="s">
        <v>1324</v>
      </c>
      <c r="J4561" s="91" t="s">
        <v>739</v>
      </c>
      <c r="L4561" s="91" t="s">
        <v>41</v>
      </c>
      <c r="M4561" s="91" t="s">
        <v>739</v>
      </c>
      <c r="O4561" s="91" t="s">
        <v>1607</v>
      </c>
      <c r="P4561" s="91" t="s">
        <v>1590</v>
      </c>
      <c r="Q4561" s="91" t="s">
        <v>1432</v>
      </c>
      <c r="R4561" s="91" t="s">
        <v>1687</v>
      </c>
    </row>
    <row r="4562" ht="14.25" customHeight="1">
      <c r="A4562" s="91" t="s">
        <v>12118</v>
      </c>
      <c r="B4562" s="91" t="s">
        <v>12119</v>
      </c>
      <c r="C4562" s="91" t="s">
        <v>12120</v>
      </c>
      <c r="D4562" s="91" t="s">
        <v>1319</v>
      </c>
      <c r="E4562" s="91" t="s">
        <v>1587</v>
      </c>
      <c r="F4562" s="91">
        <v>2032.0</v>
      </c>
      <c r="J4562" s="91" t="s">
        <v>1320</v>
      </c>
      <c r="L4562" s="91" t="s">
        <v>41</v>
      </c>
      <c r="M4562" s="91" t="s">
        <v>1320</v>
      </c>
      <c r="N4562" s="91" t="s">
        <v>1966</v>
      </c>
      <c r="O4562" s="91" t="s">
        <v>1796</v>
      </c>
      <c r="P4562" s="91" t="s">
        <v>1628</v>
      </c>
      <c r="Q4562" s="91" t="s">
        <v>1439</v>
      </c>
      <c r="R4562" s="91" t="s">
        <v>1707</v>
      </c>
      <c r="S4562" s="91" t="s">
        <v>12121</v>
      </c>
      <c r="T4562" s="91" t="s">
        <v>1593</v>
      </c>
    </row>
    <row r="4563" ht="14.25" customHeight="1">
      <c r="A4563" s="91" t="s">
        <v>12122</v>
      </c>
      <c r="B4563" s="91" t="s">
        <v>12123</v>
      </c>
      <c r="C4563" s="91" t="s">
        <v>12124</v>
      </c>
      <c r="D4563" s="91" t="s">
        <v>1319</v>
      </c>
      <c r="E4563" s="91" t="s">
        <v>1587</v>
      </c>
      <c r="F4563" s="91">
        <v>2026.0</v>
      </c>
      <c r="J4563" s="91" t="s">
        <v>1320</v>
      </c>
      <c r="L4563" s="91" t="s">
        <v>41</v>
      </c>
      <c r="M4563" s="91" t="s">
        <v>1320</v>
      </c>
      <c r="N4563" s="91" t="s">
        <v>1715</v>
      </c>
      <c r="O4563" s="91" t="s">
        <v>1711</v>
      </c>
      <c r="P4563" s="91" t="s">
        <v>1590</v>
      </c>
      <c r="Q4563" s="91" t="s">
        <v>1469</v>
      </c>
      <c r="R4563" s="91" t="s">
        <v>1966</v>
      </c>
      <c r="S4563" s="91" t="s">
        <v>12125</v>
      </c>
      <c r="T4563" s="91" t="s">
        <v>1593</v>
      </c>
    </row>
    <row r="4564" ht="14.25" customHeight="1">
      <c r="A4564" s="91" t="s">
        <v>12126</v>
      </c>
      <c r="B4564" s="91" t="s">
        <v>12127</v>
      </c>
      <c r="C4564" s="91" t="s">
        <v>12128</v>
      </c>
      <c r="D4564" s="91" t="s">
        <v>1343</v>
      </c>
      <c r="J4564" s="91" t="s">
        <v>739</v>
      </c>
      <c r="L4564" s="91" t="s">
        <v>41</v>
      </c>
      <c r="M4564" s="91" t="s">
        <v>1320</v>
      </c>
      <c r="N4564" s="91" t="s">
        <v>1747</v>
      </c>
      <c r="O4564" s="91" t="s">
        <v>1602</v>
      </c>
      <c r="P4564" s="91" t="s">
        <v>1603</v>
      </c>
      <c r="Q4564" s="91" t="s">
        <v>1462</v>
      </c>
      <c r="R4564" s="91" t="s">
        <v>1863</v>
      </c>
    </row>
    <row r="4565" ht="14.25" customHeight="1">
      <c r="A4565" s="91" t="s">
        <v>12129</v>
      </c>
      <c r="D4565" s="91" t="s">
        <v>1319</v>
      </c>
      <c r="E4565" s="91" t="s">
        <v>1587</v>
      </c>
      <c r="F4565" s="91">
        <v>2030.0</v>
      </c>
      <c r="J4565" s="91" t="s">
        <v>739</v>
      </c>
      <c r="L4565" s="91" t="s">
        <v>1588</v>
      </c>
      <c r="M4565" s="91" t="s">
        <v>739</v>
      </c>
      <c r="O4565" s="91" t="s">
        <v>1748</v>
      </c>
      <c r="P4565" s="91" t="s">
        <v>1590</v>
      </c>
      <c r="Q4565" s="91" t="s">
        <v>1440</v>
      </c>
      <c r="R4565" s="91" t="s">
        <v>1591</v>
      </c>
      <c r="S4565" s="91" t="s">
        <v>12130</v>
      </c>
      <c r="T4565" s="91" t="s">
        <v>1593</v>
      </c>
    </row>
    <row r="4566" ht="14.25" customHeight="1">
      <c r="A4566" s="91" t="s">
        <v>12131</v>
      </c>
      <c r="D4566" s="91" t="s">
        <v>1319</v>
      </c>
      <c r="E4566" s="91" t="s">
        <v>1587</v>
      </c>
      <c r="F4566" s="91">
        <v>2030.0</v>
      </c>
      <c r="J4566" s="91" t="s">
        <v>739</v>
      </c>
      <c r="L4566" s="91" t="s">
        <v>41</v>
      </c>
      <c r="M4566" s="91" t="s">
        <v>1320</v>
      </c>
      <c r="N4566" s="91" t="s">
        <v>1747</v>
      </c>
      <c r="O4566" s="91" t="s">
        <v>1602</v>
      </c>
      <c r="P4566" s="91" t="s">
        <v>1603</v>
      </c>
      <c r="Q4566" s="91" t="s">
        <v>1469</v>
      </c>
      <c r="R4566" s="91" t="s">
        <v>1923</v>
      </c>
      <c r="S4566" s="91" t="s">
        <v>12132</v>
      </c>
      <c r="T4566" s="91" t="s">
        <v>1593</v>
      </c>
    </row>
    <row r="4567" ht="14.25" customHeight="1">
      <c r="A4567" s="91" t="s">
        <v>12133</v>
      </c>
      <c r="B4567" s="91" t="s">
        <v>12134</v>
      </c>
      <c r="C4567" s="91" t="s">
        <v>12135</v>
      </c>
      <c r="D4567" s="91" t="s">
        <v>1324</v>
      </c>
      <c r="J4567" s="91" t="s">
        <v>739</v>
      </c>
      <c r="L4567" s="91" t="s">
        <v>41</v>
      </c>
      <c r="M4567" s="91" t="s">
        <v>739</v>
      </c>
      <c r="O4567" s="91" t="s">
        <v>1607</v>
      </c>
      <c r="P4567" s="91" t="s">
        <v>1590</v>
      </c>
      <c r="Q4567" s="91" t="s">
        <v>1432</v>
      </c>
      <c r="R4567" s="91" t="s">
        <v>1617</v>
      </c>
    </row>
    <row r="4568" ht="14.25" customHeight="1">
      <c r="A4568" s="91" t="s">
        <v>12136</v>
      </c>
      <c r="D4568" s="91" t="s">
        <v>1319</v>
      </c>
      <c r="E4568" s="91" t="s">
        <v>1587</v>
      </c>
      <c r="F4568" s="91">
        <v>2030.0</v>
      </c>
      <c r="J4568" s="91" t="s">
        <v>739</v>
      </c>
      <c r="L4568" s="91" t="s">
        <v>1588</v>
      </c>
      <c r="M4568" s="91" t="s">
        <v>739</v>
      </c>
      <c r="O4568" s="91" t="s">
        <v>1607</v>
      </c>
      <c r="P4568" s="91" t="s">
        <v>1590</v>
      </c>
      <c r="Q4568" s="91" t="s">
        <v>1433</v>
      </c>
      <c r="R4568" s="91" t="s">
        <v>1966</v>
      </c>
      <c r="S4568" s="91" t="s">
        <v>12137</v>
      </c>
      <c r="T4568" s="91" t="s">
        <v>1593</v>
      </c>
    </row>
    <row r="4569" ht="14.25" customHeight="1">
      <c r="A4569" s="91" t="s">
        <v>12138</v>
      </c>
      <c r="C4569" s="91" t="s">
        <v>12139</v>
      </c>
      <c r="D4569" s="91" t="s">
        <v>1319</v>
      </c>
      <c r="E4569" s="91" t="s">
        <v>1587</v>
      </c>
      <c r="F4569" s="91" t="s">
        <v>5534</v>
      </c>
      <c r="J4569" s="91" t="s">
        <v>739</v>
      </c>
      <c r="L4569" s="91" t="s">
        <v>41</v>
      </c>
      <c r="M4569" s="91" t="s">
        <v>739</v>
      </c>
      <c r="O4569" s="91" t="s">
        <v>1711</v>
      </c>
      <c r="P4569" s="91" t="s">
        <v>1590</v>
      </c>
      <c r="Q4569" s="91" t="s">
        <v>1472</v>
      </c>
      <c r="R4569" s="91" t="s">
        <v>1624</v>
      </c>
      <c r="S4569" s="91" t="s">
        <v>12140</v>
      </c>
      <c r="T4569" s="91" t="s">
        <v>1593</v>
      </c>
    </row>
    <row r="4570" ht="14.25" customHeight="1">
      <c r="A4570" s="91" t="s">
        <v>12141</v>
      </c>
      <c r="D4570" s="91" t="s">
        <v>1324</v>
      </c>
      <c r="J4570" s="91" t="s">
        <v>1320</v>
      </c>
      <c r="L4570" s="91" t="s">
        <v>41</v>
      </c>
      <c r="M4570" s="91" t="s">
        <v>739</v>
      </c>
      <c r="O4570" s="91" t="s">
        <v>1607</v>
      </c>
      <c r="P4570" s="91" t="s">
        <v>1590</v>
      </c>
      <c r="Q4570" s="91" t="s">
        <v>1460</v>
      </c>
      <c r="R4570" s="91" t="s">
        <v>1687</v>
      </c>
    </row>
    <row r="4571" ht="14.25" customHeight="1">
      <c r="A4571" s="91" t="s">
        <v>12142</v>
      </c>
      <c r="D4571" s="91" t="s">
        <v>1319</v>
      </c>
      <c r="E4571" s="91" t="s">
        <v>1587</v>
      </c>
      <c r="F4571" s="91">
        <v>2030.0</v>
      </c>
      <c r="J4571" s="91" t="s">
        <v>739</v>
      </c>
      <c r="L4571" s="91" t="s">
        <v>1588</v>
      </c>
      <c r="M4571" s="91" t="s">
        <v>739</v>
      </c>
      <c r="O4571" s="91" t="s">
        <v>1607</v>
      </c>
      <c r="P4571" s="91" t="s">
        <v>1590</v>
      </c>
      <c r="Q4571" s="91" t="s">
        <v>1433</v>
      </c>
      <c r="R4571" s="91" t="s">
        <v>1798</v>
      </c>
      <c r="S4571" s="91" t="s">
        <v>12143</v>
      </c>
      <c r="T4571" s="91" t="s">
        <v>1593</v>
      </c>
    </row>
    <row r="4572" ht="14.25" customHeight="1">
      <c r="A4572" s="91" t="s">
        <v>12144</v>
      </c>
      <c r="C4572" s="91">
        <v>1.0260164E7</v>
      </c>
      <c r="D4572" s="91" t="s">
        <v>1324</v>
      </c>
      <c r="J4572" s="91" t="s">
        <v>739</v>
      </c>
      <c r="L4572" s="91" t="s">
        <v>41</v>
      </c>
      <c r="M4572" s="91" t="s">
        <v>739</v>
      </c>
      <c r="O4572" s="91" t="s">
        <v>1607</v>
      </c>
      <c r="P4572" s="91" t="s">
        <v>1590</v>
      </c>
      <c r="Q4572" s="91" t="s">
        <v>1472</v>
      </c>
      <c r="R4572" s="91" t="s">
        <v>2016</v>
      </c>
    </row>
    <row r="4573" ht="14.25" customHeight="1">
      <c r="A4573" s="91" t="s">
        <v>12145</v>
      </c>
      <c r="D4573" s="91" t="s">
        <v>1319</v>
      </c>
      <c r="E4573" s="91" t="s">
        <v>1587</v>
      </c>
      <c r="F4573" s="91">
        <v>2030.0</v>
      </c>
      <c r="G4573" s="91" t="s">
        <v>1319</v>
      </c>
      <c r="H4573" s="91" t="s">
        <v>1587</v>
      </c>
      <c r="I4573" s="91">
        <v>2030.0</v>
      </c>
      <c r="J4573" s="91" t="s">
        <v>1320</v>
      </c>
      <c r="K4573" s="91">
        <v>2030.0</v>
      </c>
      <c r="L4573" s="91" t="s">
        <v>1588</v>
      </c>
      <c r="M4573" s="91" t="s">
        <v>739</v>
      </c>
      <c r="O4573" s="91" t="s">
        <v>1607</v>
      </c>
      <c r="P4573" s="91" t="s">
        <v>1590</v>
      </c>
      <c r="Q4573" s="91" t="s">
        <v>1433</v>
      </c>
      <c r="R4573" s="91" t="s">
        <v>1641</v>
      </c>
      <c r="S4573" s="91" t="s">
        <v>12146</v>
      </c>
      <c r="T4573" s="91" t="s">
        <v>1593</v>
      </c>
    </row>
    <row r="4574" ht="14.25" customHeight="1">
      <c r="A4574" s="91" t="s">
        <v>12147</v>
      </c>
      <c r="C4574" s="91" t="s">
        <v>12148</v>
      </c>
      <c r="D4574" s="91" t="s">
        <v>1319</v>
      </c>
      <c r="E4574" s="91" t="s">
        <v>1587</v>
      </c>
      <c r="F4574" s="91">
        <v>2030.0</v>
      </c>
      <c r="J4574" s="91" t="s">
        <v>739</v>
      </c>
      <c r="L4574" s="91" t="s">
        <v>41</v>
      </c>
      <c r="M4574" s="91" t="s">
        <v>1320</v>
      </c>
      <c r="N4574" s="91" t="s">
        <v>1637</v>
      </c>
      <c r="O4574" s="91" t="s">
        <v>1607</v>
      </c>
      <c r="P4574" s="91" t="s">
        <v>1590</v>
      </c>
      <c r="Q4574" s="91" t="s">
        <v>1452</v>
      </c>
      <c r="R4574" s="91" t="s">
        <v>1612</v>
      </c>
      <c r="S4574" s="91" t="s">
        <v>12149</v>
      </c>
      <c r="T4574" s="91" t="s">
        <v>1593</v>
      </c>
    </row>
    <row r="4575" ht="14.25" customHeight="1">
      <c r="A4575" s="91" t="s">
        <v>12150</v>
      </c>
      <c r="D4575" s="91" t="s">
        <v>1319</v>
      </c>
      <c r="E4575" s="91" t="s">
        <v>1587</v>
      </c>
      <c r="F4575" s="91">
        <v>2030.0</v>
      </c>
      <c r="J4575" s="91" t="s">
        <v>739</v>
      </c>
      <c r="L4575" s="91" t="s">
        <v>1588</v>
      </c>
      <c r="M4575" s="91" t="s">
        <v>739</v>
      </c>
      <c r="O4575" s="91" t="s">
        <v>1602</v>
      </c>
      <c r="P4575" s="91" t="s">
        <v>1603</v>
      </c>
      <c r="Q4575" s="91" t="s">
        <v>1457</v>
      </c>
      <c r="R4575" s="91" t="s">
        <v>1707</v>
      </c>
      <c r="S4575" s="91" t="s">
        <v>12151</v>
      </c>
      <c r="T4575" s="91" t="s">
        <v>1593</v>
      </c>
    </row>
    <row r="4576" ht="14.25" customHeight="1">
      <c r="A4576" s="91" t="s">
        <v>12152</v>
      </c>
      <c r="D4576" s="91" t="s">
        <v>1319</v>
      </c>
      <c r="E4576" s="91" t="s">
        <v>1587</v>
      </c>
      <c r="F4576" s="91">
        <v>2030.0</v>
      </c>
      <c r="J4576" s="91" t="s">
        <v>739</v>
      </c>
      <c r="L4576" s="91" t="s">
        <v>1588</v>
      </c>
      <c r="M4576" s="91" t="s">
        <v>739</v>
      </c>
      <c r="O4576" s="91" t="s">
        <v>1725</v>
      </c>
      <c r="P4576" s="91" t="s">
        <v>1628</v>
      </c>
      <c r="Q4576" s="91" t="s">
        <v>1462</v>
      </c>
      <c r="R4576" s="91" t="s">
        <v>1659</v>
      </c>
      <c r="S4576" s="91" t="s">
        <v>12153</v>
      </c>
      <c r="T4576" s="91" t="s">
        <v>1593</v>
      </c>
    </row>
    <row r="4577" ht="14.25" customHeight="1">
      <c r="A4577" s="91" t="s">
        <v>12154</v>
      </c>
      <c r="D4577" s="91" t="s">
        <v>1319</v>
      </c>
      <c r="E4577" s="91" t="s">
        <v>1587</v>
      </c>
      <c r="F4577" s="91">
        <v>2030.0</v>
      </c>
      <c r="J4577" s="91" t="s">
        <v>739</v>
      </c>
      <c r="L4577" s="91" t="s">
        <v>1588</v>
      </c>
      <c r="M4577" s="91" t="s">
        <v>739</v>
      </c>
      <c r="O4577" s="91" t="s">
        <v>1632</v>
      </c>
      <c r="P4577" s="91" t="s">
        <v>1628</v>
      </c>
      <c r="Q4577" s="91" t="s">
        <v>1457</v>
      </c>
      <c r="R4577" s="91" t="s">
        <v>1720</v>
      </c>
      <c r="S4577" s="91" t="s">
        <v>12155</v>
      </c>
      <c r="T4577" s="91" t="s">
        <v>1593</v>
      </c>
    </row>
    <row r="4578" ht="14.25" customHeight="1">
      <c r="A4578" s="91" t="s">
        <v>12156</v>
      </c>
      <c r="D4578" s="91" t="s">
        <v>1319</v>
      </c>
      <c r="E4578" s="91" t="s">
        <v>1587</v>
      </c>
      <c r="F4578" s="91">
        <v>2030.0</v>
      </c>
      <c r="J4578" s="91" t="s">
        <v>739</v>
      </c>
      <c r="L4578" s="91" t="s">
        <v>41</v>
      </c>
      <c r="M4578" s="91" t="s">
        <v>739</v>
      </c>
      <c r="O4578" s="91" t="s">
        <v>2774</v>
      </c>
      <c r="P4578" s="91" t="s">
        <v>1628</v>
      </c>
      <c r="Q4578" s="91" t="s">
        <v>1467</v>
      </c>
      <c r="R4578" s="91" t="s">
        <v>1715</v>
      </c>
      <c r="S4578" s="91" t="s">
        <v>12157</v>
      </c>
      <c r="T4578" s="91" t="s">
        <v>1593</v>
      </c>
    </row>
    <row r="4579" ht="14.25" customHeight="1">
      <c r="A4579" s="91" t="s">
        <v>12158</v>
      </c>
      <c r="D4579" s="91" t="s">
        <v>1324</v>
      </c>
      <c r="J4579" s="91" t="s">
        <v>739</v>
      </c>
      <c r="L4579" s="91" t="s">
        <v>41</v>
      </c>
      <c r="M4579" s="91" t="s">
        <v>739</v>
      </c>
      <c r="O4579" s="91" t="s">
        <v>1602</v>
      </c>
      <c r="P4579" s="91" t="s">
        <v>1603</v>
      </c>
      <c r="Q4579" s="91" t="s">
        <v>1457</v>
      </c>
      <c r="R4579" s="91" t="s">
        <v>1798</v>
      </c>
    </row>
    <row r="4580" ht="14.25" customHeight="1">
      <c r="A4580" s="91" t="s">
        <v>12159</v>
      </c>
      <c r="B4580" s="91" t="s">
        <v>12160</v>
      </c>
      <c r="D4580" s="91" t="s">
        <v>1324</v>
      </c>
      <c r="J4580" s="91" t="s">
        <v>1320</v>
      </c>
      <c r="L4580" s="91" t="s">
        <v>41</v>
      </c>
      <c r="M4580" s="91" t="s">
        <v>739</v>
      </c>
      <c r="O4580" s="91" t="s">
        <v>12161</v>
      </c>
      <c r="P4580" s="91" t="s">
        <v>1628</v>
      </c>
      <c r="Q4580" s="91" t="s">
        <v>1454</v>
      </c>
      <c r="R4580" s="91" t="s">
        <v>1611</v>
      </c>
    </row>
    <row r="4581" ht="14.25" customHeight="1">
      <c r="A4581" s="91" t="s">
        <v>12162</v>
      </c>
      <c r="D4581" s="91" t="s">
        <v>1319</v>
      </c>
      <c r="E4581" s="91" t="s">
        <v>1587</v>
      </c>
      <c r="F4581" s="91">
        <v>2030.0</v>
      </c>
      <c r="J4581" s="91" t="s">
        <v>1320</v>
      </c>
      <c r="L4581" s="91" t="s">
        <v>1588</v>
      </c>
      <c r="M4581" s="91" t="s">
        <v>1320</v>
      </c>
      <c r="N4581" s="91" t="s">
        <v>2306</v>
      </c>
      <c r="O4581" s="91" t="s">
        <v>1602</v>
      </c>
      <c r="P4581" s="91" t="s">
        <v>1603</v>
      </c>
      <c r="Q4581" s="91" t="s">
        <v>1457</v>
      </c>
      <c r="R4581" s="91" t="s">
        <v>1792</v>
      </c>
      <c r="S4581" s="91" t="s">
        <v>12163</v>
      </c>
      <c r="T4581" s="91" t="s">
        <v>1593</v>
      </c>
    </row>
    <row r="4582" ht="14.25" customHeight="1">
      <c r="A4582" s="91" t="s">
        <v>12164</v>
      </c>
      <c r="D4582" s="91" t="s">
        <v>1319</v>
      </c>
      <c r="E4582" s="91" t="s">
        <v>1587</v>
      </c>
      <c r="F4582" s="91">
        <v>2030.0</v>
      </c>
      <c r="J4582" s="91" t="s">
        <v>739</v>
      </c>
      <c r="L4582" s="91" t="s">
        <v>1588</v>
      </c>
      <c r="M4582" s="91" t="s">
        <v>739</v>
      </c>
      <c r="O4582" s="91" t="s">
        <v>1607</v>
      </c>
      <c r="P4582" s="91" t="s">
        <v>1590</v>
      </c>
      <c r="Q4582" s="91" t="s">
        <v>1761</v>
      </c>
      <c r="R4582" s="91" t="s">
        <v>1653</v>
      </c>
      <c r="S4582" s="91" t="s">
        <v>12165</v>
      </c>
    </row>
    <row r="4583" ht="14.25" customHeight="1">
      <c r="A4583" s="91" t="s">
        <v>12166</v>
      </c>
      <c r="D4583" s="91" t="s">
        <v>1319</v>
      </c>
      <c r="E4583" s="91" t="s">
        <v>1587</v>
      </c>
      <c r="F4583" s="91">
        <v>2030.0</v>
      </c>
      <c r="J4583" s="91" t="s">
        <v>1320</v>
      </c>
      <c r="L4583" s="91" t="s">
        <v>1588</v>
      </c>
      <c r="M4583" s="91" t="s">
        <v>1320</v>
      </c>
      <c r="N4583" s="91" t="s">
        <v>1731</v>
      </c>
      <c r="O4583" s="91" t="s">
        <v>1607</v>
      </c>
      <c r="P4583" s="91" t="s">
        <v>1590</v>
      </c>
      <c r="Q4583" s="91" t="s">
        <v>1457</v>
      </c>
      <c r="R4583" s="91" t="s">
        <v>3048</v>
      </c>
      <c r="S4583" s="91" t="s">
        <v>12167</v>
      </c>
      <c r="T4583" s="91" t="s">
        <v>1593</v>
      </c>
    </row>
    <row r="4584" ht="14.25" customHeight="1">
      <c r="A4584" s="91" t="s">
        <v>12168</v>
      </c>
      <c r="D4584" s="91" t="s">
        <v>1319</v>
      </c>
      <c r="E4584" s="91" t="s">
        <v>1587</v>
      </c>
      <c r="F4584" s="91">
        <v>2030.0</v>
      </c>
      <c r="J4584" s="91" t="s">
        <v>1320</v>
      </c>
      <c r="L4584" s="91" t="s">
        <v>1588</v>
      </c>
      <c r="M4584" s="91" t="s">
        <v>1320</v>
      </c>
      <c r="N4584" s="91" t="s">
        <v>2347</v>
      </c>
      <c r="O4584" s="91" t="s">
        <v>1602</v>
      </c>
      <c r="P4584" s="91" t="s">
        <v>1603</v>
      </c>
      <c r="Q4584" s="91" t="s">
        <v>1435</v>
      </c>
      <c r="R4584" s="91" t="s">
        <v>2347</v>
      </c>
      <c r="S4584" s="91" t="s">
        <v>12169</v>
      </c>
      <c r="T4584" s="91" t="s">
        <v>1593</v>
      </c>
    </row>
    <row r="4585" ht="14.25" customHeight="1">
      <c r="A4585" s="91" t="s">
        <v>12170</v>
      </c>
      <c r="D4585" s="91" t="s">
        <v>1319</v>
      </c>
      <c r="E4585" s="91" t="s">
        <v>1587</v>
      </c>
      <c r="F4585" s="91">
        <v>2030.0</v>
      </c>
      <c r="J4585" s="91" t="s">
        <v>739</v>
      </c>
      <c r="L4585" s="91" t="s">
        <v>1588</v>
      </c>
      <c r="M4585" s="91" t="s">
        <v>1320</v>
      </c>
      <c r="N4585" s="91" t="s">
        <v>1785</v>
      </c>
      <c r="O4585" s="91" t="s">
        <v>1725</v>
      </c>
      <c r="P4585" s="91" t="s">
        <v>1628</v>
      </c>
      <c r="Q4585" s="91" t="s">
        <v>1457</v>
      </c>
      <c r="R4585" s="91" t="s">
        <v>1792</v>
      </c>
      <c r="S4585" s="91" t="s">
        <v>12171</v>
      </c>
      <c r="T4585" s="91" t="s">
        <v>1593</v>
      </c>
    </row>
    <row r="4586" ht="14.25" customHeight="1">
      <c r="A4586" s="91" t="s">
        <v>12172</v>
      </c>
      <c r="D4586" s="91" t="s">
        <v>1343</v>
      </c>
      <c r="J4586" s="91" t="s">
        <v>1320</v>
      </c>
      <c r="L4586" s="91" t="s">
        <v>41</v>
      </c>
      <c r="M4586" s="91" t="s">
        <v>739</v>
      </c>
      <c r="O4586" s="91" t="s">
        <v>1607</v>
      </c>
      <c r="P4586" s="91" t="s">
        <v>1590</v>
      </c>
      <c r="Q4586" s="91" t="s">
        <v>1457</v>
      </c>
      <c r="R4586" s="91" t="s">
        <v>2090</v>
      </c>
    </row>
    <row r="4587" ht="14.25" customHeight="1">
      <c r="A4587" s="91" t="s">
        <v>12173</v>
      </c>
      <c r="B4587" s="91" t="s">
        <v>12174</v>
      </c>
      <c r="C4587" s="91" t="s">
        <v>12175</v>
      </c>
      <c r="D4587" s="91" t="s">
        <v>1324</v>
      </c>
      <c r="J4587" s="91" t="s">
        <v>1320</v>
      </c>
      <c r="L4587" s="91" t="s">
        <v>41</v>
      </c>
      <c r="M4587" s="91" t="s">
        <v>1320</v>
      </c>
      <c r="N4587" s="91" t="s">
        <v>1966</v>
      </c>
      <c r="O4587" s="91" t="s">
        <v>1602</v>
      </c>
      <c r="P4587" s="91" t="s">
        <v>1603</v>
      </c>
      <c r="Q4587" s="91" t="s">
        <v>1452</v>
      </c>
      <c r="R4587" s="91" t="s">
        <v>1966</v>
      </c>
    </row>
    <row r="4588" ht="14.25" customHeight="1">
      <c r="A4588" s="91" t="s">
        <v>12176</v>
      </c>
      <c r="D4588" s="91" t="s">
        <v>1319</v>
      </c>
      <c r="E4588" s="91" t="s">
        <v>1587</v>
      </c>
      <c r="F4588" s="91">
        <v>2030.0</v>
      </c>
      <c r="J4588" s="91" t="s">
        <v>739</v>
      </c>
      <c r="L4588" s="91" t="s">
        <v>1588</v>
      </c>
      <c r="M4588" s="91" t="s">
        <v>739</v>
      </c>
      <c r="O4588" s="91" t="s">
        <v>1627</v>
      </c>
      <c r="P4588" s="91" t="s">
        <v>1628</v>
      </c>
      <c r="Q4588" s="91" t="s">
        <v>1457</v>
      </c>
      <c r="R4588" s="91" t="s">
        <v>1591</v>
      </c>
      <c r="S4588" s="91" t="s">
        <v>12177</v>
      </c>
      <c r="T4588" s="91" t="s">
        <v>1593</v>
      </c>
    </row>
    <row r="4589" ht="14.25" customHeight="1">
      <c r="A4589" s="91" t="s">
        <v>12178</v>
      </c>
      <c r="D4589" s="91" t="s">
        <v>1319</v>
      </c>
      <c r="E4589" s="91" t="s">
        <v>1587</v>
      </c>
      <c r="F4589" s="91">
        <v>2030.0</v>
      </c>
      <c r="J4589" s="91" t="s">
        <v>739</v>
      </c>
      <c r="L4589" s="91" t="s">
        <v>1588</v>
      </c>
      <c r="M4589" s="91" t="s">
        <v>739</v>
      </c>
      <c r="O4589" s="91" t="s">
        <v>1607</v>
      </c>
      <c r="P4589" s="91" t="s">
        <v>1590</v>
      </c>
      <c r="Q4589" s="91" t="s">
        <v>1447</v>
      </c>
      <c r="R4589" s="91" t="s">
        <v>1659</v>
      </c>
      <c r="S4589" s="91" t="s">
        <v>12179</v>
      </c>
      <c r="T4589" s="91" t="s">
        <v>1593</v>
      </c>
    </row>
    <row r="4590" ht="14.25" customHeight="1">
      <c r="A4590" s="91" t="s">
        <v>12180</v>
      </c>
      <c r="B4590" s="91" t="s">
        <v>12181</v>
      </c>
      <c r="C4590" s="91" t="s">
        <v>12182</v>
      </c>
      <c r="D4590" s="91" t="s">
        <v>1319</v>
      </c>
      <c r="E4590" s="91" t="s">
        <v>1587</v>
      </c>
      <c r="F4590" s="91" t="s">
        <v>1621</v>
      </c>
      <c r="G4590" s="91" t="s">
        <v>1319</v>
      </c>
      <c r="H4590" s="91" t="s">
        <v>1587</v>
      </c>
      <c r="I4590" s="91" t="s">
        <v>1698</v>
      </c>
      <c r="J4590" s="91" t="s">
        <v>1320</v>
      </c>
      <c r="K4590" s="91" t="s">
        <v>1698</v>
      </c>
      <c r="L4590" s="91" t="s">
        <v>41</v>
      </c>
      <c r="M4590" s="91" t="s">
        <v>739</v>
      </c>
      <c r="O4590" s="91" t="s">
        <v>1632</v>
      </c>
      <c r="P4590" s="91" t="s">
        <v>1628</v>
      </c>
      <c r="Q4590" s="91" t="s">
        <v>1459</v>
      </c>
      <c r="R4590" s="91" t="s">
        <v>1591</v>
      </c>
      <c r="S4590" s="91" t="s">
        <v>12183</v>
      </c>
      <c r="T4590" s="91" t="s">
        <v>1593</v>
      </c>
    </row>
    <row r="4591" ht="14.25" customHeight="1">
      <c r="A4591" s="91" t="s">
        <v>12184</v>
      </c>
      <c r="B4591" s="91" t="s">
        <v>12185</v>
      </c>
      <c r="D4591" s="91" t="s">
        <v>1324</v>
      </c>
      <c r="J4591" s="91" t="s">
        <v>739</v>
      </c>
      <c r="L4591" s="91" t="s">
        <v>41</v>
      </c>
      <c r="M4591" s="91" t="s">
        <v>739</v>
      </c>
      <c r="O4591" s="91" t="s">
        <v>1602</v>
      </c>
      <c r="P4591" s="91" t="s">
        <v>1603</v>
      </c>
      <c r="Q4591" s="91" t="s">
        <v>1460</v>
      </c>
      <c r="R4591" s="91" t="s">
        <v>1611</v>
      </c>
    </row>
    <row r="4592" ht="14.25" customHeight="1">
      <c r="A4592" s="91" t="s">
        <v>12186</v>
      </c>
      <c r="D4592" s="91" t="s">
        <v>1324</v>
      </c>
      <c r="J4592" s="91" t="s">
        <v>739</v>
      </c>
      <c r="L4592" s="91" t="s">
        <v>41</v>
      </c>
      <c r="M4592" s="91" t="s">
        <v>739</v>
      </c>
      <c r="O4592" s="91" t="s">
        <v>1602</v>
      </c>
      <c r="P4592" s="91" t="s">
        <v>1603</v>
      </c>
      <c r="Q4592" s="91" t="s">
        <v>1469</v>
      </c>
      <c r="R4592" s="91" t="s">
        <v>1591</v>
      </c>
    </row>
    <row r="4593" ht="14.25" customHeight="1">
      <c r="A4593" s="91" t="s">
        <v>12187</v>
      </c>
      <c r="C4593" s="91" t="s">
        <v>12188</v>
      </c>
      <c r="D4593" s="91" t="s">
        <v>1324</v>
      </c>
      <c r="J4593" s="91" t="s">
        <v>739</v>
      </c>
      <c r="L4593" s="91" t="s">
        <v>41</v>
      </c>
      <c r="M4593" s="91" t="s">
        <v>739</v>
      </c>
      <c r="O4593" s="91" t="s">
        <v>1711</v>
      </c>
      <c r="P4593" s="91" t="s">
        <v>1590</v>
      </c>
      <c r="Q4593" s="91" t="s">
        <v>1440</v>
      </c>
      <c r="R4593" s="91" t="s">
        <v>1624</v>
      </c>
    </row>
    <row r="4594" ht="14.25" customHeight="1">
      <c r="A4594" s="91" t="s">
        <v>12189</v>
      </c>
      <c r="D4594" s="91" t="s">
        <v>1324</v>
      </c>
      <c r="J4594" s="91" t="s">
        <v>739</v>
      </c>
      <c r="L4594" s="91" t="s">
        <v>41</v>
      </c>
      <c r="M4594" s="91" t="s">
        <v>739</v>
      </c>
      <c r="O4594" s="91" t="s">
        <v>1711</v>
      </c>
      <c r="P4594" s="91" t="s">
        <v>1590</v>
      </c>
      <c r="Q4594" s="91" t="s">
        <v>1432</v>
      </c>
      <c r="R4594" s="91" t="s">
        <v>1669</v>
      </c>
    </row>
    <row r="4595" ht="14.25" customHeight="1">
      <c r="A4595" s="91" t="s">
        <v>12190</v>
      </c>
      <c r="D4595" s="91" t="s">
        <v>1319</v>
      </c>
      <c r="E4595" s="91" t="s">
        <v>1587</v>
      </c>
      <c r="F4595" s="91">
        <v>2030.0</v>
      </c>
      <c r="J4595" s="91" t="s">
        <v>739</v>
      </c>
      <c r="L4595" s="91" t="s">
        <v>1588</v>
      </c>
      <c r="M4595" s="91" t="s">
        <v>739</v>
      </c>
      <c r="O4595" s="91" t="s">
        <v>1602</v>
      </c>
      <c r="P4595" s="91" t="s">
        <v>1603</v>
      </c>
      <c r="Q4595" s="91" t="s">
        <v>1469</v>
      </c>
      <c r="R4595" s="91" t="s">
        <v>1641</v>
      </c>
      <c r="S4595" s="91" t="s">
        <v>12191</v>
      </c>
      <c r="T4595" s="91" t="s">
        <v>1593</v>
      </c>
    </row>
    <row r="4596" ht="14.25" customHeight="1">
      <c r="A4596" s="91" t="s">
        <v>12192</v>
      </c>
      <c r="B4596" s="91" t="s">
        <v>12193</v>
      </c>
      <c r="D4596" s="91" t="s">
        <v>1319</v>
      </c>
      <c r="E4596" s="91" t="s">
        <v>1729</v>
      </c>
      <c r="F4596" s="91">
        <v>2030.0</v>
      </c>
      <c r="J4596" s="91" t="s">
        <v>739</v>
      </c>
      <c r="L4596" s="91" t="s">
        <v>41</v>
      </c>
      <c r="M4596" s="91" t="s">
        <v>739</v>
      </c>
      <c r="O4596" s="91" t="s">
        <v>1725</v>
      </c>
      <c r="P4596" s="91" t="s">
        <v>1628</v>
      </c>
      <c r="Q4596" s="91" t="s">
        <v>1433</v>
      </c>
      <c r="R4596" s="91" t="s">
        <v>2347</v>
      </c>
      <c r="S4596" s="91" t="s">
        <v>12194</v>
      </c>
      <c r="T4596" s="91" t="s">
        <v>1733</v>
      </c>
    </row>
    <row r="4597" ht="14.25" customHeight="1">
      <c r="A4597" s="91" t="s">
        <v>12195</v>
      </c>
      <c r="D4597" s="91" t="s">
        <v>1319</v>
      </c>
      <c r="E4597" s="91" t="s">
        <v>1587</v>
      </c>
      <c r="F4597" s="91">
        <v>2030.0</v>
      </c>
      <c r="J4597" s="91" t="s">
        <v>739</v>
      </c>
      <c r="L4597" s="91" t="s">
        <v>1588</v>
      </c>
      <c r="M4597" s="91" t="s">
        <v>739</v>
      </c>
      <c r="O4597" s="91" t="s">
        <v>1725</v>
      </c>
      <c r="P4597" s="91" t="s">
        <v>1628</v>
      </c>
      <c r="Q4597" s="91" t="s">
        <v>1439</v>
      </c>
      <c r="R4597" s="91" t="s">
        <v>1648</v>
      </c>
      <c r="S4597" s="91" t="s">
        <v>12196</v>
      </c>
      <c r="T4597" s="91" t="s">
        <v>1593</v>
      </c>
    </row>
    <row r="4598" ht="14.25" customHeight="1">
      <c r="A4598" s="91" t="s">
        <v>12197</v>
      </c>
      <c r="D4598" s="91" t="s">
        <v>1319</v>
      </c>
      <c r="E4598" s="91" t="s">
        <v>1587</v>
      </c>
      <c r="F4598" s="91">
        <v>2030.0</v>
      </c>
      <c r="J4598" s="91" t="s">
        <v>1320</v>
      </c>
      <c r="L4598" s="91" t="s">
        <v>41</v>
      </c>
      <c r="M4598" s="91" t="s">
        <v>1320</v>
      </c>
      <c r="N4598" s="91" t="s">
        <v>2090</v>
      </c>
      <c r="O4598" s="91" t="s">
        <v>2182</v>
      </c>
      <c r="P4598" s="91" t="s">
        <v>1628</v>
      </c>
      <c r="Q4598" s="91" t="s">
        <v>1426</v>
      </c>
      <c r="R4598" s="91" t="s">
        <v>1663</v>
      </c>
      <c r="S4598" s="91" t="s">
        <v>12198</v>
      </c>
      <c r="T4598" s="91" t="s">
        <v>1593</v>
      </c>
    </row>
    <row r="4599" ht="14.25" customHeight="1">
      <c r="A4599" s="91" t="s">
        <v>12199</v>
      </c>
      <c r="D4599" s="91" t="s">
        <v>1319</v>
      </c>
      <c r="E4599" s="91" t="s">
        <v>1587</v>
      </c>
      <c r="F4599" s="91">
        <v>2030.0</v>
      </c>
      <c r="J4599" s="91" t="s">
        <v>739</v>
      </c>
      <c r="L4599" s="91" t="s">
        <v>1588</v>
      </c>
      <c r="M4599" s="91" t="s">
        <v>739</v>
      </c>
      <c r="O4599" s="91" t="s">
        <v>1802</v>
      </c>
      <c r="P4599" s="91" t="s">
        <v>1590</v>
      </c>
      <c r="Q4599" s="91" t="s">
        <v>1440</v>
      </c>
      <c r="R4599" s="91" t="s">
        <v>1687</v>
      </c>
      <c r="S4599" s="91" t="s">
        <v>12200</v>
      </c>
      <c r="T4599" s="91" t="s">
        <v>1593</v>
      </c>
    </row>
    <row r="4600" ht="14.25" customHeight="1">
      <c r="A4600" s="91" t="s">
        <v>12201</v>
      </c>
      <c r="D4600" s="91" t="s">
        <v>1319</v>
      </c>
      <c r="E4600" s="91" t="s">
        <v>1587</v>
      </c>
      <c r="F4600" s="91">
        <v>2030.0</v>
      </c>
      <c r="J4600" s="91" t="s">
        <v>739</v>
      </c>
      <c r="L4600" s="91" t="s">
        <v>41</v>
      </c>
      <c r="M4600" s="91" t="s">
        <v>739</v>
      </c>
      <c r="O4600" s="91" t="s">
        <v>1662</v>
      </c>
      <c r="P4600" s="91" t="s">
        <v>1590</v>
      </c>
      <c r="Q4600" s="91" t="s">
        <v>1460</v>
      </c>
      <c r="R4600" s="91" t="s">
        <v>1653</v>
      </c>
      <c r="S4600" s="91" t="s">
        <v>12202</v>
      </c>
      <c r="T4600" s="91" t="s">
        <v>1593</v>
      </c>
    </row>
    <row r="4601" ht="14.25" customHeight="1">
      <c r="A4601" s="91" t="s">
        <v>12203</v>
      </c>
      <c r="D4601" s="91" t="s">
        <v>1319</v>
      </c>
      <c r="E4601" s="91" t="s">
        <v>1587</v>
      </c>
      <c r="F4601" s="91">
        <v>2030.0</v>
      </c>
      <c r="J4601" s="91" t="s">
        <v>739</v>
      </c>
      <c r="L4601" s="91" t="s">
        <v>1588</v>
      </c>
      <c r="M4601" s="91" t="s">
        <v>739</v>
      </c>
      <c r="O4601" s="91" t="s">
        <v>1725</v>
      </c>
      <c r="P4601" s="91" t="s">
        <v>1628</v>
      </c>
      <c r="Q4601" s="91" t="s">
        <v>1463</v>
      </c>
      <c r="R4601" s="91" t="s">
        <v>1663</v>
      </c>
      <c r="S4601" s="91" t="s">
        <v>12204</v>
      </c>
      <c r="T4601" s="91" t="s">
        <v>1593</v>
      </c>
    </row>
    <row r="4602" ht="14.25" customHeight="1">
      <c r="A4602" s="91" t="s">
        <v>12205</v>
      </c>
      <c r="B4602" s="91" t="s">
        <v>12206</v>
      </c>
      <c r="C4602" s="91" t="s">
        <v>12207</v>
      </c>
      <c r="D4602" s="91" t="s">
        <v>1319</v>
      </c>
      <c r="E4602" s="91" t="s">
        <v>1587</v>
      </c>
      <c r="F4602" s="91">
        <v>2030.0</v>
      </c>
      <c r="G4602" s="91" t="s">
        <v>1319</v>
      </c>
      <c r="H4602" s="91" t="s">
        <v>1587</v>
      </c>
      <c r="I4602" s="91">
        <v>2050.0</v>
      </c>
      <c r="J4602" s="91" t="s">
        <v>1320</v>
      </c>
      <c r="K4602" s="91">
        <v>2050.0</v>
      </c>
      <c r="L4602" s="91" t="s">
        <v>41</v>
      </c>
      <c r="M4602" s="91" t="s">
        <v>739</v>
      </c>
      <c r="O4602" s="91" t="s">
        <v>2046</v>
      </c>
      <c r="P4602" s="91" t="s">
        <v>1603</v>
      </c>
      <c r="Q4602" s="91" t="s">
        <v>1429</v>
      </c>
      <c r="R4602" s="91" t="s">
        <v>1614</v>
      </c>
      <c r="S4602" s="91" t="s">
        <v>12208</v>
      </c>
      <c r="T4602" s="91" t="s">
        <v>1593</v>
      </c>
    </row>
    <row r="4603" ht="14.25" customHeight="1">
      <c r="A4603" s="91" t="s">
        <v>12209</v>
      </c>
      <c r="D4603" s="91" t="s">
        <v>1324</v>
      </c>
      <c r="J4603" s="91" t="s">
        <v>1320</v>
      </c>
      <c r="L4603" s="91" t="s">
        <v>41</v>
      </c>
      <c r="M4603" s="91" t="s">
        <v>1320</v>
      </c>
      <c r="N4603" s="91" t="s">
        <v>1763</v>
      </c>
      <c r="O4603" s="91" t="s">
        <v>1602</v>
      </c>
      <c r="P4603" s="91" t="s">
        <v>1603</v>
      </c>
      <c r="Q4603" s="91" t="s">
        <v>1462</v>
      </c>
      <c r="R4603" s="91" t="s">
        <v>1763</v>
      </c>
    </row>
    <row r="4604" ht="14.25" customHeight="1">
      <c r="A4604" s="91" t="s">
        <v>12210</v>
      </c>
      <c r="D4604" s="91" t="s">
        <v>1319</v>
      </c>
      <c r="E4604" s="91" t="s">
        <v>1587</v>
      </c>
      <c r="F4604" s="91">
        <v>2030.0</v>
      </c>
      <c r="J4604" s="91" t="s">
        <v>739</v>
      </c>
      <c r="L4604" s="91" t="s">
        <v>1588</v>
      </c>
      <c r="M4604" s="91" t="s">
        <v>739</v>
      </c>
      <c r="O4604" s="91" t="s">
        <v>1748</v>
      </c>
      <c r="P4604" s="91" t="s">
        <v>1590</v>
      </c>
      <c r="Q4604" s="91" t="s">
        <v>1459</v>
      </c>
      <c r="R4604" s="91" t="s">
        <v>1715</v>
      </c>
      <c r="S4604" s="91" t="s">
        <v>12211</v>
      </c>
      <c r="T4604" s="91" t="s">
        <v>1593</v>
      </c>
    </row>
    <row r="4605" ht="14.25" customHeight="1">
      <c r="A4605" s="91" t="s">
        <v>12212</v>
      </c>
      <c r="D4605" s="91" t="s">
        <v>1319</v>
      </c>
      <c r="E4605" s="91" t="s">
        <v>1587</v>
      </c>
      <c r="F4605" s="91">
        <v>2030.0</v>
      </c>
      <c r="J4605" s="91" t="s">
        <v>739</v>
      </c>
      <c r="L4605" s="91" t="s">
        <v>1588</v>
      </c>
      <c r="M4605" s="91" t="s">
        <v>739</v>
      </c>
      <c r="O4605" s="91" t="s">
        <v>1632</v>
      </c>
      <c r="P4605" s="91" t="s">
        <v>1628</v>
      </c>
      <c r="Q4605" s="91" t="s">
        <v>1440</v>
      </c>
      <c r="R4605" s="91" t="s">
        <v>1687</v>
      </c>
      <c r="S4605" s="91" t="s">
        <v>12213</v>
      </c>
      <c r="T4605" s="91" t="s">
        <v>1593</v>
      </c>
    </row>
    <row r="4606" ht="14.25" customHeight="1">
      <c r="A4606" s="91" t="s">
        <v>12214</v>
      </c>
      <c r="B4606" s="91" t="s">
        <v>12215</v>
      </c>
      <c r="C4606" s="91" t="s">
        <v>12216</v>
      </c>
      <c r="D4606" s="91" t="s">
        <v>1319</v>
      </c>
      <c r="E4606" s="91" t="s">
        <v>1587</v>
      </c>
      <c r="F4606" s="91">
        <v>2030.0</v>
      </c>
      <c r="J4606" s="91" t="s">
        <v>739</v>
      </c>
      <c r="L4606" s="91" t="s">
        <v>41</v>
      </c>
      <c r="M4606" s="91" t="s">
        <v>1320</v>
      </c>
      <c r="N4606" s="91" t="s">
        <v>2023</v>
      </c>
      <c r="O4606" s="91" t="s">
        <v>7295</v>
      </c>
      <c r="P4606" s="91" t="s">
        <v>1590</v>
      </c>
      <c r="Q4606" s="91" t="s">
        <v>1467</v>
      </c>
      <c r="R4606" s="91" t="s">
        <v>10252</v>
      </c>
      <c r="S4606" s="91" t="s">
        <v>12217</v>
      </c>
      <c r="T4606" s="91" t="s">
        <v>1593</v>
      </c>
    </row>
    <row r="4607" ht="14.25" customHeight="1">
      <c r="A4607" s="91" t="s">
        <v>12218</v>
      </c>
      <c r="D4607" s="91" t="s">
        <v>1319</v>
      </c>
      <c r="E4607" s="91" t="s">
        <v>1587</v>
      </c>
      <c r="F4607" s="91">
        <v>2030.0</v>
      </c>
      <c r="J4607" s="91" t="s">
        <v>739</v>
      </c>
      <c r="L4607" s="91" t="s">
        <v>1588</v>
      </c>
      <c r="M4607" s="91" t="s">
        <v>739</v>
      </c>
      <c r="O4607" s="91" t="s">
        <v>1632</v>
      </c>
      <c r="P4607" s="91" t="s">
        <v>1628</v>
      </c>
      <c r="Q4607" s="91" t="s">
        <v>1771</v>
      </c>
      <c r="R4607" s="91" t="s">
        <v>1687</v>
      </c>
      <c r="S4607" s="91" t="s">
        <v>12219</v>
      </c>
      <c r="T4607" s="91" t="s">
        <v>1593</v>
      </c>
    </row>
    <row r="4608" ht="14.25" customHeight="1">
      <c r="A4608" s="91" t="s">
        <v>12220</v>
      </c>
      <c r="D4608" s="91" t="s">
        <v>1324</v>
      </c>
      <c r="J4608" s="91" t="s">
        <v>1320</v>
      </c>
      <c r="L4608" s="91" t="s">
        <v>41</v>
      </c>
      <c r="M4608" s="91" t="s">
        <v>739</v>
      </c>
      <c r="O4608" s="91" t="s">
        <v>2299</v>
      </c>
      <c r="P4608" s="91" t="s">
        <v>1628</v>
      </c>
      <c r="Q4608" s="91" t="s">
        <v>1469</v>
      </c>
      <c r="R4608" s="91" t="s">
        <v>1687</v>
      </c>
    </row>
    <row r="4609" ht="14.25" customHeight="1">
      <c r="A4609" s="91" t="s">
        <v>12221</v>
      </c>
      <c r="B4609" s="91" t="s">
        <v>12222</v>
      </c>
      <c r="C4609" s="91" t="s">
        <v>12223</v>
      </c>
      <c r="D4609" s="91" t="s">
        <v>1319</v>
      </c>
      <c r="E4609" s="91" t="s">
        <v>1587</v>
      </c>
      <c r="F4609" s="91" t="s">
        <v>3047</v>
      </c>
      <c r="J4609" s="91" t="s">
        <v>739</v>
      </c>
      <c r="L4609" s="91" t="s">
        <v>41</v>
      </c>
      <c r="M4609" s="91" t="s">
        <v>739</v>
      </c>
      <c r="O4609" s="91" t="s">
        <v>1632</v>
      </c>
      <c r="P4609" s="91" t="s">
        <v>1628</v>
      </c>
      <c r="Q4609" s="91" t="s">
        <v>1430</v>
      </c>
      <c r="R4609" s="91" t="s">
        <v>1653</v>
      </c>
      <c r="S4609" s="91" t="s">
        <v>12224</v>
      </c>
      <c r="T4609" s="91" t="s">
        <v>1593</v>
      </c>
    </row>
    <row r="4610" ht="14.25" customHeight="1">
      <c r="A4610" s="91" t="s">
        <v>12225</v>
      </c>
      <c r="B4610" s="91" t="s">
        <v>12226</v>
      </c>
      <c r="C4610" s="91" t="s">
        <v>12227</v>
      </c>
      <c r="D4610" s="91" t="s">
        <v>1319</v>
      </c>
      <c r="E4610" s="91" t="s">
        <v>8734</v>
      </c>
      <c r="F4610" s="91">
        <v>2033.0</v>
      </c>
      <c r="J4610" s="91" t="s">
        <v>1320</v>
      </c>
      <c r="L4610" s="91" t="s">
        <v>41</v>
      </c>
      <c r="M4610" s="91" t="s">
        <v>1320</v>
      </c>
      <c r="N4610" s="91" t="s">
        <v>2306</v>
      </c>
      <c r="O4610" s="91" t="s">
        <v>1632</v>
      </c>
      <c r="P4610" s="91" t="s">
        <v>1628</v>
      </c>
      <c r="Q4610" s="91" t="s">
        <v>1429</v>
      </c>
      <c r="R4610" s="91" t="s">
        <v>2171</v>
      </c>
      <c r="S4610" s="91" t="s">
        <v>12228</v>
      </c>
      <c r="T4610" s="91" t="s">
        <v>8736</v>
      </c>
      <c r="U4610" s="91" t="s">
        <v>1793</v>
      </c>
    </row>
    <row r="4611" ht="14.25" customHeight="1">
      <c r="A4611" s="91" t="s">
        <v>12229</v>
      </c>
      <c r="D4611" s="91" t="s">
        <v>1319</v>
      </c>
      <c r="E4611" s="91" t="s">
        <v>1587</v>
      </c>
      <c r="F4611" s="91">
        <v>2033.0</v>
      </c>
      <c r="J4611" s="91" t="s">
        <v>739</v>
      </c>
      <c r="L4611" s="91" t="s">
        <v>41</v>
      </c>
      <c r="M4611" s="91" t="s">
        <v>739</v>
      </c>
      <c r="O4611" s="91" t="s">
        <v>1632</v>
      </c>
      <c r="P4611" s="91" t="s">
        <v>1628</v>
      </c>
      <c r="Q4611" s="91" t="s">
        <v>1454</v>
      </c>
      <c r="R4611" s="91" t="s">
        <v>2023</v>
      </c>
      <c r="S4611" s="91" t="s">
        <v>12230</v>
      </c>
      <c r="T4611" s="91" t="s">
        <v>1593</v>
      </c>
    </row>
    <row r="4612" ht="14.25" customHeight="1">
      <c r="A4612" s="91" t="s">
        <v>12231</v>
      </c>
      <c r="D4612" s="91" t="s">
        <v>1319</v>
      </c>
      <c r="E4612" s="91" t="s">
        <v>2488</v>
      </c>
      <c r="F4612" s="91">
        <v>2035.0</v>
      </c>
      <c r="J4612" s="91" t="s">
        <v>739</v>
      </c>
      <c r="L4612" s="91" t="s">
        <v>41</v>
      </c>
      <c r="M4612" s="91" t="s">
        <v>739</v>
      </c>
      <c r="O4612" s="91" t="s">
        <v>1891</v>
      </c>
      <c r="P4612" s="91" t="s">
        <v>1623</v>
      </c>
      <c r="Q4612" s="91" t="s">
        <v>1429</v>
      </c>
      <c r="R4612" s="91" t="s">
        <v>1785</v>
      </c>
      <c r="S4612" s="91" t="s">
        <v>12232</v>
      </c>
      <c r="T4612" s="91" t="s">
        <v>2490</v>
      </c>
    </row>
    <row r="4613" ht="14.25" customHeight="1">
      <c r="A4613" s="91" t="s">
        <v>12233</v>
      </c>
      <c r="D4613" s="91" t="s">
        <v>1319</v>
      </c>
      <c r="E4613" s="91" t="s">
        <v>2488</v>
      </c>
      <c r="F4613" s="91" t="s">
        <v>5948</v>
      </c>
      <c r="J4613" s="91" t="s">
        <v>739</v>
      </c>
      <c r="L4613" s="91" t="s">
        <v>41</v>
      </c>
      <c r="M4613" s="91" t="s">
        <v>739</v>
      </c>
      <c r="O4613" s="91" t="s">
        <v>1602</v>
      </c>
      <c r="P4613" s="91" t="s">
        <v>1603</v>
      </c>
      <c r="Q4613" s="91" t="s">
        <v>1429</v>
      </c>
      <c r="R4613" s="91" t="s">
        <v>1598</v>
      </c>
      <c r="S4613" s="91" t="s">
        <v>12234</v>
      </c>
      <c r="T4613" s="91" t="s">
        <v>2490</v>
      </c>
    </row>
    <row r="4614" ht="14.25" customHeight="1">
      <c r="A4614" s="91" t="s">
        <v>12235</v>
      </c>
      <c r="C4614" s="91" t="s">
        <v>12236</v>
      </c>
      <c r="D4614" s="91" t="s">
        <v>1319</v>
      </c>
      <c r="E4614" s="91" t="s">
        <v>8734</v>
      </c>
      <c r="F4614" s="91">
        <v>2033.0</v>
      </c>
      <c r="J4614" s="91" t="s">
        <v>739</v>
      </c>
      <c r="L4614" s="91" t="s">
        <v>41</v>
      </c>
      <c r="M4614" s="91" t="s">
        <v>739</v>
      </c>
      <c r="O4614" s="91" t="s">
        <v>1632</v>
      </c>
      <c r="P4614" s="91" t="s">
        <v>1628</v>
      </c>
      <c r="Q4614" s="91" t="s">
        <v>1429</v>
      </c>
      <c r="R4614" s="91" t="s">
        <v>2170</v>
      </c>
      <c r="S4614" s="91" t="s">
        <v>12237</v>
      </c>
      <c r="T4614" s="91" t="s">
        <v>8736</v>
      </c>
    </row>
    <row r="4615" ht="14.25" customHeight="1">
      <c r="A4615" s="91" t="s">
        <v>12238</v>
      </c>
      <c r="B4615" s="91" t="s">
        <v>12239</v>
      </c>
      <c r="C4615" s="91" t="s">
        <v>12240</v>
      </c>
      <c r="D4615" s="91" t="s">
        <v>1319</v>
      </c>
      <c r="E4615" s="91" t="s">
        <v>1587</v>
      </c>
      <c r="F4615" s="91">
        <v>2034.0</v>
      </c>
      <c r="J4615" s="91" t="s">
        <v>739</v>
      </c>
      <c r="L4615" s="91" t="s">
        <v>41</v>
      </c>
      <c r="M4615" s="91" t="s">
        <v>739</v>
      </c>
      <c r="O4615" s="91" t="s">
        <v>1632</v>
      </c>
      <c r="P4615" s="91" t="s">
        <v>1628</v>
      </c>
      <c r="Q4615" s="91" t="s">
        <v>1442</v>
      </c>
      <c r="R4615" s="91" t="s">
        <v>1881</v>
      </c>
      <c r="S4615" s="91" t="s">
        <v>12241</v>
      </c>
      <c r="T4615" s="91" t="s">
        <v>1593</v>
      </c>
    </row>
    <row r="4616" ht="14.25" customHeight="1">
      <c r="A4616" s="91" t="s">
        <v>12242</v>
      </c>
      <c r="D4616" s="91" t="s">
        <v>1319</v>
      </c>
      <c r="E4616" s="91" t="s">
        <v>8734</v>
      </c>
      <c r="F4616" s="91">
        <v>2032.0</v>
      </c>
      <c r="J4616" s="91" t="s">
        <v>739</v>
      </c>
      <c r="L4616" s="91" t="s">
        <v>41</v>
      </c>
      <c r="M4616" s="91" t="s">
        <v>739</v>
      </c>
      <c r="O4616" s="91" t="s">
        <v>1632</v>
      </c>
      <c r="P4616" s="91" t="s">
        <v>1628</v>
      </c>
      <c r="Q4616" s="91" t="s">
        <v>1429</v>
      </c>
      <c r="R4616" s="91" t="s">
        <v>2170</v>
      </c>
      <c r="S4616" s="91" t="s">
        <v>12243</v>
      </c>
      <c r="T4616" s="91" t="s">
        <v>8736</v>
      </c>
    </row>
    <row r="4617" ht="14.25" customHeight="1">
      <c r="A4617" s="91" t="s">
        <v>12244</v>
      </c>
      <c r="C4617" s="91" t="s">
        <v>12245</v>
      </c>
      <c r="D4617" s="91" t="s">
        <v>1319</v>
      </c>
      <c r="E4617" s="91" t="s">
        <v>1587</v>
      </c>
      <c r="F4617" s="91">
        <v>2033.0</v>
      </c>
      <c r="J4617" s="91" t="s">
        <v>739</v>
      </c>
      <c r="L4617" s="91" t="s">
        <v>41</v>
      </c>
      <c r="M4617" s="91" t="s">
        <v>1320</v>
      </c>
      <c r="N4617" s="91" t="s">
        <v>1981</v>
      </c>
      <c r="O4617" s="91" t="s">
        <v>1632</v>
      </c>
      <c r="P4617" s="91" t="s">
        <v>1628</v>
      </c>
      <c r="Q4617" s="91" t="s">
        <v>1429</v>
      </c>
      <c r="R4617" s="91" t="s">
        <v>1747</v>
      </c>
      <c r="S4617" s="91" t="s">
        <v>12246</v>
      </c>
      <c r="T4617" s="91" t="s">
        <v>1593</v>
      </c>
    </row>
    <row r="4618" ht="14.25" customHeight="1">
      <c r="A4618" s="91" t="s">
        <v>12247</v>
      </c>
      <c r="B4618" s="91" t="s">
        <v>12248</v>
      </c>
      <c r="C4618" s="91" t="s">
        <v>12249</v>
      </c>
      <c r="D4618" s="91" t="s">
        <v>1319</v>
      </c>
      <c r="E4618" s="91" t="s">
        <v>1587</v>
      </c>
      <c r="F4618" s="91">
        <v>2031.0</v>
      </c>
      <c r="J4618" s="91" t="s">
        <v>739</v>
      </c>
      <c r="L4618" s="91" t="s">
        <v>41</v>
      </c>
      <c r="M4618" s="91" t="s">
        <v>739</v>
      </c>
      <c r="O4618" s="91" t="s">
        <v>1632</v>
      </c>
      <c r="P4618" s="91" t="s">
        <v>1628</v>
      </c>
      <c r="Q4618" s="91" t="s">
        <v>1451</v>
      </c>
      <c r="R4618" s="91" t="s">
        <v>6754</v>
      </c>
      <c r="S4618" s="91" t="s">
        <v>12250</v>
      </c>
      <c r="T4618" s="91" t="s">
        <v>1593</v>
      </c>
    </row>
    <row r="4619" ht="14.25" customHeight="1">
      <c r="A4619" s="91" t="s">
        <v>12251</v>
      </c>
      <c r="B4619" s="91" t="s">
        <v>12252</v>
      </c>
      <c r="C4619" s="91" t="s">
        <v>12253</v>
      </c>
      <c r="D4619" s="91" t="s">
        <v>1319</v>
      </c>
      <c r="E4619" s="91" t="s">
        <v>1587</v>
      </c>
      <c r="F4619" s="91">
        <v>2033.0</v>
      </c>
      <c r="J4619" s="91" t="s">
        <v>739</v>
      </c>
      <c r="L4619" s="91" t="s">
        <v>41</v>
      </c>
      <c r="M4619" s="91" t="s">
        <v>739</v>
      </c>
      <c r="O4619" s="91" t="s">
        <v>1632</v>
      </c>
      <c r="P4619" s="91" t="s">
        <v>1628</v>
      </c>
      <c r="Q4619" s="91" t="s">
        <v>1459</v>
      </c>
      <c r="R4619" s="91" t="s">
        <v>2170</v>
      </c>
      <c r="S4619" s="91" t="s">
        <v>12254</v>
      </c>
      <c r="T4619" s="91" t="s">
        <v>1593</v>
      </c>
    </row>
    <row r="4620" ht="14.25" customHeight="1">
      <c r="A4620" s="91" t="s">
        <v>12255</v>
      </c>
      <c r="B4620" s="91" t="s">
        <v>12256</v>
      </c>
      <c r="C4620" s="91" t="s">
        <v>12257</v>
      </c>
      <c r="D4620" s="91" t="s">
        <v>1319</v>
      </c>
      <c r="E4620" s="91" t="s">
        <v>1587</v>
      </c>
      <c r="F4620" s="91">
        <v>2033.0</v>
      </c>
      <c r="J4620" s="91" t="s">
        <v>739</v>
      </c>
      <c r="L4620" s="91" t="s">
        <v>41</v>
      </c>
      <c r="M4620" s="91" t="s">
        <v>739</v>
      </c>
      <c r="O4620" s="91" t="s">
        <v>1632</v>
      </c>
      <c r="P4620" s="91" t="s">
        <v>1628</v>
      </c>
      <c r="Q4620" s="91" t="s">
        <v>1426</v>
      </c>
      <c r="R4620" s="91" t="s">
        <v>2241</v>
      </c>
      <c r="S4620" s="91" t="s">
        <v>12258</v>
      </c>
      <c r="T4620" s="91" t="s">
        <v>1593</v>
      </c>
    </row>
    <row r="4621" ht="14.25" customHeight="1">
      <c r="A4621" s="91" t="s">
        <v>12259</v>
      </c>
      <c r="B4621" s="91" t="s">
        <v>12260</v>
      </c>
      <c r="C4621" s="91" t="s">
        <v>12261</v>
      </c>
      <c r="D4621" s="91" t="s">
        <v>1319</v>
      </c>
      <c r="E4621" s="91" t="s">
        <v>1729</v>
      </c>
      <c r="F4621" s="91">
        <v>2030.0</v>
      </c>
      <c r="J4621" s="91" t="s">
        <v>739</v>
      </c>
      <c r="L4621" s="91" t="s">
        <v>41</v>
      </c>
      <c r="M4621" s="91" t="s">
        <v>739</v>
      </c>
      <c r="O4621" s="91" t="s">
        <v>1632</v>
      </c>
      <c r="P4621" s="91" t="s">
        <v>1628</v>
      </c>
      <c r="Q4621" s="91" t="s">
        <v>1454</v>
      </c>
      <c r="R4621" s="91" t="s">
        <v>5367</v>
      </c>
      <c r="S4621" s="91" t="s">
        <v>12262</v>
      </c>
      <c r="T4621" s="91" t="s">
        <v>1733</v>
      </c>
    </row>
    <row r="4622" ht="14.25" customHeight="1">
      <c r="A4622" s="91" t="s">
        <v>12263</v>
      </c>
      <c r="C4622" s="91" t="s">
        <v>12264</v>
      </c>
      <c r="D4622" s="91" t="s">
        <v>1319</v>
      </c>
      <c r="E4622" s="91" t="s">
        <v>1587</v>
      </c>
      <c r="F4622" s="91">
        <v>2034.0</v>
      </c>
      <c r="J4622" s="91" t="s">
        <v>739</v>
      </c>
      <c r="L4622" s="91" t="s">
        <v>41</v>
      </c>
      <c r="M4622" s="91" t="s">
        <v>739</v>
      </c>
      <c r="O4622" s="91" t="s">
        <v>1602</v>
      </c>
      <c r="P4622" s="91" t="s">
        <v>1603</v>
      </c>
      <c r="Q4622" s="91" t="s">
        <v>1429</v>
      </c>
      <c r="R4622" s="91" t="s">
        <v>1792</v>
      </c>
      <c r="S4622" s="91" t="s">
        <v>12265</v>
      </c>
      <c r="T4622" s="91" t="s">
        <v>1593</v>
      </c>
    </row>
    <row r="4623" ht="14.25" customHeight="1">
      <c r="A4623" s="91" t="s">
        <v>12266</v>
      </c>
      <c r="D4623" s="91" t="s">
        <v>1319</v>
      </c>
      <c r="E4623" s="91" t="s">
        <v>1587</v>
      </c>
      <c r="F4623" s="91">
        <v>2033.0</v>
      </c>
      <c r="J4623" s="91" t="s">
        <v>739</v>
      </c>
      <c r="L4623" s="91" t="s">
        <v>41</v>
      </c>
      <c r="M4623" s="91" t="s">
        <v>739</v>
      </c>
      <c r="O4623" s="91" t="s">
        <v>1632</v>
      </c>
      <c r="P4623" s="91" t="s">
        <v>1628</v>
      </c>
      <c r="Q4623" s="91" t="s">
        <v>1459</v>
      </c>
      <c r="R4623" s="91" t="s">
        <v>2170</v>
      </c>
      <c r="S4623" s="91" t="s">
        <v>12267</v>
      </c>
      <c r="T4623" s="91" t="s">
        <v>1593</v>
      </c>
    </row>
    <row r="4624" ht="14.25" customHeight="1">
      <c r="A4624" s="91" t="s">
        <v>12268</v>
      </c>
      <c r="C4624" s="91" t="s">
        <v>12269</v>
      </c>
      <c r="D4624" s="91" t="s">
        <v>1319</v>
      </c>
      <c r="E4624" s="91" t="s">
        <v>1587</v>
      </c>
      <c r="F4624" s="91">
        <v>2031.0</v>
      </c>
      <c r="J4624" s="91" t="s">
        <v>739</v>
      </c>
      <c r="L4624" s="91" t="s">
        <v>41</v>
      </c>
      <c r="M4624" s="91" t="s">
        <v>739</v>
      </c>
      <c r="O4624" s="91" t="s">
        <v>1632</v>
      </c>
      <c r="P4624" s="91" t="s">
        <v>1628</v>
      </c>
      <c r="Q4624" s="91" t="s">
        <v>1459</v>
      </c>
      <c r="R4624" s="91" t="s">
        <v>2170</v>
      </c>
      <c r="S4624" s="91" t="s">
        <v>12270</v>
      </c>
      <c r="T4624" s="91" t="s">
        <v>1593</v>
      </c>
    </row>
    <row r="4625" ht="14.25" customHeight="1">
      <c r="A4625" s="91" t="s">
        <v>12271</v>
      </c>
      <c r="C4625" s="91" t="s">
        <v>12272</v>
      </c>
      <c r="D4625" s="91" t="s">
        <v>1319</v>
      </c>
      <c r="E4625" s="91" t="s">
        <v>1587</v>
      </c>
      <c r="F4625" s="91">
        <v>2030.0</v>
      </c>
      <c r="J4625" s="91" t="s">
        <v>739</v>
      </c>
      <c r="L4625" s="91" t="s">
        <v>41</v>
      </c>
      <c r="M4625" s="91" t="s">
        <v>739</v>
      </c>
      <c r="O4625" s="91" t="s">
        <v>1846</v>
      </c>
      <c r="P4625" s="91" t="s">
        <v>1590</v>
      </c>
      <c r="Q4625" s="91" t="s">
        <v>1429</v>
      </c>
      <c r="R4625" s="91" t="s">
        <v>1687</v>
      </c>
      <c r="S4625" s="91" t="s">
        <v>12273</v>
      </c>
      <c r="T4625" s="91" t="s">
        <v>1593</v>
      </c>
    </row>
    <row r="4626" ht="14.25" customHeight="1">
      <c r="A4626" s="91" t="s">
        <v>12274</v>
      </c>
      <c r="D4626" s="91" t="s">
        <v>1319</v>
      </c>
      <c r="E4626" s="91" t="s">
        <v>1587</v>
      </c>
      <c r="F4626" s="91">
        <v>2030.0</v>
      </c>
      <c r="G4626" s="91" t="s">
        <v>1319</v>
      </c>
      <c r="H4626" s="91" t="s">
        <v>1587</v>
      </c>
      <c r="I4626" s="91">
        <v>2040.0</v>
      </c>
      <c r="J4626" s="91" t="s">
        <v>1320</v>
      </c>
      <c r="K4626" s="91">
        <v>2040.0</v>
      </c>
      <c r="L4626" s="91" t="s">
        <v>1588</v>
      </c>
      <c r="M4626" s="91" t="s">
        <v>739</v>
      </c>
      <c r="O4626" s="91" t="s">
        <v>1607</v>
      </c>
      <c r="P4626" s="91" t="s">
        <v>1590</v>
      </c>
      <c r="Q4626" s="91" t="s">
        <v>1472</v>
      </c>
      <c r="R4626" s="91" t="s">
        <v>1624</v>
      </c>
      <c r="S4626" s="91" t="s">
        <v>4678</v>
      </c>
      <c r="T4626" s="91" t="s">
        <v>1593</v>
      </c>
    </row>
    <row r="4627" ht="14.25" customHeight="1">
      <c r="A4627" s="91" t="s">
        <v>12275</v>
      </c>
      <c r="D4627" s="91" t="s">
        <v>1319</v>
      </c>
      <c r="E4627" s="91" t="s">
        <v>1587</v>
      </c>
      <c r="F4627" s="91">
        <v>2030.0</v>
      </c>
      <c r="J4627" s="91" t="s">
        <v>739</v>
      </c>
      <c r="L4627" s="91" t="s">
        <v>1588</v>
      </c>
      <c r="M4627" s="91" t="s">
        <v>739</v>
      </c>
      <c r="O4627" s="91" t="s">
        <v>1725</v>
      </c>
      <c r="P4627" s="91" t="s">
        <v>1628</v>
      </c>
      <c r="Q4627" s="91" t="s">
        <v>1462</v>
      </c>
      <c r="R4627" s="91" t="s">
        <v>1798</v>
      </c>
      <c r="S4627" s="91" t="s">
        <v>12276</v>
      </c>
      <c r="T4627" s="91" t="s">
        <v>1593</v>
      </c>
    </row>
    <row r="4628" ht="14.25" customHeight="1">
      <c r="A4628" s="91" t="s">
        <v>12277</v>
      </c>
      <c r="D4628" s="91" t="s">
        <v>1319</v>
      </c>
      <c r="E4628" s="91" t="s">
        <v>1587</v>
      </c>
      <c r="F4628" s="91">
        <v>2030.0</v>
      </c>
      <c r="J4628" s="91" t="s">
        <v>739</v>
      </c>
      <c r="L4628" s="91" t="s">
        <v>1588</v>
      </c>
      <c r="M4628" s="91" t="s">
        <v>739</v>
      </c>
      <c r="O4628" s="91" t="s">
        <v>1725</v>
      </c>
      <c r="P4628" s="91" t="s">
        <v>1628</v>
      </c>
      <c r="Q4628" s="91" t="s">
        <v>1463</v>
      </c>
      <c r="R4628" s="91" t="s">
        <v>1707</v>
      </c>
      <c r="S4628" s="91" t="s">
        <v>12278</v>
      </c>
      <c r="T4628" s="91" t="s">
        <v>1593</v>
      </c>
    </row>
    <row r="4629" ht="14.25" customHeight="1">
      <c r="A4629" s="91" t="s">
        <v>12279</v>
      </c>
      <c r="D4629" s="91" t="s">
        <v>1324</v>
      </c>
      <c r="J4629" s="91" t="s">
        <v>1320</v>
      </c>
      <c r="L4629" s="91" t="s">
        <v>41</v>
      </c>
      <c r="M4629" s="91" t="s">
        <v>739</v>
      </c>
      <c r="O4629" s="91" t="s">
        <v>1681</v>
      </c>
      <c r="P4629" s="91" t="s">
        <v>1590</v>
      </c>
      <c r="Q4629" s="91" t="s">
        <v>1438</v>
      </c>
      <c r="R4629" s="91" t="s">
        <v>1604</v>
      </c>
    </row>
    <row r="4630" ht="14.25" customHeight="1">
      <c r="A4630" s="91" t="s">
        <v>12280</v>
      </c>
      <c r="B4630" s="91" t="s">
        <v>12281</v>
      </c>
      <c r="C4630" s="91" t="s">
        <v>12282</v>
      </c>
      <c r="D4630" s="91" t="s">
        <v>1343</v>
      </c>
      <c r="J4630" s="91" t="s">
        <v>1320</v>
      </c>
      <c r="L4630" s="91" t="s">
        <v>41</v>
      </c>
      <c r="M4630" s="91" t="s">
        <v>1320</v>
      </c>
      <c r="N4630" s="91" t="s">
        <v>1785</v>
      </c>
      <c r="O4630" s="91" t="s">
        <v>1607</v>
      </c>
      <c r="P4630" s="91" t="s">
        <v>1590</v>
      </c>
      <c r="Q4630" s="91" t="s">
        <v>1462</v>
      </c>
      <c r="R4630" s="91" t="s">
        <v>1785</v>
      </c>
    </row>
    <row r="4631" ht="14.25" customHeight="1">
      <c r="A4631" s="91" t="s">
        <v>12283</v>
      </c>
      <c r="D4631" s="91" t="s">
        <v>1319</v>
      </c>
      <c r="E4631" s="91" t="s">
        <v>1587</v>
      </c>
      <c r="F4631" s="91">
        <v>2030.0</v>
      </c>
      <c r="J4631" s="91" t="s">
        <v>739</v>
      </c>
      <c r="L4631" s="91" t="s">
        <v>1588</v>
      </c>
      <c r="M4631" s="91" t="s">
        <v>739</v>
      </c>
      <c r="O4631" s="91" t="s">
        <v>1711</v>
      </c>
      <c r="P4631" s="91" t="s">
        <v>1590</v>
      </c>
      <c r="Q4631" s="91" t="s">
        <v>1440</v>
      </c>
      <c r="R4631" s="91" t="s">
        <v>1659</v>
      </c>
      <c r="S4631" s="91" t="s">
        <v>12284</v>
      </c>
      <c r="T4631" s="91" t="s">
        <v>1593</v>
      </c>
    </row>
    <row r="4632" ht="14.25" customHeight="1">
      <c r="A4632" s="91" t="s">
        <v>12285</v>
      </c>
      <c r="B4632" s="91" t="s">
        <v>12286</v>
      </c>
      <c r="C4632" s="91" t="s">
        <v>12287</v>
      </c>
      <c r="D4632" s="91" t="s">
        <v>1319</v>
      </c>
      <c r="E4632" s="91" t="s">
        <v>1587</v>
      </c>
      <c r="F4632" s="91">
        <v>2030.0</v>
      </c>
      <c r="J4632" s="91" t="s">
        <v>739</v>
      </c>
      <c r="L4632" s="91" t="s">
        <v>41</v>
      </c>
      <c r="M4632" s="91" t="s">
        <v>739</v>
      </c>
      <c r="O4632" s="91" t="s">
        <v>1711</v>
      </c>
      <c r="P4632" s="91" t="s">
        <v>1590</v>
      </c>
      <c r="Q4632" s="91" t="s">
        <v>1460</v>
      </c>
      <c r="R4632" s="91" t="s">
        <v>2347</v>
      </c>
      <c r="S4632" s="91" t="s">
        <v>12288</v>
      </c>
      <c r="T4632" s="91" t="s">
        <v>1593</v>
      </c>
    </row>
    <row r="4633" ht="14.25" customHeight="1">
      <c r="A4633" s="91" t="s">
        <v>12289</v>
      </c>
      <c r="B4633" s="91" t="s">
        <v>12290</v>
      </c>
      <c r="C4633" s="91" t="s">
        <v>12291</v>
      </c>
      <c r="D4633" s="91" t="s">
        <v>1319</v>
      </c>
      <c r="E4633" s="91" t="s">
        <v>1595</v>
      </c>
      <c r="F4633" s="91">
        <v>2035.0</v>
      </c>
      <c r="J4633" s="91" t="s">
        <v>739</v>
      </c>
      <c r="L4633" s="91" t="s">
        <v>41</v>
      </c>
      <c r="M4633" s="91" t="s">
        <v>739</v>
      </c>
      <c r="O4633" s="91" t="s">
        <v>1739</v>
      </c>
      <c r="P4633" s="91" t="s">
        <v>1628</v>
      </c>
      <c r="Q4633" s="91" t="s">
        <v>1451</v>
      </c>
      <c r="R4633" s="91" t="s">
        <v>1617</v>
      </c>
      <c r="S4633" s="91" t="s">
        <v>12292</v>
      </c>
      <c r="T4633" s="91" t="s">
        <v>1600</v>
      </c>
    </row>
    <row r="4634" ht="14.25" customHeight="1">
      <c r="A4634" s="91" t="s">
        <v>12293</v>
      </c>
      <c r="B4634" s="91" t="s">
        <v>12290</v>
      </c>
      <c r="C4634" s="91" t="s">
        <v>12291</v>
      </c>
      <c r="D4634" s="91" t="s">
        <v>1319</v>
      </c>
      <c r="E4634" s="91" t="s">
        <v>1595</v>
      </c>
      <c r="F4634" s="91">
        <v>2035.0</v>
      </c>
      <c r="J4634" s="91" t="s">
        <v>739</v>
      </c>
      <c r="L4634" s="91" t="s">
        <v>41</v>
      </c>
      <c r="M4634" s="91" t="s">
        <v>739</v>
      </c>
      <c r="O4634" s="91" t="s">
        <v>1739</v>
      </c>
      <c r="P4634" s="91" t="s">
        <v>1628</v>
      </c>
      <c r="Q4634" s="91" t="s">
        <v>1460</v>
      </c>
      <c r="R4634" s="91" t="s">
        <v>1617</v>
      </c>
      <c r="S4634" s="91" t="s">
        <v>12294</v>
      </c>
      <c r="T4634" s="91" t="s">
        <v>1600</v>
      </c>
    </row>
    <row r="4635" ht="14.25" customHeight="1">
      <c r="A4635" s="91" t="s">
        <v>12295</v>
      </c>
      <c r="C4635" s="91" t="s">
        <v>12296</v>
      </c>
      <c r="D4635" s="91" t="s">
        <v>1319</v>
      </c>
      <c r="E4635" s="91" t="s">
        <v>1595</v>
      </c>
      <c r="F4635" s="91">
        <v>2035.0</v>
      </c>
      <c r="J4635" s="91" t="s">
        <v>739</v>
      </c>
      <c r="L4635" s="91" t="s">
        <v>41</v>
      </c>
      <c r="M4635" s="91" t="s">
        <v>739</v>
      </c>
      <c r="O4635" s="91" t="s">
        <v>1739</v>
      </c>
      <c r="P4635" s="91" t="s">
        <v>1628</v>
      </c>
      <c r="Q4635" s="91" t="s">
        <v>1459</v>
      </c>
      <c r="R4635" s="91" t="s">
        <v>1923</v>
      </c>
      <c r="S4635" s="91" t="s">
        <v>12297</v>
      </c>
      <c r="T4635" s="91" t="s">
        <v>1600</v>
      </c>
    </row>
    <row r="4636" ht="14.25" customHeight="1">
      <c r="A4636" s="91" t="s">
        <v>12298</v>
      </c>
      <c r="B4636" s="91" t="s">
        <v>12290</v>
      </c>
      <c r="C4636" s="91" t="s">
        <v>12291</v>
      </c>
      <c r="D4636" s="91" t="s">
        <v>1319</v>
      </c>
      <c r="E4636" s="91" t="s">
        <v>1595</v>
      </c>
      <c r="F4636" s="91">
        <v>2035.0</v>
      </c>
      <c r="J4636" s="91" t="s">
        <v>739</v>
      </c>
      <c r="L4636" s="91" t="s">
        <v>41</v>
      </c>
      <c r="M4636" s="91" t="s">
        <v>739</v>
      </c>
      <c r="O4636" s="91" t="s">
        <v>1739</v>
      </c>
      <c r="P4636" s="91" t="s">
        <v>1628</v>
      </c>
      <c r="Q4636" s="91" t="s">
        <v>1441</v>
      </c>
      <c r="R4636" s="91" t="s">
        <v>1641</v>
      </c>
      <c r="S4636" s="91" t="s">
        <v>12299</v>
      </c>
      <c r="T4636" s="91" t="s">
        <v>1600</v>
      </c>
    </row>
    <row r="4637" ht="14.25" customHeight="1">
      <c r="A4637" s="91" t="s">
        <v>12300</v>
      </c>
      <c r="C4637" s="91" t="s">
        <v>12301</v>
      </c>
      <c r="D4637" s="91" t="s">
        <v>1319</v>
      </c>
      <c r="E4637" s="91" t="s">
        <v>1587</v>
      </c>
      <c r="F4637" s="91">
        <v>2030.0</v>
      </c>
      <c r="J4637" s="91" t="s">
        <v>1320</v>
      </c>
      <c r="L4637" s="91" t="s">
        <v>41</v>
      </c>
      <c r="M4637" s="91" t="s">
        <v>1320</v>
      </c>
      <c r="N4637" s="91" t="s">
        <v>1669</v>
      </c>
      <c r="O4637" s="91" t="s">
        <v>1711</v>
      </c>
      <c r="P4637" s="91" t="s">
        <v>1590</v>
      </c>
      <c r="Q4637" s="91" t="s">
        <v>1435</v>
      </c>
      <c r="R4637" s="91" t="s">
        <v>1653</v>
      </c>
      <c r="S4637" s="91" t="s">
        <v>12302</v>
      </c>
      <c r="T4637" s="91" t="s">
        <v>1593</v>
      </c>
    </row>
    <row r="4638" ht="14.25" customHeight="1">
      <c r="A4638" s="91" t="s">
        <v>12303</v>
      </c>
      <c r="D4638" s="91" t="s">
        <v>1319</v>
      </c>
      <c r="E4638" s="91" t="s">
        <v>1587</v>
      </c>
      <c r="F4638" s="91">
        <v>2030.0</v>
      </c>
      <c r="J4638" s="91" t="s">
        <v>739</v>
      </c>
      <c r="L4638" s="91" t="s">
        <v>1588</v>
      </c>
      <c r="M4638" s="91" t="s">
        <v>739</v>
      </c>
      <c r="O4638" s="91" t="s">
        <v>1725</v>
      </c>
      <c r="P4638" s="91" t="s">
        <v>1628</v>
      </c>
      <c r="Q4638" s="91" t="s">
        <v>1439</v>
      </c>
      <c r="R4638" s="91" t="s">
        <v>1687</v>
      </c>
      <c r="S4638" s="91" t="s">
        <v>12304</v>
      </c>
      <c r="T4638" s="91" t="s">
        <v>1593</v>
      </c>
    </row>
    <row r="4639" ht="14.25" customHeight="1">
      <c r="A4639" s="91" t="s">
        <v>12305</v>
      </c>
      <c r="C4639" s="91" t="s">
        <v>12306</v>
      </c>
      <c r="D4639" s="91" t="s">
        <v>1319</v>
      </c>
      <c r="E4639" s="91" t="s">
        <v>1587</v>
      </c>
      <c r="F4639" s="91">
        <v>2030.0</v>
      </c>
      <c r="J4639" s="91" t="s">
        <v>739</v>
      </c>
      <c r="L4639" s="91" t="s">
        <v>1588</v>
      </c>
      <c r="M4639" s="91" t="s">
        <v>739</v>
      </c>
      <c r="O4639" s="91" t="s">
        <v>1666</v>
      </c>
      <c r="P4639" s="91" t="s">
        <v>1590</v>
      </c>
      <c r="Q4639" s="91" t="s">
        <v>1432</v>
      </c>
      <c r="R4639" s="91" t="s">
        <v>1923</v>
      </c>
      <c r="S4639" s="91" t="s">
        <v>12307</v>
      </c>
      <c r="T4639" s="91" t="s">
        <v>1593</v>
      </c>
    </row>
    <row r="4640" ht="14.25" customHeight="1">
      <c r="A4640" s="91" t="s">
        <v>12308</v>
      </c>
      <c r="B4640" s="91">
        <v>1.96801000388E11</v>
      </c>
      <c r="D4640" s="91" t="s">
        <v>1324</v>
      </c>
      <c r="J4640" s="91" t="s">
        <v>1320</v>
      </c>
      <c r="L4640" s="91" t="s">
        <v>41</v>
      </c>
      <c r="M4640" s="91" t="s">
        <v>1320</v>
      </c>
      <c r="N4640" s="91" t="s">
        <v>1923</v>
      </c>
      <c r="O4640" s="91" t="s">
        <v>3110</v>
      </c>
      <c r="P4640" s="91" t="s">
        <v>1628</v>
      </c>
      <c r="Q4640" s="91" t="s">
        <v>1433</v>
      </c>
      <c r="R4640" s="91" t="s">
        <v>1923</v>
      </c>
    </row>
    <row r="4641" ht="14.25" customHeight="1">
      <c r="A4641" s="91" t="s">
        <v>12309</v>
      </c>
      <c r="D4641" s="91" t="s">
        <v>1324</v>
      </c>
      <c r="J4641" s="91" t="s">
        <v>1320</v>
      </c>
      <c r="L4641" s="91" t="s">
        <v>41</v>
      </c>
      <c r="M4641" s="91" t="s">
        <v>739</v>
      </c>
      <c r="O4641" s="91" t="s">
        <v>1607</v>
      </c>
      <c r="P4641" s="91" t="s">
        <v>1590</v>
      </c>
      <c r="Q4641" s="91" t="s">
        <v>1447</v>
      </c>
      <c r="R4641" s="91" t="s">
        <v>1624</v>
      </c>
    </row>
    <row r="4642" ht="14.25" customHeight="1">
      <c r="A4642" s="91" t="s">
        <v>12310</v>
      </c>
      <c r="C4642" s="91" t="s">
        <v>12311</v>
      </c>
      <c r="D4642" s="91" t="s">
        <v>1319</v>
      </c>
      <c r="E4642" s="91" t="s">
        <v>1587</v>
      </c>
      <c r="F4642" s="91">
        <v>2030.0</v>
      </c>
      <c r="J4642" s="91" t="s">
        <v>739</v>
      </c>
      <c r="L4642" s="91" t="s">
        <v>41</v>
      </c>
      <c r="M4642" s="91" t="s">
        <v>739</v>
      </c>
      <c r="O4642" s="91" t="s">
        <v>1711</v>
      </c>
      <c r="P4642" s="91" t="s">
        <v>1590</v>
      </c>
      <c r="Q4642" s="91" t="s">
        <v>1447</v>
      </c>
      <c r="R4642" s="91" t="s">
        <v>1591</v>
      </c>
      <c r="S4642" s="91" t="s">
        <v>12312</v>
      </c>
      <c r="T4642" s="91" t="s">
        <v>1593</v>
      </c>
    </row>
    <row r="4643" ht="14.25" customHeight="1">
      <c r="A4643" s="91" t="s">
        <v>12313</v>
      </c>
      <c r="B4643" s="91" t="s">
        <v>12314</v>
      </c>
      <c r="C4643" s="91" t="s">
        <v>12315</v>
      </c>
      <c r="D4643" s="91" t="s">
        <v>1324</v>
      </c>
      <c r="J4643" s="91" t="s">
        <v>1320</v>
      </c>
      <c r="L4643" s="91" t="s">
        <v>41</v>
      </c>
      <c r="M4643" s="91" t="s">
        <v>739</v>
      </c>
      <c r="O4643" s="91" t="s">
        <v>1632</v>
      </c>
      <c r="P4643" s="91" t="s">
        <v>1628</v>
      </c>
      <c r="Q4643" s="91" t="s">
        <v>1761</v>
      </c>
      <c r="R4643" s="91" t="s">
        <v>1648</v>
      </c>
    </row>
    <row r="4644" ht="14.25" customHeight="1">
      <c r="A4644" s="91" t="s">
        <v>12316</v>
      </c>
      <c r="D4644" s="91" t="s">
        <v>1319</v>
      </c>
      <c r="E4644" s="91" t="s">
        <v>1587</v>
      </c>
      <c r="F4644" s="91">
        <v>2030.0</v>
      </c>
      <c r="J4644" s="91" t="s">
        <v>739</v>
      </c>
      <c r="L4644" s="91" t="s">
        <v>1588</v>
      </c>
      <c r="M4644" s="91" t="s">
        <v>739</v>
      </c>
      <c r="N4644" s="91" t="s">
        <v>2016</v>
      </c>
      <c r="O4644" s="91" t="s">
        <v>1748</v>
      </c>
      <c r="P4644" s="91" t="s">
        <v>1590</v>
      </c>
      <c r="Q4644" s="91" t="s">
        <v>1447</v>
      </c>
      <c r="R4644" s="91" t="s">
        <v>2016</v>
      </c>
      <c r="S4644" s="91" t="s">
        <v>12317</v>
      </c>
      <c r="T4644" s="91" t="s">
        <v>1593</v>
      </c>
    </row>
    <row r="4645" ht="14.25" customHeight="1">
      <c r="A4645" s="91" t="s">
        <v>12318</v>
      </c>
      <c r="D4645" s="91" t="s">
        <v>1319</v>
      </c>
      <c r="E4645" s="91" t="s">
        <v>1587</v>
      </c>
      <c r="F4645" s="91">
        <v>2030.0</v>
      </c>
      <c r="J4645" s="91" t="s">
        <v>739</v>
      </c>
      <c r="L4645" s="91" t="s">
        <v>1588</v>
      </c>
      <c r="M4645" s="91" t="s">
        <v>739</v>
      </c>
      <c r="O4645" s="91" t="s">
        <v>1846</v>
      </c>
      <c r="P4645" s="91" t="s">
        <v>1590</v>
      </c>
      <c r="Q4645" s="91" t="s">
        <v>1469</v>
      </c>
      <c r="R4645" s="91" t="s">
        <v>1663</v>
      </c>
      <c r="S4645" s="91" t="s">
        <v>12319</v>
      </c>
      <c r="T4645" s="91" t="s">
        <v>1593</v>
      </c>
    </row>
    <row r="4646" ht="14.25" customHeight="1">
      <c r="A4646" s="91" t="s">
        <v>12320</v>
      </c>
      <c r="C4646" s="91" t="s">
        <v>12321</v>
      </c>
      <c r="D4646" s="91" t="s">
        <v>1319</v>
      </c>
      <c r="E4646" s="91" t="s">
        <v>1587</v>
      </c>
      <c r="F4646" s="91" t="s">
        <v>1646</v>
      </c>
      <c r="J4646" s="91" t="s">
        <v>739</v>
      </c>
      <c r="L4646" s="91" t="s">
        <v>41</v>
      </c>
      <c r="M4646" s="91" t="s">
        <v>739</v>
      </c>
      <c r="O4646" s="91" t="s">
        <v>1711</v>
      </c>
      <c r="P4646" s="91" t="s">
        <v>1590</v>
      </c>
      <c r="Q4646" s="91" t="s">
        <v>1440</v>
      </c>
      <c r="R4646" s="91" t="s">
        <v>1633</v>
      </c>
      <c r="S4646" s="91" t="s">
        <v>12322</v>
      </c>
      <c r="T4646" s="91" t="s">
        <v>1593</v>
      </c>
    </row>
    <row r="4647" ht="14.25" customHeight="1">
      <c r="A4647" s="91" t="s">
        <v>12323</v>
      </c>
      <c r="D4647" s="91" t="s">
        <v>1343</v>
      </c>
      <c r="J4647" s="91" t="s">
        <v>1320</v>
      </c>
      <c r="L4647" s="91" t="s">
        <v>41</v>
      </c>
      <c r="M4647" s="91" t="s">
        <v>1320</v>
      </c>
      <c r="N4647" s="91" t="s">
        <v>1639</v>
      </c>
      <c r="O4647" s="91" t="s">
        <v>1662</v>
      </c>
      <c r="P4647" s="91" t="s">
        <v>1590</v>
      </c>
      <c r="Q4647" s="91" t="s">
        <v>1462</v>
      </c>
      <c r="R4647" s="91" t="s">
        <v>1639</v>
      </c>
    </row>
    <row r="4648" ht="14.25" customHeight="1">
      <c r="A4648" s="91" t="s">
        <v>12324</v>
      </c>
      <c r="C4648" s="91" t="s">
        <v>12325</v>
      </c>
      <c r="D4648" s="91" t="s">
        <v>1319</v>
      </c>
      <c r="E4648" s="91" t="s">
        <v>1587</v>
      </c>
      <c r="F4648" s="91">
        <v>2030.0</v>
      </c>
      <c r="J4648" s="91" t="s">
        <v>1320</v>
      </c>
      <c r="L4648" s="91" t="s">
        <v>41</v>
      </c>
      <c r="M4648" s="91" t="s">
        <v>1320</v>
      </c>
      <c r="N4648" s="91" t="s">
        <v>1981</v>
      </c>
      <c r="O4648" s="91" t="s">
        <v>1802</v>
      </c>
      <c r="P4648" s="91" t="s">
        <v>1590</v>
      </c>
      <c r="Q4648" s="91" t="s">
        <v>1469</v>
      </c>
      <c r="R4648" s="91" t="s">
        <v>1637</v>
      </c>
      <c r="S4648" s="91" t="s">
        <v>12326</v>
      </c>
      <c r="T4648" s="91" t="s">
        <v>1593</v>
      </c>
    </row>
    <row r="4649" ht="14.25" customHeight="1">
      <c r="A4649" s="91" t="s">
        <v>12327</v>
      </c>
      <c r="C4649" s="91" t="s">
        <v>12328</v>
      </c>
      <c r="D4649" s="91" t="s">
        <v>1319</v>
      </c>
      <c r="E4649" s="91" t="s">
        <v>1587</v>
      </c>
      <c r="F4649" s="91">
        <v>2030.0</v>
      </c>
      <c r="J4649" s="91" t="s">
        <v>1320</v>
      </c>
      <c r="L4649" s="91" t="s">
        <v>41</v>
      </c>
      <c r="M4649" s="91" t="s">
        <v>1320</v>
      </c>
      <c r="N4649" s="91" t="s">
        <v>1637</v>
      </c>
      <c r="O4649" s="91" t="s">
        <v>1846</v>
      </c>
      <c r="P4649" s="91" t="s">
        <v>1590</v>
      </c>
      <c r="Q4649" s="91" t="s">
        <v>1439</v>
      </c>
      <c r="R4649" s="91" t="s">
        <v>2016</v>
      </c>
      <c r="S4649" s="91" t="s">
        <v>12329</v>
      </c>
      <c r="T4649" s="91" t="s">
        <v>1593</v>
      </c>
      <c r="U4649" s="91" t="s">
        <v>1793</v>
      </c>
    </row>
    <row r="4650" ht="14.25" customHeight="1">
      <c r="A4650" s="91" t="s">
        <v>12330</v>
      </c>
      <c r="D4650" s="91" t="s">
        <v>1319</v>
      </c>
      <c r="E4650" s="91" t="s">
        <v>1587</v>
      </c>
      <c r="F4650" s="91">
        <v>2030.0</v>
      </c>
      <c r="J4650" s="91" t="s">
        <v>739</v>
      </c>
      <c r="L4650" s="91" t="s">
        <v>1588</v>
      </c>
      <c r="M4650" s="91" t="s">
        <v>739</v>
      </c>
      <c r="O4650" s="91" t="s">
        <v>1725</v>
      </c>
      <c r="P4650" s="91" t="s">
        <v>1628</v>
      </c>
      <c r="Q4650" s="91" t="s">
        <v>1439</v>
      </c>
      <c r="R4650" s="91" t="s">
        <v>1653</v>
      </c>
      <c r="S4650" s="91" t="s">
        <v>12331</v>
      </c>
      <c r="T4650" s="91" t="s">
        <v>1593</v>
      </c>
    </row>
    <row r="4651" ht="14.25" customHeight="1">
      <c r="A4651" s="91" t="s">
        <v>12332</v>
      </c>
      <c r="C4651" s="91" t="s">
        <v>12333</v>
      </c>
      <c r="D4651" s="91" t="s">
        <v>1324</v>
      </c>
      <c r="J4651" s="91" t="s">
        <v>739</v>
      </c>
      <c r="L4651" s="91" t="s">
        <v>41</v>
      </c>
      <c r="M4651" s="91" t="s">
        <v>739</v>
      </c>
      <c r="O4651" s="91" t="s">
        <v>1607</v>
      </c>
      <c r="P4651" s="91" t="s">
        <v>1590</v>
      </c>
      <c r="Q4651" s="91" t="s">
        <v>1428</v>
      </c>
      <c r="R4651" s="91" t="s">
        <v>1648</v>
      </c>
    </row>
    <row r="4652" ht="14.25" customHeight="1">
      <c r="A4652" s="91" t="s">
        <v>12334</v>
      </c>
      <c r="D4652" s="91" t="s">
        <v>1324</v>
      </c>
      <c r="J4652" s="91" t="s">
        <v>1320</v>
      </c>
      <c r="L4652" s="91" t="s">
        <v>41</v>
      </c>
      <c r="M4652" s="91" t="s">
        <v>739</v>
      </c>
      <c r="O4652" s="91" t="s">
        <v>2774</v>
      </c>
      <c r="P4652" s="91" t="s">
        <v>1628</v>
      </c>
      <c r="Q4652" s="91" t="s">
        <v>1451</v>
      </c>
      <c r="R4652" s="91" t="s">
        <v>1808</v>
      </c>
    </row>
    <row r="4653" ht="14.25" customHeight="1">
      <c r="A4653" s="91" t="s">
        <v>12335</v>
      </c>
      <c r="C4653" s="91" t="s">
        <v>12336</v>
      </c>
      <c r="D4653" s="91" t="s">
        <v>1319</v>
      </c>
      <c r="E4653" s="91" t="s">
        <v>1587</v>
      </c>
      <c r="F4653" s="91">
        <v>2030.0</v>
      </c>
      <c r="J4653" s="91" t="s">
        <v>1320</v>
      </c>
      <c r="L4653" s="91" t="s">
        <v>41</v>
      </c>
      <c r="M4653" s="91" t="s">
        <v>739</v>
      </c>
      <c r="O4653" s="91" t="s">
        <v>1711</v>
      </c>
      <c r="P4653" s="91" t="s">
        <v>1590</v>
      </c>
      <c r="Q4653" s="91" t="s">
        <v>1435</v>
      </c>
      <c r="R4653" s="91" t="s">
        <v>1808</v>
      </c>
      <c r="S4653" s="91" t="s">
        <v>12337</v>
      </c>
      <c r="T4653" s="91" t="s">
        <v>1593</v>
      </c>
    </row>
    <row r="4654" ht="14.25" customHeight="1">
      <c r="A4654" s="91" t="s">
        <v>12338</v>
      </c>
      <c r="D4654" s="91" t="s">
        <v>1319</v>
      </c>
      <c r="E4654" s="91" t="s">
        <v>1587</v>
      </c>
      <c r="F4654" s="91">
        <v>2030.0</v>
      </c>
      <c r="J4654" s="91" t="s">
        <v>739</v>
      </c>
      <c r="L4654" s="91" t="s">
        <v>41</v>
      </c>
      <c r="M4654" s="91" t="s">
        <v>739</v>
      </c>
      <c r="O4654" s="91" t="s">
        <v>1831</v>
      </c>
      <c r="P4654" s="91" t="s">
        <v>1590</v>
      </c>
      <c r="Q4654" s="91" t="s">
        <v>1460</v>
      </c>
      <c r="R4654" s="91" t="s">
        <v>1685</v>
      </c>
      <c r="S4654" s="91" t="s">
        <v>12339</v>
      </c>
      <c r="T4654" s="91" t="s">
        <v>1593</v>
      </c>
    </row>
    <row r="4655" ht="14.25" customHeight="1">
      <c r="A4655" s="91" t="s">
        <v>12340</v>
      </c>
      <c r="D4655" s="91" t="s">
        <v>1324</v>
      </c>
      <c r="J4655" s="91" t="s">
        <v>739</v>
      </c>
      <c r="L4655" s="91" t="s">
        <v>1647</v>
      </c>
      <c r="M4655" s="91" t="s">
        <v>739</v>
      </c>
      <c r="O4655" s="91" t="s">
        <v>1632</v>
      </c>
      <c r="P4655" s="91" t="s">
        <v>1628</v>
      </c>
      <c r="Q4655" s="91" t="s">
        <v>1430</v>
      </c>
      <c r="R4655" s="91" t="s">
        <v>1659</v>
      </c>
    </row>
    <row r="4656" ht="14.25" customHeight="1">
      <c r="A4656" s="91" t="s">
        <v>12341</v>
      </c>
      <c r="B4656" s="91" t="s">
        <v>12342</v>
      </c>
      <c r="C4656" s="91" t="s">
        <v>12343</v>
      </c>
      <c r="D4656" s="91" t="s">
        <v>1319</v>
      </c>
      <c r="E4656" s="91" t="s">
        <v>1587</v>
      </c>
      <c r="F4656" s="91">
        <v>2030.0</v>
      </c>
      <c r="J4656" s="91" t="s">
        <v>739</v>
      </c>
      <c r="L4656" s="91" t="s">
        <v>41</v>
      </c>
      <c r="M4656" s="91" t="s">
        <v>739</v>
      </c>
      <c r="O4656" s="91" t="s">
        <v>1711</v>
      </c>
      <c r="P4656" s="91" t="s">
        <v>1590</v>
      </c>
      <c r="Q4656" s="91" t="s">
        <v>1439</v>
      </c>
      <c r="R4656" s="91" t="s">
        <v>1699</v>
      </c>
      <c r="S4656" s="91" t="s">
        <v>12344</v>
      </c>
      <c r="T4656" s="91" t="s">
        <v>1593</v>
      </c>
    </row>
    <row r="4657" ht="14.25" customHeight="1">
      <c r="A4657" s="91" t="s">
        <v>12345</v>
      </c>
      <c r="D4657" s="91" t="s">
        <v>1319</v>
      </c>
      <c r="E4657" s="91" t="s">
        <v>1587</v>
      </c>
      <c r="F4657" s="91">
        <v>2030.0</v>
      </c>
      <c r="J4657" s="91" t="s">
        <v>739</v>
      </c>
      <c r="L4657" s="91" t="s">
        <v>1588</v>
      </c>
      <c r="M4657" s="91" t="s">
        <v>739</v>
      </c>
      <c r="O4657" s="91" t="s">
        <v>1725</v>
      </c>
      <c r="P4657" s="91" t="s">
        <v>1628</v>
      </c>
      <c r="Q4657" s="91" t="s">
        <v>1771</v>
      </c>
      <c r="R4657" s="91" t="s">
        <v>1591</v>
      </c>
      <c r="S4657" s="91" t="s">
        <v>12346</v>
      </c>
      <c r="T4657" s="91" t="s">
        <v>1593</v>
      </c>
    </row>
    <row r="4658" ht="14.25" customHeight="1">
      <c r="A4658" s="91" t="s">
        <v>12347</v>
      </c>
      <c r="D4658" s="91" t="s">
        <v>1324</v>
      </c>
      <c r="J4658" s="91" t="s">
        <v>1320</v>
      </c>
      <c r="L4658" s="91" t="s">
        <v>41</v>
      </c>
      <c r="M4658" s="91" t="s">
        <v>739</v>
      </c>
      <c r="O4658" s="91" t="s">
        <v>1632</v>
      </c>
      <c r="P4658" s="91" t="s">
        <v>1628</v>
      </c>
      <c r="Q4658" s="91" t="s">
        <v>1436</v>
      </c>
      <c r="R4658" s="91" t="s">
        <v>1624</v>
      </c>
    </row>
    <row r="4659" ht="14.25" customHeight="1">
      <c r="A4659" s="91" t="s">
        <v>12348</v>
      </c>
      <c r="D4659" s="91" t="s">
        <v>1324</v>
      </c>
      <c r="J4659" s="91" t="s">
        <v>1320</v>
      </c>
      <c r="L4659" s="91" t="s">
        <v>41</v>
      </c>
      <c r="M4659" s="91" t="s">
        <v>1320</v>
      </c>
      <c r="N4659" s="91" t="s">
        <v>1669</v>
      </c>
      <c r="O4659" s="91" t="s">
        <v>1846</v>
      </c>
      <c r="P4659" s="91" t="s">
        <v>1590</v>
      </c>
      <c r="Q4659" s="91" t="s">
        <v>1435</v>
      </c>
      <c r="R4659" s="91" t="s">
        <v>1669</v>
      </c>
    </row>
    <row r="4660" ht="14.25" customHeight="1">
      <c r="A4660" s="91" t="s">
        <v>12349</v>
      </c>
      <c r="D4660" s="91" t="s">
        <v>1319</v>
      </c>
      <c r="E4660" s="91" t="s">
        <v>1587</v>
      </c>
      <c r="F4660" s="91">
        <v>2030.0</v>
      </c>
      <c r="J4660" s="91" t="s">
        <v>739</v>
      </c>
      <c r="L4660" s="91" t="s">
        <v>41</v>
      </c>
      <c r="M4660" s="91" t="s">
        <v>1320</v>
      </c>
      <c r="N4660" s="91" t="s">
        <v>1678</v>
      </c>
      <c r="O4660" s="91" t="s">
        <v>1748</v>
      </c>
      <c r="P4660" s="91" t="s">
        <v>1590</v>
      </c>
      <c r="Q4660" s="91" t="s">
        <v>1457</v>
      </c>
      <c r="R4660" s="91" t="s">
        <v>1669</v>
      </c>
      <c r="S4660" s="91" t="s">
        <v>12350</v>
      </c>
      <c r="T4660" s="91" t="s">
        <v>1593</v>
      </c>
    </row>
    <row r="4661" ht="14.25" customHeight="1">
      <c r="A4661" s="91" t="s">
        <v>12351</v>
      </c>
      <c r="C4661" s="91" t="s">
        <v>12352</v>
      </c>
      <c r="D4661" s="91" t="s">
        <v>1319</v>
      </c>
      <c r="E4661" s="91" t="s">
        <v>1595</v>
      </c>
      <c r="F4661" s="91">
        <v>2028.0</v>
      </c>
      <c r="J4661" s="91" t="s">
        <v>739</v>
      </c>
      <c r="L4661" s="91" t="s">
        <v>41</v>
      </c>
      <c r="M4661" s="91" t="s">
        <v>739</v>
      </c>
      <c r="O4661" s="91" t="s">
        <v>1694</v>
      </c>
      <c r="P4661" s="91" t="s">
        <v>1590</v>
      </c>
      <c r="Q4661" s="91" t="s">
        <v>1431</v>
      </c>
      <c r="R4661" s="91" t="s">
        <v>1881</v>
      </c>
      <c r="S4661" s="91" t="s">
        <v>12353</v>
      </c>
      <c r="T4661" s="91" t="s">
        <v>5257</v>
      </c>
    </row>
    <row r="4662" ht="14.25" customHeight="1">
      <c r="A4662" s="91" t="s">
        <v>12354</v>
      </c>
      <c r="D4662" s="91" t="s">
        <v>1319</v>
      </c>
      <c r="E4662" s="91" t="s">
        <v>1587</v>
      </c>
      <c r="F4662" s="91">
        <v>2030.0</v>
      </c>
      <c r="G4662" s="91" t="s">
        <v>1319</v>
      </c>
      <c r="H4662" s="91" t="s">
        <v>1587</v>
      </c>
      <c r="I4662" s="91">
        <v>2050.0</v>
      </c>
      <c r="J4662" s="91" t="s">
        <v>1320</v>
      </c>
      <c r="K4662" s="91">
        <v>2050.0</v>
      </c>
      <c r="L4662" s="91" t="s">
        <v>1588</v>
      </c>
      <c r="M4662" s="91" t="s">
        <v>1320</v>
      </c>
      <c r="N4662" s="91" t="s">
        <v>1669</v>
      </c>
      <c r="O4662" s="91" t="s">
        <v>1607</v>
      </c>
      <c r="P4662" s="91" t="s">
        <v>1590</v>
      </c>
      <c r="Q4662" s="91" t="s">
        <v>1457</v>
      </c>
      <c r="R4662" s="91" t="s">
        <v>1669</v>
      </c>
      <c r="S4662" s="91" t="s">
        <v>12355</v>
      </c>
      <c r="T4662" s="91" t="s">
        <v>1593</v>
      </c>
    </row>
    <row r="4663" ht="14.25" customHeight="1">
      <c r="A4663" s="91" t="s">
        <v>12356</v>
      </c>
      <c r="D4663" s="91" t="s">
        <v>1324</v>
      </c>
      <c r="J4663" s="91" t="s">
        <v>739</v>
      </c>
      <c r="L4663" s="91" t="s">
        <v>41</v>
      </c>
      <c r="M4663" s="91" t="s">
        <v>739</v>
      </c>
      <c r="O4663" s="91" t="s">
        <v>1711</v>
      </c>
      <c r="P4663" s="91" t="s">
        <v>1590</v>
      </c>
      <c r="Q4663" s="91" t="s">
        <v>1460</v>
      </c>
      <c r="R4663" s="91" t="s">
        <v>1617</v>
      </c>
    </row>
    <row r="4664" ht="14.25" customHeight="1">
      <c r="A4664" s="91" t="s">
        <v>12357</v>
      </c>
      <c r="B4664" s="91" t="s">
        <v>12358</v>
      </c>
      <c r="C4664" s="91" t="s">
        <v>12359</v>
      </c>
      <c r="D4664" s="91" t="s">
        <v>1319</v>
      </c>
      <c r="E4664" s="91" t="s">
        <v>1587</v>
      </c>
      <c r="F4664" s="91">
        <v>2030.0</v>
      </c>
      <c r="J4664" s="91" t="s">
        <v>1320</v>
      </c>
      <c r="L4664" s="91" t="s">
        <v>41</v>
      </c>
      <c r="M4664" s="91" t="s">
        <v>1320</v>
      </c>
      <c r="N4664" s="91" t="s">
        <v>1639</v>
      </c>
      <c r="O4664" s="91" t="s">
        <v>1602</v>
      </c>
      <c r="P4664" s="91" t="s">
        <v>1603</v>
      </c>
      <c r="Q4664" s="91" t="s">
        <v>1457</v>
      </c>
      <c r="R4664" s="91" t="s">
        <v>2090</v>
      </c>
      <c r="S4664" s="91" t="s">
        <v>12360</v>
      </c>
      <c r="T4664" s="91" t="s">
        <v>1593</v>
      </c>
    </row>
    <row r="4665" ht="14.25" customHeight="1">
      <c r="A4665" s="91" t="s">
        <v>12361</v>
      </c>
      <c r="D4665" s="91" t="s">
        <v>1319</v>
      </c>
      <c r="E4665" s="91" t="s">
        <v>1587</v>
      </c>
      <c r="F4665" s="91">
        <v>2030.0</v>
      </c>
      <c r="J4665" s="91" t="s">
        <v>739</v>
      </c>
      <c r="L4665" s="91" t="s">
        <v>1588</v>
      </c>
      <c r="M4665" s="91" t="s">
        <v>739</v>
      </c>
      <c r="O4665" s="91" t="s">
        <v>1607</v>
      </c>
      <c r="P4665" s="91" t="s">
        <v>1590</v>
      </c>
      <c r="Q4665" s="91" t="s">
        <v>1469</v>
      </c>
      <c r="R4665" s="91" t="s">
        <v>1923</v>
      </c>
      <c r="S4665" s="91" t="s">
        <v>12362</v>
      </c>
      <c r="T4665" s="91" t="s">
        <v>1593</v>
      </c>
    </row>
    <row r="4666" ht="14.25" customHeight="1">
      <c r="A4666" s="91" t="s">
        <v>12363</v>
      </c>
      <c r="C4666" s="91" t="s">
        <v>12364</v>
      </c>
      <c r="D4666" s="91" t="s">
        <v>1319</v>
      </c>
      <c r="E4666" s="91" t="s">
        <v>1587</v>
      </c>
      <c r="F4666" s="91">
        <v>2030.0</v>
      </c>
      <c r="G4666" s="91" t="s">
        <v>1319</v>
      </c>
      <c r="H4666" s="91" t="s">
        <v>1587</v>
      </c>
      <c r="I4666" s="91">
        <v>2050.0</v>
      </c>
      <c r="J4666" s="91" t="s">
        <v>1320</v>
      </c>
      <c r="K4666" s="91">
        <v>2050.0</v>
      </c>
      <c r="L4666" s="91" t="s">
        <v>41</v>
      </c>
      <c r="M4666" s="91" t="s">
        <v>1320</v>
      </c>
      <c r="N4666" s="91" t="s">
        <v>1763</v>
      </c>
      <c r="O4666" s="91" t="s">
        <v>1802</v>
      </c>
      <c r="P4666" s="91" t="s">
        <v>1590</v>
      </c>
      <c r="Q4666" s="91" t="s">
        <v>1457</v>
      </c>
      <c r="R4666" s="91" t="s">
        <v>1624</v>
      </c>
      <c r="S4666" s="91" t="s">
        <v>12365</v>
      </c>
      <c r="T4666" s="91" t="s">
        <v>1593</v>
      </c>
    </row>
    <row r="4667" ht="14.25" customHeight="1">
      <c r="A4667" s="91" t="s">
        <v>12366</v>
      </c>
      <c r="D4667" s="91" t="s">
        <v>1324</v>
      </c>
      <c r="J4667" s="91" t="s">
        <v>1320</v>
      </c>
      <c r="L4667" s="91" t="s">
        <v>41</v>
      </c>
      <c r="M4667" s="91" t="s">
        <v>1320</v>
      </c>
      <c r="N4667" s="91" t="s">
        <v>1612</v>
      </c>
      <c r="O4667" s="91" t="s">
        <v>1638</v>
      </c>
      <c r="P4667" s="91" t="s">
        <v>1590</v>
      </c>
      <c r="Q4667" s="91" t="s">
        <v>1426</v>
      </c>
      <c r="R4667" s="91" t="s">
        <v>1612</v>
      </c>
    </row>
    <row r="4668" ht="14.25" customHeight="1">
      <c r="A4668" s="91" t="s">
        <v>12367</v>
      </c>
      <c r="D4668" s="91" t="s">
        <v>1324</v>
      </c>
      <c r="J4668" s="91" t="s">
        <v>739</v>
      </c>
      <c r="L4668" s="91" t="s">
        <v>41</v>
      </c>
      <c r="M4668" s="91" t="s">
        <v>739</v>
      </c>
      <c r="O4668" s="91" t="s">
        <v>1694</v>
      </c>
      <c r="P4668" s="91" t="s">
        <v>1590</v>
      </c>
      <c r="Q4668" s="91" t="s">
        <v>1432</v>
      </c>
      <c r="R4668" s="91" t="s">
        <v>1648</v>
      </c>
    </row>
    <row r="4669" ht="14.25" customHeight="1">
      <c r="A4669" s="91" t="s">
        <v>12368</v>
      </c>
      <c r="B4669" s="91" t="s">
        <v>12369</v>
      </c>
      <c r="C4669" s="91" t="s">
        <v>12370</v>
      </c>
      <c r="D4669" s="91" t="s">
        <v>1324</v>
      </c>
      <c r="J4669" s="91" t="s">
        <v>1320</v>
      </c>
      <c r="L4669" s="91" t="s">
        <v>1647</v>
      </c>
      <c r="M4669" s="91" t="s">
        <v>1320</v>
      </c>
      <c r="N4669" s="91" t="s">
        <v>1639</v>
      </c>
      <c r="O4669" s="91" t="s">
        <v>2046</v>
      </c>
      <c r="P4669" s="91" t="s">
        <v>1603</v>
      </c>
      <c r="Q4669" s="91" t="s">
        <v>1430</v>
      </c>
      <c r="R4669" s="91" t="s">
        <v>1706</v>
      </c>
      <c r="U4669" s="91" t="s">
        <v>3287</v>
      </c>
    </row>
    <row r="4670" ht="14.25" customHeight="1">
      <c r="A4670" s="91" t="s">
        <v>12371</v>
      </c>
      <c r="C4670" s="91" t="s">
        <v>12372</v>
      </c>
      <c r="D4670" s="91" t="s">
        <v>1324</v>
      </c>
      <c r="J4670" s="91" t="s">
        <v>739</v>
      </c>
      <c r="L4670" s="91" t="s">
        <v>41</v>
      </c>
      <c r="M4670" s="91" t="s">
        <v>739</v>
      </c>
      <c r="O4670" s="91" t="s">
        <v>1711</v>
      </c>
      <c r="P4670" s="91" t="s">
        <v>1590</v>
      </c>
      <c r="Q4670" s="91" t="s">
        <v>1472</v>
      </c>
      <c r="R4670" s="91" t="s">
        <v>1720</v>
      </c>
    </row>
    <row r="4671" ht="14.25" customHeight="1">
      <c r="A4671" s="91" t="s">
        <v>12373</v>
      </c>
      <c r="B4671" s="91" t="s">
        <v>12374</v>
      </c>
      <c r="C4671" s="91" t="s">
        <v>12375</v>
      </c>
      <c r="D4671" s="91" t="s">
        <v>1319</v>
      </c>
      <c r="E4671" s="91" t="s">
        <v>1595</v>
      </c>
      <c r="F4671" s="91">
        <v>2030.0</v>
      </c>
      <c r="J4671" s="91" t="s">
        <v>739</v>
      </c>
      <c r="L4671" s="91" t="s">
        <v>41</v>
      </c>
      <c r="M4671" s="91" t="s">
        <v>739</v>
      </c>
      <c r="O4671" s="91" t="s">
        <v>2046</v>
      </c>
      <c r="P4671" s="91" t="s">
        <v>1603</v>
      </c>
      <c r="Q4671" s="91" t="s">
        <v>1440</v>
      </c>
      <c r="R4671" s="91" t="s">
        <v>2170</v>
      </c>
      <c r="S4671" s="91" t="s">
        <v>12376</v>
      </c>
      <c r="T4671" s="91" t="s">
        <v>1600</v>
      </c>
    </row>
    <row r="4672" ht="14.25" customHeight="1">
      <c r="A4672" s="91" t="s">
        <v>12377</v>
      </c>
      <c r="D4672" s="91" t="s">
        <v>1319</v>
      </c>
      <c r="E4672" s="91" t="s">
        <v>1587</v>
      </c>
      <c r="F4672" s="91">
        <v>2030.0</v>
      </c>
      <c r="J4672" s="91" t="s">
        <v>739</v>
      </c>
      <c r="L4672" s="91" t="s">
        <v>1588</v>
      </c>
      <c r="M4672" s="91" t="s">
        <v>739</v>
      </c>
      <c r="O4672" s="91" t="s">
        <v>1831</v>
      </c>
      <c r="P4672" s="91" t="s">
        <v>1590</v>
      </c>
      <c r="Q4672" s="91" t="s">
        <v>1439</v>
      </c>
      <c r="R4672" s="91" t="s">
        <v>1707</v>
      </c>
      <c r="S4672" s="91" t="s">
        <v>12378</v>
      </c>
      <c r="T4672" s="91" t="s">
        <v>1593</v>
      </c>
    </row>
    <row r="4673" ht="14.25" customHeight="1">
      <c r="A4673" s="91" t="s">
        <v>12379</v>
      </c>
      <c r="B4673" s="91" t="s">
        <v>12380</v>
      </c>
      <c r="C4673" s="91" t="s">
        <v>12381</v>
      </c>
      <c r="D4673" s="91" t="s">
        <v>1319</v>
      </c>
      <c r="E4673" s="91" t="s">
        <v>1587</v>
      </c>
      <c r="F4673" s="91">
        <v>2030.0</v>
      </c>
      <c r="J4673" s="91" t="s">
        <v>739</v>
      </c>
      <c r="L4673" s="91" t="s">
        <v>41</v>
      </c>
      <c r="M4673" s="91" t="s">
        <v>739</v>
      </c>
      <c r="O4673" s="91" t="s">
        <v>2060</v>
      </c>
      <c r="P4673" s="91" t="s">
        <v>1590</v>
      </c>
      <c r="Q4673" s="91" t="s">
        <v>1462</v>
      </c>
      <c r="R4673" s="91" t="s">
        <v>1612</v>
      </c>
      <c r="S4673" s="91" t="s">
        <v>12382</v>
      </c>
      <c r="T4673" s="91" t="s">
        <v>1593</v>
      </c>
    </row>
    <row r="4674" ht="14.25" customHeight="1">
      <c r="A4674" s="91" t="s">
        <v>12383</v>
      </c>
      <c r="D4674" s="91" t="s">
        <v>1324</v>
      </c>
      <c r="J4674" s="91" t="s">
        <v>1320</v>
      </c>
      <c r="L4674" s="91" t="s">
        <v>41</v>
      </c>
      <c r="M4674" s="91" t="s">
        <v>739</v>
      </c>
      <c r="O4674" s="91" t="s">
        <v>1725</v>
      </c>
      <c r="P4674" s="91" t="s">
        <v>1628</v>
      </c>
      <c r="Q4674" s="91" t="s">
        <v>1429</v>
      </c>
      <c r="R4674" s="91" t="s">
        <v>1624</v>
      </c>
    </row>
    <row r="4675" ht="14.25" customHeight="1">
      <c r="A4675" s="91" t="s">
        <v>12384</v>
      </c>
      <c r="B4675" s="91" t="s">
        <v>12385</v>
      </c>
      <c r="C4675" s="91" t="s">
        <v>12386</v>
      </c>
      <c r="D4675" s="91" t="s">
        <v>1319</v>
      </c>
      <c r="E4675" s="91" t="s">
        <v>1587</v>
      </c>
      <c r="F4675" s="91">
        <v>2035.0</v>
      </c>
      <c r="J4675" s="91" t="s">
        <v>1320</v>
      </c>
      <c r="L4675" s="91" t="s">
        <v>41</v>
      </c>
      <c r="M4675" s="91" t="s">
        <v>1320</v>
      </c>
      <c r="N4675" s="91" t="s">
        <v>2016</v>
      </c>
      <c r="O4675" s="91" t="s">
        <v>1934</v>
      </c>
      <c r="P4675" s="91" t="s">
        <v>1736</v>
      </c>
      <c r="Q4675" s="91" t="s">
        <v>1440</v>
      </c>
      <c r="R4675" s="91" t="s">
        <v>2016</v>
      </c>
      <c r="S4675" s="91" t="s">
        <v>12387</v>
      </c>
      <c r="T4675" s="91" t="s">
        <v>1593</v>
      </c>
    </row>
    <row r="4676" ht="14.25" customHeight="1">
      <c r="A4676" s="91" t="s">
        <v>12388</v>
      </c>
      <c r="D4676" s="91" t="s">
        <v>1319</v>
      </c>
      <c r="E4676" s="91" t="s">
        <v>1587</v>
      </c>
      <c r="F4676" s="91">
        <v>2030.0</v>
      </c>
      <c r="J4676" s="91" t="s">
        <v>739</v>
      </c>
      <c r="L4676" s="91" t="s">
        <v>1588</v>
      </c>
      <c r="M4676" s="91" t="s">
        <v>739</v>
      </c>
      <c r="O4676" s="91" t="s">
        <v>1711</v>
      </c>
      <c r="P4676" s="91" t="s">
        <v>1590</v>
      </c>
      <c r="Q4676" s="91" t="s">
        <v>1460</v>
      </c>
      <c r="R4676" s="91" t="s">
        <v>1663</v>
      </c>
      <c r="S4676" s="91" t="s">
        <v>12389</v>
      </c>
      <c r="T4676" s="91" t="s">
        <v>1593</v>
      </c>
    </row>
    <row r="4677" ht="14.25" customHeight="1">
      <c r="A4677" s="91" t="s">
        <v>12390</v>
      </c>
      <c r="B4677" s="91" t="s">
        <v>12391</v>
      </c>
      <c r="C4677" s="91" t="s">
        <v>12392</v>
      </c>
      <c r="D4677" s="91" t="s">
        <v>1324</v>
      </c>
      <c r="J4677" s="91" t="s">
        <v>739</v>
      </c>
      <c r="L4677" s="91" t="s">
        <v>41</v>
      </c>
      <c r="M4677" s="91" t="s">
        <v>739</v>
      </c>
      <c r="O4677" s="91" t="s">
        <v>1684</v>
      </c>
      <c r="P4677" s="91" t="s">
        <v>1590</v>
      </c>
      <c r="Q4677" s="91" t="s">
        <v>1469</v>
      </c>
      <c r="R4677" s="91" t="s">
        <v>1699</v>
      </c>
    </row>
    <row r="4678" ht="14.25" customHeight="1">
      <c r="A4678" s="91" t="s">
        <v>12393</v>
      </c>
      <c r="D4678" s="91" t="s">
        <v>1319</v>
      </c>
      <c r="E4678" s="91" t="s">
        <v>1587</v>
      </c>
      <c r="F4678" s="91">
        <v>2030.0</v>
      </c>
      <c r="J4678" s="91" t="s">
        <v>739</v>
      </c>
      <c r="L4678" s="91" t="s">
        <v>1588</v>
      </c>
      <c r="M4678" s="91" t="s">
        <v>739</v>
      </c>
      <c r="O4678" s="91" t="s">
        <v>2509</v>
      </c>
      <c r="P4678" s="91" t="s">
        <v>1590</v>
      </c>
      <c r="Q4678" s="91" t="s">
        <v>1429</v>
      </c>
      <c r="R4678" s="91" t="s">
        <v>1663</v>
      </c>
      <c r="S4678" s="91" t="s">
        <v>12394</v>
      </c>
      <c r="T4678" s="91" t="s">
        <v>1593</v>
      </c>
    </row>
    <row r="4679" ht="14.25" customHeight="1">
      <c r="A4679" s="91" t="s">
        <v>12395</v>
      </c>
      <c r="D4679" s="91" t="s">
        <v>1319</v>
      </c>
      <c r="E4679" s="91" t="s">
        <v>1587</v>
      </c>
      <c r="F4679" s="91">
        <v>2030.0</v>
      </c>
      <c r="J4679" s="91" t="s">
        <v>739</v>
      </c>
      <c r="L4679" s="91" t="s">
        <v>1588</v>
      </c>
      <c r="M4679" s="91" t="s">
        <v>739</v>
      </c>
      <c r="O4679" s="91" t="s">
        <v>1694</v>
      </c>
      <c r="P4679" s="91" t="s">
        <v>1590</v>
      </c>
      <c r="Q4679" s="91" t="s">
        <v>1429</v>
      </c>
      <c r="R4679" s="91" t="s">
        <v>1608</v>
      </c>
      <c r="S4679" s="91" t="s">
        <v>12396</v>
      </c>
      <c r="T4679" s="91" t="s">
        <v>1593</v>
      </c>
    </row>
    <row r="4680" ht="14.25" customHeight="1">
      <c r="A4680" s="91" t="s">
        <v>12397</v>
      </c>
      <c r="D4680" s="91" t="s">
        <v>1324</v>
      </c>
      <c r="J4680" s="91" t="s">
        <v>739</v>
      </c>
      <c r="L4680" s="91" t="s">
        <v>41</v>
      </c>
      <c r="M4680" s="91" t="s">
        <v>739</v>
      </c>
      <c r="O4680" s="91" t="s">
        <v>1607</v>
      </c>
      <c r="P4680" s="91" t="s">
        <v>1590</v>
      </c>
      <c r="Q4680" s="91" t="s">
        <v>1447</v>
      </c>
      <c r="R4680" s="91" t="s">
        <v>1699</v>
      </c>
    </row>
    <row r="4681" ht="14.25" customHeight="1">
      <c r="A4681" s="91" t="s">
        <v>12398</v>
      </c>
      <c r="D4681" s="91" t="s">
        <v>1324</v>
      </c>
      <c r="J4681" s="91" t="s">
        <v>1320</v>
      </c>
      <c r="L4681" s="91" t="s">
        <v>41</v>
      </c>
      <c r="M4681" s="91" t="s">
        <v>739</v>
      </c>
      <c r="O4681" s="91" t="s">
        <v>1602</v>
      </c>
      <c r="P4681" s="91" t="s">
        <v>1603</v>
      </c>
      <c r="Q4681" s="91" t="s">
        <v>1457</v>
      </c>
      <c r="R4681" s="91" t="s">
        <v>1798</v>
      </c>
    </row>
    <row r="4682" ht="14.25" customHeight="1">
      <c r="A4682" s="91" t="s">
        <v>12399</v>
      </c>
      <c r="D4682" s="91" t="s">
        <v>1319</v>
      </c>
      <c r="E4682" s="91" t="s">
        <v>1587</v>
      </c>
      <c r="F4682" s="91">
        <v>2030.0</v>
      </c>
      <c r="J4682" s="91" t="s">
        <v>739</v>
      </c>
      <c r="L4682" s="91" t="s">
        <v>1588</v>
      </c>
      <c r="M4682" s="91" t="s">
        <v>739</v>
      </c>
      <c r="O4682" s="91" t="s">
        <v>1721</v>
      </c>
      <c r="P4682" s="91" t="s">
        <v>1590</v>
      </c>
      <c r="Q4682" s="91" t="s">
        <v>1429</v>
      </c>
      <c r="R4682" s="91" t="s">
        <v>1687</v>
      </c>
      <c r="S4682" s="91" t="s">
        <v>12400</v>
      </c>
      <c r="T4682" s="91" t="s">
        <v>1593</v>
      </c>
    </row>
    <row r="4683" ht="14.25" customHeight="1">
      <c r="A4683" s="91" t="s">
        <v>12401</v>
      </c>
      <c r="D4683" s="91" t="s">
        <v>1324</v>
      </c>
      <c r="J4683" s="91" t="s">
        <v>1320</v>
      </c>
      <c r="L4683" s="91" t="s">
        <v>41</v>
      </c>
      <c r="M4683" s="91" t="s">
        <v>739</v>
      </c>
      <c r="O4683" s="91" t="s">
        <v>1602</v>
      </c>
      <c r="P4683" s="91" t="s">
        <v>1603</v>
      </c>
      <c r="Q4683" s="91" t="s">
        <v>1449</v>
      </c>
      <c r="R4683" s="91" t="s">
        <v>1687</v>
      </c>
    </row>
    <row r="4684" ht="14.25" customHeight="1">
      <c r="A4684" s="91" t="s">
        <v>12402</v>
      </c>
      <c r="C4684" s="91" t="s">
        <v>12403</v>
      </c>
      <c r="D4684" s="91" t="s">
        <v>1324</v>
      </c>
      <c r="J4684" s="91" t="s">
        <v>1320</v>
      </c>
      <c r="L4684" s="91" t="s">
        <v>41</v>
      </c>
      <c r="M4684" s="91" t="s">
        <v>739</v>
      </c>
      <c r="O4684" s="91" t="s">
        <v>1607</v>
      </c>
      <c r="P4684" s="91" t="s">
        <v>1590</v>
      </c>
      <c r="Q4684" s="91" t="s">
        <v>1465</v>
      </c>
      <c r="R4684" s="91" t="s">
        <v>1687</v>
      </c>
    </row>
    <row r="4685" ht="14.25" customHeight="1">
      <c r="A4685" s="91" t="s">
        <v>12404</v>
      </c>
      <c r="D4685" s="91" t="s">
        <v>1319</v>
      </c>
      <c r="E4685" s="91" t="s">
        <v>1587</v>
      </c>
      <c r="F4685" s="91">
        <v>2030.0</v>
      </c>
      <c r="J4685" s="91" t="s">
        <v>739</v>
      </c>
      <c r="L4685" s="91" t="s">
        <v>1588</v>
      </c>
      <c r="M4685" s="91" t="s">
        <v>739</v>
      </c>
      <c r="O4685" s="91" t="s">
        <v>1602</v>
      </c>
      <c r="P4685" s="91" t="s">
        <v>1603</v>
      </c>
      <c r="Q4685" s="91" t="s">
        <v>1457</v>
      </c>
      <c r="R4685" s="91" t="s">
        <v>1707</v>
      </c>
      <c r="S4685" s="91" t="s">
        <v>12405</v>
      </c>
      <c r="T4685" s="91" t="s">
        <v>1593</v>
      </c>
    </row>
    <row r="4686" ht="14.25" customHeight="1">
      <c r="A4686" s="91" t="s">
        <v>12406</v>
      </c>
      <c r="B4686" s="91" t="s">
        <v>12407</v>
      </c>
      <c r="C4686" s="91" t="s">
        <v>12408</v>
      </c>
      <c r="D4686" s="91" t="s">
        <v>1319</v>
      </c>
      <c r="E4686" s="91" t="s">
        <v>1587</v>
      </c>
      <c r="F4686" s="91" t="s">
        <v>3970</v>
      </c>
      <c r="J4686" s="91" t="s">
        <v>1320</v>
      </c>
      <c r="L4686" s="91" t="s">
        <v>41</v>
      </c>
      <c r="M4686" s="91" t="s">
        <v>1320</v>
      </c>
      <c r="N4686" s="91" t="s">
        <v>1637</v>
      </c>
      <c r="O4686" s="91" t="s">
        <v>1607</v>
      </c>
      <c r="P4686" s="91" t="s">
        <v>1590</v>
      </c>
      <c r="Q4686" s="91" t="s">
        <v>1460</v>
      </c>
      <c r="R4686" s="91" t="s">
        <v>1612</v>
      </c>
      <c r="S4686" s="91" t="s">
        <v>12409</v>
      </c>
      <c r="T4686" s="91" t="s">
        <v>1593</v>
      </c>
    </row>
    <row r="4687" ht="14.25" customHeight="1">
      <c r="A4687" s="91" t="s">
        <v>12410</v>
      </c>
      <c r="D4687" s="91" t="s">
        <v>1324</v>
      </c>
      <c r="J4687" s="91" t="s">
        <v>1320</v>
      </c>
      <c r="L4687" s="91" t="s">
        <v>41</v>
      </c>
      <c r="M4687" s="91" t="s">
        <v>739</v>
      </c>
      <c r="O4687" s="91" t="s">
        <v>1677</v>
      </c>
      <c r="P4687" s="91" t="s">
        <v>1590</v>
      </c>
      <c r="Q4687" s="91" t="s">
        <v>1467</v>
      </c>
      <c r="R4687" s="91" t="s">
        <v>1663</v>
      </c>
    </row>
    <row r="4688" ht="14.25" customHeight="1">
      <c r="A4688" s="91" t="s">
        <v>12411</v>
      </c>
      <c r="D4688" s="91" t="s">
        <v>1319</v>
      </c>
      <c r="E4688" s="91" t="s">
        <v>1587</v>
      </c>
      <c r="F4688" s="91">
        <v>2030.0</v>
      </c>
      <c r="J4688" s="91" t="s">
        <v>739</v>
      </c>
      <c r="L4688" s="91" t="s">
        <v>1588</v>
      </c>
      <c r="M4688" s="91" t="s">
        <v>739</v>
      </c>
      <c r="O4688" s="91" t="s">
        <v>1589</v>
      </c>
      <c r="P4688" s="91" t="s">
        <v>1590</v>
      </c>
      <c r="Q4688" s="91" t="s">
        <v>1431</v>
      </c>
      <c r="R4688" s="91" t="s">
        <v>1624</v>
      </c>
      <c r="S4688" s="91" t="s">
        <v>12412</v>
      </c>
      <c r="T4688" s="91" t="s">
        <v>1593</v>
      </c>
    </row>
    <row r="4689" ht="14.25" customHeight="1">
      <c r="A4689" s="91" t="s">
        <v>12413</v>
      </c>
      <c r="D4689" s="91" t="s">
        <v>1319</v>
      </c>
      <c r="E4689" s="91" t="s">
        <v>1587</v>
      </c>
      <c r="F4689" s="91">
        <v>2033.0</v>
      </c>
      <c r="J4689" s="91" t="s">
        <v>1320</v>
      </c>
      <c r="L4689" s="91" t="s">
        <v>41</v>
      </c>
      <c r="M4689" s="91" t="s">
        <v>1320</v>
      </c>
      <c r="N4689" s="91" t="s">
        <v>1842</v>
      </c>
      <c r="O4689" s="91" t="s">
        <v>1602</v>
      </c>
      <c r="P4689" s="91" t="s">
        <v>1603</v>
      </c>
      <c r="Q4689" s="91" t="s">
        <v>1440</v>
      </c>
      <c r="R4689" s="91" t="s">
        <v>1614</v>
      </c>
      <c r="S4689" s="91" t="s">
        <v>12414</v>
      </c>
      <c r="T4689" s="91" t="s">
        <v>1593</v>
      </c>
    </row>
    <row r="4690" ht="14.25" customHeight="1">
      <c r="A4690" s="91" t="s">
        <v>12415</v>
      </c>
      <c r="B4690" s="91" t="s">
        <v>12416</v>
      </c>
      <c r="C4690" s="91" t="s">
        <v>12417</v>
      </c>
      <c r="D4690" s="91" t="s">
        <v>1319</v>
      </c>
      <c r="E4690" s="91" t="s">
        <v>1587</v>
      </c>
      <c r="F4690" s="91">
        <v>2030.0</v>
      </c>
      <c r="G4690" s="91" t="s">
        <v>1319</v>
      </c>
      <c r="H4690" s="91" t="s">
        <v>1587</v>
      </c>
      <c r="I4690" s="91">
        <v>2050.0</v>
      </c>
      <c r="J4690" s="91" t="s">
        <v>1320</v>
      </c>
      <c r="K4690" s="91">
        <v>2050.0</v>
      </c>
      <c r="L4690" s="91" t="s">
        <v>41</v>
      </c>
      <c r="M4690" s="91" t="s">
        <v>1320</v>
      </c>
      <c r="N4690" s="91" t="s">
        <v>1637</v>
      </c>
      <c r="O4690" s="91" t="s">
        <v>1602</v>
      </c>
      <c r="P4690" s="91" t="s">
        <v>1603</v>
      </c>
      <c r="Q4690" s="91" t="s">
        <v>1451</v>
      </c>
      <c r="R4690" s="91" t="s">
        <v>1614</v>
      </c>
      <c r="S4690" s="91" t="s">
        <v>12418</v>
      </c>
      <c r="T4690" s="91" t="s">
        <v>1593</v>
      </c>
    </row>
    <row r="4691" ht="14.25" customHeight="1">
      <c r="A4691" s="91" t="s">
        <v>12419</v>
      </c>
      <c r="C4691" s="91" t="s">
        <v>12420</v>
      </c>
      <c r="D4691" s="91" t="s">
        <v>1319</v>
      </c>
      <c r="E4691" s="91" t="s">
        <v>1587</v>
      </c>
      <c r="F4691" s="91">
        <v>2030.0</v>
      </c>
      <c r="G4691" s="91" t="s">
        <v>1319</v>
      </c>
      <c r="H4691" s="91" t="s">
        <v>1587</v>
      </c>
      <c r="I4691" s="91">
        <v>2050.0</v>
      </c>
      <c r="J4691" s="91" t="s">
        <v>1320</v>
      </c>
      <c r="K4691" s="91">
        <v>2050.0</v>
      </c>
      <c r="L4691" s="91" t="s">
        <v>41</v>
      </c>
      <c r="M4691" s="91" t="s">
        <v>1320</v>
      </c>
      <c r="N4691" s="91" t="s">
        <v>1637</v>
      </c>
      <c r="O4691" s="91" t="s">
        <v>1602</v>
      </c>
      <c r="P4691" s="91" t="s">
        <v>1603</v>
      </c>
      <c r="Q4691" s="91" t="s">
        <v>1440</v>
      </c>
      <c r="R4691" s="91" t="s">
        <v>1687</v>
      </c>
      <c r="S4691" s="91" t="s">
        <v>12421</v>
      </c>
      <c r="T4691" s="91" t="s">
        <v>1593</v>
      </c>
    </row>
    <row r="4692" ht="14.25" customHeight="1">
      <c r="A4692" s="91" t="s">
        <v>12422</v>
      </c>
      <c r="B4692" s="91" t="s">
        <v>12423</v>
      </c>
      <c r="C4692" s="91" t="s">
        <v>12424</v>
      </c>
      <c r="D4692" s="91" t="s">
        <v>1324</v>
      </c>
      <c r="J4692" s="91" t="s">
        <v>1320</v>
      </c>
      <c r="L4692" s="91" t="s">
        <v>41</v>
      </c>
      <c r="M4692" s="91" t="s">
        <v>1320</v>
      </c>
      <c r="N4692" s="91" t="s">
        <v>1923</v>
      </c>
      <c r="O4692" s="91" t="s">
        <v>1602</v>
      </c>
      <c r="P4692" s="91" t="s">
        <v>1603</v>
      </c>
      <c r="Q4692" s="91" t="s">
        <v>1457</v>
      </c>
      <c r="R4692" s="91" t="s">
        <v>1923</v>
      </c>
    </row>
    <row r="4693" ht="14.25" customHeight="1">
      <c r="A4693" s="91" t="s">
        <v>12425</v>
      </c>
      <c r="B4693" s="91" t="s">
        <v>12426</v>
      </c>
      <c r="C4693" s="91" t="s">
        <v>12427</v>
      </c>
      <c r="D4693" s="91" t="s">
        <v>1319</v>
      </c>
      <c r="E4693" s="91" t="s">
        <v>1587</v>
      </c>
      <c r="F4693" s="91" t="s">
        <v>3169</v>
      </c>
      <c r="J4693" s="91" t="s">
        <v>1320</v>
      </c>
      <c r="L4693" s="91" t="s">
        <v>41</v>
      </c>
      <c r="M4693" s="91" t="s">
        <v>1320</v>
      </c>
      <c r="N4693" s="91" t="s">
        <v>1785</v>
      </c>
      <c r="O4693" s="91" t="s">
        <v>1607</v>
      </c>
      <c r="P4693" s="91" t="s">
        <v>1590</v>
      </c>
      <c r="Q4693" s="91" t="s">
        <v>1434</v>
      </c>
      <c r="R4693" s="91" t="s">
        <v>1699</v>
      </c>
      <c r="S4693" s="91" t="s">
        <v>12428</v>
      </c>
      <c r="T4693" s="91" t="s">
        <v>1593</v>
      </c>
    </row>
    <row r="4694" ht="14.25" customHeight="1">
      <c r="A4694" s="91" t="s">
        <v>12429</v>
      </c>
      <c r="C4694" s="91" t="s">
        <v>12430</v>
      </c>
      <c r="D4694" s="91" t="s">
        <v>1324</v>
      </c>
      <c r="J4694" s="91" t="s">
        <v>739</v>
      </c>
      <c r="L4694" s="91" t="s">
        <v>41</v>
      </c>
      <c r="M4694" s="91" t="s">
        <v>739</v>
      </c>
      <c r="O4694" s="91" t="s">
        <v>1748</v>
      </c>
      <c r="P4694" s="91" t="s">
        <v>1590</v>
      </c>
      <c r="Q4694" s="91" t="s">
        <v>1441</v>
      </c>
      <c r="R4694" s="91" t="s">
        <v>1611</v>
      </c>
    </row>
    <row r="4695" ht="14.25" customHeight="1">
      <c r="A4695" s="91" t="s">
        <v>12431</v>
      </c>
      <c r="B4695" s="91" t="s">
        <v>12432</v>
      </c>
      <c r="D4695" s="91" t="s">
        <v>1324</v>
      </c>
      <c r="J4695" s="91" t="s">
        <v>1320</v>
      </c>
      <c r="L4695" s="91" t="s">
        <v>41</v>
      </c>
      <c r="M4695" s="91" t="s">
        <v>739</v>
      </c>
      <c r="O4695" s="91" t="s">
        <v>1602</v>
      </c>
      <c r="P4695" s="91" t="s">
        <v>1603</v>
      </c>
      <c r="Q4695" s="91" t="s">
        <v>1434</v>
      </c>
      <c r="R4695" s="91" t="s">
        <v>1653</v>
      </c>
    </row>
    <row r="4696" ht="14.25" customHeight="1">
      <c r="A4696" s="91" t="s">
        <v>12433</v>
      </c>
      <c r="D4696" s="91" t="s">
        <v>1319</v>
      </c>
      <c r="E4696" s="91" t="s">
        <v>1587</v>
      </c>
      <c r="F4696" s="91">
        <v>2030.0</v>
      </c>
      <c r="J4696" s="91" t="s">
        <v>739</v>
      </c>
      <c r="L4696" s="91" t="s">
        <v>1588</v>
      </c>
      <c r="M4696" s="91" t="s">
        <v>739</v>
      </c>
      <c r="O4696" s="91" t="s">
        <v>1725</v>
      </c>
      <c r="P4696" s="91" t="s">
        <v>1628</v>
      </c>
      <c r="Q4696" s="91" t="s">
        <v>1472</v>
      </c>
      <c r="R4696" s="91" t="s">
        <v>1611</v>
      </c>
      <c r="S4696" s="91" t="s">
        <v>12434</v>
      </c>
      <c r="T4696" s="91" t="s">
        <v>1593</v>
      </c>
    </row>
    <row r="4697" ht="14.25" customHeight="1">
      <c r="A4697" s="91" t="s">
        <v>12435</v>
      </c>
      <c r="D4697" s="91" t="s">
        <v>1324</v>
      </c>
      <c r="J4697" s="91" t="s">
        <v>1320</v>
      </c>
      <c r="L4697" s="91" t="s">
        <v>41</v>
      </c>
      <c r="M4697" s="91" t="s">
        <v>739</v>
      </c>
      <c r="O4697" s="91" t="s">
        <v>1815</v>
      </c>
      <c r="P4697" s="91" t="s">
        <v>1590</v>
      </c>
      <c r="Q4697" s="91" t="s">
        <v>1429</v>
      </c>
      <c r="R4697" s="91" t="s">
        <v>1798</v>
      </c>
      <c r="T4697" s="91" t="s">
        <v>1634</v>
      </c>
    </row>
    <row r="4698" ht="14.25" customHeight="1">
      <c r="A4698" s="91" t="s">
        <v>12436</v>
      </c>
      <c r="D4698" s="91" t="s">
        <v>1319</v>
      </c>
      <c r="E4698" s="91" t="s">
        <v>1587</v>
      </c>
      <c r="F4698" s="91">
        <v>2030.0</v>
      </c>
      <c r="J4698" s="91" t="s">
        <v>739</v>
      </c>
      <c r="L4698" s="91" t="s">
        <v>1588</v>
      </c>
      <c r="M4698" s="91" t="s">
        <v>739</v>
      </c>
      <c r="O4698" s="91" t="s">
        <v>1725</v>
      </c>
      <c r="P4698" s="91" t="s">
        <v>1628</v>
      </c>
      <c r="Q4698" s="91" t="s">
        <v>1433</v>
      </c>
      <c r="R4698" s="91" t="s">
        <v>1653</v>
      </c>
      <c r="S4698" s="91" t="s">
        <v>12437</v>
      </c>
      <c r="T4698" s="91" t="s">
        <v>1593</v>
      </c>
    </row>
    <row r="4699" ht="14.25" customHeight="1">
      <c r="A4699" s="91" t="s">
        <v>12438</v>
      </c>
      <c r="D4699" s="91" t="s">
        <v>1319</v>
      </c>
      <c r="E4699" s="91" t="s">
        <v>1587</v>
      </c>
      <c r="F4699" s="91">
        <v>2030.0</v>
      </c>
      <c r="J4699" s="91" t="s">
        <v>739</v>
      </c>
      <c r="L4699" s="91" t="s">
        <v>1588</v>
      </c>
      <c r="M4699" s="91" t="s">
        <v>739</v>
      </c>
      <c r="O4699" s="91" t="s">
        <v>1725</v>
      </c>
      <c r="P4699" s="91" t="s">
        <v>1628</v>
      </c>
      <c r="Q4699" s="91" t="s">
        <v>1443</v>
      </c>
      <c r="R4699" s="91" t="s">
        <v>1633</v>
      </c>
      <c r="S4699" s="91" t="s">
        <v>12439</v>
      </c>
      <c r="T4699" s="91" t="s">
        <v>1593</v>
      </c>
    </row>
    <row r="4700" ht="14.25" customHeight="1">
      <c r="A4700" s="91" t="s">
        <v>12440</v>
      </c>
      <c r="B4700" s="91" t="s">
        <v>12441</v>
      </c>
      <c r="C4700" s="91" t="s">
        <v>12442</v>
      </c>
      <c r="D4700" s="91" t="s">
        <v>1319</v>
      </c>
      <c r="E4700" s="91" t="s">
        <v>1587</v>
      </c>
      <c r="F4700" s="91" t="s">
        <v>1646</v>
      </c>
      <c r="G4700" s="91" t="s">
        <v>1319</v>
      </c>
      <c r="H4700" s="91" t="s">
        <v>1587</v>
      </c>
      <c r="I4700" s="91" t="s">
        <v>1698</v>
      </c>
      <c r="J4700" s="91" t="s">
        <v>1320</v>
      </c>
      <c r="K4700" s="91" t="s">
        <v>1698</v>
      </c>
      <c r="L4700" s="91" t="s">
        <v>41</v>
      </c>
      <c r="M4700" s="91" t="s">
        <v>1320</v>
      </c>
      <c r="N4700" s="91" t="s">
        <v>2306</v>
      </c>
      <c r="O4700" s="91" t="s">
        <v>1725</v>
      </c>
      <c r="P4700" s="91" t="s">
        <v>1628</v>
      </c>
      <c r="Q4700" s="91" t="s">
        <v>1460</v>
      </c>
      <c r="R4700" s="91" t="s">
        <v>1687</v>
      </c>
      <c r="S4700" s="91" t="s">
        <v>12443</v>
      </c>
      <c r="T4700" s="91" t="s">
        <v>1593</v>
      </c>
    </row>
    <row r="4701" ht="14.25" customHeight="1">
      <c r="A4701" s="91" t="s">
        <v>12444</v>
      </c>
      <c r="D4701" s="91" t="s">
        <v>1319</v>
      </c>
      <c r="E4701" s="91" t="s">
        <v>1587</v>
      </c>
      <c r="F4701" s="91">
        <v>2030.0</v>
      </c>
      <c r="J4701" s="91" t="s">
        <v>739</v>
      </c>
      <c r="L4701" s="91" t="s">
        <v>1588</v>
      </c>
      <c r="M4701" s="91" t="s">
        <v>739</v>
      </c>
      <c r="O4701" s="91" t="s">
        <v>1725</v>
      </c>
      <c r="P4701" s="91" t="s">
        <v>1628</v>
      </c>
      <c r="Q4701" s="91" t="s">
        <v>1435</v>
      </c>
      <c r="R4701" s="91" t="s">
        <v>1842</v>
      </c>
      <c r="S4701" s="91" t="s">
        <v>12445</v>
      </c>
      <c r="T4701" s="91" t="s">
        <v>1593</v>
      </c>
    </row>
    <row r="4702" ht="14.25" customHeight="1">
      <c r="A4702" s="91" t="s">
        <v>12446</v>
      </c>
      <c r="D4702" s="91" t="s">
        <v>1319</v>
      </c>
      <c r="E4702" s="91" t="s">
        <v>1595</v>
      </c>
      <c r="F4702" s="91">
        <v>2030.0</v>
      </c>
      <c r="J4702" s="91" t="s">
        <v>739</v>
      </c>
      <c r="L4702" s="91" t="s">
        <v>1588</v>
      </c>
      <c r="M4702" s="91" t="s">
        <v>739</v>
      </c>
      <c r="O4702" s="91" t="s">
        <v>1725</v>
      </c>
      <c r="P4702" s="91" t="s">
        <v>1628</v>
      </c>
      <c r="Q4702" s="91" t="s">
        <v>1432</v>
      </c>
      <c r="R4702" s="91" t="s">
        <v>1699</v>
      </c>
      <c r="S4702" s="91" t="s">
        <v>12447</v>
      </c>
      <c r="T4702" s="91" t="s">
        <v>1593</v>
      </c>
    </row>
    <row r="4703" ht="14.25" customHeight="1">
      <c r="A4703" s="91" t="s">
        <v>12448</v>
      </c>
      <c r="D4703" s="91" t="s">
        <v>1319</v>
      </c>
      <c r="E4703" s="91" t="s">
        <v>1587</v>
      </c>
      <c r="F4703" s="91">
        <v>2030.0</v>
      </c>
      <c r="J4703" s="91" t="s">
        <v>739</v>
      </c>
      <c r="L4703" s="91" t="s">
        <v>1588</v>
      </c>
      <c r="M4703" s="91" t="s">
        <v>739</v>
      </c>
      <c r="O4703" s="91" t="s">
        <v>1725</v>
      </c>
      <c r="P4703" s="91" t="s">
        <v>1628</v>
      </c>
      <c r="Q4703" s="91" t="s">
        <v>1444</v>
      </c>
      <c r="R4703" s="91" t="s">
        <v>1659</v>
      </c>
      <c r="S4703" s="91" t="s">
        <v>12449</v>
      </c>
      <c r="T4703" s="91" t="s">
        <v>1593</v>
      </c>
    </row>
    <row r="4704" ht="14.25" customHeight="1">
      <c r="A4704" s="91" t="s">
        <v>12450</v>
      </c>
      <c r="D4704" s="91" t="s">
        <v>1319</v>
      </c>
      <c r="E4704" s="91" t="s">
        <v>1587</v>
      </c>
      <c r="F4704" s="91">
        <v>2030.0</v>
      </c>
      <c r="J4704" s="91" t="s">
        <v>739</v>
      </c>
      <c r="L4704" s="91" t="s">
        <v>1588</v>
      </c>
      <c r="M4704" s="91" t="s">
        <v>739</v>
      </c>
      <c r="O4704" s="91" t="s">
        <v>1725</v>
      </c>
      <c r="P4704" s="91" t="s">
        <v>1628</v>
      </c>
      <c r="Q4704" s="91" t="s">
        <v>1457</v>
      </c>
      <c r="R4704" s="91" t="s">
        <v>1659</v>
      </c>
      <c r="S4704" s="91" t="s">
        <v>12451</v>
      </c>
      <c r="T4704" s="91" t="s">
        <v>1593</v>
      </c>
    </row>
    <row r="4705" ht="14.25" customHeight="1">
      <c r="A4705" s="91" t="s">
        <v>12452</v>
      </c>
      <c r="D4705" s="91" t="s">
        <v>1319</v>
      </c>
      <c r="E4705" s="91" t="s">
        <v>1587</v>
      </c>
      <c r="F4705" s="91">
        <v>2030.0</v>
      </c>
      <c r="J4705" s="91" t="s">
        <v>739</v>
      </c>
      <c r="L4705" s="91" t="s">
        <v>1588</v>
      </c>
      <c r="M4705" s="91" t="s">
        <v>739</v>
      </c>
      <c r="O4705" s="91" t="s">
        <v>1725</v>
      </c>
      <c r="P4705" s="91" t="s">
        <v>1628</v>
      </c>
      <c r="Q4705" s="91" t="s">
        <v>1439</v>
      </c>
      <c r="R4705" s="91" t="s">
        <v>1604</v>
      </c>
      <c r="S4705" s="91" t="s">
        <v>12453</v>
      </c>
      <c r="T4705" s="91" t="s">
        <v>1593</v>
      </c>
    </row>
    <row r="4706" ht="14.25" customHeight="1">
      <c r="A4706" s="91" t="s">
        <v>12454</v>
      </c>
      <c r="D4706" s="91" t="s">
        <v>1319</v>
      </c>
      <c r="E4706" s="91" t="s">
        <v>1587</v>
      </c>
      <c r="F4706" s="91">
        <v>2030.0</v>
      </c>
      <c r="J4706" s="91" t="s">
        <v>739</v>
      </c>
      <c r="L4706" s="91" t="s">
        <v>1588</v>
      </c>
      <c r="M4706" s="91" t="s">
        <v>739</v>
      </c>
      <c r="O4706" s="91" t="s">
        <v>1725</v>
      </c>
      <c r="P4706" s="91" t="s">
        <v>1628</v>
      </c>
      <c r="Q4706" s="91" t="s">
        <v>1472</v>
      </c>
      <c r="R4706" s="91" t="s">
        <v>2016</v>
      </c>
      <c r="S4706" s="91" t="s">
        <v>12455</v>
      </c>
      <c r="T4706" s="91" t="s">
        <v>1593</v>
      </c>
    </row>
    <row r="4707" ht="14.25" customHeight="1">
      <c r="A4707" s="91" t="s">
        <v>12456</v>
      </c>
      <c r="D4707" s="91" t="s">
        <v>1319</v>
      </c>
      <c r="E4707" s="91" t="s">
        <v>1587</v>
      </c>
      <c r="F4707" s="91">
        <v>2030.0</v>
      </c>
      <c r="J4707" s="91" t="s">
        <v>739</v>
      </c>
      <c r="L4707" s="91" t="s">
        <v>1588</v>
      </c>
      <c r="M4707" s="91" t="s">
        <v>739</v>
      </c>
      <c r="O4707" s="91" t="s">
        <v>1725</v>
      </c>
      <c r="P4707" s="91" t="s">
        <v>1628</v>
      </c>
      <c r="Q4707" s="91" t="s">
        <v>1472</v>
      </c>
      <c r="R4707" s="91" t="s">
        <v>1720</v>
      </c>
      <c r="S4707" s="91" t="s">
        <v>12457</v>
      </c>
      <c r="T4707" s="91" t="s">
        <v>1593</v>
      </c>
    </row>
    <row r="4708" ht="14.25" customHeight="1">
      <c r="A4708" s="91" t="s">
        <v>12458</v>
      </c>
      <c r="D4708" s="91" t="s">
        <v>1319</v>
      </c>
      <c r="E4708" s="91" t="s">
        <v>1587</v>
      </c>
      <c r="F4708" s="91">
        <v>2030.0</v>
      </c>
      <c r="J4708" s="91" t="s">
        <v>739</v>
      </c>
      <c r="L4708" s="91" t="s">
        <v>1588</v>
      </c>
      <c r="M4708" s="91" t="s">
        <v>739</v>
      </c>
      <c r="O4708" s="91" t="s">
        <v>1725</v>
      </c>
      <c r="P4708" s="91" t="s">
        <v>1628</v>
      </c>
      <c r="Q4708" s="91" t="s">
        <v>1433</v>
      </c>
      <c r="R4708" s="91" t="s">
        <v>1842</v>
      </c>
      <c r="S4708" s="91" t="s">
        <v>12459</v>
      </c>
      <c r="T4708" s="91" t="s">
        <v>1593</v>
      </c>
    </row>
    <row r="4709" ht="14.25" customHeight="1">
      <c r="A4709" s="91" t="s">
        <v>12460</v>
      </c>
      <c r="B4709" s="91" t="s">
        <v>12461</v>
      </c>
      <c r="C4709" s="91" t="s">
        <v>12462</v>
      </c>
      <c r="D4709" s="91" t="s">
        <v>1319</v>
      </c>
      <c r="E4709" s="91" t="s">
        <v>1587</v>
      </c>
      <c r="F4709" s="91" t="s">
        <v>1646</v>
      </c>
      <c r="J4709" s="91" t="s">
        <v>1320</v>
      </c>
      <c r="L4709" s="91" t="s">
        <v>41</v>
      </c>
      <c r="M4709" s="91" t="s">
        <v>1320</v>
      </c>
      <c r="N4709" s="91" t="s">
        <v>2090</v>
      </c>
      <c r="O4709" s="91" t="s">
        <v>1602</v>
      </c>
      <c r="P4709" s="91" t="s">
        <v>1603</v>
      </c>
      <c r="Q4709" s="91" t="s">
        <v>1461</v>
      </c>
      <c r="R4709" s="91" t="s">
        <v>1663</v>
      </c>
      <c r="S4709" s="91" t="s">
        <v>12463</v>
      </c>
      <c r="T4709" s="91" t="s">
        <v>1593</v>
      </c>
    </row>
    <row r="4710" ht="14.25" customHeight="1">
      <c r="A4710" s="91" t="s">
        <v>12464</v>
      </c>
      <c r="C4710" s="91" t="s">
        <v>12465</v>
      </c>
      <c r="D4710" s="91" t="s">
        <v>1319</v>
      </c>
      <c r="E4710" s="91" t="s">
        <v>1587</v>
      </c>
      <c r="F4710" s="91">
        <v>2025.0</v>
      </c>
      <c r="J4710" s="91" t="s">
        <v>1320</v>
      </c>
      <c r="L4710" s="91" t="s">
        <v>41</v>
      </c>
      <c r="M4710" s="91" t="s">
        <v>1320</v>
      </c>
      <c r="N4710" s="91" t="s">
        <v>2241</v>
      </c>
      <c r="O4710" s="91" t="s">
        <v>2257</v>
      </c>
      <c r="P4710" s="91" t="s">
        <v>1628</v>
      </c>
      <c r="Q4710" s="91" t="s">
        <v>1469</v>
      </c>
      <c r="R4710" s="91" t="s">
        <v>2090</v>
      </c>
      <c r="S4710" s="91" t="s">
        <v>12466</v>
      </c>
      <c r="T4710" s="91" t="s">
        <v>1593</v>
      </c>
    </row>
    <row r="4711" ht="14.25" customHeight="1">
      <c r="A4711" s="91" t="s">
        <v>12467</v>
      </c>
      <c r="D4711" s="91" t="s">
        <v>1319</v>
      </c>
      <c r="E4711" s="91" t="s">
        <v>1587</v>
      </c>
      <c r="F4711" s="91">
        <v>2030.0</v>
      </c>
      <c r="J4711" s="91" t="s">
        <v>739</v>
      </c>
      <c r="L4711" s="91" t="s">
        <v>1588</v>
      </c>
      <c r="M4711" s="91" t="s">
        <v>739</v>
      </c>
      <c r="O4711" s="91" t="s">
        <v>1725</v>
      </c>
      <c r="P4711" s="91" t="s">
        <v>1628</v>
      </c>
      <c r="Q4711" s="91" t="s">
        <v>1434</v>
      </c>
      <c r="R4711" s="91" t="s">
        <v>1798</v>
      </c>
      <c r="S4711" s="91" t="s">
        <v>12468</v>
      </c>
      <c r="T4711" s="91" t="s">
        <v>1593</v>
      </c>
    </row>
    <row r="4712" ht="14.25" customHeight="1">
      <c r="A4712" s="91" t="s">
        <v>12469</v>
      </c>
      <c r="D4712" s="91" t="s">
        <v>1319</v>
      </c>
      <c r="E4712" s="91" t="s">
        <v>1587</v>
      </c>
      <c r="F4712" s="91">
        <v>2030.0</v>
      </c>
      <c r="J4712" s="91" t="s">
        <v>739</v>
      </c>
      <c r="L4712" s="91" t="s">
        <v>1588</v>
      </c>
      <c r="M4712" s="91" t="s">
        <v>739</v>
      </c>
      <c r="O4712" s="91" t="s">
        <v>1725</v>
      </c>
      <c r="P4712" s="91" t="s">
        <v>1628</v>
      </c>
      <c r="Q4712" s="91" t="s">
        <v>1472</v>
      </c>
      <c r="R4712" s="91" t="s">
        <v>1633</v>
      </c>
      <c r="S4712" s="91" t="s">
        <v>12470</v>
      </c>
      <c r="T4712" s="91" t="s">
        <v>1593</v>
      </c>
    </row>
    <row r="4713" ht="14.25" customHeight="1">
      <c r="A4713" s="91" t="s">
        <v>12471</v>
      </c>
      <c r="D4713" s="91" t="s">
        <v>1319</v>
      </c>
      <c r="E4713" s="91" t="s">
        <v>1587</v>
      </c>
      <c r="F4713" s="91">
        <v>2030.0</v>
      </c>
      <c r="J4713" s="91" t="s">
        <v>739</v>
      </c>
      <c r="L4713" s="91" t="s">
        <v>1588</v>
      </c>
      <c r="M4713" s="91" t="s">
        <v>739</v>
      </c>
      <c r="O4713" s="91" t="s">
        <v>1748</v>
      </c>
      <c r="P4713" s="91" t="s">
        <v>1590</v>
      </c>
      <c r="Q4713" s="91" t="s">
        <v>1447</v>
      </c>
      <c r="R4713" s="91" t="s">
        <v>1663</v>
      </c>
      <c r="S4713" s="91" t="s">
        <v>12472</v>
      </c>
      <c r="T4713" s="91" t="s">
        <v>1593</v>
      </c>
    </row>
    <row r="4714" ht="14.25" customHeight="1">
      <c r="A4714" s="91" t="s">
        <v>12473</v>
      </c>
      <c r="B4714" s="91" t="s">
        <v>12474</v>
      </c>
      <c r="C4714" s="91" t="s">
        <v>12475</v>
      </c>
      <c r="D4714" s="91" t="s">
        <v>1324</v>
      </c>
      <c r="J4714" s="91" t="s">
        <v>1320</v>
      </c>
      <c r="L4714" s="91" t="s">
        <v>1647</v>
      </c>
      <c r="M4714" s="91" t="s">
        <v>739</v>
      </c>
      <c r="O4714" s="91" t="s">
        <v>1739</v>
      </c>
      <c r="P4714" s="91" t="s">
        <v>1628</v>
      </c>
      <c r="Q4714" s="91" t="s">
        <v>1430</v>
      </c>
      <c r="R4714" s="91" t="s">
        <v>1608</v>
      </c>
    </row>
    <row r="4715" ht="14.25" customHeight="1">
      <c r="A4715" s="91" t="s">
        <v>12476</v>
      </c>
      <c r="D4715" s="91" t="s">
        <v>1324</v>
      </c>
      <c r="J4715" s="91" t="s">
        <v>1320</v>
      </c>
      <c r="L4715" s="91" t="s">
        <v>41</v>
      </c>
      <c r="M4715" s="91" t="s">
        <v>739</v>
      </c>
      <c r="O4715" s="91" t="s">
        <v>1602</v>
      </c>
      <c r="P4715" s="91" t="s">
        <v>1603</v>
      </c>
      <c r="Q4715" s="91" t="s">
        <v>1435</v>
      </c>
      <c r="R4715" s="91" t="s">
        <v>1653</v>
      </c>
    </row>
    <row r="4716" ht="14.25" customHeight="1">
      <c r="A4716" s="91" t="s">
        <v>12477</v>
      </c>
      <c r="B4716" s="91" t="s">
        <v>12478</v>
      </c>
      <c r="D4716" s="91" t="s">
        <v>1343</v>
      </c>
      <c r="J4716" s="91" t="s">
        <v>1320</v>
      </c>
      <c r="L4716" s="91" t="s">
        <v>41</v>
      </c>
      <c r="M4716" s="91" t="s">
        <v>1320</v>
      </c>
      <c r="N4716" s="91" t="s">
        <v>1598</v>
      </c>
      <c r="O4716" s="91" t="s">
        <v>1922</v>
      </c>
      <c r="P4716" s="91" t="s">
        <v>1736</v>
      </c>
      <c r="Q4716" s="91" t="s">
        <v>1444</v>
      </c>
      <c r="R4716" s="91" t="s">
        <v>1598</v>
      </c>
    </row>
    <row r="4717" ht="14.25" customHeight="1">
      <c r="A4717" s="91" t="s">
        <v>12479</v>
      </c>
      <c r="D4717" s="91" t="s">
        <v>1319</v>
      </c>
      <c r="E4717" s="91" t="s">
        <v>1587</v>
      </c>
      <c r="F4717" s="91">
        <v>2030.0</v>
      </c>
      <c r="J4717" s="91" t="s">
        <v>739</v>
      </c>
      <c r="L4717" s="91" t="s">
        <v>1588</v>
      </c>
      <c r="M4717" s="91" t="s">
        <v>739</v>
      </c>
      <c r="O4717" s="91" t="s">
        <v>1607</v>
      </c>
      <c r="P4717" s="91" t="s">
        <v>1590</v>
      </c>
      <c r="Q4717" s="91" t="s">
        <v>1433</v>
      </c>
      <c r="R4717" s="91" t="s">
        <v>1720</v>
      </c>
      <c r="S4717" s="91" t="s">
        <v>12480</v>
      </c>
      <c r="T4717" s="91" t="s">
        <v>1593</v>
      </c>
    </row>
    <row r="4718" ht="14.25" customHeight="1">
      <c r="A4718" s="91" t="s">
        <v>12481</v>
      </c>
      <c r="D4718" s="91" t="s">
        <v>1343</v>
      </c>
      <c r="J4718" s="91" t="s">
        <v>1320</v>
      </c>
      <c r="L4718" s="91" t="s">
        <v>41</v>
      </c>
      <c r="M4718" s="91" t="s">
        <v>1320</v>
      </c>
      <c r="N4718" s="91" t="s">
        <v>2090</v>
      </c>
      <c r="O4718" s="91" t="s">
        <v>2299</v>
      </c>
      <c r="P4718" s="91" t="s">
        <v>1628</v>
      </c>
      <c r="Q4718" s="91" t="s">
        <v>1469</v>
      </c>
      <c r="R4718" s="91" t="s">
        <v>2090</v>
      </c>
    </row>
    <row r="4719" ht="14.25" customHeight="1">
      <c r="A4719" s="91" t="s">
        <v>12482</v>
      </c>
      <c r="D4719" s="91" t="s">
        <v>1324</v>
      </c>
      <c r="J4719" s="91" t="s">
        <v>1320</v>
      </c>
      <c r="L4719" s="91" t="s">
        <v>41</v>
      </c>
      <c r="M4719" s="91" t="s">
        <v>739</v>
      </c>
      <c r="O4719" s="91" t="s">
        <v>1602</v>
      </c>
      <c r="P4719" s="91" t="s">
        <v>1603</v>
      </c>
      <c r="Q4719" s="91" t="s">
        <v>1449</v>
      </c>
      <c r="R4719" s="91" t="s">
        <v>1611</v>
      </c>
    </row>
    <row r="4720" ht="14.25" customHeight="1">
      <c r="A4720" s="91" t="s">
        <v>12483</v>
      </c>
      <c r="D4720" s="91" t="s">
        <v>1319</v>
      </c>
      <c r="E4720" s="91" t="s">
        <v>1587</v>
      </c>
      <c r="F4720" s="91">
        <v>2030.0</v>
      </c>
      <c r="J4720" s="91" t="s">
        <v>739</v>
      </c>
      <c r="L4720" s="91" t="s">
        <v>1588</v>
      </c>
      <c r="M4720" s="91" t="s">
        <v>739</v>
      </c>
      <c r="O4720" s="91" t="s">
        <v>1602</v>
      </c>
      <c r="P4720" s="91" t="s">
        <v>1603</v>
      </c>
      <c r="Q4720" s="91" t="s">
        <v>1466</v>
      </c>
      <c r="R4720" s="91" t="s">
        <v>1663</v>
      </c>
      <c r="S4720" s="91" t="s">
        <v>12484</v>
      </c>
      <c r="T4720" s="91" t="s">
        <v>1593</v>
      </c>
    </row>
    <row r="4721" ht="14.25" customHeight="1">
      <c r="A4721" s="91" t="s">
        <v>12485</v>
      </c>
      <c r="D4721" s="91" t="s">
        <v>1319</v>
      </c>
      <c r="E4721" s="91" t="s">
        <v>1587</v>
      </c>
      <c r="F4721" s="91">
        <v>2030.0</v>
      </c>
      <c r="J4721" s="91" t="s">
        <v>739</v>
      </c>
      <c r="L4721" s="91" t="s">
        <v>1588</v>
      </c>
      <c r="M4721" s="91" t="s">
        <v>739</v>
      </c>
      <c r="O4721" s="91" t="s">
        <v>1725</v>
      </c>
      <c r="P4721" s="91" t="s">
        <v>1628</v>
      </c>
      <c r="Q4721" s="91" t="s">
        <v>1462</v>
      </c>
      <c r="R4721" s="91" t="s">
        <v>1663</v>
      </c>
      <c r="S4721" s="91" t="s">
        <v>12486</v>
      </c>
      <c r="T4721" s="91" t="s">
        <v>1593</v>
      </c>
    </row>
    <row r="4722" ht="14.25" customHeight="1">
      <c r="A4722" s="91" t="s">
        <v>12487</v>
      </c>
      <c r="B4722" s="91" t="s">
        <v>12488</v>
      </c>
      <c r="C4722" s="91" t="s">
        <v>12489</v>
      </c>
      <c r="D4722" s="91" t="s">
        <v>1324</v>
      </c>
      <c r="J4722" s="91" t="s">
        <v>1320</v>
      </c>
      <c r="L4722" s="91" t="s">
        <v>41</v>
      </c>
      <c r="M4722" s="91" t="s">
        <v>739</v>
      </c>
      <c r="O4722" s="91" t="s">
        <v>1632</v>
      </c>
      <c r="P4722" s="91" t="s">
        <v>1628</v>
      </c>
      <c r="Q4722" s="91" t="s">
        <v>1462</v>
      </c>
      <c r="R4722" s="91" t="s">
        <v>1624</v>
      </c>
    </row>
    <row r="4723" ht="14.25" customHeight="1">
      <c r="A4723" s="91" t="s">
        <v>12490</v>
      </c>
      <c r="D4723" s="91" t="s">
        <v>1319</v>
      </c>
      <c r="E4723" s="91" t="s">
        <v>1587</v>
      </c>
      <c r="F4723" s="91">
        <v>2030.0</v>
      </c>
      <c r="J4723" s="91" t="s">
        <v>739</v>
      </c>
      <c r="L4723" s="91" t="s">
        <v>1588</v>
      </c>
      <c r="M4723" s="91" t="s">
        <v>739</v>
      </c>
      <c r="O4723" s="91" t="s">
        <v>1694</v>
      </c>
      <c r="P4723" s="91" t="s">
        <v>1590</v>
      </c>
      <c r="Q4723" s="91" t="s">
        <v>1469</v>
      </c>
      <c r="R4723" s="91" t="s">
        <v>1604</v>
      </c>
      <c r="S4723" s="91" t="s">
        <v>12491</v>
      </c>
      <c r="T4723" s="91" t="s">
        <v>1593</v>
      </c>
    </row>
    <row r="4724" ht="14.25" customHeight="1">
      <c r="A4724" s="91" t="s">
        <v>12492</v>
      </c>
      <c r="B4724" s="91" t="s">
        <v>12493</v>
      </c>
      <c r="C4724" s="91" t="s">
        <v>12494</v>
      </c>
      <c r="D4724" s="91" t="s">
        <v>1319</v>
      </c>
      <c r="E4724" s="91" t="s">
        <v>1587</v>
      </c>
      <c r="F4724" s="91">
        <v>2025.0</v>
      </c>
      <c r="J4724" s="91" t="s">
        <v>739</v>
      </c>
      <c r="L4724" s="91" t="s">
        <v>41</v>
      </c>
      <c r="M4724" s="91" t="s">
        <v>1320</v>
      </c>
      <c r="N4724" s="91" t="s">
        <v>1981</v>
      </c>
      <c r="O4724" s="91" t="s">
        <v>1602</v>
      </c>
      <c r="P4724" s="91" t="s">
        <v>1603</v>
      </c>
      <c r="Q4724" s="91" t="s">
        <v>1462</v>
      </c>
      <c r="R4724" s="91" t="s">
        <v>1981</v>
      </c>
      <c r="S4724" s="91" t="s">
        <v>12495</v>
      </c>
      <c r="T4724" s="91" t="s">
        <v>1593</v>
      </c>
    </row>
    <row r="4725" ht="14.25" customHeight="1">
      <c r="A4725" s="91" t="s">
        <v>12496</v>
      </c>
      <c r="D4725" s="91" t="s">
        <v>1319</v>
      </c>
      <c r="E4725" s="91" t="s">
        <v>1587</v>
      </c>
      <c r="F4725" s="91">
        <v>2030.0</v>
      </c>
      <c r="J4725" s="91" t="s">
        <v>739</v>
      </c>
      <c r="L4725" s="91" t="s">
        <v>1588</v>
      </c>
      <c r="M4725" s="91" t="s">
        <v>739</v>
      </c>
      <c r="O4725" s="91" t="s">
        <v>2182</v>
      </c>
      <c r="P4725" s="91" t="s">
        <v>1628</v>
      </c>
      <c r="Q4725" s="91" t="s">
        <v>1457</v>
      </c>
      <c r="R4725" s="91" t="s">
        <v>1685</v>
      </c>
      <c r="S4725" s="91" t="s">
        <v>12497</v>
      </c>
      <c r="T4725" s="91" t="s">
        <v>1593</v>
      </c>
    </row>
    <row r="4726" ht="14.25" customHeight="1">
      <c r="A4726" s="91" t="s">
        <v>12498</v>
      </c>
      <c r="D4726" s="91" t="s">
        <v>1319</v>
      </c>
      <c r="E4726" s="91" t="s">
        <v>1587</v>
      </c>
      <c r="F4726" s="91">
        <v>2030.0</v>
      </c>
      <c r="J4726" s="91" t="s">
        <v>739</v>
      </c>
      <c r="L4726" s="91" t="s">
        <v>1588</v>
      </c>
      <c r="M4726" s="91" t="s">
        <v>739</v>
      </c>
      <c r="O4726" s="91" t="s">
        <v>1666</v>
      </c>
      <c r="P4726" s="91" t="s">
        <v>1590</v>
      </c>
      <c r="Q4726" s="91" t="s">
        <v>1436</v>
      </c>
      <c r="R4726" s="91" t="s">
        <v>1663</v>
      </c>
      <c r="S4726" s="91" t="s">
        <v>12499</v>
      </c>
      <c r="T4726" s="91" t="s">
        <v>1593</v>
      </c>
    </row>
    <row r="4727" ht="14.25" customHeight="1">
      <c r="A4727" s="91" t="s">
        <v>12500</v>
      </c>
      <c r="D4727" s="91" t="s">
        <v>1319</v>
      </c>
      <c r="E4727" s="91" t="s">
        <v>1587</v>
      </c>
      <c r="F4727" s="91">
        <v>2030.0</v>
      </c>
      <c r="J4727" s="91" t="s">
        <v>739</v>
      </c>
      <c r="L4727" s="91" t="s">
        <v>1588</v>
      </c>
      <c r="M4727" s="91" t="s">
        <v>739</v>
      </c>
      <c r="O4727" s="91" t="s">
        <v>1725</v>
      </c>
      <c r="P4727" s="91" t="s">
        <v>1628</v>
      </c>
      <c r="Q4727" s="91" t="s">
        <v>1463</v>
      </c>
      <c r="R4727" s="91" t="s">
        <v>1842</v>
      </c>
      <c r="S4727" s="91" t="s">
        <v>8929</v>
      </c>
      <c r="T4727" s="91" t="s">
        <v>1593</v>
      </c>
    </row>
    <row r="4728" ht="14.25" customHeight="1">
      <c r="A4728" s="91" t="s">
        <v>12501</v>
      </c>
      <c r="D4728" s="91" t="s">
        <v>1319</v>
      </c>
      <c r="E4728" s="91" t="s">
        <v>1587</v>
      </c>
      <c r="F4728" s="91">
        <v>2030.0</v>
      </c>
      <c r="J4728" s="91" t="s">
        <v>739</v>
      </c>
      <c r="L4728" s="91" t="s">
        <v>1588</v>
      </c>
      <c r="M4728" s="91" t="s">
        <v>739</v>
      </c>
      <c r="O4728" s="91" t="s">
        <v>1725</v>
      </c>
      <c r="P4728" s="91" t="s">
        <v>1628</v>
      </c>
      <c r="Q4728" s="91" t="s">
        <v>1440</v>
      </c>
      <c r="R4728" s="91" t="s">
        <v>1663</v>
      </c>
      <c r="S4728" s="91" t="s">
        <v>12502</v>
      </c>
      <c r="T4728" s="91" t="s">
        <v>1593</v>
      </c>
    </row>
    <row r="4729" ht="14.25" customHeight="1">
      <c r="A4729" s="91" t="s">
        <v>12503</v>
      </c>
      <c r="B4729" s="91" t="s">
        <v>12504</v>
      </c>
      <c r="C4729" s="91" t="s">
        <v>12505</v>
      </c>
      <c r="D4729" s="91" t="s">
        <v>1324</v>
      </c>
      <c r="J4729" s="91" t="s">
        <v>739</v>
      </c>
      <c r="L4729" s="91" t="s">
        <v>41</v>
      </c>
      <c r="M4729" s="91" t="s">
        <v>739</v>
      </c>
      <c r="O4729" s="91" t="s">
        <v>1589</v>
      </c>
      <c r="P4729" s="91" t="s">
        <v>1590</v>
      </c>
      <c r="Q4729" s="91" t="s">
        <v>1460</v>
      </c>
      <c r="R4729" s="91" t="s">
        <v>1614</v>
      </c>
    </row>
    <row r="4730" ht="14.25" customHeight="1">
      <c r="A4730" s="91" t="s">
        <v>12506</v>
      </c>
      <c r="B4730" s="91" t="s">
        <v>12507</v>
      </c>
      <c r="D4730" s="91" t="s">
        <v>1324</v>
      </c>
      <c r="J4730" s="91" t="s">
        <v>1320</v>
      </c>
      <c r="L4730" s="91" t="s">
        <v>41</v>
      </c>
      <c r="M4730" s="91" t="s">
        <v>1320</v>
      </c>
      <c r="N4730" s="91" t="s">
        <v>1641</v>
      </c>
      <c r="O4730" s="91" t="s">
        <v>1602</v>
      </c>
      <c r="P4730" s="91" t="s">
        <v>1603</v>
      </c>
      <c r="Q4730" s="91" t="s">
        <v>1462</v>
      </c>
      <c r="R4730" s="91" t="s">
        <v>1641</v>
      </c>
    </row>
    <row r="4731" ht="14.25" customHeight="1">
      <c r="A4731" s="91" t="s">
        <v>12508</v>
      </c>
      <c r="D4731" s="91" t="s">
        <v>1319</v>
      </c>
      <c r="E4731" s="91" t="s">
        <v>1587</v>
      </c>
      <c r="F4731" s="91">
        <v>2030.0</v>
      </c>
      <c r="J4731" s="91" t="s">
        <v>739</v>
      </c>
      <c r="L4731" s="91" t="s">
        <v>1588</v>
      </c>
      <c r="M4731" s="91" t="s">
        <v>739</v>
      </c>
      <c r="O4731" s="91" t="s">
        <v>1602</v>
      </c>
      <c r="P4731" s="91" t="s">
        <v>1603</v>
      </c>
      <c r="Q4731" s="91" t="s">
        <v>1462</v>
      </c>
      <c r="R4731" s="91" t="s">
        <v>1617</v>
      </c>
      <c r="S4731" s="91" t="s">
        <v>12509</v>
      </c>
      <c r="T4731" s="91" t="s">
        <v>1593</v>
      </c>
    </row>
    <row r="4732" ht="14.25" customHeight="1">
      <c r="A4732" s="91" t="s">
        <v>12510</v>
      </c>
      <c r="B4732" s="91" t="s">
        <v>12511</v>
      </c>
      <c r="C4732" s="91" t="s">
        <v>12512</v>
      </c>
      <c r="D4732" s="91" t="s">
        <v>1319</v>
      </c>
      <c r="E4732" s="91" t="s">
        <v>1587</v>
      </c>
      <c r="F4732" s="91">
        <v>2029.0</v>
      </c>
      <c r="J4732" s="91" t="s">
        <v>1320</v>
      </c>
      <c r="L4732" s="91" t="s">
        <v>41</v>
      </c>
      <c r="M4732" s="91" t="s">
        <v>1320</v>
      </c>
      <c r="N4732" s="91" t="s">
        <v>1637</v>
      </c>
      <c r="O4732" s="91" t="s">
        <v>1638</v>
      </c>
      <c r="P4732" s="91" t="s">
        <v>1590</v>
      </c>
      <c r="Q4732" s="91" t="s">
        <v>1462</v>
      </c>
      <c r="R4732" s="91" t="s">
        <v>1614</v>
      </c>
      <c r="S4732" s="91" t="s">
        <v>12513</v>
      </c>
      <c r="T4732" s="91" t="s">
        <v>1593</v>
      </c>
    </row>
    <row r="4733" ht="14.25" customHeight="1">
      <c r="A4733" s="91" t="s">
        <v>12514</v>
      </c>
      <c r="D4733" s="91" t="s">
        <v>1319</v>
      </c>
      <c r="E4733" s="91" t="s">
        <v>1587</v>
      </c>
      <c r="F4733" s="91">
        <v>2030.0</v>
      </c>
      <c r="J4733" s="91" t="s">
        <v>739</v>
      </c>
      <c r="L4733" s="91" t="s">
        <v>1588</v>
      </c>
      <c r="M4733" s="91" t="s">
        <v>739</v>
      </c>
      <c r="O4733" s="91" t="s">
        <v>1725</v>
      </c>
      <c r="P4733" s="91" t="s">
        <v>1628</v>
      </c>
      <c r="Q4733" s="91" t="s">
        <v>1460</v>
      </c>
      <c r="R4733" s="91" t="s">
        <v>1653</v>
      </c>
      <c r="S4733" s="91" t="s">
        <v>12515</v>
      </c>
      <c r="T4733" s="91" t="s">
        <v>1593</v>
      </c>
    </row>
    <row r="4734" ht="14.25" customHeight="1">
      <c r="A4734" s="91" t="s">
        <v>12516</v>
      </c>
      <c r="D4734" s="91" t="s">
        <v>1319</v>
      </c>
      <c r="E4734" s="91" t="s">
        <v>1587</v>
      </c>
      <c r="F4734" s="91">
        <v>2030.0</v>
      </c>
      <c r="J4734" s="91" t="s">
        <v>739</v>
      </c>
      <c r="L4734" s="91" t="s">
        <v>1588</v>
      </c>
      <c r="M4734" s="91" t="s">
        <v>739</v>
      </c>
      <c r="O4734" s="91" t="s">
        <v>1607</v>
      </c>
      <c r="P4734" s="91" t="s">
        <v>1590</v>
      </c>
      <c r="Q4734" s="91" t="s">
        <v>1464</v>
      </c>
      <c r="R4734" s="91" t="s">
        <v>1653</v>
      </c>
      <c r="S4734" s="91" t="s">
        <v>12517</v>
      </c>
      <c r="T4734" s="91" t="s">
        <v>1593</v>
      </c>
    </row>
    <row r="4735" ht="14.25" customHeight="1">
      <c r="A4735" s="91" t="s">
        <v>12518</v>
      </c>
      <c r="C4735" s="91" t="s">
        <v>12519</v>
      </c>
      <c r="D4735" s="91" t="s">
        <v>1319</v>
      </c>
      <c r="E4735" s="91" t="s">
        <v>1587</v>
      </c>
      <c r="F4735" s="91">
        <v>2030.0</v>
      </c>
      <c r="J4735" s="91" t="s">
        <v>739</v>
      </c>
      <c r="L4735" s="91" t="s">
        <v>1588</v>
      </c>
      <c r="M4735" s="91" t="s">
        <v>1320</v>
      </c>
      <c r="N4735" s="91" t="s">
        <v>1678</v>
      </c>
      <c r="O4735" s="91" t="s">
        <v>1846</v>
      </c>
      <c r="P4735" s="91" t="s">
        <v>1590</v>
      </c>
      <c r="Q4735" s="91" t="s">
        <v>1432</v>
      </c>
      <c r="R4735" s="91" t="s">
        <v>1678</v>
      </c>
      <c r="S4735" s="91" t="s">
        <v>12520</v>
      </c>
      <c r="T4735" s="91" t="s">
        <v>1593</v>
      </c>
    </row>
    <row r="4736" ht="14.25" customHeight="1">
      <c r="A4736" s="91" t="s">
        <v>12521</v>
      </c>
      <c r="B4736" s="91" t="s">
        <v>12522</v>
      </c>
      <c r="C4736" s="91" t="s">
        <v>12523</v>
      </c>
      <c r="D4736" s="91" t="s">
        <v>1319</v>
      </c>
      <c r="E4736" s="91" t="s">
        <v>1587</v>
      </c>
      <c r="F4736" s="91" t="s">
        <v>1646</v>
      </c>
      <c r="J4736" s="91" t="s">
        <v>739</v>
      </c>
      <c r="L4736" s="91" t="s">
        <v>41</v>
      </c>
      <c r="M4736" s="91" t="s">
        <v>739</v>
      </c>
      <c r="O4736" s="91" t="s">
        <v>1725</v>
      </c>
      <c r="P4736" s="91" t="s">
        <v>1628</v>
      </c>
      <c r="Q4736" s="91" t="s">
        <v>1455</v>
      </c>
      <c r="R4736" s="91" t="s">
        <v>1604</v>
      </c>
      <c r="S4736" s="91" t="s">
        <v>12524</v>
      </c>
      <c r="T4736" s="91" t="s">
        <v>1593</v>
      </c>
    </row>
    <row r="4737" ht="14.25" customHeight="1">
      <c r="A4737" s="91" t="s">
        <v>12525</v>
      </c>
      <c r="D4737" s="91" t="s">
        <v>1319</v>
      </c>
      <c r="E4737" s="91" t="s">
        <v>1587</v>
      </c>
      <c r="F4737" s="91">
        <v>2030.0</v>
      </c>
      <c r="J4737" s="91" t="s">
        <v>739</v>
      </c>
      <c r="L4737" s="91" t="s">
        <v>1588</v>
      </c>
      <c r="M4737" s="91" t="s">
        <v>739</v>
      </c>
      <c r="O4737" s="91" t="s">
        <v>1725</v>
      </c>
      <c r="P4737" s="91" t="s">
        <v>1628</v>
      </c>
      <c r="Q4737" s="91" t="s">
        <v>1433</v>
      </c>
      <c r="R4737" s="91" t="s">
        <v>1633</v>
      </c>
      <c r="S4737" s="91" t="s">
        <v>12526</v>
      </c>
      <c r="T4737" s="91" t="s">
        <v>1593</v>
      </c>
    </row>
    <row r="4738" ht="14.25" customHeight="1">
      <c r="A4738" s="91" t="s">
        <v>12527</v>
      </c>
      <c r="D4738" s="91" t="s">
        <v>1319</v>
      </c>
      <c r="E4738" s="91" t="s">
        <v>1587</v>
      </c>
      <c r="F4738" s="91">
        <v>2030.0</v>
      </c>
      <c r="J4738" s="91" t="s">
        <v>739</v>
      </c>
      <c r="L4738" s="91" t="s">
        <v>1588</v>
      </c>
      <c r="M4738" s="91" t="s">
        <v>739</v>
      </c>
      <c r="O4738" s="91" t="s">
        <v>1725</v>
      </c>
      <c r="P4738" s="91" t="s">
        <v>1628</v>
      </c>
      <c r="Q4738" s="91" t="s">
        <v>1469</v>
      </c>
      <c r="R4738" s="91" t="s">
        <v>1633</v>
      </c>
      <c r="S4738" s="91" t="s">
        <v>12528</v>
      </c>
      <c r="T4738" s="91" t="s">
        <v>1593</v>
      </c>
    </row>
    <row r="4739" ht="14.25" customHeight="1">
      <c r="A4739" s="91" t="s">
        <v>12529</v>
      </c>
      <c r="D4739" s="91" t="s">
        <v>1319</v>
      </c>
      <c r="E4739" s="91" t="s">
        <v>1587</v>
      </c>
      <c r="F4739" s="91">
        <v>2030.0</v>
      </c>
      <c r="J4739" s="91" t="s">
        <v>739</v>
      </c>
      <c r="L4739" s="91" t="s">
        <v>1588</v>
      </c>
      <c r="M4739" s="91" t="s">
        <v>739</v>
      </c>
      <c r="O4739" s="91" t="s">
        <v>1725</v>
      </c>
      <c r="P4739" s="91" t="s">
        <v>1628</v>
      </c>
      <c r="Q4739" s="91" t="s">
        <v>1425</v>
      </c>
      <c r="R4739" s="91" t="s">
        <v>1641</v>
      </c>
      <c r="S4739" s="91" t="s">
        <v>12530</v>
      </c>
      <c r="T4739" s="91" t="s">
        <v>1593</v>
      </c>
    </row>
    <row r="4740" ht="14.25" customHeight="1">
      <c r="A4740" s="91" t="s">
        <v>12531</v>
      </c>
      <c r="D4740" s="91" t="s">
        <v>1319</v>
      </c>
      <c r="E4740" s="91" t="s">
        <v>1587</v>
      </c>
      <c r="F4740" s="91">
        <v>2030.0</v>
      </c>
      <c r="J4740" s="91" t="s">
        <v>739</v>
      </c>
      <c r="L4740" s="91" t="s">
        <v>1588</v>
      </c>
      <c r="M4740" s="91" t="s">
        <v>739</v>
      </c>
      <c r="O4740" s="91" t="s">
        <v>1725</v>
      </c>
      <c r="P4740" s="91" t="s">
        <v>1628</v>
      </c>
      <c r="Q4740" s="91" t="s">
        <v>1439</v>
      </c>
      <c r="R4740" s="91" t="s">
        <v>1633</v>
      </c>
      <c r="S4740" s="91" t="s">
        <v>12532</v>
      </c>
      <c r="T4740" s="91" t="s">
        <v>1593</v>
      </c>
    </row>
    <row r="4741" ht="14.25" customHeight="1">
      <c r="A4741" s="91" t="s">
        <v>12533</v>
      </c>
      <c r="D4741" s="91" t="s">
        <v>1319</v>
      </c>
      <c r="E4741" s="91" t="s">
        <v>1587</v>
      </c>
      <c r="F4741" s="91">
        <v>2030.0</v>
      </c>
      <c r="J4741" s="91" t="s">
        <v>739</v>
      </c>
      <c r="L4741" s="91" t="s">
        <v>1588</v>
      </c>
      <c r="M4741" s="91" t="s">
        <v>739</v>
      </c>
      <c r="O4741" s="91" t="s">
        <v>1725</v>
      </c>
      <c r="P4741" s="91" t="s">
        <v>1628</v>
      </c>
      <c r="Q4741" s="91" t="s">
        <v>1433</v>
      </c>
      <c r="R4741" s="91" t="s">
        <v>1798</v>
      </c>
      <c r="S4741" s="91" t="s">
        <v>12534</v>
      </c>
      <c r="T4741" s="91" t="s">
        <v>1593</v>
      </c>
    </row>
    <row r="4742" ht="14.25" customHeight="1">
      <c r="A4742" s="91" t="s">
        <v>12535</v>
      </c>
      <c r="D4742" s="91" t="s">
        <v>1319</v>
      </c>
      <c r="E4742" s="91" t="s">
        <v>1587</v>
      </c>
      <c r="F4742" s="91">
        <v>2030.0</v>
      </c>
      <c r="J4742" s="91" t="s">
        <v>739</v>
      </c>
      <c r="L4742" s="91" t="s">
        <v>1588</v>
      </c>
      <c r="M4742" s="91" t="s">
        <v>739</v>
      </c>
      <c r="O4742" s="91" t="s">
        <v>1725</v>
      </c>
      <c r="P4742" s="91" t="s">
        <v>1628</v>
      </c>
      <c r="Q4742" s="91" t="s">
        <v>1472</v>
      </c>
      <c r="R4742" s="91" t="s">
        <v>1808</v>
      </c>
      <c r="S4742" s="91" t="s">
        <v>12536</v>
      </c>
      <c r="T4742" s="91" t="s">
        <v>1593</v>
      </c>
    </row>
    <row r="4743" ht="14.25" customHeight="1">
      <c r="A4743" s="91" t="s">
        <v>12537</v>
      </c>
      <c r="D4743" s="91" t="s">
        <v>1319</v>
      </c>
      <c r="E4743" s="91" t="s">
        <v>1587</v>
      </c>
      <c r="F4743" s="91">
        <v>2030.0</v>
      </c>
      <c r="J4743" s="91" t="s">
        <v>739</v>
      </c>
      <c r="L4743" s="91" t="s">
        <v>1588</v>
      </c>
      <c r="M4743" s="91" t="s">
        <v>739</v>
      </c>
      <c r="O4743" s="91" t="s">
        <v>1725</v>
      </c>
      <c r="P4743" s="91" t="s">
        <v>1628</v>
      </c>
      <c r="Q4743" s="91" t="s">
        <v>1439</v>
      </c>
      <c r="R4743" s="91" t="s">
        <v>1663</v>
      </c>
      <c r="S4743" s="91" t="s">
        <v>12538</v>
      </c>
      <c r="T4743" s="91" t="s">
        <v>1593</v>
      </c>
    </row>
    <row r="4744" ht="14.25" customHeight="1">
      <c r="A4744" s="91" t="s">
        <v>12539</v>
      </c>
      <c r="D4744" s="91" t="s">
        <v>1319</v>
      </c>
      <c r="E4744" s="91" t="s">
        <v>1587</v>
      </c>
      <c r="F4744" s="91">
        <v>2030.0</v>
      </c>
      <c r="J4744" s="91" t="s">
        <v>1320</v>
      </c>
      <c r="L4744" s="91" t="s">
        <v>41</v>
      </c>
      <c r="M4744" s="91" t="s">
        <v>1320</v>
      </c>
      <c r="N4744" s="91" t="s">
        <v>2171</v>
      </c>
      <c r="O4744" s="91" t="s">
        <v>1934</v>
      </c>
      <c r="P4744" s="91" t="s">
        <v>1736</v>
      </c>
      <c r="Q4744" s="91" t="s">
        <v>1457</v>
      </c>
      <c r="R4744" s="91" t="s">
        <v>1608</v>
      </c>
      <c r="S4744" s="91" t="s">
        <v>12540</v>
      </c>
      <c r="T4744" s="91" t="s">
        <v>1593</v>
      </c>
    </row>
    <row r="4745" ht="14.25" customHeight="1">
      <c r="A4745" s="91" t="s">
        <v>12541</v>
      </c>
      <c r="C4745" s="91" t="s">
        <v>12542</v>
      </c>
      <c r="D4745" s="91" t="s">
        <v>1324</v>
      </c>
      <c r="J4745" s="91" t="s">
        <v>1320</v>
      </c>
      <c r="L4745" s="91" t="s">
        <v>41</v>
      </c>
      <c r="M4745" s="91" t="s">
        <v>739</v>
      </c>
      <c r="O4745" s="91" t="s">
        <v>1602</v>
      </c>
      <c r="P4745" s="91" t="s">
        <v>1603</v>
      </c>
      <c r="Q4745" s="91" t="s">
        <v>1462</v>
      </c>
      <c r="R4745" s="91" t="s">
        <v>1591</v>
      </c>
    </row>
    <row r="4746" ht="14.25" customHeight="1">
      <c r="A4746" s="91" t="s">
        <v>12543</v>
      </c>
      <c r="B4746" s="91" t="s">
        <v>12544</v>
      </c>
      <c r="C4746" s="91" t="s">
        <v>12545</v>
      </c>
      <c r="D4746" s="91" t="s">
        <v>1319</v>
      </c>
      <c r="E4746" s="91" t="s">
        <v>1587</v>
      </c>
      <c r="F4746" s="91" t="s">
        <v>1646</v>
      </c>
      <c r="J4746" s="91" t="s">
        <v>739</v>
      </c>
      <c r="L4746" s="91" t="s">
        <v>41</v>
      </c>
      <c r="M4746" s="91" t="s">
        <v>739</v>
      </c>
      <c r="O4746" s="91" t="s">
        <v>1815</v>
      </c>
      <c r="P4746" s="91" t="s">
        <v>1628</v>
      </c>
      <c r="Q4746" s="91" t="s">
        <v>1460</v>
      </c>
      <c r="R4746" s="91" t="s">
        <v>1669</v>
      </c>
      <c r="S4746" s="91" t="s">
        <v>12546</v>
      </c>
      <c r="T4746" s="91" t="s">
        <v>1593</v>
      </c>
    </row>
    <row r="4747" ht="14.25" customHeight="1">
      <c r="A4747" s="91" t="s">
        <v>12547</v>
      </c>
      <c r="D4747" s="91" t="s">
        <v>1319</v>
      </c>
      <c r="E4747" s="91" t="s">
        <v>1587</v>
      </c>
      <c r="F4747" s="91">
        <v>2030.0</v>
      </c>
      <c r="G4747" s="91" t="s">
        <v>1319</v>
      </c>
      <c r="H4747" s="91" t="s">
        <v>1587</v>
      </c>
      <c r="I4747" s="91">
        <v>2050.0</v>
      </c>
      <c r="J4747" s="91" t="s">
        <v>1320</v>
      </c>
      <c r="K4747" s="91">
        <v>2050.0</v>
      </c>
      <c r="L4747" s="91" t="s">
        <v>1588</v>
      </c>
      <c r="M4747" s="91" t="s">
        <v>739</v>
      </c>
      <c r="O4747" s="91" t="s">
        <v>1846</v>
      </c>
      <c r="P4747" s="91" t="s">
        <v>1590</v>
      </c>
      <c r="Q4747" s="91" t="s">
        <v>1429</v>
      </c>
      <c r="R4747" s="91" t="s">
        <v>1687</v>
      </c>
      <c r="S4747" s="91" t="s">
        <v>12548</v>
      </c>
      <c r="T4747" s="91" t="s">
        <v>1593</v>
      </c>
    </row>
    <row r="4748" ht="14.25" customHeight="1">
      <c r="A4748" s="91" t="s">
        <v>12549</v>
      </c>
      <c r="D4748" s="91" t="s">
        <v>1319</v>
      </c>
      <c r="E4748" s="91" t="s">
        <v>1587</v>
      </c>
      <c r="F4748" s="91">
        <v>2030.0</v>
      </c>
      <c r="J4748" s="91" t="s">
        <v>739</v>
      </c>
      <c r="L4748" s="91" t="s">
        <v>1588</v>
      </c>
      <c r="M4748" s="91" t="s">
        <v>739</v>
      </c>
      <c r="O4748" s="91" t="s">
        <v>1607</v>
      </c>
      <c r="P4748" s="91" t="s">
        <v>1590</v>
      </c>
      <c r="Q4748" s="91" t="s">
        <v>1433</v>
      </c>
      <c r="R4748" s="91" t="s">
        <v>2016</v>
      </c>
      <c r="S4748" s="91" t="s">
        <v>12550</v>
      </c>
      <c r="T4748" s="91" t="s">
        <v>1593</v>
      </c>
    </row>
    <row r="4749" ht="14.25" customHeight="1">
      <c r="A4749" s="91" t="s">
        <v>12551</v>
      </c>
      <c r="D4749" s="91" t="s">
        <v>1324</v>
      </c>
      <c r="J4749" s="91" t="s">
        <v>1320</v>
      </c>
      <c r="L4749" s="91" t="s">
        <v>41</v>
      </c>
      <c r="M4749" s="91" t="s">
        <v>739</v>
      </c>
      <c r="O4749" s="91" t="s">
        <v>1662</v>
      </c>
      <c r="P4749" s="91" t="s">
        <v>1590</v>
      </c>
      <c r="Q4749" s="91" t="s">
        <v>1460</v>
      </c>
      <c r="R4749" s="91" t="s">
        <v>1624</v>
      </c>
    </row>
    <row r="4750" ht="14.25" customHeight="1">
      <c r="A4750" s="91" t="s">
        <v>12552</v>
      </c>
      <c r="B4750" s="91" t="s">
        <v>12553</v>
      </c>
      <c r="D4750" s="91" t="s">
        <v>1319</v>
      </c>
      <c r="E4750" s="91" t="s">
        <v>1587</v>
      </c>
      <c r="F4750" s="91">
        <v>2030.0</v>
      </c>
      <c r="J4750" s="91" t="s">
        <v>739</v>
      </c>
      <c r="L4750" s="91" t="s">
        <v>41</v>
      </c>
      <c r="M4750" s="91" t="s">
        <v>739</v>
      </c>
      <c r="O4750" s="91" t="s">
        <v>1770</v>
      </c>
      <c r="P4750" s="91" t="s">
        <v>1590</v>
      </c>
      <c r="Q4750" s="91" t="s">
        <v>1460</v>
      </c>
      <c r="R4750" s="91" t="s">
        <v>1707</v>
      </c>
      <c r="S4750" s="91" t="s">
        <v>12554</v>
      </c>
      <c r="T4750" s="91" t="s">
        <v>1593</v>
      </c>
    </row>
    <row r="4751" ht="14.25" customHeight="1">
      <c r="A4751" s="91" t="s">
        <v>12555</v>
      </c>
      <c r="D4751" s="91" t="s">
        <v>1319</v>
      </c>
      <c r="E4751" s="91" t="s">
        <v>1587</v>
      </c>
      <c r="F4751" s="91">
        <v>2030.0</v>
      </c>
      <c r="J4751" s="91" t="s">
        <v>739</v>
      </c>
      <c r="L4751" s="91" t="s">
        <v>1588</v>
      </c>
      <c r="M4751" s="91" t="s">
        <v>739</v>
      </c>
      <c r="O4751" s="91" t="s">
        <v>2509</v>
      </c>
      <c r="P4751" s="91" t="s">
        <v>1590</v>
      </c>
      <c r="Q4751" s="91" t="s">
        <v>1429</v>
      </c>
      <c r="R4751" s="91" t="s">
        <v>1663</v>
      </c>
      <c r="S4751" s="91" t="s">
        <v>12556</v>
      </c>
      <c r="T4751" s="91" t="s">
        <v>1593</v>
      </c>
    </row>
    <row r="4752" ht="14.25" customHeight="1">
      <c r="A4752" s="91" t="s">
        <v>12557</v>
      </c>
      <c r="C4752" s="91" t="s">
        <v>12558</v>
      </c>
      <c r="D4752" s="91" t="s">
        <v>1319</v>
      </c>
      <c r="E4752" s="91" t="s">
        <v>1587</v>
      </c>
      <c r="F4752" s="91">
        <v>2030.0</v>
      </c>
      <c r="J4752" s="91" t="s">
        <v>739</v>
      </c>
      <c r="L4752" s="91" t="s">
        <v>1588</v>
      </c>
      <c r="M4752" s="91" t="s">
        <v>739</v>
      </c>
      <c r="O4752" s="91" t="s">
        <v>1725</v>
      </c>
      <c r="P4752" s="91" t="s">
        <v>1628</v>
      </c>
      <c r="Q4752" s="91" t="s">
        <v>1463</v>
      </c>
      <c r="R4752" s="91" t="s">
        <v>1842</v>
      </c>
      <c r="S4752" s="91" t="s">
        <v>12559</v>
      </c>
      <c r="T4752" s="91" t="s">
        <v>1593</v>
      </c>
    </row>
    <row r="4753" ht="14.25" customHeight="1">
      <c r="A4753" s="91" t="s">
        <v>12560</v>
      </c>
      <c r="D4753" s="91" t="s">
        <v>1324</v>
      </c>
      <c r="J4753" s="91" t="s">
        <v>1320</v>
      </c>
      <c r="L4753" s="91" t="s">
        <v>41</v>
      </c>
      <c r="M4753" s="91" t="s">
        <v>1320</v>
      </c>
      <c r="N4753" s="91" t="s">
        <v>1685</v>
      </c>
      <c r="O4753" s="91" t="s">
        <v>1846</v>
      </c>
      <c r="P4753" s="91" t="s">
        <v>1590</v>
      </c>
      <c r="Q4753" s="91" t="s">
        <v>1444</v>
      </c>
      <c r="R4753" s="91" t="s">
        <v>1685</v>
      </c>
    </row>
    <row r="4754" ht="14.25" customHeight="1">
      <c r="A4754" s="91" t="s">
        <v>12561</v>
      </c>
      <c r="D4754" s="91" t="s">
        <v>1324</v>
      </c>
      <c r="J4754" s="91" t="s">
        <v>739</v>
      </c>
      <c r="L4754" s="91" t="s">
        <v>41</v>
      </c>
      <c r="M4754" s="91" t="s">
        <v>739</v>
      </c>
      <c r="O4754" s="91" t="s">
        <v>1831</v>
      </c>
      <c r="P4754" s="91" t="s">
        <v>1590</v>
      </c>
      <c r="Q4754" s="91" t="s">
        <v>1469</v>
      </c>
      <c r="R4754" s="91" t="s">
        <v>1604</v>
      </c>
    </row>
    <row r="4755" ht="14.25" customHeight="1">
      <c r="A4755" s="91" t="s">
        <v>12562</v>
      </c>
      <c r="B4755" s="91" t="s">
        <v>12563</v>
      </c>
      <c r="C4755" s="91" t="s">
        <v>12564</v>
      </c>
      <c r="D4755" s="91" t="s">
        <v>1319</v>
      </c>
      <c r="E4755" s="91" t="s">
        <v>1587</v>
      </c>
      <c r="F4755" s="91">
        <v>2031.0</v>
      </c>
      <c r="J4755" s="91" t="s">
        <v>1320</v>
      </c>
      <c r="L4755" s="91" t="s">
        <v>41</v>
      </c>
      <c r="M4755" s="91" t="s">
        <v>739</v>
      </c>
      <c r="O4755" s="91" t="s">
        <v>1721</v>
      </c>
      <c r="P4755" s="91" t="s">
        <v>1590</v>
      </c>
      <c r="Q4755" s="91" t="s">
        <v>1444</v>
      </c>
      <c r="R4755" s="91" t="s">
        <v>2016</v>
      </c>
      <c r="S4755" s="91" t="s">
        <v>12565</v>
      </c>
      <c r="T4755" s="91" t="s">
        <v>1593</v>
      </c>
    </row>
    <row r="4756" ht="14.25" customHeight="1">
      <c r="A4756" s="91" t="s">
        <v>12566</v>
      </c>
      <c r="D4756" s="91" t="s">
        <v>1324</v>
      </c>
      <c r="J4756" s="91" t="s">
        <v>1320</v>
      </c>
      <c r="L4756" s="91" t="s">
        <v>41</v>
      </c>
      <c r="M4756" s="91" t="s">
        <v>1320</v>
      </c>
      <c r="N4756" s="91" t="s">
        <v>1611</v>
      </c>
      <c r="O4756" s="91" t="s">
        <v>1638</v>
      </c>
      <c r="P4756" s="91" t="s">
        <v>1590</v>
      </c>
      <c r="Q4756" s="91" t="s">
        <v>1457</v>
      </c>
      <c r="R4756" s="91" t="s">
        <v>1612</v>
      </c>
    </row>
    <row r="4757" ht="14.25" customHeight="1">
      <c r="A4757" s="91" t="s">
        <v>12567</v>
      </c>
      <c r="D4757" s="91" t="s">
        <v>1319</v>
      </c>
      <c r="E4757" s="91" t="s">
        <v>1587</v>
      </c>
      <c r="F4757" s="91">
        <v>2030.0</v>
      </c>
      <c r="J4757" s="91" t="s">
        <v>739</v>
      </c>
      <c r="L4757" s="91" t="s">
        <v>1588</v>
      </c>
      <c r="M4757" s="91" t="s">
        <v>739</v>
      </c>
      <c r="O4757" s="91" t="s">
        <v>1725</v>
      </c>
      <c r="P4757" s="91" t="s">
        <v>1628</v>
      </c>
      <c r="Q4757" s="91" t="s">
        <v>1472</v>
      </c>
      <c r="R4757" s="91" t="s">
        <v>1653</v>
      </c>
      <c r="S4757" s="91" t="s">
        <v>12568</v>
      </c>
      <c r="T4757" s="91" t="s">
        <v>1593</v>
      </c>
    </row>
    <row r="4758" ht="14.25" customHeight="1">
      <c r="A4758" s="91" t="s">
        <v>12569</v>
      </c>
      <c r="B4758" s="91" t="s">
        <v>12570</v>
      </c>
      <c r="C4758" s="91" t="s">
        <v>12571</v>
      </c>
      <c r="D4758" s="91" t="s">
        <v>1324</v>
      </c>
      <c r="J4758" s="91" t="s">
        <v>739</v>
      </c>
      <c r="L4758" s="91" t="s">
        <v>1647</v>
      </c>
      <c r="M4758" s="91" t="s">
        <v>739</v>
      </c>
      <c r="O4758" s="91" t="s">
        <v>1666</v>
      </c>
      <c r="P4758" s="91" t="s">
        <v>1590</v>
      </c>
      <c r="Q4758" s="91" t="s">
        <v>1430</v>
      </c>
      <c r="R4758" s="91" t="s">
        <v>1842</v>
      </c>
    </row>
    <row r="4759" ht="14.25" customHeight="1">
      <c r="A4759" s="91" t="s">
        <v>12572</v>
      </c>
      <c r="C4759" s="91" t="s">
        <v>12573</v>
      </c>
      <c r="D4759" s="91" t="s">
        <v>1324</v>
      </c>
      <c r="J4759" s="91" t="s">
        <v>1320</v>
      </c>
      <c r="L4759" s="91" t="s">
        <v>41</v>
      </c>
      <c r="M4759" s="91" t="s">
        <v>1320</v>
      </c>
      <c r="N4759" s="91" t="s">
        <v>1923</v>
      </c>
      <c r="O4759" s="91" t="s">
        <v>1607</v>
      </c>
      <c r="P4759" s="91" t="s">
        <v>1590</v>
      </c>
      <c r="Q4759" s="91" t="s">
        <v>1472</v>
      </c>
      <c r="R4759" s="91" t="s">
        <v>1923</v>
      </c>
    </row>
    <row r="4760" ht="14.25" customHeight="1">
      <c r="A4760" s="91" t="s">
        <v>12574</v>
      </c>
      <c r="D4760" s="91" t="s">
        <v>1319</v>
      </c>
      <c r="E4760" s="91" t="s">
        <v>1587</v>
      </c>
      <c r="F4760" s="91">
        <v>2032.0</v>
      </c>
      <c r="J4760" s="91" t="s">
        <v>739</v>
      </c>
      <c r="L4760" s="91" t="s">
        <v>41</v>
      </c>
      <c r="M4760" s="91" t="s">
        <v>739</v>
      </c>
      <c r="O4760" s="91" t="s">
        <v>2509</v>
      </c>
      <c r="P4760" s="91" t="s">
        <v>1590</v>
      </c>
      <c r="Q4760" s="91" t="s">
        <v>1441</v>
      </c>
      <c r="R4760" s="91" t="s">
        <v>1653</v>
      </c>
      <c r="S4760" s="91" t="s">
        <v>12575</v>
      </c>
      <c r="T4760" s="91" t="s">
        <v>1593</v>
      </c>
    </row>
    <row r="4761" ht="14.25" customHeight="1">
      <c r="A4761" s="91" t="s">
        <v>12576</v>
      </c>
      <c r="D4761" s="91" t="s">
        <v>1319</v>
      </c>
      <c r="E4761" s="91" t="s">
        <v>1587</v>
      </c>
      <c r="F4761" s="91">
        <v>2030.0</v>
      </c>
      <c r="J4761" s="91" t="s">
        <v>739</v>
      </c>
      <c r="L4761" s="91" t="s">
        <v>1588</v>
      </c>
      <c r="M4761" s="91" t="s">
        <v>739</v>
      </c>
      <c r="O4761" s="91" t="s">
        <v>1725</v>
      </c>
      <c r="P4761" s="91" t="s">
        <v>1628</v>
      </c>
      <c r="Q4761" s="91" t="s">
        <v>1452</v>
      </c>
      <c r="R4761" s="91" t="s">
        <v>1707</v>
      </c>
      <c r="S4761" s="91" t="s">
        <v>12577</v>
      </c>
      <c r="T4761" s="91" t="s">
        <v>1593</v>
      </c>
    </row>
    <row r="4762" ht="14.25" customHeight="1">
      <c r="A4762" s="91" t="s">
        <v>12578</v>
      </c>
      <c r="D4762" s="91" t="s">
        <v>1319</v>
      </c>
      <c r="E4762" s="91" t="s">
        <v>1587</v>
      </c>
      <c r="F4762" s="91">
        <v>2030.0</v>
      </c>
      <c r="J4762" s="91" t="s">
        <v>739</v>
      </c>
      <c r="L4762" s="91" t="s">
        <v>1588</v>
      </c>
      <c r="M4762" s="91" t="s">
        <v>739</v>
      </c>
      <c r="O4762" s="91" t="s">
        <v>1607</v>
      </c>
      <c r="P4762" s="91" t="s">
        <v>1590</v>
      </c>
      <c r="Q4762" s="91" t="s">
        <v>1433</v>
      </c>
      <c r="R4762" s="91" t="s">
        <v>1923</v>
      </c>
      <c r="S4762" s="91" t="s">
        <v>12579</v>
      </c>
      <c r="T4762" s="91" t="s">
        <v>1593</v>
      </c>
    </row>
    <row r="4763" ht="14.25" customHeight="1">
      <c r="A4763" s="91" t="s">
        <v>12580</v>
      </c>
      <c r="B4763" s="91" t="s">
        <v>12581</v>
      </c>
      <c r="C4763" s="91" t="s">
        <v>12582</v>
      </c>
      <c r="D4763" s="91" t="s">
        <v>1324</v>
      </c>
      <c r="J4763" s="91" t="s">
        <v>739</v>
      </c>
      <c r="L4763" s="91" t="s">
        <v>41</v>
      </c>
      <c r="M4763" s="91" t="s">
        <v>739</v>
      </c>
      <c r="O4763" s="91" t="s">
        <v>1607</v>
      </c>
      <c r="P4763" s="91" t="s">
        <v>1590</v>
      </c>
      <c r="Q4763" s="91" t="s">
        <v>1435</v>
      </c>
      <c r="R4763" s="91" t="s">
        <v>1591</v>
      </c>
    </row>
    <row r="4764" ht="14.25" customHeight="1">
      <c r="A4764" s="91" t="s">
        <v>12583</v>
      </c>
      <c r="B4764" s="91" t="s">
        <v>12584</v>
      </c>
      <c r="C4764" s="91" t="s">
        <v>12585</v>
      </c>
      <c r="D4764" s="91" t="s">
        <v>1319</v>
      </c>
      <c r="E4764" s="91" t="s">
        <v>1587</v>
      </c>
      <c r="F4764" s="91" t="s">
        <v>12586</v>
      </c>
      <c r="G4764" s="91" t="s">
        <v>1319</v>
      </c>
      <c r="H4764" s="91" t="s">
        <v>1587</v>
      </c>
      <c r="I4764" s="91">
        <v>2050.0</v>
      </c>
      <c r="J4764" s="91" t="s">
        <v>1320</v>
      </c>
      <c r="K4764" s="91">
        <v>2050.0</v>
      </c>
      <c r="L4764" s="91" t="s">
        <v>41</v>
      </c>
      <c r="M4764" s="91" t="s">
        <v>739</v>
      </c>
      <c r="O4764" s="91" t="s">
        <v>1602</v>
      </c>
      <c r="P4764" s="91" t="s">
        <v>1603</v>
      </c>
      <c r="Q4764" s="91" t="s">
        <v>1472</v>
      </c>
      <c r="R4764" s="91" t="s">
        <v>1798</v>
      </c>
      <c r="S4764" s="91" t="s">
        <v>12587</v>
      </c>
      <c r="T4764" s="91" t="s">
        <v>1593</v>
      </c>
    </row>
    <row r="4765" ht="14.25" customHeight="1">
      <c r="A4765" s="91" t="s">
        <v>12588</v>
      </c>
      <c r="C4765" s="91" t="s">
        <v>12589</v>
      </c>
      <c r="D4765" s="91" t="s">
        <v>1319</v>
      </c>
      <c r="E4765" s="91" t="s">
        <v>1587</v>
      </c>
      <c r="F4765" s="91">
        <v>2030.0</v>
      </c>
      <c r="J4765" s="91" t="s">
        <v>739</v>
      </c>
      <c r="L4765" s="91" t="s">
        <v>41</v>
      </c>
      <c r="M4765" s="91" t="s">
        <v>739</v>
      </c>
      <c r="O4765" s="91" t="s">
        <v>2046</v>
      </c>
      <c r="P4765" s="91" t="s">
        <v>1603</v>
      </c>
      <c r="Q4765" s="91" t="s">
        <v>1440</v>
      </c>
      <c r="R4765" s="91" t="s">
        <v>1706</v>
      </c>
      <c r="S4765" s="91" t="s">
        <v>12590</v>
      </c>
      <c r="T4765" s="91" t="s">
        <v>1593</v>
      </c>
    </row>
    <row r="4766" ht="14.25" customHeight="1">
      <c r="A4766" s="91" t="s">
        <v>12591</v>
      </c>
      <c r="D4766" s="91" t="s">
        <v>1343</v>
      </c>
      <c r="J4766" s="91" t="s">
        <v>739</v>
      </c>
      <c r="L4766" s="91" t="s">
        <v>41</v>
      </c>
      <c r="M4766" s="91" t="s">
        <v>1320</v>
      </c>
      <c r="N4766" s="91" t="s">
        <v>1639</v>
      </c>
      <c r="O4766" s="91" t="s">
        <v>1602</v>
      </c>
      <c r="P4766" s="91" t="s">
        <v>1603</v>
      </c>
      <c r="Q4766" s="91" t="s">
        <v>1452</v>
      </c>
      <c r="R4766" s="91" t="s">
        <v>1639</v>
      </c>
    </row>
    <row r="4767" ht="14.25" customHeight="1">
      <c r="A4767" s="91" t="s">
        <v>12592</v>
      </c>
      <c r="B4767" s="91" t="s">
        <v>12593</v>
      </c>
      <c r="C4767" s="91" t="s">
        <v>12594</v>
      </c>
      <c r="D4767" s="91" t="s">
        <v>1319</v>
      </c>
      <c r="E4767" s="91" t="s">
        <v>1587</v>
      </c>
      <c r="F4767" s="91" t="s">
        <v>1646</v>
      </c>
      <c r="G4767" s="91" t="s">
        <v>1319</v>
      </c>
      <c r="H4767" s="91" t="s">
        <v>1587</v>
      </c>
      <c r="I4767" s="91" t="s">
        <v>1698</v>
      </c>
      <c r="J4767" s="91" t="s">
        <v>1320</v>
      </c>
      <c r="K4767" s="91" t="s">
        <v>1698</v>
      </c>
      <c r="L4767" s="91" t="s">
        <v>41</v>
      </c>
      <c r="M4767" s="91" t="s">
        <v>1320</v>
      </c>
      <c r="N4767" s="91" t="s">
        <v>1763</v>
      </c>
      <c r="O4767" s="91" t="s">
        <v>1602</v>
      </c>
      <c r="P4767" s="91" t="s">
        <v>1603</v>
      </c>
      <c r="Q4767" s="91" t="s">
        <v>1440</v>
      </c>
      <c r="R4767" s="91" t="s">
        <v>1653</v>
      </c>
      <c r="S4767" s="91" t="s">
        <v>12595</v>
      </c>
      <c r="T4767" s="91" t="s">
        <v>1593</v>
      </c>
    </row>
    <row r="4768" ht="14.25" customHeight="1">
      <c r="A4768" s="91" t="s">
        <v>12596</v>
      </c>
      <c r="B4768" s="91" t="s">
        <v>12597</v>
      </c>
      <c r="C4768" s="91" t="s">
        <v>12598</v>
      </c>
      <c r="D4768" s="91" t="s">
        <v>1319</v>
      </c>
      <c r="E4768" s="91" t="s">
        <v>1587</v>
      </c>
      <c r="F4768" s="91">
        <v>2030.0</v>
      </c>
      <c r="G4768" s="91" t="s">
        <v>1319</v>
      </c>
      <c r="H4768" s="91" t="s">
        <v>1587</v>
      </c>
      <c r="I4768" s="91">
        <v>2050.0</v>
      </c>
      <c r="J4768" s="91" t="s">
        <v>1320</v>
      </c>
      <c r="K4768" s="91">
        <v>2050.0</v>
      </c>
      <c r="L4768" s="91" t="s">
        <v>41</v>
      </c>
      <c r="M4768" s="91" t="s">
        <v>1320</v>
      </c>
      <c r="N4768" s="91" t="s">
        <v>1637</v>
      </c>
      <c r="O4768" s="91" t="s">
        <v>1602</v>
      </c>
      <c r="P4768" s="91" t="s">
        <v>1603</v>
      </c>
      <c r="Q4768" s="91" t="s">
        <v>1451</v>
      </c>
      <c r="R4768" s="91" t="s">
        <v>1604</v>
      </c>
      <c r="S4768" s="91" t="s">
        <v>12599</v>
      </c>
      <c r="T4768" s="91" t="s">
        <v>1593</v>
      </c>
    </row>
    <row r="4769" ht="14.25" customHeight="1">
      <c r="A4769" s="91" t="s">
        <v>12600</v>
      </c>
      <c r="D4769" s="91" t="s">
        <v>1343</v>
      </c>
      <c r="J4769" s="91" t="s">
        <v>1320</v>
      </c>
      <c r="L4769" s="91" t="s">
        <v>41</v>
      </c>
      <c r="M4769" s="91" t="s">
        <v>1320</v>
      </c>
      <c r="N4769" s="91" t="s">
        <v>1966</v>
      </c>
      <c r="O4769" s="91" t="s">
        <v>1607</v>
      </c>
      <c r="P4769" s="91" t="s">
        <v>1590</v>
      </c>
      <c r="Q4769" s="91" t="s">
        <v>1433</v>
      </c>
      <c r="R4769" s="91" t="s">
        <v>1966</v>
      </c>
    </row>
    <row r="4770" ht="14.25" customHeight="1">
      <c r="A4770" s="91" t="s">
        <v>12601</v>
      </c>
      <c r="B4770" s="91" t="s">
        <v>12602</v>
      </c>
      <c r="D4770" s="91" t="s">
        <v>1324</v>
      </c>
      <c r="J4770" s="91" t="s">
        <v>1320</v>
      </c>
      <c r="L4770" s="91" t="s">
        <v>41</v>
      </c>
      <c r="M4770" s="91" t="s">
        <v>1320</v>
      </c>
      <c r="N4770" s="91" t="s">
        <v>1669</v>
      </c>
      <c r="O4770" s="91" t="s">
        <v>1802</v>
      </c>
      <c r="P4770" s="91" t="s">
        <v>1590</v>
      </c>
      <c r="Q4770" s="91" t="s">
        <v>1464</v>
      </c>
      <c r="R4770" s="91" t="s">
        <v>1669</v>
      </c>
    </row>
    <row r="4771" ht="14.25" customHeight="1">
      <c r="A4771" s="91" t="s">
        <v>12603</v>
      </c>
      <c r="B4771" s="91" t="s">
        <v>12604</v>
      </c>
      <c r="C4771" s="91" t="s">
        <v>12605</v>
      </c>
      <c r="D4771" s="91" t="s">
        <v>1319</v>
      </c>
      <c r="E4771" s="91" t="s">
        <v>1587</v>
      </c>
      <c r="F4771" s="91" t="s">
        <v>3047</v>
      </c>
      <c r="J4771" s="91" t="s">
        <v>739</v>
      </c>
      <c r="L4771" s="91" t="s">
        <v>41</v>
      </c>
      <c r="M4771" s="91" t="s">
        <v>739</v>
      </c>
      <c r="O4771" s="91" t="s">
        <v>1602</v>
      </c>
      <c r="P4771" s="91" t="s">
        <v>1603</v>
      </c>
      <c r="Q4771" s="91" t="s">
        <v>1761</v>
      </c>
      <c r="R4771" s="91" t="s">
        <v>1669</v>
      </c>
      <c r="S4771" s="91" t="s">
        <v>12606</v>
      </c>
      <c r="T4771" s="91" t="s">
        <v>1593</v>
      </c>
    </row>
    <row r="4772" ht="14.25" customHeight="1">
      <c r="A4772" s="91" t="s">
        <v>12607</v>
      </c>
      <c r="C4772" s="91" t="s">
        <v>12608</v>
      </c>
      <c r="D4772" s="91" t="s">
        <v>1319</v>
      </c>
      <c r="E4772" s="91" t="s">
        <v>1587</v>
      </c>
      <c r="F4772" s="91">
        <v>2025.0</v>
      </c>
      <c r="J4772" s="91" t="s">
        <v>1320</v>
      </c>
      <c r="L4772" s="91" t="s">
        <v>41</v>
      </c>
      <c r="M4772" s="91" t="s">
        <v>1320</v>
      </c>
      <c r="N4772" s="91" t="s">
        <v>1900</v>
      </c>
      <c r="O4772" s="91" t="s">
        <v>1602</v>
      </c>
      <c r="P4772" s="91" t="s">
        <v>1603</v>
      </c>
      <c r="Q4772" s="91" t="s">
        <v>1457</v>
      </c>
      <c r="R4772" s="91" t="s">
        <v>1678</v>
      </c>
      <c r="S4772" s="91" t="s">
        <v>12609</v>
      </c>
      <c r="T4772" s="91" t="s">
        <v>1593</v>
      </c>
    </row>
    <row r="4773" ht="14.25" customHeight="1">
      <c r="A4773" s="91" t="s">
        <v>12610</v>
      </c>
      <c r="B4773" s="91" t="s">
        <v>12611</v>
      </c>
      <c r="C4773" s="91" t="s">
        <v>12612</v>
      </c>
      <c r="D4773" s="91" t="s">
        <v>1319</v>
      </c>
      <c r="E4773" s="91" t="s">
        <v>1587</v>
      </c>
      <c r="F4773" s="91">
        <v>2030.0</v>
      </c>
      <c r="G4773" s="91" t="s">
        <v>1319</v>
      </c>
      <c r="H4773" s="91" t="s">
        <v>1587</v>
      </c>
      <c r="I4773" s="91">
        <v>2040.0</v>
      </c>
      <c r="J4773" s="91" t="s">
        <v>1320</v>
      </c>
      <c r="K4773" s="91">
        <v>2040.0</v>
      </c>
      <c r="L4773" s="91" t="s">
        <v>41</v>
      </c>
      <c r="M4773" s="91" t="s">
        <v>1320</v>
      </c>
      <c r="N4773" s="91" t="s">
        <v>1923</v>
      </c>
      <c r="O4773" s="91" t="s">
        <v>1607</v>
      </c>
      <c r="P4773" s="91" t="s">
        <v>1590</v>
      </c>
      <c r="Q4773" s="91" t="s">
        <v>1452</v>
      </c>
      <c r="R4773" s="91" t="s">
        <v>1707</v>
      </c>
      <c r="S4773" s="91" t="s">
        <v>12613</v>
      </c>
      <c r="T4773" s="91" t="s">
        <v>1593</v>
      </c>
    </row>
    <row r="4774" ht="14.25" customHeight="1">
      <c r="A4774" s="91" t="s">
        <v>12614</v>
      </c>
      <c r="D4774" s="91" t="s">
        <v>1324</v>
      </c>
      <c r="J4774" s="91" t="s">
        <v>1320</v>
      </c>
      <c r="L4774" s="91" t="s">
        <v>41</v>
      </c>
      <c r="M4774" s="91" t="s">
        <v>739</v>
      </c>
      <c r="O4774" s="91" t="s">
        <v>1607</v>
      </c>
      <c r="P4774" s="91" t="s">
        <v>1590</v>
      </c>
      <c r="Q4774" s="91" t="s">
        <v>1433</v>
      </c>
      <c r="R4774" s="91" t="s">
        <v>1663</v>
      </c>
    </row>
    <row r="4775" ht="14.25" customHeight="1">
      <c r="A4775" s="91" t="s">
        <v>12615</v>
      </c>
      <c r="C4775" s="91" t="s">
        <v>12616</v>
      </c>
      <c r="D4775" s="91" t="s">
        <v>1319</v>
      </c>
      <c r="E4775" s="91" t="s">
        <v>1587</v>
      </c>
      <c r="F4775" s="91">
        <v>2030.0</v>
      </c>
      <c r="J4775" s="91" t="s">
        <v>1320</v>
      </c>
      <c r="L4775" s="91" t="s">
        <v>41</v>
      </c>
      <c r="M4775" s="91" t="s">
        <v>1320</v>
      </c>
      <c r="N4775" s="91" t="s">
        <v>1966</v>
      </c>
      <c r="O4775" s="91" t="s">
        <v>1802</v>
      </c>
      <c r="P4775" s="91" t="s">
        <v>1590</v>
      </c>
      <c r="Q4775" s="91" t="s">
        <v>1469</v>
      </c>
      <c r="R4775" s="91" t="s">
        <v>1687</v>
      </c>
      <c r="S4775" s="91" t="s">
        <v>12617</v>
      </c>
      <c r="T4775" s="91" t="s">
        <v>1593</v>
      </c>
    </row>
    <row r="4776" ht="14.25" customHeight="1">
      <c r="A4776" s="91" t="s">
        <v>12618</v>
      </c>
      <c r="D4776" s="91" t="s">
        <v>1319</v>
      </c>
      <c r="E4776" s="91" t="s">
        <v>1587</v>
      </c>
      <c r="F4776" s="91">
        <v>2030.0</v>
      </c>
      <c r="J4776" s="91" t="s">
        <v>739</v>
      </c>
      <c r="L4776" s="91" t="s">
        <v>1588</v>
      </c>
      <c r="M4776" s="91" t="s">
        <v>739</v>
      </c>
      <c r="O4776" s="91" t="s">
        <v>1846</v>
      </c>
      <c r="P4776" s="91" t="s">
        <v>1590</v>
      </c>
      <c r="Q4776" s="91" t="s">
        <v>1441</v>
      </c>
      <c r="R4776" s="91" t="s">
        <v>1707</v>
      </c>
      <c r="S4776" s="91" t="s">
        <v>12619</v>
      </c>
      <c r="T4776" s="91" t="s">
        <v>1593</v>
      </c>
    </row>
    <row r="4777" ht="14.25" customHeight="1">
      <c r="A4777" s="91" t="s">
        <v>12620</v>
      </c>
      <c r="D4777" s="91" t="s">
        <v>1319</v>
      </c>
      <c r="E4777" s="91" t="s">
        <v>1587</v>
      </c>
      <c r="F4777" s="91">
        <v>2030.0</v>
      </c>
      <c r="J4777" s="91" t="s">
        <v>739</v>
      </c>
      <c r="L4777" s="91" t="s">
        <v>1588</v>
      </c>
      <c r="M4777" s="91" t="s">
        <v>739</v>
      </c>
      <c r="O4777" s="91" t="s">
        <v>1846</v>
      </c>
      <c r="P4777" s="91" t="s">
        <v>1590</v>
      </c>
      <c r="Q4777" s="91" t="s">
        <v>1439</v>
      </c>
      <c r="R4777" s="91" t="s">
        <v>1612</v>
      </c>
      <c r="S4777" s="91" t="s">
        <v>12621</v>
      </c>
      <c r="T4777" s="91" t="s">
        <v>1593</v>
      </c>
    </row>
    <row r="4778" ht="14.25" customHeight="1">
      <c r="A4778" s="91" t="s">
        <v>12622</v>
      </c>
      <c r="D4778" s="91" t="s">
        <v>1319</v>
      </c>
      <c r="E4778" s="91" t="s">
        <v>1587</v>
      </c>
      <c r="F4778" s="91">
        <v>2030.0</v>
      </c>
      <c r="J4778" s="91" t="s">
        <v>739</v>
      </c>
      <c r="L4778" s="91" t="s">
        <v>1588</v>
      </c>
      <c r="M4778" s="91" t="s">
        <v>739</v>
      </c>
      <c r="O4778" s="91" t="s">
        <v>1607</v>
      </c>
      <c r="P4778" s="91" t="s">
        <v>1590</v>
      </c>
      <c r="Q4778" s="91" t="s">
        <v>1469</v>
      </c>
      <c r="R4778" s="91" t="s">
        <v>1663</v>
      </c>
      <c r="S4778" s="91" t="s">
        <v>12623</v>
      </c>
      <c r="T4778" s="91" t="s">
        <v>1593</v>
      </c>
    </row>
    <row r="4779" ht="14.25" customHeight="1">
      <c r="A4779" s="91" t="s">
        <v>12624</v>
      </c>
      <c r="D4779" s="91" t="s">
        <v>1319</v>
      </c>
      <c r="E4779" s="91" t="s">
        <v>1587</v>
      </c>
      <c r="F4779" s="91">
        <v>2030.0</v>
      </c>
      <c r="G4779" s="91" t="s">
        <v>1319</v>
      </c>
      <c r="H4779" s="91" t="s">
        <v>1587</v>
      </c>
      <c r="I4779" s="91">
        <v>2050.0</v>
      </c>
      <c r="J4779" s="91" t="s">
        <v>1320</v>
      </c>
      <c r="K4779" s="91">
        <v>2050.0</v>
      </c>
      <c r="L4779" s="91" t="s">
        <v>1588</v>
      </c>
      <c r="M4779" s="91" t="s">
        <v>1320</v>
      </c>
      <c r="N4779" s="91" t="s">
        <v>1669</v>
      </c>
      <c r="O4779" s="91" t="s">
        <v>1607</v>
      </c>
      <c r="P4779" s="91" t="s">
        <v>1590</v>
      </c>
      <c r="Q4779" s="91" t="s">
        <v>1440</v>
      </c>
      <c r="R4779" s="91" t="s">
        <v>1669</v>
      </c>
      <c r="S4779" s="91" t="s">
        <v>12625</v>
      </c>
      <c r="T4779" s="91" t="s">
        <v>1593</v>
      </c>
    </row>
    <row r="4780" ht="14.25" customHeight="1">
      <c r="A4780" s="91" t="s">
        <v>12626</v>
      </c>
      <c r="D4780" s="91" t="s">
        <v>1319</v>
      </c>
      <c r="E4780" s="91" t="s">
        <v>1587</v>
      </c>
      <c r="F4780" s="91">
        <v>2032.0</v>
      </c>
      <c r="J4780" s="91" t="s">
        <v>739</v>
      </c>
      <c r="L4780" s="91" t="s">
        <v>1647</v>
      </c>
      <c r="M4780" s="91" t="s">
        <v>739</v>
      </c>
      <c r="O4780" s="91" t="s">
        <v>1711</v>
      </c>
      <c r="P4780" s="91" t="s">
        <v>1590</v>
      </c>
      <c r="Q4780" s="91" t="s">
        <v>1430</v>
      </c>
      <c r="R4780" s="91" t="s">
        <v>1808</v>
      </c>
      <c r="S4780" s="91" t="s">
        <v>12627</v>
      </c>
      <c r="T4780" s="91" t="s">
        <v>1593</v>
      </c>
    </row>
    <row r="4781" ht="14.25" customHeight="1">
      <c r="A4781" s="91" t="s">
        <v>12628</v>
      </c>
      <c r="D4781" s="91" t="s">
        <v>1319</v>
      </c>
      <c r="E4781" s="91" t="s">
        <v>1587</v>
      </c>
      <c r="F4781" s="91">
        <v>2030.0</v>
      </c>
      <c r="J4781" s="91" t="s">
        <v>739</v>
      </c>
      <c r="L4781" s="91" t="s">
        <v>1588</v>
      </c>
      <c r="M4781" s="91" t="s">
        <v>739</v>
      </c>
      <c r="O4781" s="91" t="s">
        <v>1638</v>
      </c>
      <c r="P4781" s="91" t="s">
        <v>1590</v>
      </c>
      <c r="Q4781" s="91" t="s">
        <v>1440</v>
      </c>
      <c r="R4781" s="91" t="s">
        <v>1617</v>
      </c>
      <c r="S4781" s="91" t="s">
        <v>12629</v>
      </c>
      <c r="T4781" s="91" t="s">
        <v>1593</v>
      </c>
    </row>
    <row r="4782" ht="14.25" customHeight="1">
      <c r="A4782" s="91" t="s">
        <v>12630</v>
      </c>
      <c r="C4782" s="91" t="s">
        <v>12631</v>
      </c>
      <c r="D4782" s="91" t="s">
        <v>1319</v>
      </c>
      <c r="E4782" s="91" t="s">
        <v>1587</v>
      </c>
      <c r="F4782" s="91">
        <v>2030.0</v>
      </c>
      <c r="G4782" s="91" t="s">
        <v>1319</v>
      </c>
      <c r="H4782" s="91" t="s">
        <v>1587</v>
      </c>
      <c r="I4782" s="91">
        <v>2050.0</v>
      </c>
      <c r="J4782" s="91" t="s">
        <v>1320</v>
      </c>
      <c r="K4782" s="91">
        <v>2050.0</v>
      </c>
      <c r="L4782" s="91" t="s">
        <v>41</v>
      </c>
      <c r="M4782" s="91" t="s">
        <v>1320</v>
      </c>
      <c r="N4782" s="91" t="s">
        <v>1669</v>
      </c>
      <c r="O4782" s="91" t="s">
        <v>2046</v>
      </c>
      <c r="P4782" s="91" t="s">
        <v>1603</v>
      </c>
      <c r="Q4782" s="91" t="s">
        <v>1460</v>
      </c>
      <c r="R4782" s="91" t="s">
        <v>1591</v>
      </c>
      <c r="S4782" s="91" t="s">
        <v>12632</v>
      </c>
      <c r="T4782" s="91" t="s">
        <v>1593</v>
      </c>
    </row>
    <row r="4783" ht="14.25" customHeight="1">
      <c r="A4783" s="91" t="s">
        <v>12633</v>
      </c>
      <c r="D4783" s="91" t="s">
        <v>1319</v>
      </c>
      <c r="E4783" s="91" t="s">
        <v>1587</v>
      </c>
      <c r="F4783" s="91">
        <v>2030.0</v>
      </c>
      <c r="J4783" s="91" t="s">
        <v>739</v>
      </c>
      <c r="L4783" s="91" t="s">
        <v>1588</v>
      </c>
      <c r="M4783" s="91" t="s">
        <v>739</v>
      </c>
      <c r="O4783" s="91" t="s">
        <v>1684</v>
      </c>
      <c r="P4783" s="91" t="s">
        <v>1590</v>
      </c>
      <c r="Q4783" s="91" t="s">
        <v>1472</v>
      </c>
      <c r="R4783" s="91" t="s">
        <v>1633</v>
      </c>
      <c r="S4783" s="91" t="s">
        <v>12634</v>
      </c>
      <c r="T4783" s="91" t="s">
        <v>1593</v>
      </c>
    </row>
    <row r="4784" ht="14.25" customHeight="1">
      <c r="A4784" s="91" t="s">
        <v>12635</v>
      </c>
      <c r="D4784" s="91" t="s">
        <v>1319</v>
      </c>
      <c r="E4784" s="91" t="s">
        <v>1587</v>
      </c>
      <c r="F4784" s="91">
        <v>2030.0</v>
      </c>
      <c r="J4784" s="91" t="s">
        <v>739</v>
      </c>
      <c r="L4784" s="91" t="s">
        <v>1588</v>
      </c>
      <c r="M4784" s="91" t="s">
        <v>739</v>
      </c>
      <c r="O4784" s="91" t="s">
        <v>1662</v>
      </c>
      <c r="P4784" s="91" t="s">
        <v>1590</v>
      </c>
      <c r="Q4784" s="91" t="s">
        <v>1459</v>
      </c>
      <c r="R4784" s="91" t="s">
        <v>1617</v>
      </c>
      <c r="S4784" s="91" t="s">
        <v>12636</v>
      </c>
      <c r="T4784" s="91" t="s">
        <v>1593</v>
      </c>
    </row>
    <row r="4785" ht="14.25" customHeight="1">
      <c r="A4785" s="91" t="s">
        <v>12637</v>
      </c>
      <c r="D4785" s="91" t="s">
        <v>1319</v>
      </c>
      <c r="E4785" s="91" t="s">
        <v>1587</v>
      </c>
      <c r="F4785" s="91">
        <v>2030.0</v>
      </c>
      <c r="J4785" s="91" t="s">
        <v>739</v>
      </c>
      <c r="L4785" s="91" t="s">
        <v>1588</v>
      </c>
      <c r="M4785" s="91" t="s">
        <v>739</v>
      </c>
      <c r="O4785" s="91" t="s">
        <v>1602</v>
      </c>
      <c r="P4785" s="91" t="s">
        <v>1603</v>
      </c>
      <c r="Q4785" s="91" t="s">
        <v>1761</v>
      </c>
      <c r="R4785" s="91" t="s">
        <v>1653</v>
      </c>
      <c r="S4785" s="91" t="s">
        <v>12638</v>
      </c>
    </row>
    <row r="4786" ht="14.25" customHeight="1">
      <c r="A4786" s="91" t="s">
        <v>12639</v>
      </c>
      <c r="D4786" s="91" t="s">
        <v>1319</v>
      </c>
      <c r="E4786" s="91" t="s">
        <v>1587</v>
      </c>
      <c r="F4786" s="91">
        <v>2030.0</v>
      </c>
      <c r="J4786" s="91" t="s">
        <v>739</v>
      </c>
      <c r="L4786" s="91" t="s">
        <v>1588</v>
      </c>
      <c r="M4786" s="91" t="s">
        <v>739</v>
      </c>
      <c r="O4786" s="91" t="s">
        <v>1846</v>
      </c>
      <c r="P4786" s="91" t="s">
        <v>1590</v>
      </c>
      <c r="Q4786" s="91" t="s">
        <v>1457</v>
      </c>
      <c r="R4786" s="91" t="s">
        <v>1591</v>
      </c>
      <c r="S4786" s="91" t="s">
        <v>12640</v>
      </c>
      <c r="T4786" s="91" t="s">
        <v>1593</v>
      </c>
    </row>
    <row r="4787" ht="14.25" customHeight="1">
      <c r="A4787" s="91" t="s">
        <v>12641</v>
      </c>
      <c r="D4787" s="91" t="s">
        <v>1319</v>
      </c>
      <c r="E4787" s="91" t="s">
        <v>1587</v>
      </c>
      <c r="F4787" s="91">
        <v>2030.0</v>
      </c>
      <c r="J4787" s="91" t="s">
        <v>739</v>
      </c>
      <c r="L4787" s="91" t="s">
        <v>1588</v>
      </c>
      <c r="M4787" s="91" t="s">
        <v>739</v>
      </c>
      <c r="O4787" s="91" t="s">
        <v>1846</v>
      </c>
      <c r="P4787" s="91" t="s">
        <v>1590</v>
      </c>
      <c r="Q4787" s="91" t="s">
        <v>1457</v>
      </c>
      <c r="R4787" s="91" t="s">
        <v>1663</v>
      </c>
      <c r="S4787" s="91" t="s">
        <v>12642</v>
      </c>
      <c r="T4787" s="91" t="s">
        <v>1593</v>
      </c>
    </row>
    <row r="4788" ht="14.25" customHeight="1">
      <c r="A4788" s="91" t="s">
        <v>12643</v>
      </c>
      <c r="D4788" s="91" t="s">
        <v>1319</v>
      </c>
      <c r="E4788" s="91" t="s">
        <v>1587</v>
      </c>
      <c r="F4788" s="91">
        <v>2030.0</v>
      </c>
      <c r="J4788" s="91" t="s">
        <v>739</v>
      </c>
      <c r="L4788" s="91" t="s">
        <v>1588</v>
      </c>
      <c r="M4788" s="91" t="s">
        <v>739</v>
      </c>
      <c r="O4788" s="91" t="s">
        <v>1602</v>
      </c>
      <c r="P4788" s="91" t="s">
        <v>1603</v>
      </c>
      <c r="Q4788" s="91" t="s">
        <v>1462</v>
      </c>
      <c r="R4788" s="91" t="s">
        <v>1663</v>
      </c>
      <c r="S4788" s="91" t="s">
        <v>12644</v>
      </c>
      <c r="T4788" s="91" t="s">
        <v>1593</v>
      </c>
    </row>
    <row r="4789" ht="14.25" customHeight="1">
      <c r="A4789" s="91" t="s">
        <v>12645</v>
      </c>
      <c r="D4789" s="91" t="s">
        <v>1324</v>
      </c>
      <c r="J4789" s="91" t="s">
        <v>739</v>
      </c>
      <c r="L4789" s="91" t="s">
        <v>41</v>
      </c>
      <c r="M4789" s="91" t="s">
        <v>739</v>
      </c>
      <c r="O4789" s="91" t="s">
        <v>1602</v>
      </c>
      <c r="P4789" s="91" t="s">
        <v>1603</v>
      </c>
      <c r="Q4789" s="91" t="s">
        <v>1462</v>
      </c>
      <c r="R4789" s="91" t="s">
        <v>1707</v>
      </c>
    </row>
    <row r="4790" ht="14.25" customHeight="1">
      <c r="A4790" s="91" t="s">
        <v>12646</v>
      </c>
      <c r="D4790" s="91" t="s">
        <v>1319</v>
      </c>
      <c r="E4790" s="91" t="s">
        <v>1587</v>
      </c>
      <c r="F4790" s="91">
        <v>2030.0</v>
      </c>
      <c r="J4790" s="91" t="s">
        <v>739</v>
      </c>
      <c r="L4790" s="91" t="s">
        <v>1588</v>
      </c>
      <c r="M4790" s="91" t="s">
        <v>739</v>
      </c>
      <c r="O4790" s="91" t="s">
        <v>1748</v>
      </c>
      <c r="P4790" s="91" t="s">
        <v>1590</v>
      </c>
      <c r="Q4790" s="91" t="s">
        <v>1761</v>
      </c>
      <c r="R4790" s="91" t="s">
        <v>1663</v>
      </c>
      <c r="S4790" s="91" t="s">
        <v>12647</v>
      </c>
      <c r="T4790" s="91" t="s">
        <v>1593</v>
      </c>
    </row>
    <row r="4791" ht="14.25" customHeight="1">
      <c r="A4791" s="91" t="s">
        <v>12648</v>
      </c>
      <c r="D4791" s="91" t="s">
        <v>1319</v>
      </c>
      <c r="E4791" s="91" t="s">
        <v>1587</v>
      </c>
      <c r="F4791" s="91">
        <v>2030.0</v>
      </c>
      <c r="J4791" s="91" t="s">
        <v>739</v>
      </c>
      <c r="L4791" s="91" t="s">
        <v>1588</v>
      </c>
      <c r="M4791" s="91" t="s">
        <v>739</v>
      </c>
      <c r="O4791" s="91" t="s">
        <v>1796</v>
      </c>
      <c r="P4791" s="91" t="s">
        <v>1628</v>
      </c>
      <c r="Q4791" s="91" t="s">
        <v>1457</v>
      </c>
      <c r="R4791" s="91" t="s">
        <v>1687</v>
      </c>
      <c r="S4791" s="91" t="s">
        <v>12649</v>
      </c>
      <c r="T4791" s="91" t="s">
        <v>1593</v>
      </c>
    </row>
    <row r="4792" ht="14.25" customHeight="1">
      <c r="A4792" s="91" t="s">
        <v>12650</v>
      </c>
      <c r="D4792" s="91" t="s">
        <v>1319</v>
      </c>
      <c r="E4792" s="91" t="s">
        <v>1587</v>
      </c>
      <c r="F4792" s="91">
        <v>2030.0</v>
      </c>
      <c r="J4792" s="91" t="s">
        <v>739</v>
      </c>
      <c r="L4792" s="91" t="s">
        <v>1588</v>
      </c>
      <c r="M4792" s="91" t="s">
        <v>739</v>
      </c>
      <c r="O4792" s="91" t="s">
        <v>1607</v>
      </c>
      <c r="P4792" s="91" t="s">
        <v>1590</v>
      </c>
      <c r="Q4792" s="91" t="s">
        <v>1452</v>
      </c>
      <c r="R4792" s="91" t="s">
        <v>1624</v>
      </c>
      <c r="S4792" s="91" t="s">
        <v>12651</v>
      </c>
      <c r="T4792" s="91" t="s">
        <v>1593</v>
      </c>
    </row>
    <row r="4793" ht="14.25" customHeight="1">
      <c r="A4793" s="91" t="s">
        <v>12652</v>
      </c>
      <c r="C4793" s="91" t="s">
        <v>12653</v>
      </c>
      <c r="D4793" s="91" t="s">
        <v>1324</v>
      </c>
      <c r="J4793" s="91" t="s">
        <v>739</v>
      </c>
      <c r="L4793" s="91" t="s">
        <v>41</v>
      </c>
      <c r="M4793" s="91" t="s">
        <v>739</v>
      </c>
      <c r="O4793" s="91" t="s">
        <v>1846</v>
      </c>
      <c r="P4793" s="91" t="s">
        <v>1590</v>
      </c>
      <c r="Q4793" s="91" t="s">
        <v>1452</v>
      </c>
      <c r="R4793" s="91" t="s">
        <v>1604</v>
      </c>
    </row>
    <row r="4794" ht="14.25" customHeight="1">
      <c r="A4794" s="91" t="s">
        <v>12654</v>
      </c>
      <c r="B4794" s="91" t="s">
        <v>12655</v>
      </c>
      <c r="C4794" s="91" t="s">
        <v>12656</v>
      </c>
      <c r="D4794" s="91" t="s">
        <v>1343</v>
      </c>
      <c r="J4794" s="91" t="s">
        <v>739</v>
      </c>
      <c r="L4794" s="91" t="s">
        <v>41</v>
      </c>
      <c r="M4794" s="91" t="s">
        <v>1320</v>
      </c>
      <c r="N4794" s="91" t="s">
        <v>1747</v>
      </c>
      <c r="O4794" s="91" t="s">
        <v>1711</v>
      </c>
      <c r="P4794" s="91" t="s">
        <v>1590</v>
      </c>
      <c r="Q4794" s="91" t="s">
        <v>1457</v>
      </c>
      <c r="R4794" s="91" t="s">
        <v>1731</v>
      </c>
    </row>
    <row r="4795" ht="14.25" customHeight="1">
      <c r="A4795" s="91" t="s">
        <v>12657</v>
      </c>
      <c r="D4795" s="91" t="s">
        <v>1324</v>
      </c>
      <c r="J4795" s="91" t="s">
        <v>739</v>
      </c>
      <c r="L4795" s="91" t="s">
        <v>41</v>
      </c>
      <c r="M4795" s="91" t="s">
        <v>739</v>
      </c>
      <c r="O4795" s="91" t="s">
        <v>1607</v>
      </c>
      <c r="P4795" s="91" t="s">
        <v>1590</v>
      </c>
      <c r="Q4795" s="91" t="s">
        <v>1452</v>
      </c>
      <c r="R4795" s="91" t="s">
        <v>1685</v>
      </c>
    </row>
    <row r="4796" ht="14.25" customHeight="1">
      <c r="A4796" s="91" t="s">
        <v>12658</v>
      </c>
      <c r="C4796" s="91" t="s">
        <v>12659</v>
      </c>
      <c r="D4796" s="91" t="s">
        <v>1324</v>
      </c>
      <c r="J4796" s="91" t="s">
        <v>1320</v>
      </c>
      <c r="L4796" s="91" t="s">
        <v>41</v>
      </c>
      <c r="M4796" s="91" t="s">
        <v>1320</v>
      </c>
      <c r="N4796" s="91" t="s">
        <v>1639</v>
      </c>
      <c r="O4796" s="91" t="s">
        <v>1638</v>
      </c>
      <c r="P4796" s="91" t="s">
        <v>1590</v>
      </c>
      <c r="Q4796" s="91" t="s">
        <v>1452</v>
      </c>
      <c r="R4796" s="91" t="s">
        <v>1639</v>
      </c>
    </row>
    <row r="4797" ht="14.25" customHeight="1">
      <c r="A4797" s="91" t="s">
        <v>12660</v>
      </c>
      <c r="D4797" s="91" t="s">
        <v>1324</v>
      </c>
      <c r="J4797" s="91" t="s">
        <v>1320</v>
      </c>
      <c r="L4797" s="91" t="s">
        <v>41</v>
      </c>
      <c r="M4797" s="91" t="s">
        <v>739</v>
      </c>
      <c r="O4797" s="91" t="s">
        <v>1858</v>
      </c>
      <c r="P4797" s="91" t="s">
        <v>1628</v>
      </c>
      <c r="Q4797" s="91" t="s">
        <v>1449</v>
      </c>
      <c r="R4797" s="91" t="s">
        <v>1608</v>
      </c>
    </row>
    <row r="4798" ht="14.25" customHeight="1">
      <c r="A4798" s="91" t="s">
        <v>12661</v>
      </c>
      <c r="D4798" s="91" t="s">
        <v>1319</v>
      </c>
      <c r="E4798" s="91" t="s">
        <v>1587</v>
      </c>
      <c r="F4798" s="91">
        <v>2030.0</v>
      </c>
      <c r="J4798" s="91" t="s">
        <v>739</v>
      </c>
      <c r="L4798" s="91" t="s">
        <v>1588</v>
      </c>
      <c r="M4798" s="91" t="s">
        <v>739</v>
      </c>
      <c r="N4798" s="91" t="s">
        <v>1685</v>
      </c>
      <c r="O4798" s="91" t="s">
        <v>1607</v>
      </c>
      <c r="P4798" s="91" t="s">
        <v>1590</v>
      </c>
      <c r="Q4798" s="91" t="s">
        <v>1435</v>
      </c>
      <c r="R4798" s="91" t="s">
        <v>1685</v>
      </c>
      <c r="S4798" s="91" t="s">
        <v>12662</v>
      </c>
      <c r="T4798" s="91" t="s">
        <v>1593</v>
      </c>
    </row>
    <row r="4799" ht="14.25" customHeight="1">
      <c r="A4799" s="91" t="s">
        <v>12663</v>
      </c>
      <c r="B4799" s="91" t="s">
        <v>12664</v>
      </c>
      <c r="C4799" s="91" t="s">
        <v>12665</v>
      </c>
      <c r="D4799" s="91" t="s">
        <v>1324</v>
      </c>
      <c r="J4799" s="91" t="s">
        <v>1320</v>
      </c>
      <c r="L4799" s="91" t="s">
        <v>41</v>
      </c>
      <c r="M4799" s="91" t="s">
        <v>1320</v>
      </c>
      <c r="N4799" s="91" t="s">
        <v>1669</v>
      </c>
      <c r="O4799" s="91" t="s">
        <v>1802</v>
      </c>
      <c r="P4799" s="91" t="s">
        <v>1590</v>
      </c>
      <c r="Q4799" s="91" t="s">
        <v>1436</v>
      </c>
      <c r="R4799" s="91" t="s">
        <v>1669</v>
      </c>
    </row>
    <row r="4800" ht="14.25" customHeight="1">
      <c r="A4800" s="91" t="s">
        <v>12666</v>
      </c>
      <c r="D4800" s="91" t="s">
        <v>1324</v>
      </c>
      <c r="J4800" s="91" t="s">
        <v>1320</v>
      </c>
      <c r="L4800" s="91" t="s">
        <v>41</v>
      </c>
      <c r="M4800" s="91" t="s">
        <v>739</v>
      </c>
      <c r="O4800" s="91" t="s">
        <v>2407</v>
      </c>
      <c r="P4800" s="91" t="s">
        <v>1628</v>
      </c>
      <c r="Q4800" s="91" t="s">
        <v>1761</v>
      </c>
      <c r="R4800" s="91" t="s">
        <v>1648</v>
      </c>
    </row>
    <row r="4801" ht="14.25" customHeight="1">
      <c r="A4801" s="91" t="s">
        <v>12667</v>
      </c>
      <c r="B4801" s="91" t="s">
        <v>12668</v>
      </c>
      <c r="C4801" s="91" t="s">
        <v>12669</v>
      </c>
      <c r="D4801" s="91" t="s">
        <v>1324</v>
      </c>
      <c r="J4801" s="91" t="s">
        <v>739</v>
      </c>
      <c r="L4801" s="91" t="s">
        <v>41</v>
      </c>
      <c r="M4801" s="91" t="s">
        <v>739</v>
      </c>
      <c r="O4801" s="91" t="s">
        <v>1725</v>
      </c>
      <c r="P4801" s="91" t="s">
        <v>1628</v>
      </c>
      <c r="Q4801" s="91" t="s">
        <v>1449</v>
      </c>
      <c r="R4801" s="91" t="s">
        <v>1591</v>
      </c>
    </row>
    <row r="4802" ht="14.25" customHeight="1">
      <c r="A4802" s="91" t="s">
        <v>12670</v>
      </c>
      <c r="D4802" s="91" t="s">
        <v>1319</v>
      </c>
      <c r="E4802" s="91" t="s">
        <v>1587</v>
      </c>
      <c r="F4802" s="91">
        <v>2030.0</v>
      </c>
      <c r="J4802" s="91" t="s">
        <v>739</v>
      </c>
      <c r="L4802" s="91" t="s">
        <v>1588</v>
      </c>
      <c r="M4802" s="91" t="s">
        <v>739</v>
      </c>
      <c r="O4802" s="91" t="s">
        <v>1602</v>
      </c>
      <c r="P4802" s="91" t="s">
        <v>1603</v>
      </c>
      <c r="Q4802" s="91" t="s">
        <v>1462</v>
      </c>
      <c r="R4802" s="91" t="s">
        <v>1798</v>
      </c>
      <c r="S4802" s="91" t="s">
        <v>12671</v>
      </c>
      <c r="T4802" s="91" t="s">
        <v>1593</v>
      </c>
    </row>
    <row r="4803" ht="14.25" customHeight="1">
      <c r="A4803" s="91" t="s">
        <v>12672</v>
      </c>
      <c r="D4803" s="91" t="s">
        <v>1319</v>
      </c>
      <c r="E4803" s="91" t="s">
        <v>1587</v>
      </c>
      <c r="F4803" s="91">
        <v>2030.0</v>
      </c>
      <c r="G4803" s="91" t="s">
        <v>1319</v>
      </c>
      <c r="H4803" s="91" t="s">
        <v>1587</v>
      </c>
      <c r="I4803" s="91">
        <v>2050.0</v>
      </c>
      <c r="J4803" s="91" t="s">
        <v>1320</v>
      </c>
      <c r="K4803" s="91">
        <v>2050.0</v>
      </c>
      <c r="L4803" s="91" t="s">
        <v>1588</v>
      </c>
      <c r="M4803" s="91" t="s">
        <v>739</v>
      </c>
      <c r="O4803" s="91" t="s">
        <v>1602</v>
      </c>
      <c r="P4803" s="91" t="s">
        <v>1603</v>
      </c>
      <c r="Q4803" s="91" t="s">
        <v>1462</v>
      </c>
      <c r="R4803" s="91" t="s">
        <v>1653</v>
      </c>
      <c r="S4803" s="91" t="s">
        <v>12673</v>
      </c>
      <c r="T4803" s="91" t="s">
        <v>1593</v>
      </c>
    </row>
    <row r="4804" ht="14.25" customHeight="1">
      <c r="A4804" s="91" t="s">
        <v>12674</v>
      </c>
      <c r="B4804" s="91" t="s">
        <v>12675</v>
      </c>
      <c r="D4804" s="91" t="s">
        <v>1324</v>
      </c>
      <c r="J4804" s="91" t="s">
        <v>1320</v>
      </c>
      <c r="L4804" s="91" t="s">
        <v>41</v>
      </c>
      <c r="M4804" s="91" t="s">
        <v>1320</v>
      </c>
      <c r="N4804" s="91" t="s">
        <v>1641</v>
      </c>
      <c r="O4804" s="91" t="s">
        <v>1681</v>
      </c>
      <c r="P4804" s="91" t="s">
        <v>1590</v>
      </c>
      <c r="Q4804" s="91" t="s">
        <v>1448</v>
      </c>
      <c r="R4804" s="91" t="s">
        <v>1641</v>
      </c>
    </row>
    <row r="4805" ht="14.25" customHeight="1">
      <c r="A4805" s="91" t="s">
        <v>12676</v>
      </c>
      <c r="D4805" s="91" t="s">
        <v>1324</v>
      </c>
      <c r="J4805" s="91" t="s">
        <v>1320</v>
      </c>
      <c r="L4805" s="91" t="s">
        <v>41</v>
      </c>
      <c r="M4805" s="91" t="s">
        <v>739</v>
      </c>
      <c r="O4805" s="91" t="s">
        <v>1662</v>
      </c>
      <c r="P4805" s="91" t="s">
        <v>1590</v>
      </c>
      <c r="Q4805" s="91" t="s">
        <v>1448</v>
      </c>
      <c r="R4805" s="91" t="s">
        <v>1624</v>
      </c>
    </row>
    <row r="4806" ht="14.25" customHeight="1">
      <c r="A4806" s="91" t="s">
        <v>12677</v>
      </c>
      <c r="B4806" s="91" t="s">
        <v>12678</v>
      </c>
      <c r="D4806" s="91" t="s">
        <v>1324</v>
      </c>
      <c r="J4806" s="91" t="s">
        <v>1320</v>
      </c>
      <c r="L4806" s="91" t="s">
        <v>1647</v>
      </c>
      <c r="M4806" s="91" t="s">
        <v>739</v>
      </c>
      <c r="O4806" s="91" t="s">
        <v>1858</v>
      </c>
      <c r="P4806" s="91" t="s">
        <v>1628</v>
      </c>
      <c r="Q4806" s="91" t="s">
        <v>1430</v>
      </c>
      <c r="R4806" s="91" t="s">
        <v>1720</v>
      </c>
    </row>
    <row r="4807" ht="14.25" customHeight="1">
      <c r="A4807" s="91" t="s">
        <v>12679</v>
      </c>
      <c r="D4807" s="91" t="s">
        <v>1319</v>
      </c>
      <c r="E4807" s="91" t="s">
        <v>1587</v>
      </c>
      <c r="F4807" s="91">
        <v>2030.0</v>
      </c>
      <c r="J4807" s="91" t="s">
        <v>739</v>
      </c>
      <c r="L4807" s="91" t="s">
        <v>1588</v>
      </c>
      <c r="M4807" s="91" t="s">
        <v>739</v>
      </c>
      <c r="O4807" s="91" t="s">
        <v>1846</v>
      </c>
      <c r="P4807" s="91" t="s">
        <v>1590</v>
      </c>
      <c r="Q4807" s="91" t="s">
        <v>1460</v>
      </c>
      <c r="R4807" s="91" t="s">
        <v>1591</v>
      </c>
      <c r="S4807" s="91" t="s">
        <v>12680</v>
      </c>
      <c r="T4807" s="91" t="s">
        <v>1593</v>
      </c>
    </row>
    <row r="4808" ht="14.25" customHeight="1">
      <c r="A4808" s="91" t="s">
        <v>12681</v>
      </c>
      <c r="B4808" s="91" t="s">
        <v>12682</v>
      </c>
      <c r="C4808" s="91" t="s">
        <v>12683</v>
      </c>
      <c r="D4808" s="91" t="s">
        <v>1343</v>
      </c>
      <c r="J4808" s="91" t="s">
        <v>1320</v>
      </c>
      <c r="L4808" s="91" t="s">
        <v>41</v>
      </c>
      <c r="M4808" s="91" t="s">
        <v>1320</v>
      </c>
      <c r="N4808" s="91" t="s">
        <v>1785</v>
      </c>
      <c r="O4808" s="91" t="s">
        <v>1607</v>
      </c>
      <c r="P4808" s="91" t="s">
        <v>1590</v>
      </c>
      <c r="Q4808" s="91" t="s">
        <v>1425</v>
      </c>
      <c r="R4808" s="91" t="s">
        <v>1785</v>
      </c>
    </row>
    <row r="4809" ht="14.25" customHeight="1">
      <c r="A4809" s="91" t="s">
        <v>12684</v>
      </c>
      <c r="D4809" s="91" t="s">
        <v>1319</v>
      </c>
      <c r="E4809" s="91" t="s">
        <v>1587</v>
      </c>
      <c r="F4809" s="91">
        <v>2030.0</v>
      </c>
      <c r="J4809" s="91" t="s">
        <v>739</v>
      </c>
      <c r="L4809" s="91" t="s">
        <v>1588</v>
      </c>
      <c r="M4809" s="91" t="s">
        <v>739</v>
      </c>
      <c r="O4809" s="91" t="s">
        <v>1589</v>
      </c>
      <c r="P4809" s="91" t="s">
        <v>1590</v>
      </c>
      <c r="Q4809" s="91" t="s">
        <v>1442</v>
      </c>
      <c r="R4809" s="91" t="s">
        <v>1633</v>
      </c>
      <c r="S4809" s="91" t="s">
        <v>12685</v>
      </c>
      <c r="T4809" s="91" t="s">
        <v>1593</v>
      </c>
    </row>
    <row r="4810" ht="14.25" customHeight="1">
      <c r="A4810" s="91" t="s">
        <v>12686</v>
      </c>
      <c r="D4810" s="91" t="s">
        <v>1324</v>
      </c>
      <c r="J4810" s="91" t="s">
        <v>739</v>
      </c>
      <c r="L4810" s="91" t="s">
        <v>41</v>
      </c>
      <c r="M4810" s="91" t="s">
        <v>739</v>
      </c>
      <c r="O4810" s="91" t="s">
        <v>1684</v>
      </c>
      <c r="P4810" s="91" t="s">
        <v>1590</v>
      </c>
      <c r="Q4810" s="91" t="s">
        <v>1449</v>
      </c>
      <c r="R4810" s="91" t="s">
        <v>1591</v>
      </c>
    </row>
    <row r="4811" ht="14.25" customHeight="1">
      <c r="A4811" s="91" t="s">
        <v>12687</v>
      </c>
      <c r="B4811" s="91" t="s">
        <v>12688</v>
      </c>
      <c r="C4811" s="91" t="s">
        <v>12689</v>
      </c>
      <c r="D4811" s="91" t="s">
        <v>1319</v>
      </c>
      <c r="E4811" s="91" t="s">
        <v>1595</v>
      </c>
      <c r="F4811" s="91">
        <v>2031.0</v>
      </c>
      <c r="J4811" s="91" t="s">
        <v>739</v>
      </c>
      <c r="L4811" s="91" t="s">
        <v>41</v>
      </c>
      <c r="M4811" s="91" t="s">
        <v>739</v>
      </c>
      <c r="O4811" s="91" t="s">
        <v>1725</v>
      </c>
      <c r="P4811" s="91" t="s">
        <v>1628</v>
      </c>
      <c r="Q4811" s="91" t="s">
        <v>1439</v>
      </c>
      <c r="R4811" s="91" t="s">
        <v>1706</v>
      </c>
      <c r="S4811" s="91" t="s">
        <v>12690</v>
      </c>
      <c r="T4811" s="91" t="s">
        <v>1600</v>
      </c>
    </row>
    <row r="4812" ht="14.25" customHeight="1">
      <c r="A4812" s="91" t="s">
        <v>12691</v>
      </c>
      <c r="D4812" s="91" t="s">
        <v>1319</v>
      </c>
      <c r="E4812" s="91" t="s">
        <v>1587</v>
      </c>
      <c r="F4812" s="91">
        <v>2030.0</v>
      </c>
      <c r="J4812" s="91" t="s">
        <v>739</v>
      </c>
      <c r="L4812" s="91" t="s">
        <v>1588</v>
      </c>
      <c r="M4812" s="91" t="s">
        <v>739</v>
      </c>
      <c r="O4812" s="91" t="s">
        <v>1725</v>
      </c>
      <c r="P4812" s="91" t="s">
        <v>1628</v>
      </c>
      <c r="Q4812" s="91" t="s">
        <v>1433</v>
      </c>
      <c r="R4812" s="91" t="s">
        <v>1614</v>
      </c>
      <c r="S4812" s="91" t="s">
        <v>12692</v>
      </c>
      <c r="T4812" s="91" t="s">
        <v>1593</v>
      </c>
    </row>
    <row r="4813" ht="14.25" customHeight="1">
      <c r="A4813" s="91" t="s">
        <v>12693</v>
      </c>
      <c r="B4813" s="91" t="s">
        <v>12694</v>
      </c>
      <c r="C4813" s="91" t="s">
        <v>12695</v>
      </c>
      <c r="D4813" s="91" t="s">
        <v>1319</v>
      </c>
      <c r="E4813" s="91" t="s">
        <v>1587</v>
      </c>
      <c r="F4813" s="91" t="s">
        <v>3301</v>
      </c>
      <c r="J4813" s="91" t="s">
        <v>739</v>
      </c>
      <c r="L4813" s="91" t="s">
        <v>41</v>
      </c>
      <c r="M4813" s="91" t="s">
        <v>739</v>
      </c>
      <c r="O4813" s="91" t="s">
        <v>1725</v>
      </c>
      <c r="P4813" s="91" t="s">
        <v>1628</v>
      </c>
      <c r="Q4813" s="91" t="s">
        <v>1440</v>
      </c>
      <c r="R4813" s="91" t="s">
        <v>1608</v>
      </c>
      <c r="S4813" s="91" t="s">
        <v>12696</v>
      </c>
      <c r="T4813" s="91" t="s">
        <v>1593</v>
      </c>
    </row>
    <row r="4814" ht="14.25" customHeight="1">
      <c r="A4814" s="91" t="s">
        <v>12697</v>
      </c>
      <c r="D4814" s="91" t="s">
        <v>1319</v>
      </c>
      <c r="E4814" s="91" t="s">
        <v>1587</v>
      </c>
      <c r="F4814" s="91">
        <v>2030.0</v>
      </c>
      <c r="J4814" s="91" t="s">
        <v>739</v>
      </c>
      <c r="L4814" s="91" t="s">
        <v>1588</v>
      </c>
      <c r="M4814" s="91" t="s">
        <v>739</v>
      </c>
      <c r="O4814" s="91" t="s">
        <v>1725</v>
      </c>
      <c r="P4814" s="91" t="s">
        <v>1628</v>
      </c>
      <c r="Q4814" s="91" t="s">
        <v>1463</v>
      </c>
      <c r="R4814" s="91" t="s">
        <v>1611</v>
      </c>
      <c r="S4814" s="91" t="s">
        <v>12698</v>
      </c>
      <c r="T4814" s="91" t="s">
        <v>1593</v>
      </c>
    </row>
    <row r="4815" ht="14.25" customHeight="1">
      <c r="A4815" s="91" t="s">
        <v>12699</v>
      </c>
      <c r="C4815" s="91" t="s">
        <v>12700</v>
      </c>
      <c r="D4815" s="91" t="s">
        <v>1324</v>
      </c>
      <c r="J4815" s="91" t="s">
        <v>1320</v>
      </c>
      <c r="L4815" s="91" t="s">
        <v>41</v>
      </c>
      <c r="M4815" s="91" t="s">
        <v>1320</v>
      </c>
      <c r="N4815" s="91" t="s">
        <v>1966</v>
      </c>
      <c r="O4815" s="91" t="s">
        <v>2774</v>
      </c>
      <c r="P4815" s="91" t="s">
        <v>1628</v>
      </c>
      <c r="Q4815" s="91" t="s">
        <v>1457</v>
      </c>
      <c r="R4815" s="91" t="s">
        <v>1966</v>
      </c>
    </row>
    <row r="4816" ht="14.25" customHeight="1">
      <c r="A4816" s="91" t="s">
        <v>12701</v>
      </c>
      <c r="C4816" s="91" t="s">
        <v>12702</v>
      </c>
      <c r="D4816" s="91" t="s">
        <v>1319</v>
      </c>
      <c r="E4816" s="91" t="s">
        <v>1587</v>
      </c>
      <c r="F4816" s="91">
        <v>2028.0</v>
      </c>
      <c r="J4816" s="91" t="s">
        <v>739</v>
      </c>
      <c r="L4816" s="91" t="s">
        <v>41</v>
      </c>
      <c r="M4816" s="91" t="s">
        <v>739</v>
      </c>
      <c r="O4816" s="91" t="s">
        <v>1684</v>
      </c>
      <c r="P4816" s="91" t="s">
        <v>1590</v>
      </c>
      <c r="Q4816" s="91" t="s">
        <v>1440</v>
      </c>
      <c r="R4816" s="91" t="s">
        <v>2016</v>
      </c>
      <c r="S4816" s="91" t="s">
        <v>12703</v>
      </c>
      <c r="T4816" s="91" t="s">
        <v>1593</v>
      </c>
    </row>
    <row r="4817" ht="14.25" customHeight="1">
      <c r="A4817" s="91" t="s">
        <v>12704</v>
      </c>
      <c r="D4817" s="91" t="s">
        <v>1319</v>
      </c>
      <c r="E4817" s="91" t="s">
        <v>1587</v>
      </c>
      <c r="F4817" s="91">
        <v>2030.0</v>
      </c>
      <c r="J4817" s="91" t="s">
        <v>739</v>
      </c>
      <c r="L4817" s="91" t="s">
        <v>1588</v>
      </c>
      <c r="M4817" s="91" t="s">
        <v>739</v>
      </c>
      <c r="O4817" s="91" t="s">
        <v>1725</v>
      </c>
      <c r="P4817" s="91" t="s">
        <v>1628</v>
      </c>
      <c r="Q4817" s="91" t="s">
        <v>1431</v>
      </c>
      <c r="R4817" s="91" t="s">
        <v>1798</v>
      </c>
      <c r="S4817" s="91" t="s">
        <v>12705</v>
      </c>
      <c r="T4817" s="91" t="s">
        <v>1593</v>
      </c>
    </row>
    <row r="4818" ht="14.25" customHeight="1">
      <c r="A4818" s="91" t="s">
        <v>12706</v>
      </c>
      <c r="D4818" s="91" t="s">
        <v>1324</v>
      </c>
      <c r="J4818" s="91" t="s">
        <v>1320</v>
      </c>
      <c r="L4818" s="91" t="s">
        <v>41</v>
      </c>
      <c r="M4818" s="91" t="s">
        <v>739</v>
      </c>
      <c r="O4818" s="91" t="s">
        <v>2182</v>
      </c>
      <c r="P4818" s="91" t="s">
        <v>1628</v>
      </c>
      <c r="Q4818" s="91" t="s">
        <v>1435</v>
      </c>
      <c r="R4818" s="91" t="s">
        <v>1707</v>
      </c>
    </row>
    <row r="4819" ht="14.25" customHeight="1">
      <c r="A4819" s="91" t="s">
        <v>12707</v>
      </c>
      <c r="D4819" s="91" t="s">
        <v>1324</v>
      </c>
      <c r="J4819" s="91" t="s">
        <v>1320</v>
      </c>
      <c r="L4819" s="91" t="s">
        <v>41</v>
      </c>
      <c r="M4819" s="91" t="s">
        <v>1320</v>
      </c>
      <c r="N4819" s="91" t="s">
        <v>1617</v>
      </c>
      <c r="O4819" s="91" t="s">
        <v>1748</v>
      </c>
      <c r="P4819" s="91" t="s">
        <v>1590</v>
      </c>
      <c r="Q4819" s="91" t="s">
        <v>1460</v>
      </c>
      <c r="R4819" s="91" t="s">
        <v>1617</v>
      </c>
    </row>
    <row r="4820" ht="14.25" customHeight="1">
      <c r="A4820" s="91" t="s">
        <v>12708</v>
      </c>
      <c r="D4820" s="91" t="s">
        <v>1324</v>
      </c>
      <c r="J4820" s="91" t="s">
        <v>1320</v>
      </c>
      <c r="L4820" s="91" t="s">
        <v>41</v>
      </c>
      <c r="M4820" s="91" t="s">
        <v>739</v>
      </c>
      <c r="O4820" s="91" t="s">
        <v>2299</v>
      </c>
      <c r="P4820" s="91" t="s">
        <v>1628</v>
      </c>
      <c r="Q4820" s="91" t="s">
        <v>1469</v>
      </c>
      <c r="R4820" s="91" t="s">
        <v>1648</v>
      </c>
    </row>
    <row r="4821" ht="14.25" customHeight="1">
      <c r="A4821" s="91" t="s">
        <v>12709</v>
      </c>
      <c r="D4821" s="91" t="s">
        <v>1319</v>
      </c>
      <c r="E4821" s="91" t="s">
        <v>1587</v>
      </c>
      <c r="F4821" s="91">
        <v>2030.0</v>
      </c>
      <c r="J4821" s="91" t="s">
        <v>739</v>
      </c>
      <c r="L4821" s="91" t="s">
        <v>1588</v>
      </c>
      <c r="M4821" s="91" t="s">
        <v>739</v>
      </c>
      <c r="O4821" s="91" t="s">
        <v>1662</v>
      </c>
      <c r="P4821" s="91" t="s">
        <v>1590</v>
      </c>
      <c r="Q4821" s="91" t="s">
        <v>1429</v>
      </c>
      <c r="R4821" s="91" t="s">
        <v>1659</v>
      </c>
      <c r="S4821" s="91" t="s">
        <v>12710</v>
      </c>
      <c r="T4821" s="91" t="s">
        <v>1593</v>
      </c>
    </row>
    <row r="4822" ht="14.25" customHeight="1">
      <c r="A4822" s="91" t="s">
        <v>12711</v>
      </c>
      <c r="B4822" s="91" t="s">
        <v>12712</v>
      </c>
      <c r="C4822" s="91" t="s">
        <v>12713</v>
      </c>
      <c r="D4822" s="91" t="s">
        <v>1319</v>
      </c>
      <c r="E4822" s="91" t="s">
        <v>1587</v>
      </c>
      <c r="F4822" s="91" t="s">
        <v>9444</v>
      </c>
      <c r="J4822" s="91" t="s">
        <v>739</v>
      </c>
      <c r="L4822" s="91" t="s">
        <v>41</v>
      </c>
      <c r="M4822" s="91" t="s">
        <v>1320</v>
      </c>
      <c r="N4822" s="91" t="s">
        <v>1706</v>
      </c>
      <c r="O4822" s="91" t="s">
        <v>1831</v>
      </c>
      <c r="P4822" s="91" t="s">
        <v>1590</v>
      </c>
      <c r="Q4822" s="91" t="s">
        <v>1451</v>
      </c>
      <c r="R4822" s="91" t="s">
        <v>1637</v>
      </c>
      <c r="S4822" s="91" t="s">
        <v>12714</v>
      </c>
      <c r="T4822" s="91" t="s">
        <v>1593</v>
      </c>
    </row>
    <row r="4823" ht="14.25" customHeight="1">
      <c r="A4823" s="91" t="s">
        <v>12715</v>
      </c>
      <c r="D4823" s="91" t="s">
        <v>1319</v>
      </c>
      <c r="E4823" s="91" t="s">
        <v>1587</v>
      </c>
      <c r="F4823" s="91">
        <v>2030.0</v>
      </c>
      <c r="J4823" s="91" t="s">
        <v>739</v>
      </c>
      <c r="L4823" s="91" t="s">
        <v>1588</v>
      </c>
      <c r="M4823" s="91" t="s">
        <v>739</v>
      </c>
      <c r="O4823" s="91" t="s">
        <v>8461</v>
      </c>
      <c r="P4823" s="91" t="s">
        <v>1590</v>
      </c>
      <c r="Q4823" s="91" t="s">
        <v>1467</v>
      </c>
      <c r="R4823" s="91" t="s">
        <v>2016</v>
      </c>
      <c r="S4823" s="91" t="s">
        <v>12716</v>
      </c>
      <c r="T4823" s="91" t="s">
        <v>1593</v>
      </c>
    </row>
    <row r="4824" ht="14.25" customHeight="1">
      <c r="A4824" s="91" t="s">
        <v>12717</v>
      </c>
      <c r="C4824" s="91" t="s">
        <v>12718</v>
      </c>
      <c r="D4824" s="91" t="s">
        <v>1324</v>
      </c>
      <c r="J4824" s="91" t="s">
        <v>1320</v>
      </c>
      <c r="L4824" s="91" t="s">
        <v>41</v>
      </c>
      <c r="M4824" s="91" t="s">
        <v>739</v>
      </c>
      <c r="O4824" s="91" t="s">
        <v>1846</v>
      </c>
      <c r="P4824" s="91" t="s">
        <v>1590</v>
      </c>
      <c r="Q4824" s="91" t="s">
        <v>1435</v>
      </c>
      <c r="R4824" s="91" t="s">
        <v>1608</v>
      </c>
    </row>
    <row r="4825" ht="14.25" customHeight="1">
      <c r="A4825" s="91" t="s">
        <v>12719</v>
      </c>
      <c r="D4825" s="91" t="s">
        <v>1319</v>
      </c>
      <c r="E4825" s="91" t="s">
        <v>1587</v>
      </c>
      <c r="F4825" s="91">
        <v>2030.0</v>
      </c>
      <c r="J4825" s="91" t="s">
        <v>739</v>
      </c>
      <c r="L4825" s="91" t="s">
        <v>1588</v>
      </c>
      <c r="M4825" s="91" t="s">
        <v>739</v>
      </c>
      <c r="O4825" s="91" t="s">
        <v>1815</v>
      </c>
      <c r="P4825" s="91" t="s">
        <v>1590</v>
      </c>
      <c r="Q4825" s="91" t="s">
        <v>1432</v>
      </c>
      <c r="R4825" s="91" t="s">
        <v>1653</v>
      </c>
      <c r="S4825" s="91" t="s">
        <v>12720</v>
      </c>
      <c r="T4825" s="91" t="s">
        <v>1593</v>
      </c>
    </row>
    <row r="4826" ht="14.25" customHeight="1">
      <c r="A4826" s="91" t="s">
        <v>12721</v>
      </c>
      <c r="D4826" s="91" t="s">
        <v>1324</v>
      </c>
      <c r="J4826" s="91" t="s">
        <v>1320</v>
      </c>
      <c r="L4826" s="91" t="s">
        <v>41</v>
      </c>
      <c r="M4826" s="91" t="s">
        <v>739</v>
      </c>
      <c r="O4826" s="91" t="s">
        <v>1858</v>
      </c>
      <c r="P4826" s="91" t="s">
        <v>1628</v>
      </c>
      <c r="Q4826" s="91" t="s">
        <v>1469</v>
      </c>
      <c r="R4826" s="91" t="s">
        <v>1687</v>
      </c>
    </row>
    <row r="4827" ht="14.25" customHeight="1">
      <c r="A4827" s="91" t="s">
        <v>12722</v>
      </c>
      <c r="D4827" s="91" t="s">
        <v>1319</v>
      </c>
      <c r="E4827" s="91" t="s">
        <v>1587</v>
      </c>
      <c r="F4827" s="91">
        <v>2030.0</v>
      </c>
      <c r="G4827" s="91" t="s">
        <v>1319</v>
      </c>
      <c r="H4827" s="91" t="s">
        <v>1587</v>
      </c>
      <c r="I4827" s="91">
        <v>2040.0</v>
      </c>
      <c r="J4827" s="91" t="s">
        <v>1320</v>
      </c>
      <c r="K4827" s="91">
        <v>2040.0</v>
      </c>
      <c r="L4827" s="91" t="s">
        <v>1588</v>
      </c>
      <c r="M4827" s="91" t="s">
        <v>739</v>
      </c>
      <c r="O4827" s="91" t="s">
        <v>1748</v>
      </c>
      <c r="P4827" s="91" t="s">
        <v>1590</v>
      </c>
      <c r="Q4827" s="91" t="s">
        <v>1462</v>
      </c>
      <c r="R4827" s="91" t="s">
        <v>1659</v>
      </c>
      <c r="S4827" s="91" t="s">
        <v>12723</v>
      </c>
      <c r="T4827" s="91" t="s">
        <v>1593</v>
      </c>
    </row>
    <row r="4828" ht="14.25" customHeight="1">
      <c r="A4828" s="91" t="s">
        <v>12724</v>
      </c>
      <c r="D4828" s="91" t="s">
        <v>1319</v>
      </c>
      <c r="E4828" s="91" t="s">
        <v>1587</v>
      </c>
      <c r="F4828" s="91">
        <v>2030.0</v>
      </c>
      <c r="J4828" s="91" t="s">
        <v>739</v>
      </c>
      <c r="L4828" s="91" t="s">
        <v>1588</v>
      </c>
      <c r="M4828" s="91" t="s">
        <v>739</v>
      </c>
      <c r="O4828" s="91" t="s">
        <v>1802</v>
      </c>
      <c r="P4828" s="91" t="s">
        <v>1590</v>
      </c>
      <c r="Q4828" s="91" t="s">
        <v>1440</v>
      </c>
      <c r="R4828" s="91" t="s">
        <v>1608</v>
      </c>
      <c r="S4828" s="91" t="s">
        <v>12725</v>
      </c>
      <c r="T4828" s="91" t="s">
        <v>1593</v>
      </c>
    </row>
    <row r="4829" ht="14.25" customHeight="1">
      <c r="A4829" s="91" t="s">
        <v>12726</v>
      </c>
      <c r="D4829" s="91" t="s">
        <v>1324</v>
      </c>
      <c r="J4829" s="91" t="s">
        <v>1320</v>
      </c>
      <c r="L4829" s="91" t="s">
        <v>41</v>
      </c>
      <c r="M4829" s="91" t="s">
        <v>1320</v>
      </c>
      <c r="N4829" s="91" t="s">
        <v>1808</v>
      </c>
      <c r="O4829" s="91" t="s">
        <v>1607</v>
      </c>
      <c r="P4829" s="91" t="s">
        <v>1590</v>
      </c>
      <c r="Q4829" s="91" t="s">
        <v>1447</v>
      </c>
      <c r="R4829" s="91" t="s">
        <v>1808</v>
      </c>
    </row>
    <row r="4830" ht="14.25" customHeight="1">
      <c r="A4830" s="91" t="s">
        <v>12727</v>
      </c>
      <c r="D4830" s="91" t="s">
        <v>1319</v>
      </c>
      <c r="E4830" s="91" t="s">
        <v>1587</v>
      </c>
      <c r="F4830" s="91">
        <v>2030.0</v>
      </c>
      <c r="J4830" s="91" t="s">
        <v>739</v>
      </c>
      <c r="L4830" s="91" t="s">
        <v>41</v>
      </c>
      <c r="M4830" s="91" t="s">
        <v>739</v>
      </c>
      <c r="O4830" s="91" t="s">
        <v>2509</v>
      </c>
      <c r="P4830" s="91" t="s">
        <v>1590</v>
      </c>
      <c r="Q4830" s="91" t="s">
        <v>1467</v>
      </c>
      <c r="R4830" s="91" t="s">
        <v>1798</v>
      </c>
      <c r="S4830" s="91" t="s">
        <v>12728</v>
      </c>
      <c r="T4830" s="91" t="s">
        <v>1593</v>
      </c>
    </row>
    <row r="4831" ht="14.25" customHeight="1">
      <c r="A4831" s="91" t="s">
        <v>12729</v>
      </c>
      <c r="C4831" s="91" t="s">
        <v>12730</v>
      </c>
      <c r="D4831" s="91" t="s">
        <v>1324</v>
      </c>
      <c r="J4831" s="91" t="s">
        <v>739</v>
      </c>
      <c r="L4831" s="91" t="s">
        <v>41</v>
      </c>
      <c r="M4831" s="91" t="s">
        <v>739</v>
      </c>
      <c r="O4831" s="91" t="s">
        <v>1711</v>
      </c>
      <c r="P4831" s="91" t="s">
        <v>1590</v>
      </c>
      <c r="Q4831" s="91" t="s">
        <v>1457</v>
      </c>
      <c r="R4831" s="91" t="s">
        <v>1648</v>
      </c>
    </row>
    <row r="4832" ht="14.25" customHeight="1">
      <c r="A4832" s="91" t="s">
        <v>12731</v>
      </c>
      <c r="D4832" s="91" t="s">
        <v>1324</v>
      </c>
      <c r="J4832" s="91" t="s">
        <v>1320</v>
      </c>
      <c r="L4832" s="91" t="s">
        <v>41</v>
      </c>
      <c r="M4832" s="91" t="s">
        <v>739</v>
      </c>
      <c r="O4832" s="91" t="s">
        <v>2774</v>
      </c>
      <c r="P4832" s="91" t="s">
        <v>1628</v>
      </c>
      <c r="Q4832" s="91" t="s">
        <v>1454</v>
      </c>
      <c r="R4832" s="91" t="s">
        <v>1604</v>
      </c>
    </row>
    <row r="4833" ht="14.25" customHeight="1">
      <c r="A4833" s="91" t="s">
        <v>12732</v>
      </c>
      <c r="B4833" s="91" t="s">
        <v>12733</v>
      </c>
      <c r="C4833" s="91" t="s">
        <v>12734</v>
      </c>
      <c r="D4833" s="91" t="s">
        <v>1324</v>
      </c>
      <c r="J4833" s="91" t="s">
        <v>739</v>
      </c>
      <c r="L4833" s="91" t="s">
        <v>41</v>
      </c>
      <c r="M4833" s="91" t="s">
        <v>739</v>
      </c>
      <c r="O4833" s="91" t="s">
        <v>3308</v>
      </c>
      <c r="P4833" s="91" t="s">
        <v>1736</v>
      </c>
      <c r="Q4833" s="91" t="s">
        <v>1462</v>
      </c>
      <c r="R4833" s="91" t="s">
        <v>1715</v>
      </c>
    </row>
    <row r="4834" ht="14.25" customHeight="1">
      <c r="A4834" s="91" t="s">
        <v>12735</v>
      </c>
      <c r="C4834" s="91" t="s">
        <v>12736</v>
      </c>
      <c r="D4834" s="91" t="s">
        <v>1324</v>
      </c>
      <c r="J4834" s="91" t="s">
        <v>1320</v>
      </c>
      <c r="L4834" s="91" t="s">
        <v>41</v>
      </c>
      <c r="M4834" s="91" t="s">
        <v>1320</v>
      </c>
      <c r="N4834" s="91" t="s">
        <v>1669</v>
      </c>
      <c r="O4834" s="91" t="s">
        <v>1831</v>
      </c>
      <c r="P4834" s="91" t="s">
        <v>1590</v>
      </c>
      <c r="Q4834" s="91" t="s">
        <v>1441</v>
      </c>
      <c r="R4834" s="91" t="s">
        <v>1669</v>
      </c>
    </row>
    <row r="4835" ht="14.25" customHeight="1">
      <c r="A4835" s="91" t="s">
        <v>12737</v>
      </c>
      <c r="D4835" s="91" t="s">
        <v>1324</v>
      </c>
      <c r="J4835" s="91" t="s">
        <v>739</v>
      </c>
      <c r="L4835" s="91" t="s">
        <v>41</v>
      </c>
      <c r="M4835" s="91" t="s">
        <v>739</v>
      </c>
      <c r="O4835" s="91" t="s">
        <v>1602</v>
      </c>
      <c r="P4835" s="91" t="s">
        <v>1603</v>
      </c>
      <c r="Q4835" s="91" t="s">
        <v>1449</v>
      </c>
      <c r="R4835" s="91" t="s">
        <v>1591</v>
      </c>
    </row>
    <row r="4836" ht="14.25" customHeight="1">
      <c r="A4836" s="91" t="s">
        <v>12738</v>
      </c>
      <c r="B4836" s="91" t="s">
        <v>12739</v>
      </c>
      <c r="C4836" s="91" t="s">
        <v>12740</v>
      </c>
      <c r="D4836" s="91" t="s">
        <v>1324</v>
      </c>
      <c r="J4836" s="91" t="s">
        <v>739</v>
      </c>
      <c r="L4836" s="91" t="s">
        <v>41</v>
      </c>
      <c r="M4836" s="91" t="s">
        <v>739</v>
      </c>
      <c r="O4836" s="91" t="s">
        <v>1725</v>
      </c>
      <c r="P4836" s="91" t="s">
        <v>1628</v>
      </c>
      <c r="Q4836" s="91" t="s">
        <v>1462</v>
      </c>
      <c r="R4836" s="91" t="s">
        <v>1639</v>
      </c>
    </row>
    <row r="4837" ht="14.25" customHeight="1">
      <c r="A4837" s="91" t="s">
        <v>12741</v>
      </c>
      <c r="D4837" s="91" t="s">
        <v>1319</v>
      </c>
      <c r="E4837" s="91" t="s">
        <v>1587</v>
      </c>
      <c r="F4837" s="91">
        <v>2030.0</v>
      </c>
      <c r="G4837" s="91" t="s">
        <v>1319</v>
      </c>
      <c r="H4837" s="91" t="s">
        <v>1587</v>
      </c>
      <c r="I4837" s="91">
        <v>2050.0</v>
      </c>
      <c r="J4837" s="91" t="s">
        <v>1320</v>
      </c>
      <c r="K4837" s="91">
        <v>2050.0</v>
      </c>
      <c r="L4837" s="91" t="s">
        <v>1588</v>
      </c>
      <c r="M4837" s="91" t="s">
        <v>1320</v>
      </c>
      <c r="N4837" s="91" t="s">
        <v>1633</v>
      </c>
      <c r="O4837" s="91" t="s">
        <v>1607</v>
      </c>
      <c r="P4837" s="91" t="s">
        <v>1590</v>
      </c>
      <c r="Q4837" s="91" t="s">
        <v>1462</v>
      </c>
      <c r="R4837" s="91" t="s">
        <v>1633</v>
      </c>
      <c r="S4837" s="91" t="s">
        <v>12742</v>
      </c>
      <c r="T4837" s="91" t="s">
        <v>1593</v>
      </c>
    </row>
    <row r="4838" ht="14.25" customHeight="1">
      <c r="A4838" s="91" t="s">
        <v>12743</v>
      </c>
      <c r="C4838" s="91" t="s">
        <v>12744</v>
      </c>
      <c r="D4838" s="91" t="s">
        <v>1319</v>
      </c>
      <c r="E4838" s="91" t="s">
        <v>2488</v>
      </c>
      <c r="F4838" s="91">
        <v>2030.0</v>
      </c>
      <c r="J4838" s="91" t="s">
        <v>1320</v>
      </c>
      <c r="L4838" s="91" t="s">
        <v>41</v>
      </c>
      <c r="M4838" s="91" t="s">
        <v>739</v>
      </c>
      <c r="O4838" s="91" t="s">
        <v>1846</v>
      </c>
      <c r="P4838" s="91" t="s">
        <v>1590</v>
      </c>
      <c r="Q4838" s="91" t="s">
        <v>1429</v>
      </c>
      <c r="R4838" s="91" t="s">
        <v>2170</v>
      </c>
      <c r="S4838" s="91" t="s">
        <v>12745</v>
      </c>
      <c r="T4838" s="91" t="s">
        <v>2490</v>
      </c>
    </row>
    <row r="4839" ht="14.25" customHeight="1">
      <c r="A4839" s="91" t="s">
        <v>12746</v>
      </c>
      <c r="D4839" s="91" t="s">
        <v>1343</v>
      </c>
      <c r="J4839" s="91" t="s">
        <v>1320</v>
      </c>
      <c r="L4839" s="91" t="s">
        <v>41</v>
      </c>
      <c r="M4839" s="91" t="s">
        <v>1320</v>
      </c>
      <c r="N4839" s="91" t="s">
        <v>2090</v>
      </c>
      <c r="O4839" s="91" t="s">
        <v>1607</v>
      </c>
      <c r="P4839" s="91" t="s">
        <v>1590</v>
      </c>
      <c r="Q4839" s="91" t="s">
        <v>1452</v>
      </c>
      <c r="R4839" s="91" t="s">
        <v>2090</v>
      </c>
    </row>
    <row r="4840" ht="14.25" customHeight="1">
      <c r="A4840" s="91" t="s">
        <v>12747</v>
      </c>
      <c r="B4840" s="91" t="s">
        <v>12748</v>
      </c>
      <c r="C4840" s="91" t="s">
        <v>12749</v>
      </c>
      <c r="D4840" s="91" t="s">
        <v>1319</v>
      </c>
      <c r="E4840" s="91" t="s">
        <v>1595</v>
      </c>
      <c r="F4840" s="91">
        <v>2030.0</v>
      </c>
      <c r="J4840" s="91" t="s">
        <v>739</v>
      </c>
      <c r="L4840" s="91" t="s">
        <v>41</v>
      </c>
      <c r="M4840" s="91" t="s">
        <v>1320</v>
      </c>
      <c r="N4840" s="91" t="s">
        <v>1847</v>
      </c>
      <c r="O4840" s="91" t="s">
        <v>2046</v>
      </c>
      <c r="P4840" s="91" t="s">
        <v>1603</v>
      </c>
      <c r="Q4840" s="91" t="s">
        <v>1444</v>
      </c>
      <c r="R4840" s="91" t="s">
        <v>1923</v>
      </c>
      <c r="S4840" s="91" t="s">
        <v>12750</v>
      </c>
      <c r="T4840" s="91" t="s">
        <v>1600</v>
      </c>
    </row>
    <row r="4841" ht="14.25" customHeight="1">
      <c r="A4841" s="91" t="s">
        <v>12751</v>
      </c>
      <c r="D4841" s="91" t="s">
        <v>1324</v>
      </c>
      <c r="J4841" s="91" t="s">
        <v>1320</v>
      </c>
      <c r="L4841" s="91" t="s">
        <v>41</v>
      </c>
      <c r="M4841" s="91" t="s">
        <v>739</v>
      </c>
      <c r="O4841" s="91" t="s">
        <v>1602</v>
      </c>
      <c r="P4841" s="91" t="s">
        <v>1603</v>
      </c>
      <c r="Q4841" s="91" t="s">
        <v>1457</v>
      </c>
      <c r="R4841" s="91" t="s">
        <v>1798</v>
      </c>
      <c r="T4841" s="91" t="s">
        <v>1634</v>
      </c>
    </row>
    <row r="4842" ht="14.25" customHeight="1">
      <c r="A4842" s="91" t="s">
        <v>12752</v>
      </c>
      <c r="B4842" s="91" t="s">
        <v>12753</v>
      </c>
      <c r="C4842" s="91" t="s">
        <v>12754</v>
      </c>
      <c r="D4842" s="91" t="s">
        <v>1319</v>
      </c>
      <c r="E4842" s="91" t="s">
        <v>1595</v>
      </c>
      <c r="F4842" s="91">
        <v>2030.0</v>
      </c>
      <c r="J4842" s="91" t="s">
        <v>739</v>
      </c>
      <c r="L4842" s="91" t="s">
        <v>41</v>
      </c>
      <c r="M4842" s="91" t="s">
        <v>739</v>
      </c>
      <c r="O4842" s="91" t="s">
        <v>1711</v>
      </c>
      <c r="P4842" s="91" t="s">
        <v>1590</v>
      </c>
      <c r="Q4842" s="91" t="s">
        <v>1459</v>
      </c>
      <c r="R4842" s="91" t="s">
        <v>2347</v>
      </c>
      <c r="S4842" s="91" t="s">
        <v>12755</v>
      </c>
      <c r="T4842" s="91" t="s">
        <v>1600</v>
      </c>
    </row>
    <row r="4843" ht="14.25" customHeight="1">
      <c r="A4843" s="91" t="s">
        <v>12756</v>
      </c>
      <c r="B4843" s="91" t="s">
        <v>12757</v>
      </c>
      <c r="C4843" s="91" t="s">
        <v>12758</v>
      </c>
      <c r="D4843" s="91" t="s">
        <v>1319</v>
      </c>
      <c r="E4843" s="91" t="s">
        <v>1587</v>
      </c>
      <c r="F4843" s="91">
        <v>2030.0</v>
      </c>
      <c r="J4843" s="91" t="s">
        <v>1320</v>
      </c>
      <c r="L4843" s="91" t="s">
        <v>41</v>
      </c>
      <c r="M4843" s="91" t="s">
        <v>1320</v>
      </c>
      <c r="N4843" s="91" t="s">
        <v>1641</v>
      </c>
      <c r="O4843" s="91" t="s">
        <v>1602</v>
      </c>
      <c r="P4843" s="91" t="s">
        <v>1603</v>
      </c>
      <c r="Q4843" s="91" t="s">
        <v>1761</v>
      </c>
      <c r="R4843" s="91" t="s">
        <v>1637</v>
      </c>
      <c r="S4843" s="91" t="s">
        <v>12759</v>
      </c>
      <c r="T4843" s="91" t="s">
        <v>1593</v>
      </c>
    </row>
    <row r="4844" ht="14.25" customHeight="1">
      <c r="A4844" s="91" t="s">
        <v>12760</v>
      </c>
      <c r="B4844" s="91" t="s">
        <v>12761</v>
      </c>
      <c r="C4844" s="91" t="s">
        <v>12762</v>
      </c>
      <c r="D4844" s="91" t="s">
        <v>1319</v>
      </c>
      <c r="E4844" s="91" t="s">
        <v>1587</v>
      </c>
      <c r="F4844" s="91">
        <v>2030.0</v>
      </c>
      <c r="J4844" s="91" t="s">
        <v>739</v>
      </c>
      <c r="L4844" s="91" t="s">
        <v>41</v>
      </c>
      <c r="M4844" s="91" t="s">
        <v>739</v>
      </c>
      <c r="O4844" s="91" t="s">
        <v>1846</v>
      </c>
      <c r="P4844" s="91" t="s">
        <v>1590</v>
      </c>
      <c r="Q4844" s="91" t="s">
        <v>1761</v>
      </c>
      <c r="R4844" s="91" t="s">
        <v>1923</v>
      </c>
      <c r="S4844" s="91" t="s">
        <v>12763</v>
      </c>
      <c r="T4844" s="91" t="s">
        <v>1593</v>
      </c>
    </row>
    <row r="4845" ht="14.25" customHeight="1">
      <c r="A4845" s="91" t="s">
        <v>12764</v>
      </c>
      <c r="C4845" s="91" t="s">
        <v>12765</v>
      </c>
      <c r="D4845" s="91" t="s">
        <v>1319</v>
      </c>
      <c r="E4845" s="91" t="s">
        <v>1595</v>
      </c>
      <c r="F4845" s="91">
        <v>2030.0</v>
      </c>
      <c r="J4845" s="91" t="s">
        <v>739</v>
      </c>
      <c r="L4845" s="91" t="s">
        <v>41</v>
      </c>
      <c r="M4845" s="91" t="s">
        <v>739</v>
      </c>
      <c r="O4845" s="91" t="s">
        <v>1681</v>
      </c>
      <c r="P4845" s="91" t="s">
        <v>1590</v>
      </c>
      <c r="Q4845" s="91" t="s">
        <v>1433</v>
      </c>
      <c r="R4845" s="91" t="s">
        <v>1669</v>
      </c>
      <c r="S4845" s="91" t="s">
        <v>12766</v>
      </c>
      <c r="T4845" s="91" t="s">
        <v>1600</v>
      </c>
    </row>
    <row r="4846" ht="14.25" customHeight="1">
      <c r="A4846" s="91" t="s">
        <v>12767</v>
      </c>
      <c r="B4846" s="91" t="s">
        <v>12768</v>
      </c>
      <c r="C4846" s="91" t="s">
        <v>12769</v>
      </c>
      <c r="D4846" s="91" t="s">
        <v>1324</v>
      </c>
      <c r="J4846" s="91" t="s">
        <v>1320</v>
      </c>
      <c r="L4846" s="91" t="s">
        <v>41</v>
      </c>
      <c r="M4846" s="91" t="s">
        <v>739</v>
      </c>
      <c r="O4846" s="91" t="s">
        <v>1622</v>
      </c>
      <c r="P4846" s="91" t="s">
        <v>1623</v>
      </c>
      <c r="Q4846" s="91" t="s">
        <v>1438</v>
      </c>
      <c r="R4846" s="91" t="s">
        <v>1687</v>
      </c>
    </row>
    <row r="4847" ht="14.25" customHeight="1">
      <c r="A4847" s="91" t="s">
        <v>12770</v>
      </c>
      <c r="D4847" s="91" t="s">
        <v>1324</v>
      </c>
      <c r="J4847" s="91" t="s">
        <v>739</v>
      </c>
      <c r="L4847" s="91" t="s">
        <v>41</v>
      </c>
      <c r="M4847" s="91" t="s">
        <v>739</v>
      </c>
      <c r="O4847" s="91" t="s">
        <v>1602</v>
      </c>
      <c r="P4847" s="91" t="s">
        <v>1603</v>
      </c>
      <c r="Q4847" s="91" t="s">
        <v>1457</v>
      </c>
      <c r="R4847" s="91" t="s">
        <v>1798</v>
      </c>
    </row>
    <row r="4848" ht="14.25" customHeight="1">
      <c r="A4848" s="91" t="s">
        <v>12771</v>
      </c>
      <c r="C4848" s="91" t="s">
        <v>12772</v>
      </c>
      <c r="D4848" s="91" t="s">
        <v>1324</v>
      </c>
      <c r="J4848" s="91" t="s">
        <v>1320</v>
      </c>
      <c r="L4848" s="91" t="s">
        <v>41</v>
      </c>
      <c r="M4848" s="91" t="s">
        <v>739</v>
      </c>
      <c r="O4848" s="91" t="s">
        <v>1831</v>
      </c>
      <c r="P4848" s="91" t="s">
        <v>1590</v>
      </c>
      <c r="Q4848" s="91" t="s">
        <v>1459</v>
      </c>
      <c r="R4848" s="91" t="s">
        <v>1608</v>
      </c>
    </row>
    <row r="4849" ht="14.25" customHeight="1">
      <c r="A4849" s="91" t="s">
        <v>12773</v>
      </c>
      <c r="B4849" s="91" t="s">
        <v>12774</v>
      </c>
      <c r="C4849" s="91" t="s">
        <v>12775</v>
      </c>
      <c r="D4849" s="91" t="s">
        <v>1319</v>
      </c>
      <c r="E4849" s="91" t="s">
        <v>1587</v>
      </c>
      <c r="F4849" s="91" t="s">
        <v>1646</v>
      </c>
      <c r="J4849" s="91" t="s">
        <v>1320</v>
      </c>
      <c r="L4849" s="91" t="s">
        <v>41</v>
      </c>
      <c r="M4849" s="91" t="s">
        <v>1320</v>
      </c>
      <c r="N4849" s="91" t="s">
        <v>1763</v>
      </c>
      <c r="O4849" s="91" t="s">
        <v>1622</v>
      </c>
      <c r="P4849" s="91" t="s">
        <v>1623</v>
      </c>
      <c r="Q4849" s="91" t="s">
        <v>1438</v>
      </c>
      <c r="R4849" s="91" t="s">
        <v>1808</v>
      </c>
      <c r="S4849" s="91" t="s">
        <v>12776</v>
      </c>
      <c r="T4849" s="91" t="s">
        <v>1593</v>
      </c>
    </row>
    <row r="4850" ht="14.25" customHeight="1">
      <c r="A4850" s="91" t="s">
        <v>12777</v>
      </c>
      <c r="B4850" s="91" t="s">
        <v>12778</v>
      </c>
      <c r="C4850" s="91" t="s">
        <v>12779</v>
      </c>
      <c r="D4850" s="91" t="s">
        <v>1324</v>
      </c>
      <c r="J4850" s="91" t="s">
        <v>1320</v>
      </c>
      <c r="L4850" s="91" t="s">
        <v>41</v>
      </c>
      <c r="M4850" s="91" t="s">
        <v>1320</v>
      </c>
      <c r="N4850" s="91" t="s">
        <v>1669</v>
      </c>
      <c r="O4850" s="91" t="s">
        <v>1632</v>
      </c>
      <c r="P4850" s="91" t="s">
        <v>1628</v>
      </c>
      <c r="Q4850" s="91" t="s">
        <v>1444</v>
      </c>
      <c r="R4850" s="91" t="s">
        <v>1669</v>
      </c>
    </row>
    <row r="4851" ht="14.25" customHeight="1">
      <c r="A4851" s="91" t="s">
        <v>12780</v>
      </c>
      <c r="B4851" s="91" t="s">
        <v>12781</v>
      </c>
      <c r="C4851" s="91" t="s">
        <v>12782</v>
      </c>
      <c r="D4851" s="91" t="s">
        <v>1324</v>
      </c>
      <c r="J4851" s="91" t="s">
        <v>1320</v>
      </c>
      <c r="L4851" s="91" t="s">
        <v>1647</v>
      </c>
      <c r="M4851" s="91" t="s">
        <v>1320</v>
      </c>
      <c r="N4851" s="91" t="s">
        <v>1966</v>
      </c>
      <c r="O4851" s="91" t="s">
        <v>1589</v>
      </c>
      <c r="P4851" s="91" t="s">
        <v>1590</v>
      </c>
      <c r="Q4851" s="91" t="s">
        <v>1430</v>
      </c>
      <c r="R4851" s="91" t="s">
        <v>1966</v>
      </c>
      <c r="U4851" s="91" t="s">
        <v>2086</v>
      </c>
    </row>
    <row r="4852" ht="14.25" customHeight="1">
      <c r="A4852" s="91" t="s">
        <v>12783</v>
      </c>
      <c r="D4852" s="91" t="s">
        <v>1319</v>
      </c>
      <c r="E4852" s="91" t="s">
        <v>1587</v>
      </c>
      <c r="F4852" s="91">
        <v>2030.0</v>
      </c>
      <c r="G4852" s="91" t="s">
        <v>1319</v>
      </c>
      <c r="H4852" s="91" t="s">
        <v>1587</v>
      </c>
      <c r="I4852" s="91">
        <v>2050.0</v>
      </c>
      <c r="J4852" s="91" t="s">
        <v>1320</v>
      </c>
      <c r="K4852" s="91">
        <v>2050.0</v>
      </c>
      <c r="L4852" s="91" t="s">
        <v>1588</v>
      </c>
      <c r="M4852" s="91" t="s">
        <v>1320</v>
      </c>
      <c r="N4852" s="91" t="s">
        <v>1617</v>
      </c>
      <c r="O4852" s="91" t="s">
        <v>1831</v>
      </c>
      <c r="P4852" s="91" t="s">
        <v>1590</v>
      </c>
      <c r="Q4852" s="91" t="s">
        <v>1459</v>
      </c>
      <c r="R4852" s="91" t="s">
        <v>1617</v>
      </c>
      <c r="S4852" s="91" t="s">
        <v>12784</v>
      </c>
      <c r="T4852" s="91" t="s">
        <v>1593</v>
      </c>
    </row>
    <row r="4853" ht="14.25" customHeight="1">
      <c r="A4853" s="91" t="s">
        <v>12785</v>
      </c>
      <c r="B4853" s="91" t="s">
        <v>12786</v>
      </c>
      <c r="C4853" s="91" t="s">
        <v>12787</v>
      </c>
      <c r="D4853" s="91" t="s">
        <v>1324</v>
      </c>
      <c r="J4853" s="91" t="s">
        <v>739</v>
      </c>
      <c r="L4853" s="91" t="s">
        <v>41</v>
      </c>
      <c r="M4853" s="91" t="s">
        <v>739</v>
      </c>
      <c r="O4853" s="91" t="s">
        <v>1858</v>
      </c>
      <c r="P4853" s="91" t="s">
        <v>1628</v>
      </c>
      <c r="Q4853" s="91" t="s">
        <v>1466</v>
      </c>
      <c r="R4853" s="91" t="s">
        <v>1591</v>
      </c>
    </row>
    <row r="4854" ht="14.25" customHeight="1">
      <c r="A4854" s="91" t="s">
        <v>12788</v>
      </c>
      <c r="D4854" s="91" t="s">
        <v>1319</v>
      </c>
      <c r="E4854" s="91" t="s">
        <v>1587</v>
      </c>
      <c r="F4854" s="91">
        <v>2030.0</v>
      </c>
      <c r="G4854" s="91" t="s">
        <v>1319</v>
      </c>
      <c r="H4854" s="91" t="s">
        <v>1587</v>
      </c>
      <c r="I4854" s="91">
        <v>2040.0</v>
      </c>
      <c r="J4854" s="91" t="s">
        <v>1320</v>
      </c>
      <c r="K4854" s="91">
        <v>2040.0</v>
      </c>
      <c r="L4854" s="91" t="s">
        <v>1588</v>
      </c>
      <c r="M4854" s="91" t="s">
        <v>739</v>
      </c>
      <c r="O4854" s="91" t="s">
        <v>1607</v>
      </c>
      <c r="P4854" s="91" t="s">
        <v>1590</v>
      </c>
      <c r="Q4854" s="91" t="s">
        <v>1462</v>
      </c>
      <c r="R4854" s="91" t="s">
        <v>1641</v>
      </c>
      <c r="S4854" s="91" t="s">
        <v>12789</v>
      </c>
      <c r="T4854" s="91" t="s">
        <v>1593</v>
      </c>
    </row>
    <row r="4855" ht="14.25" customHeight="1">
      <c r="A4855" s="91" t="s">
        <v>12790</v>
      </c>
      <c r="D4855" s="91" t="s">
        <v>1324</v>
      </c>
      <c r="J4855" s="91" t="s">
        <v>1320</v>
      </c>
      <c r="L4855" s="91" t="s">
        <v>41</v>
      </c>
      <c r="M4855" s="91" t="s">
        <v>739</v>
      </c>
      <c r="O4855" s="91" t="s">
        <v>1677</v>
      </c>
      <c r="P4855" s="91" t="s">
        <v>1590</v>
      </c>
      <c r="Q4855" s="91" t="s">
        <v>1445</v>
      </c>
      <c r="R4855" s="91" t="s">
        <v>1653</v>
      </c>
    </row>
    <row r="4856" ht="14.25" customHeight="1">
      <c r="A4856" s="91" t="s">
        <v>12791</v>
      </c>
      <c r="B4856" s="91" t="s">
        <v>12792</v>
      </c>
      <c r="C4856" s="91" t="s">
        <v>12793</v>
      </c>
      <c r="D4856" s="91" t="s">
        <v>1319</v>
      </c>
      <c r="E4856" s="91" t="s">
        <v>1587</v>
      </c>
      <c r="F4856" s="91">
        <v>2031.0</v>
      </c>
      <c r="J4856" s="91" t="s">
        <v>1320</v>
      </c>
      <c r="L4856" s="91" t="s">
        <v>41</v>
      </c>
      <c r="M4856" s="91" t="s">
        <v>1320</v>
      </c>
      <c r="N4856" s="91" t="s">
        <v>1722</v>
      </c>
      <c r="O4856" s="91" t="s">
        <v>1602</v>
      </c>
      <c r="P4856" s="91" t="s">
        <v>1603</v>
      </c>
      <c r="Q4856" s="91" t="s">
        <v>1462</v>
      </c>
      <c r="R4856" s="91" t="s">
        <v>1707</v>
      </c>
      <c r="S4856" s="91" t="s">
        <v>12794</v>
      </c>
      <c r="T4856" s="91" t="s">
        <v>1593</v>
      </c>
    </row>
    <row r="4857" ht="14.25" customHeight="1">
      <c r="A4857" s="91" t="s">
        <v>12795</v>
      </c>
      <c r="C4857" s="91" t="s">
        <v>12796</v>
      </c>
      <c r="D4857" s="91" t="s">
        <v>1324</v>
      </c>
      <c r="J4857" s="91" t="s">
        <v>1320</v>
      </c>
      <c r="L4857" s="91" t="s">
        <v>41</v>
      </c>
      <c r="M4857" s="91" t="s">
        <v>739</v>
      </c>
      <c r="O4857" s="91" t="s">
        <v>1632</v>
      </c>
      <c r="P4857" s="91" t="s">
        <v>1628</v>
      </c>
      <c r="Q4857" s="91" t="s">
        <v>1462</v>
      </c>
      <c r="R4857" s="91" t="s">
        <v>1687</v>
      </c>
    </row>
    <row r="4858" ht="14.25" customHeight="1">
      <c r="A4858" s="91" t="s">
        <v>12797</v>
      </c>
      <c r="D4858" s="91" t="s">
        <v>1319</v>
      </c>
      <c r="E4858" s="91" t="s">
        <v>1587</v>
      </c>
      <c r="F4858" s="91">
        <v>2030.0</v>
      </c>
      <c r="J4858" s="91" t="s">
        <v>739</v>
      </c>
      <c r="L4858" s="91" t="s">
        <v>1588</v>
      </c>
      <c r="M4858" s="91" t="s">
        <v>739</v>
      </c>
      <c r="O4858" s="91" t="s">
        <v>1725</v>
      </c>
      <c r="P4858" s="91" t="s">
        <v>1628</v>
      </c>
      <c r="Q4858" s="91" t="s">
        <v>1439</v>
      </c>
      <c r="R4858" s="91" t="s">
        <v>1614</v>
      </c>
      <c r="S4858" s="91" t="s">
        <v>12798</v>
      </c>
      <c r="T4858" s="91" t="s">
        <v>1593</v>
      </c>
    </row>
    <row r="4859" ht="14.25" customHeight="1">
      <c r="A4859" s="91" t="s">
        <v>12799</v>
      </c>
      <c r="D4859" s="91" t="s">
        <v>1324</v>
      </c>
      <c r="J4859" s="91" t="s">
        <v>1320</v>
      </c>
      <c r="L4859" s="91" t="s">
        <v>41</v>
      </c>
      <c r="M4859" s="91" t="s">
        <v>739</v>
      </c>
      <c r="O4859" s="91" t="s">
        <v>3070</v>
      </c>
      <c r="P4859" s="91" t="s">
        <v>1628</v>
      </c>
      <c r="Q4859" s="91" t="s">
        <v>1467</v>
      </c>
      <c r="R4859" s="91" t="s">
        <v>1798</v>
      </c>
      <c r="T4859" s="91" t="s">
        <v>1634</v>
      </c>
    </row>
    <row r="4860" ht="14.25" customHeight="1">
      <c r="A4860" s="91" t="s">
        <v>12800</v>
      </c>
      <c r="B4860" s="91" t="s">
        <v>12801</v>
      </c>
      <c r="D4860" s="91" t="s">
        <v>1324</v>
      </c>
      <c r="J4860" s="91" t="s">
        <v>739</v>
      </c>
      <c r="L4860" s="91" t="s">
        <v>41</v>
      </c>
      <c r="M4860" s="91" t="s">
        <v>1320</v>
      </c>
      <c r="N4860" s="91" t="s">
        <v>2090</v>
      </c>
      <c r="O4860" s="91" t="s">
        <v>1934</v>
      </c>
      <c r="P4860" s="91" t="s">
        <v>1736</v>
      </c>
      <c r="Q4860" s="91" t="s">
        <v>1439</v>
      </c>
      <c r="R4860" s="91" t="s">
        <v>2090</v>
      </c>
    </row>
    <row r="4861" ht="14.25" customHeight="1">
      <c r="A4861" s="91" t="s">
        <v>12802</v>
      </c>
      <c r="D4861" s="91" t="s">
        <v>1324</v>
      </c>
      <c r="J4861" s="91" t="s">
        <v>1320</v>
      </c>
      <c r="L4861" s="91" t="s">
        <v>41</v>
      </c>
      <c r="M4861" s="91" t="s">
        <v>739</v>
      </c>
      <c r="O4861" s="91" t="s">
        <v>1711</v>
      </c>
      <c r="P4861" s="91" t="s">
        <v>1590</v>
      </c>
      <c r="Q4861" s="91" t="s">
        <v>1429</v>
      </c>
      <c r="R4861" s="91" t="s">
        <v>1798</v>
      </c>
    </row>
    <row r="4862" ht="14.25" customHeight="1">
      <c r="A4862" s="91" t="s">
        <v>12803</v>
      </c>
      <c r="D4862" s="91" t="s">
        <v>1319</v>
      </c>
      <c r="E4862" s="91" t="s">
        <v>1587</v>
      </c>
      <c r="F4862" s="91">
        <v>2030.0</v>
      </c>
      <c r="J4862" s="91" t="s">
        <v>739</v>
      </c>
      <c r="L4862" s="91" t="s">
        <v>1588</v>
      </c>
      <c r="M4862" s="91" t="s">
        <v>739</v>
      </c>
      <c r="O4862" s="91" t="s">
        <v>1694</v>
      </c>
      <c r="P4862" s="91" t="s">
        <v>1590</v>
      </c>
      <c r="Q4862" s="91" t="s">
        <v>1469</v>
      </c>
      <c r="R4862" s="91" t="s">
        <v>1633</v>
      </c>
      <c r="S4862" s="91" t="s">
        <v>12804</v>
      </c>
      <c r="T4862" s="91" t="s">
        <v>1593</v>
      </c>
    </row>
    <row r="4863" ht="14.25" customHeight="1">
      <c r="A4863" s="91" t="s">
        <v>12805</v>
      </c>
      <c r="B4863" s="91" t="s">
        <v>12806</v>
      </c>
      <c r="C4863" s="91" t="s">
        <v>12807</v>
      </c>
      <c r="D4863" s="91" t="s">
        <v>1324</v>
      </c>
      <c r="J4863" s="91" t="s">
        <v>1320</v>
      </c>
      <c r="L4863" s="91" t="s">
        <v>41</v>
      </c>
      <c r="M4863" s="91" t="s">
        <v>1320</v>
      </c>
      <c r="N4863" s="91" t="s">
        <v>1763</v>
      </c>
      <c r="O4863" s="91" t="s">
        <v>2116</v>
      </c>
      <c r="P4863" s="91" t="s">
        <v>1736</v>
      </c>
      <c r="Q4863" s="91" t="s">
        <v>1429</v>
      </c>
      <c r="R4863" s="91" t="s">
        <v>1763</v>
      </c>
    </row>
    <row r="4864" ht="14.25" customHeight="1">
      <c r="A4864" s="91" t="s">
        <v>12808</v>
      </c>
      <c r="D4864" s="91" t="s">
        <v>1319</v>
      </c>
      <c r="E4864" s="91" t="s">
        <v>1587</v>
      </c>
      <c r="F4864" s="91">
        <v>2030.0</v>
      </c>
      <c r="J4864" s="91" t="s">
        <v>739</v>
      </c>
      <c r="L4864" s="91" t="s">
        <v>1588</v>
      </c>
      <c r="M4864" s="91" t="s">
        <v>739</v>
      </c>
      <c r="O4864" s="91" t="s">
        <v>1638</v>
      </c>
      <c r="P4864" s="91" t="s">
        <v>1590</v>
      </c>
      <c r="Q4864" s="91" t="s">
        <v>1457</v>
      </c>
      <c r="R4864" s="91" t="s">
        <v>1653</v>
      </c>
      <c r="S4864" s="91" t="s">
        <v>12809</v>
      </c>
      <c r="T4864" s="91" t="s">
        <v>1593</v>
      </c>
    </row>
    <row r="4865" ht="14.25" customHeight="1">
      <c r="A4865" s="91" t="s">
        <v>12810</v>
      </c>
      <c r="B4865" s="91" t="s">
        <v>12811</v>
      </c>
      <c r="C4865" s="91" t="s">
        <v>12812</v>
      </c>
      <c r="D4865" s="91" t="s">
        <v>1324</v>
      </c>
      <c r="J4865" s="91" t="s">
        <v>739</v>
      </c>
      <c r="L4865" s="91" t="s">
        <v>1647</v>
      </c>
      <c r="M4865" s="91" t="s">
        <v>739</v>
      </c>
      <c r="O4865" s="91" t="s">
        <v>1602</v>
      </c>
      <c r="P4865" s="91" t="s">
        <v>1603</v>
      </c>
      <c r="Q4865" s="91" t="s">
        <v>1430</v>
      </c>
      <c r="R4865" s="91" t="s">
        <v>4009</v>
      </c>
      <c r="T4865" s="91" t="s">
        <v>2316</v>
      </c>
      <c r="U4865" s="91" t="s">
        <v>1749</v>
      </c>
    </row>
    <row r="4866" ht="14.25" customHeight="1">
      <c r="A4866" s="91" t="s">
        <v>12813</v>
      </c>
      <c r="B4866" s="91" t="s">
        <v>12814</v>
      </c>
      <c r="D4866" s="91" t="s">
        <v>1319</v>
      </c>
      <c r="E4866" s="91" t="s">
        <v>1587</v>
      </c>
      <c r="F4866" s="91" t="s">
        <v>1646</v>
      </c>
      <c r="J4866" s="91" t="s">
        <v>739</v>
      </c>
      <c r="L4866" s="91" t="s">
        <v>41</v>
      </c>
      <c r="M4866" s="91" t="s">
        <v>739</v>
      </c>
      <c r="O4866" s="91" t="s">
        <v>1622</v>
      </c>
      <c r="P4866" s="91" t="s">
        <v>1623</v>
      </c>
      <c r="Q4866" s="91" t="s">
        <v>1449</v>
      </c>
      <c r="R4866" s="91" t="s">
        <v>1617</v>
      </c>
      <c r="S4866" s="91" t="s">
        <v>12815</v>
      </c>
      <c r="T4866" s="91" t="s">
        <v>1593</v>
      </c>
    </row>
    <row r="4867" ht="14.25" customHeight="1">
      <c r="A4867" s="91" t="s">
        <v>12816</v>
      </c>
      <c r="B4867" s="91" t="s">
        <v>12817</v>
      </c>
      <c r="D4867" s="91" t="s">
        <v>1324</v>
      </c>
      <c r="J4867" s="91" t="s">
        <v>1320</v>
      </c>
      <c r="L4867" s="91" t="s">
        <v>1647</v>
      </c>
      <c r="M4867" s="91" t="s">
        <v>1320</v>
      </c>
      <c r="N4867" s="91" t="s">
        <v>2090</v>
      </c>
      <c r="O4867" s="91" t="s">
        <v>1891</v>
      </c>
      <c r="P4867" s="91" t="s">
        <v>1623</v>
      </c>
      <c r="Q4867" s="91" t="s">
        <v>1430</v>
      </c>
      <c r="R4867" s="91" t="s">
        <v>2090</v>
      </c>
      <c r="U4867" s="91" t="s">
        <v>2505</v>
      </c>
    </row>
    <row r="4868" ht="14.25" customHeight="1">
      <c r="A4868" s="91" t="s">
        <v>12818</v>
      </c>
      <c r="D4868" s="91" t="s">
        <v>1324</v>
      </c>
      <c r="J4868" s="91" t="s">
        <v>739</v>
      </c>
      <c r="L4868" s="91" t="s">
        <v>41</v>
      </c>
      <c r="M4868" s="91" t="s">
        <v>739</v>
      </c>
      <c r="O4868" s="91" t="s">
        <v>2046</v>
      </c>
      <c r="P4868" s="91" t="s">
        <v>1603</v>
      </c>
      <c r="Q4868" s="91" t="s">
        <v>1441</v>
      </c>
      <c r="R4868" s="91" t="s">
        <v>1624</v>
      </c>
    </row>
    <row r="4869" ht="14.25" customHeight="1">
      <c r="A4869" s="91" t="s">
        <v>12819</v>
      </c>
      <c r="C4869" s="91" t="s">
        <v>12820</v>
      </c>
      <c r="D4869" s="91" t="s">
        <v>1319</v>
      </c>
      <c r="E4869" s="91" t="s">
        <v>1595</v>
      </c>
      <c r="F4869" s="91">
        <v>2030.0</v>
      </c>
      <c r="J4869" s="91" t="s">
        <v>739</v>
      </c>
      <c r="L4869" s="91" t="s">
        <v>41</v>
      </c>
      <c r="M4869" s="91" t="s">
        <v>739</v>
      </c>
      <c r="O4869" s="91" t="s">
        <v>1846</v>
      </c>
      <c r="P4869" s="91" t="s">
        <v>1590</v>
      </c>
      <c r="Q4869" s="91" t="s">
        <v>1441</v>
      </c>
      <c r="R4869" s="91" t="s">
        <v>2306</v>
      </c>
      <c r="S4869" s="91" t="s">
        <v>12821</v>
      </c>
      <c r="T4869" s="91" t="s">
        <v>1600</v>
      </c>
    </row>
    <row r="4870" ht="14.25" customHeight="1">
      <c r="A4870" s="91" t="s">
        <v>12822</v>
      </c>
      <c r="D4870" s="91" t="s">
        <v>1319</v>
      </c>
      <c r="E4870" s="91" t="s">
        <v>1587</v>
      </c>
      <c r="F4870" s="91">
        <v>2030.0</v>
      </c>
      <c r="J4870" s="91" t="s">
        <v>739</v>
      </c>
      <c r="L4870" s="91" t="s">
        <v>1588</v>
      </c>
      <c r="M4870" s="91" t="s">
        <v>739</v>
      </c>
      <c r="O4870" s="91" t="s">
        <v>1632</v>
      </c>
      <c r="P4870" s="91" t="s">
        <v>1628</v>
      </c>
      <c r="Q4870" s="91" t="s">
        <v>1469</v>
      </c>
      <c r="R4870" s="91" t="s">
        <v>1687</v>
      </c>
      <c r="S4870" s="91" t="s">
        <v>12823</v>
      </c>
      <c r="T4870" s="91" t="s">
        <v>1593</v>
      </c>
    </row>
    <row r="4871" ht="14.25" customHeight="1">
      <c r="A4871" s="91" t="s">
        <v>12824</v>
      </c>
      <c r="C4871" s="91" t="s">
        <v>12825</v>
      </c>
      <c r="D4871" s="91" t="s">
        <v>1319</v>
      </c>
      <c r="E4871" s="91" t="s">
        <v>1587</v>
      </c>
      <c r="F4871" s="91">
        <v>2032.0</v>
      </c>
      <c r="J4871" s="91" t="s">
        <v>739</v>
      </c>
      <c r="L4871" s="91" t="s">
        <v>41</v>
      </c>
      <c r="M4871" s="91" t="s">
        <v>1320</v>
      </c>
      <c r="N4871" s="91" t="s">
        <v>1637</v>
      </c>
      <c r="O4871" s="91" t="s">
        <v>1602</v>
      </c>
      <c r="P4871" s="91" t="s">
        <v>1603</v>
      </c>
      <c r="Q4871" s="91" t="s">
        <v>1442</v>
      </c>
      <c r="R4871" s="91" t="s">
        <v>1608</v>
      </c>
      <c r="S4871" s="91" t="s">
        <v>12826</v>
      </c>
      <c r="T4871" s="91" t="s">
        <v>1593</v>
      </c>
    </row>
    <row r="4872" ht="14.25" customHeight="1">
      <c r="A4872" s="91" t="s">
        <v>12827</v>
      </c>
      <c r="B4872" s="91" t="s">
        <v>12828</v>
      </c>
      <c r="C4872" s="91" t="s">
        <v>12829</v>
      </c>
      <c r="D4872" s="91" t="s">
        <v>1319</v>
      </c>
      <c r="E4872" s="91" t="s">
        <v>1587</v>
      </c>
      <c r="F4872" s="91" t="s">
        <v>3169</v>
      </c>
      <c r="J4872" s="91" t="s">
        <v>739</v>
      </c>
      <c r="L4872" s="91" t="s">
        <v>41</v>
      </c>
      <c r="M4872" s="91" t="s">
        <v>1320</v>
      </c>
      <c r="N4872" s="91" t="s">
        <v>1747</v>
      </c>
      <c r="O4872" s="91" t="s">
        <v>1684</v>
      </c>
      <c r="P4872" s="91" t="s">
        <v>1590</v>
      </c>
      <c r="Q4872" s="91" t="s">
        <v>1444</v>
      </c>
      <c r="R4872" s="91" t="s">
        <v>1851</v>
      </c>
      <c r="S4872" s="91" t="s">
        <v>12830</v>
      </c>
      <c r="T4872" s="91" t="s">
        <v>1593</v>
      </c>
    </row>
    <row r="4873" ht="14.25" customHeight="1">
      <c r="A4873" s="91" t="s">
        <v>12831</v>
      </c>
      <c r="B4873" s="91" t="s">
        <v>12832</v>
      </c>
      <c r="C4873" s="91" t="s">
        <v>12833</v>
      </c>
      <c r="D4873" s="91" t="s">
        <v>1319</v>
      </c>
      <c r="E4873" s="91" t="s">
        <v>1587</v>
      </c>
      <c r="F4873" s="91" t="s">
        <v>1676</v>
      </c>
      <c r="J4873" s="91" t="s">
        <v>739</v>
      </c>
      <c r="L4873" s="91" t="s">
        <v>41</v>
      </c>
      <c r="M4873" s="91" t="s">
        <v>739</v>
      </c>
      <c r="O4873" s="91" t="s">
        <v>1684</v>
      </c>
      <c r="P4873" s="91" t="s">
        <v>1590</v>
      </c>
      <c r="Q4873" s="91" t="s">
        <v>1439</v>
      </c>
      <c r="R4873" s="91" t="s">
        <v>1881</v>
      </c>
      <c r="S4873" s="91" t="s">
        <v>12834</v>
      </c>
      <c r="T4873" s="91" t="s">
        <v>1593</v>
      </c>
    </row>
    <row r="4874" ht="14.25" customHeight="1">
      <c r="A4874" s="91" t="s">
        <v>12835</v>
      </c>
      <c r="D4874" s="91" t="s">
        <v>1319</v>
      </c>
      <c r="E4874" s="91" t="s">
        <v>1587</v>
      </c>
      <c r="F4874" s="91">
        <v>2030.0</v>
      </c>
      <c r="G4874" s="91" t="s">
        <v>1319</v>
      </c>
      <c r="H4874" s="91" t="s">
        <v>1587</v>
      </c>
      <c r="I4874" s="91">
        <v>2040.0</v>
      </c>
      <c r="J4874" s="91" t="s">
        <v>1320</v>
      </c>
      <c r="K4874" s="91">
        <v>2040.0</v>
      </c>
      <c r="L4874" s="91" t="s">
        <v>1588</v>
      </c>
      <c r="M4874" s="91" t="s">
        <v>739</v>
      </c>
      <c r="O4874" s="91" t="s">
        <v>1846</v>
      </c>
      <c r="P4874" s="91" t="s">
        <v>1590</v>
      </c>
      <c r="Q4874" s="91" t="s">
        <v>1443</v>
      </c>
      <c r="R4874" s="91" t="s">
        <v>1653</v>
      </c>
      <c r="S4874" s="91" t="s">
        <v>12836</v>
      </c>
      <c r="T4874" s="91" t="s">
        <v>1593</v>
      </c>
    </row>
    <row r="4875" ht="14.25" customHeight="1">
      <c r="A4875" s="91" t="s">
        <v>12837</v>
      </c>
      <c r="B4875" s="91" t="s">
        <v>12838</v>
      </c>
      <c r="C4875" s="91" t="s">
        <v>12839</v>
      </c>
      <c r="D4875" s="91" t="s">
        <v>1319</v>
      </c>
      <c r="E4875" s="91" t="s">
        <v>1587</v>
      </c>
      <c r="F4875" s="91">
        <v>2030.0</v>
      </c>
      <c r="G4875" s="91" t="s">
        <v>1319</v>
      </c>
      <c r="H4875" s="91" t="s">
        <v>1587</v>
      </c>
      <c r="I4875" s="91">
        <v>2050.0</v>
      </c>
      <c r="J4875" s="91" t="s">
        <v>1320</v>
      </c>
      <c r="K4875" s="91">
        <v>2050.0</v>
      </c>
      <c r="L4875" s="91" t="s">
        <v>41</v>
      </c>
      <c r="M4875" s="91" t="s">
        <v>1320</v>
      </c>
      <c r="N4875" s="91" t="s">
        <v>2368</v>
      </c>
      <c r="O4875" s="91" t="s">
        <v>1802</v>
      </c>
      <c r="P4875" s="91" t="s">
        <v>1590</v>
      </c>
      <c r="Q4875" s="91" t="s">
        <v>1466</v>
      </c>
      <c r="R4875" s="91" t="s">
        <v>1612</v>
      </c>
      <c r="S4875" s="91" t="s">
        <v>12840</v>
      </c>
      <c r="T4875" s="91" t="s">
        <v>1593</v>
      </c>
    </row>
    <row r="4876" ht="14.25" customHeight="1">
      <c r="A4876" s="91" t="s">
        <v>12841</v>
      </c>
      <c r="D4876" s="91" t="s">
        <v>1319</v>
      </c>
      <c r="E4876" s="91" t="s">
        <v>1587</v>
      </c>
      <c r="F4876" s="91">
        <v>2030.0</v>
      </c>
      <c r="J4876" s="91" t="s">
        <v>739</v>
      </c>
      <c r="L4876" s="91" t="s">
        <v>1588</v>
      </c>
      <c r="M4876" s="91" t="s">
        <v>739</v>
      </c>
      <c r="N4876" s="91" t="s">
        <v>2016</v>
      </c>
      <c r="O4876" s="91" t="s">
        <v>1589</v>
      </c>
      <c r="P4876" s="91" t="s">
        <v>1590</v>
      </c>
      <c r="Q4876" s="91" t="s">
        <v>1472</v>
      </c>
      <c r="R4876" s="91" t="s">
        <v>2016</v>
      </c>
      <c r="S4876" s="91" t="s">
        <v>12842</v>
      </c>
      <c r="T4876" s="91" t="s">
        <v>1593</v>
      </c>
    </row>
    <row r="4877" ht="14.25" customHeight="1">
      <c r="A4877" s="91" t="s">
        <v>12843</v>
      </c>
      <c r="D4877" s="91" t="s">
        <v>1319</v>
      </c>
      <c r="E4877" s="91" t="s">
        <v>1587</v>
      </c>
      <c r="F4877" s="91">
        <v>2030.0</v>
      </c>
      <c r="G4877" s="91" t="s">
        <v>1319</v>
      </c>
      <c r="H4877" s="91" t="s">
        <v>1587</v>
      </c>
      <c r="I4877" s="91">
        <v>2050.0</v>
      </c>
      <c r="J4877" s="91" t="s">
        <v>1320</v>
      </c>
      <c r="L4877" s="91" t="s">
        <v>1588</v>
      </c>
      <c r="M4877" s="91" t="s">
        <v>739</v>
      </c>
      <c r="O4877" s="91" t="s">
        <v>1607</v>
      </c>
      <c r="P4877" s="91" t="s">
        <v>1590</v>
      </c>
      <c r="Q4877" s="91" t="s">
        <v>1457</v>
      </c>
      <c r="R4877" s="91" t="s">
        <v>1798</v>
      </c>
      <c r="S4877" s="91" t="s">
        <v>12844</v>
      </c>
      <c r="T4877" s="91" t="s">
        <v>1593</v>
      </c>
    </row>
    <row r="4878" ht="14.25" customHeight="1">
      <c r="A4878" s="91" t="s">
        <v>12845</v>
      </c>
      <c r="D4878" s="91" t="s">
        <v>1319</v>
      </c>
      <c r="E4878" s="91" t="s">
        <v>1587</v>
      </c>
      <c r="F4878" s="91">
        <v>2030.0</v>
      </c>
      <c r="J4878" s="91" t="s">
        <v>739</v>
      </c>
      <c r="L4878" s="91" t="s">
        <v>41</v>
      </c>
      <c r="M4878" s="91" t="s">
        <v>739</v>
      </c>
      <c r="O4878" s="91" t="s">
        <v>1589</v>
      </c>
      <c r="P4878" s="91" t="s">
        <v>1590</v>
      </c>
      <c r="Q4878" s="91" t="s">
        <v>1440</v>
      </c>
      <c r="R4878" s="91" t="s">
        <v>1604</v>
      </c>
      <c r="S4878" s="91" t="s">
        <v>12846</v>
      </c>
      <c r="T4878" s="91" t="s">
        <v>1593</v>
      </c>
    </row>
    <row r="4879" ht="14.25" customHeight="1">
      <c r="A4879" s="91" t="s">
        <v>12847</v>
      </c>
      <c r="D4879" s="91" t="s">
        <v>1319</v>
      </c>
      <c r="E4879" s="91" t="s">
        <v>1587</v>
      </c>
      <c r="F4879" s="91">
        <v>2030.0</v>
      </c>
      <c r="J4879" s="91" t="s">
        <v>739</v>
      </c>
      <c r="L4879" s="91" t="s">
        <v>1588</v>
      </c>
      <c r="M4879" s="91" t="s">
        <v>739</v>
      </c>
      <c r="O4879" s="91" t="s">
        <v>1694</v>
      </c>
      <c r="P4879" s="91" t="s">
        <v>1590</v>
      </c>
      <c r="Q4879" s="91" t="s">
        <v>1469</v>
      </c>
      <c r="R4879" s="91" t="s">
        <v>1923</v>
      </c>
      <c r="S4879" s="91" t="s">
        <v>12848</v>
      </c>
      <c r="T4879" s="91" t="s">
        <v>1593</v>
      </c>
    </row>
    <row r="4880" ht="14.25" customHeight="1">
      <c r="A4880" s="91" t="s">
        <v>12849</v>
      </c>
      <c r="D4880" s="91" t="s">
        <v>1324</v>
      </c>
      <c r="J4880" s="91" t="s">
        <v>1320</v>
      </c>
      <c r="L4880" s="91" t="s">
        <v>41</v>
      </c>
      <c r="M4880" s="91" t="s">
        <v>1320</v>
      </c>
      <c r="N4880" s="91" t="s">
        <v>1639</v>
      </c>
      <c r="O4880" s="91" t="s">
        <v>2299</v>
      </c>
      <c r="P4880" s="91" t="s">
        <v>1628</v>
      </c>
      <c r="Q4880" s="91" t="s">
        <v>1468</v>
      </c>
      <c r="R4880" s="91" t="s">
        <v>1639</v>
      </c>
    </row>
    <row r="4881" ht="14.25" customHeight="1">
      <c r="A4881" s="91" t="s">
        <v>12850</v>
      </c>
      <c r="B4881" s="91" t="s">
        <v>12851</v>
      </c>
      <c r="C4881" s="91" t="s">
        <v>12852</v>
      </c>
      <c r="D4881" s="91" t="s">
        <v>1319</v>
      </c>
      <c r="E4881" s="91" t="s">
        <v>1587</v>
      </c>
      <c r="F4881" s="91">
        <v>2030.0</v>
      </c>
      <c r="J4881" s="91" t="s">
        <v>739</v>
      </c>
      <c r="L4881" s="91" t="s">
        <v>41</v>
      </c>
      <c r="M4881" s="91" t="s">
        <v>739</v>
      </c>
      <c r="O4881" s="91" t="s">
        <v>1602</v>
      </c>
      <c r="P4881" s="91" t="s">
        <v>1603</v>
      </c>
      <c r="Q4881" s="91" t="s">
        <v>1451</v>
      </c>
      <c r="R4881" s="91" t="s">
        <v>1633</v>
      </c>
      <c r="S4881" s="91" t="s">
        <v>12853</v>
      </c>
      <c r="T4881" s="91" t="s">
        <v>1593</v>
      </c>
      <c r="U4881" s="91" t="s">
        <v>1709</v>
      </c>
    </row>
    <row r="4882" ht="14.25" customHeight="1">
      <c r="A4882" s="91" t="s">
        <v>12854</v>
      </c>
      <c r="D4882" s="91" t="s">
        <v>1324</v>
      </c>
      <c r="J4882" s="91" t="s">
        <v>739</v>
      </c>
      <c r="L4882" s="91" t="s">
        <v>41</v>
      </c>
      <c r="M4882" s="91" t="s">
        <v>739</v>
      </c>
      <c r="O4882" s="91" t="s">
        <v>1796</v>
      </c>
      <c r="P4882" s="91" t="s">
        <v>1628</v>
      </c>
      <c r="Q4882" s="91" t="s">
        <v>1461</v>
      </c>
      <c r="R4882" s="91" t="s">
        <v>1687</v>
      </c>
    </row>
    <row r="4883" ht="14.25" customHeight="1">
      <c r="A4883" s="91" t="s">
        <v>12855</v>
      </c>
      <c r="D4883" s="91" t="s">
        <v>1319</v>
      </c>
      <c r="E4883" s="91" t="s">
        <v>1587</v>
      </c>
      <c r="F4883" s="91">
        <v>2030.0</v>
      </c>
      <c r="J4883" s="91" t="s">
        <v>739</v>
      </c>
      <c r="L4883" s="91" t="s">
        <v>1588</v>
      </c>
      <c r="M4883" s="91" t="s">
        <v>739</v>
      </c>
      <c r="O4883" s="91" t="s">
        <v>1725</v>
      </c>
      <c r="P4883" s="91" t="s">
        <v>1628</v>
      </c>
      <c r="Q4883" s="91" t="s">
        <v>1452</v>
      </c>
      <c r="R4883" s="91" t="s">
        <v>1792</v>
      </c>
      <c r="S4883" s="91" t="s">
        <v>12856</v>
      </c>
      <c r="T4883" s="91" t="s">
        <v>1593</v>
      </c>
    </row>
    <row r="4884" ht="14.25" customHeight="1">
      <c r="A4884" s="91" t="s">
        <v>12857</v>
      </c>
      <c r="D4884" s="91" t="s">
        <v>1343</v>
      </c>
      <c r="J4884" s="91" t="s">
        <v>1320</v>
      </c>
      <c r="L4884" s="91" t="s">
        <v>41</v>
      </c>
      <c r="M4884" s="91" t="s">
        <v>1320</v>
      </c>
      <c r="N4884" s="91" t="s">
        <v>2090</v>
      </c>
      <c r="O4884" s="91" t="s">
        <v>1711</v>
      </c>
      <c r="P4884" s="91" t="s">
        <v>1590</v>
      </c>
      <c r="Q4884" s="91" t="s">
        <v>1447</v>
      </c>
      <c r="R4884" s="91" t="s">
        <v>2090</v>
      </c>
    </row>
    <row r="4885" ht="14.25" customHeight="1">
      <c r="A4885" s="91" t="s">
        <v>12858</v>
      </c>
      <c r="B4885" s="91" t="s">
        <v>12859</v>
      </c>
      <c r="C4885" s="91" t="s">
        <v>12860</v>
      </c>
      <c r="D4885" s="91" t="s">
        <v>1319</v>
      </c>
      <c r="E4885" s="91" t="s">
        <v>1595</v>
      </c>
      <c r="F4885" s="91">
        <v>2030.0</v>
      </c>
      <c r="J4885" s="91" t="s">
        <v>1320</v>
      </c>
      <c r="L4885" s="91" t="s">
        <v>41</v>
      </c>
      <c r="M4885" s="91" t="s">
        <v>1320</v>
      </c>
      <c r="N4885" s="91" t="s">
        <v>1785</v>
      </c>
      <c r="O4885" s="91" t="s">
        <v>1711</v>
      </c>
      <c r="P4885" s="91" t="s">
        <v>1590</v>
      </c>
      <c r="Q4885" s="91" t="s">
        <v>1470</v>
      </c>
      <c r="R4885" s="91" t="s">
        <v>1598</v>
      </c>
      <c r="S4885" s="91" t="s">
        <v>12861</v>
      </c>
      <c r="T4885" s="91" t="s">
        <v>1600</v>
      </c>
    </row>
    <row r="4886" ht="14.25" customHeight="1">
      <c r="A4886" s="91" t="s">
        <v>12862</v>
      </c>
      <c r="D4886" s="91" t="s">
        <v>1319</v>
      </c>
      <c r="E4886" s="91" t="s">
        <v>1587</v>
      </c>
      <c r="F4886" s="91">
        <v>2030.0</v>
      </c>
      <c r="J4886" s="91" t="s">
        <v>739</v>
      </c>
      <c r="L4886" s="91" t="s">
        <v>1588</v>
      </c>
      <c r="M4886" s="91" t="s">
        <v>739</v>
      </c>
      <c r="O4886" s="91" t="s">
        <v>1748</v>
      </c>
      <c r="P4886" s="91" t="s">
        <v>1590</v>
      </c>
      <c r="Q4886" s="91" t="s">
        <v>1761</v>
      </c>
      <c r="R4886" s="91" t="s">
        <v>1614</v>
      </c>
      <c r="S4886" s="91" t="s">
        <v>12863</v>
      </c>
      <c r="T4886" s="91" t="s">
        <v>1593</v>
      </c>
    </row>
    <row r="4887" ht="14.25" customHeight="1">
      <c r="A4887" s="91" t="s">
        <v>12864</v>
      </c>
      <c r="D4887" s="91" t="s">
        <v>1324</v>
      </c>
      <c r="J4887" s="91" t="s">
        <v>739</v>
      </c>
      <c r="L4887" s="91" t="s">
        <v>41</v>
      </c>
      <c r="M4887" s="91" t="s">
        <v>739</v>
      </c>
      <c r="O4887" s="91" t="s">
        <v>1589</v>
      </c>
      <c r="P4887" s="91" t="s">
        <v>1590</v>
      </c>
      <c r="Q4887" s="91" t="s">
        <v>1435</v>
      </c>
      <c r="R4887" s="91" t="s">
        <v>1808</v>
      </c>
    </row>
    <row r="4888" ht="14.25" customHeight="1">
      <c r="A4888" s="91" t="s">
        <v>12865</v>
      </c>
      <c r="D4888" s="91" t="s">
        <v>1319</v>
      </c>
      <c r="E4888" s="91" t="s">
        <v>1587</v>
      </c>
      <c r="F4888" s="91">
        <v>2030.0</v>
      </c>
      <c r="J4888" s="91" t="s">
        <v>739</v>
      </c>
      <c r="L4888" s="91" t="s">
        <v>1588</v>
      </c>
      <c r="M4888" s="91" t="s">
        <v>739</v>
      </c>
      <c r="O4888" s="91" t="s">
        <v>1589</v>
      </c>
      <c r="P4888" s="91" t="s">
        <v>1590</v>
      </c>
      <c r="Q4888" s="91" t="s">
        <v>1439</v>
      </c>
      <c r="R4888" s="91" t="s">
        <v>1641</v>
      </c>
      <c r="S4888" s="91" t="s">
        <v>12866</v>
      </c>
      <c r="T4888" s="91" t="s">
        <v>1593</v>
      </c>
    </row>
    <row r="4889" ht="14.25" customHeight="1">
      <c r="A4889" s="91" t="s">
        <v>12867</v>
      </c>
      <c r="B4889" s="91" t="s">
        <v>12868</v>
      </c>
      <c r="C4889" s="91" t="s">
        <v>12869</v>
      </c>
      <c r="D4889" s="91" t="s">
        <v>1324</v>
      </c>
      <c r="J4889" s="91" t="s">
        <v>739</v>
      </c>
      <c r="L4889" s="91" t="s">
        <v>41</v>
      </c>
      <c r="M4889" s="91" t="s">
        <v>739</v>
      </c>
      <c r="O4889" s="91" t="s">
        <v>1858</v>
      </c>
      <c r="P4889" s="91" t="s">
        <v>1628</v>
      </c>
      <c r="Q4889" s="91" t="s">
        <v>1466</v>
      </c>
      <c r="R4889" s="91" t="s">
        <v>1798</v>
      </c>
    </row>
    <row r="4890" ht="14.25" customHeight="1">
      <c r="A4890" s="91" t="s">
        <v>12870</v>
      </c>
      <c r="D4890" s="91" t="s">
        <v>1319</v>
      </c>
      <c r="E4890" s="91" t="s">
        <v>1587</v>
      </c>
      <c r="F4890" s="91">
        <v>2030.0</v>
      </c>
      <c r="J4890" s="91" t="s">
        <v>739</v>
      </c>
      <c r="L4890" s="91" t="s">
        <v>1588</v>
      </c>
      <c r="M4890" s="91" t="s">
        <v>739</v>
      </c>
      <c r="N4890" s="91" t="s">
        <v>2016</v>
      </c>
      <c r="O4890" s="91" t="s">
        <v>1796</v>
      </c>
      <c r="P4890" s="91" t="s">
        <v>1628</v>
      </c>
      <c r="Q4890" s="91" t="s">
        <v>1439</v>
      </c>
      <c r="R4890" s="91" t="s">
        <v>2016</v>
      </c>
      <c r="S4890" s="91" t="s">
        <v>12871</v>
      </c>
      <c r="T4890" s="91" t="s">
        <v>1593</v>
      </c>
    </row>
    <row r="4891" ht="14.25" customHeight="1">
      <c r="A4891" s="91" t="s">
        <v>12872</v>
      </c>
      <c r="D4891" s="91" t="s">
        <v>1319</v>
      </c>
      <c r="E4891" s="91" t="s">
        <v>1587</v>
      </c>
      <c r="F4891" s="91">
        <v>2030.0</v>
      </c>
      <c r="G4891" s="91" t="s">
        <v>1319</v>
      </c>
      <c r="H4891" s="91" t="s">
        <v>1587</v>
      </c>
      <c r="I4891" s="91">
        <v>2050.0</v>
      </c>
      <c r="J4891" s="91" t="s">
        <v>1320</v>
      </c>
      <c r="K4891" s="91">
        <v>2050.0</v>
      </c>
      <c r="L4891" s="91" t="s">
        <v>1588</v>
      </c>
      <c r="M4891" s="91" t="s">
        <v>1320</v>
      </c>
      <c r="N4891" s="91" t="s">
        <v>1669</v>
      </c>
      <c r="O4891" s="91" t="s">
        <v>2509</v>
      </c>
      <c r="P4891" s="91" t="s">
        <v>1590</v>
      </c>
      <c r="Q4891" s="91" t="s">
        <v>1429</v>
      </c>
      <c r="R4891" s="91" t="s">
        <v>1669</v>
      </c>
      <c r="S4891" s="91" t="s">
        <v>12873</v>
      </c>
      <c r="T4891" s="91" t="s">
        <v>1593</v>
      </c>
    </row>
    <row r="4892" ht="14.25" customHeight="1">
      <c r="A4892" s="91" t="s">
        <v>12874</v>
      </c>
      <c r="B4892" s="91" t="s">
        <v>12875</v>
      </c>
      <c r="C4892" s="91" t="s">
        <v>12876</v>
      </c>
      <c r="D4892" s="91" t="s">
        <v>1319</v>
      </c>
      <c r="E4892" s="91" t="s">
        <v>1587</v>
      </c>
      <c r="F4892" s="91">
        <v>2030.0</v>
      </c>
      <c r="J4892" s="91" t="s">
        <v>1320</v>
      </c>
      <c r="L4892" s="91" t="s">
        <v>41</v>
      </c>
      <c r="M4892" s="91" t="s">
        <v>1320</v>
      </c>
      <c r="N4892" s="91" t="s">
        <v>2171</v>
      </c>
      <c r="O4892" s="91" t="s">
        <v>1602</v>
      </c>
      <c r="P4892" s="91" t="s">
        <v>1603</v>
      </c>
      <c r="Q4892" s="91" t="s">
        <v>1462</v>
      </c>
      <c r="R4892" s="91" t="s">
        <v>2347</v>
      </c>
      <c r="S4892" s="91" t="s">
        <v>12877</v>
      </c>
      <c r="T4892" s="91" t="s">
        <v>1777</v>
      </c>
    </row>
    <row r="4893" ht="14.25" customHeight="1">
      <c r="A4893" s="91" t="s">
        <v>12878</v>
      </c>
      <c r="B4893" s="91" t="s">
        <v>12879</v>
      </c>
      <c r="D4893" s="91" t="s">
        <v>1324</v>
      </c>
      <c r="J4893" s="91" t="s">
        <v>739</v>
      </c>
      <c r="L4893" s="91" t="s">
        <v>41</v>
      </c>
      <c r="M4893" s="91" t="s">
        <v>739</v>
      </c>
      <c r="O4893" s="91" t="s">
        <v>1602</v>
      </c>
      <c r="P4893" s="91" t="s">
        <v>1603</v>
      </c>
      <c r="Q4893" s="91" t="s">
        <v>1462</v>
      </c>
      <c r="R4893" s="91" t="s">
        <v>1663</v>
      </c>
    </row>
    <row r="4894" ht="14.25" customHeight="1">
      <c r="A4894" s="91" t="s">
        <v>12880</v>
      </c>
      <c r="D4894" s="91" t="s">
        <v>1324</v>
      </c>
      <c r="J4894" s="91" t="s">
        <v>1320</v>
      </c>
      <c r="L4894" s="91" t="s">
        <v>41</v>
      </c>
      <c r="M4894" s="91" t="s">
        <v>739</v>
      </c>
      <c r="O4894" s="91" t="s">
        <v>2299</v>
      </c>
      <c r="P4894" s="91" t="s">
        <v>1628</v>
      </c>
      <c r="Q4894" s="91" t="s">
        <v>1469</v>
      </c>
      <c r="R4894" s="91" t="s">
        <v>1808</v>
      </c>
    </row>
    <row r="4895" ht="14.25" customHeight="1">
      <c r="A4895" s="91" t="s">
        <v>12881</v>
      </c>
      <c r="D4895" s="91" t="s">
        <v>1319</v>
      </c>
      <c r="E4895" s="91" t="s">
        <v>1587</v>
      </c>
      <c r="F4895" s="91">
        <v>2030.0</v>
      </c>
      <c r="J4895" s="91" t="s">
        <v>739</v>
      </c>
      <c r="L4895" s="91" t="s">
        <v>1588</v>
      </c>
      <c r="M4895" s="91" t="s">
        <v>739</v>
      </c>
      <c r="O4895" s="91" t="s">
        <v>1607</v>
      </c>
      <c r="P4895" s="91" t="s">
        <v>1590</v>
      </c>
      <c r="Q4895" s="91" t="s">
        <v>1462</v>
      </c>
      <c r="R4895" s="91" t="s">
        <v>1798</v>
      </c>
      <c r="S4895" s="91" t="s">
        <v>12882</v>
      </c>
      <c r="T4895" s="91" t="s">
        <v>1593</v>
      </c>
    </row>
    <row r="4896" ht="14.25" customHeight="1">
      <c r="A4896" s="91" t="s">
        <v>12883</v>
      </c>
      <c r="D4896" s="91" t="s">
        <v>1324</v>
      </c>
      <c r="J4896" s="91" t="s">
        <v>1320</v>
      </c>
      <c r="L4896" s="91" t="s">
        <v>41</v>
      </c>
      <c r="M4896" s="91" t="s">
        <v>739</v>
      </c>
      <c r="O4896" s="91" t="s">
        <v>1596</v>
      </c>
      <c r="P4896" s="91" t="s">
        <v>1597</v>
      </c>
      <c r="Q4896" s="91" t="s">
        <v>1432</v>
      </c>
      <c r="R4896" s="91" t="s">
        <v>1707</v>
      </c>
    </row>
    <row r="4897" ht="14.25" customHeight="1">
      <c r="A4897" s="91" t="s">
        <v>12884</v>
      </c>
      <c r="C4897" s="91" t="s">
        <v>12885</v>
      </c>
      <c r="D4897" s="91" t="s">
        <v>1319</v>
      </c>
      <c r="E4897" s="91" t="s">
        <v>1587</v>
      </c>
      <c r="F4897" s="91">
        <v>2030.0</v>
      </c>
      <c r="J4897" s="91" t="s">
        <v>739</v>
      </c>
      <c r="L4897" s="91" t="s">
        <v>1647</v>
      </c>
      <c r="M4897" s="91" t="s">
        <v>739</v>
      </c>
      <c r="O4897" s="91" t="s">
        <v>1607</v>
      </c>
      <c r="P4897" s="91" t="s">
        <v>1590</v>
      </c>
      <c r="Q4897" s="91" t="s">
        <v>1430</v>
      </c>
      <c r="R4897" s="91" t="s">
        <v>1591</v>
      </c>
      <c r="S4897" s="91" t="s">
        <v>12886</v>
      </c>
      <c r="T4897" s="91" t="s">
        <v>1593</v>
      </c>
    </row>
    <row r="4898" ht="14.25" customHeight="1">
      <c r="A4898" s="91" t="s">
        <v>12887</v>
      </c>
      <c r="C4898" s="91" t="s">
        <v>12888</v>
      </c>
      <c r="D4898" s="91" t="s">
        <v>1324</v>
      </c>
      <c r="J4898" s="91" t="s">
        <v>1320</v>
      </c>
      <c r="L4898" s="91" t="s">
        <v>41</v>
      </c>
      <c r="M4898" s="91" t="s">
        <v>1320</v>
      </c>
      <c r="N4898" s="91" t="s">
        <v>1763</v>
      </c>
      <c r="O4898" s="91" t="s">
        <v>1891</v>
      </c>
      <c r="P4898" s="91" t="s">
        <v>1623</v>
      </c>
      <c r="Q4898" s="91" t="s">
        <v>1443</v>
      </c>
      <c r="R4898" s="91" t="s">
        <v>1763</v>
      </c>
    </row>
    <row r="4899" ht="14.25" customHeight="1">
      <c r="A4899" s="91" t="s">
        <v>12889</v>
      </c>
      <c r="B4899" s="91" t="s">
        <v>12890</v>
      </c>
      <c r="C4899" s="91" t="s">
        <v>12891</v>
      </c>
      <c r="D4899" s="91" t="s">
        <v>1319</v>
      </c>
      <c r="E4899" s="91" t="s">
        <v>1595</v>
      </c>
      <c r="F4899" s="91">
        <v>2034.0</v>
      </c>
      <c r="J4899" s="91" t="s">
        <v>1320</v>
      </c>
      <c r="L4899" s="91" t="s">
        <v>41</v>
      </c>
      <c r="M4899" s="91" t="s">
        <v>1320</v>
      </c>
      <c r="N4899" s="91" t="s">
        <v>1715</v>
      </c>
      <c r="O4899" s="91" t="s">
        <v>1748</v>
      </c>
      <c r="P4899" s="91" t="s">
        <v>1590</v>
      </c>
      <c r="Q4899" s="91" t="s">
        <v>1440</v>
      </c>
      <c r="R4899" s="91" t="s">
        <v>1706</v>
      </c>
      <c r="S4899" s="91" t="s">
        <v>12892</v>
      </c>
      <c r="T4899" s="91" t="s">
        <v>1600</v>
      </c>
    </row>
    <row r="4900" ht="14.25" customHeight="1">
      <c r="A4900" s="91" t="s">
        <v>12893</v>
      </c>
      <c r="D4900" s="91" t="s">
        <v>1319</v>
      </c>
      <c r="E4900" s="91" t="s">
        <v>1587</v>
      </c>
      <c r="F4900" s="91">
        <v>2030.0</v>
      </c>
      <c r="J4900" s="91" t="s">
        <v>739</v>
      </c>
      <c r="L4900" s="91" t="s">
        <v>1588</v>
      </c>
      <c r="M4900" s="91" t="s">
        <v>739</v>
      </c>
      <c r="O4900" s="91" t="s">
        <v>1602</v>
      </c>
      <c r="P4900" s="91" t="s">
        <v>1603</v>
      </c>
      <c r="Q4900" s="91" t="s">
        <v>1472</v>
      </c>
      <c r="R4900" s="91" t="s">
        <v>1641</v>
      </c>
      <c r="S4900" s="91" t="s">
        <v>12894</v>
      </c>
      <c r="T4900" s="91" t="s">
        <v>1593</v>
      </c>
    </row>
    <row r="4901" ht="14.25" customHeight="1">
      <c r="A4901" s="91" t="s">
        <v>12895</v>
      </c>
      <c r="D4901" s="91" t="s">
        <v>1343</v>
      </c>
      <c r="J4901" s="91" t="s">
        <v>1320</v>
      </c>
      <c r="L4901" s="91" t="s">
        <v>41</v>
      </c>
      <c r="M4901" s="91" t="s">
        <v>1320</v>
      </c>
      <c r="N4901" s="91" t="s">
        <v>2170</v>
      </c>
      <c r="O4901" s="91" t="s">
        <v>12896</v>
      </c>
      <c r="P4901" s="91" t="s">
        <v>1597</v>
      </c>
      <c r="Q4901" s="91" t="s">
        <v>1472</v>
      </c>
      <c r="R4901" s="91" t="s">
        <v>2170</v>
      </c>
      <c r="U4901" s="91" t="s">
        <v>1709</v>
      </c>
    </row>
    <row r="4902" ht="14.25" customHeight="1">
      <c r="A4902" s="91" t="s">
        <v>12897</v>
      </c>
      <c r="D4902" s="91" t="s">
        <v>1319</v>
      </c>
      <c r="E4902" s="91" t="s">
        <v>1587</v>
      </c>
      <c r="F4902" s="91">
        <v>2030.0</v>
      </c>
      <c r="J4902" s="91" t="s">
        <v>739</v>
      </c>
      <c r="L4902" s="91" t="s">
        <v>1588</v>
      </c>
      <c r="M4902" s="91" t="s">
        <v>739</v>
      </c>
      <c r="O4902" s="91" t="s">
        <v>1725</v>
      </c>
      <c r="P4902" s="91" t="s">
        <v>1628</v>
      </c>
      <c r="Q4902" s="91" t="s">
        <v>1438</v>
      </c>
      <c r="R4902" s="91" t="s">
        <v>2016</v>
      </c>
      <c r="S4902" s="91" t="s">
        <v>12898</v>
      </c>
      <c r="T4902" s="91" t="s">
        <v>1593</v>
      </c>
    </row>
    <row r="4903" ht="14.25" customHeight="1">
      <c r="A4903" s="91" t="s">
        <v>12899</v>
      </c>
      <c r="C4903" s="91" t="s">
        <v>12900</v>
      </c>
      <c r="D4903" s="91" t="s">
        <v>1319</v>
      </c>
      <c r="E4903" s="91" t="s">
        <v>1587</v>
      </c>
      <c r="F4903" s="91">
        <v>2030.0</v>
      </c>
      <c r="J4903" s="91" t="s">
        <v>739</v>
      </c>
      <c r="L4903" s="91" t="s">
        <v>41</v>
      </c>
      <c r="M4903" s="91" t="s">
        <v>739</v>
      </c>
      <c r="O4903" s="91" t="s">
        <v>1846</v>
      </c>
      <c r="P4903" s="91" t="s">
        <v>1590</v>
      </c>
      <c r="Q4903" s="91" t="s">
        <v>1435</v>
      </c>
      <c r="R4903" s="91" t="s">
        <v>1785</v>
      </c>
      <c r="S4903" s="91" t="s">
        <v>12901</v>
      </c>
      <c r="T4903" s="91" t="s">
        <v>1593</v>
      </c>
    </row>
    <row r="4904" ht="14.25" customHeight="1">
      <c r="A4904" s="91" t="s">
        <v>12902</v>
      </c>
      <c r="D4904" s="91" t="s">
        <v>1319</v>
      </c>
      <c r="E4904" s="91" t="s">
        <v>1587</v>
      </c>
      <c r="F4904" s="91">
        <v>2030.0</v>
      </c>
      <c r="J4904" s="91" t="s">
        <v>1320</v>
      </c>
      <c r="L4904" s="91" t="s">
        <v>41</v>
      </c>
      <c r="M4904" s="91" t="s">
        <v>1320</v>
      </c>
      <c r="N4904" s="91" t="s">
        <v>1966</v>
      </c>
      <c r="O4904" s="91" t="s">
        <v>1802</v>
      </c>
      <c r="P4904" s="91" t="s">
        <v>1590</v>
      </c>
      <c r="Q4904" s="91" t="s">
        <v>1460</v>
      </c>
      <c r="R4904" s="91" t="s">
        <v>1966</v>
      </c>
      <c r="S4904" s="91" t="s">
        <v>12903</v>
      </c>
      <c r="T4904" s="91" t="s">
        <v>1593</v>
      </c>
    </row>
    <row r="4905" ht="14.25" customHeight="1">
      <c r="A4905" s="91" t="s">
        <v>12904</v>
      </c>
      <c r="B4905" s="91" t="s">
        <v>12905</v>
      </c>
      <c r="C4905" s="91" t="s">
        <v>12906</v>
      </c>
      <c r="D4905" s="91" t="s">
        <v>1324</v>
      </c>
      <c r="J4905" s="91" t="s">
        <v>1320</v>
      </c>
      <c r="L4905" s="91" t="s">
        <v>41</v>
      </c>
      <c r="M4905" s="91" t="s">
        <v>1320</v>
      </c>
      <c r="N4905" s="91" t="s">
        <v>1715</v>
      </c>
      <c r="O4905" s="91" t="s">
        <v>1815</v>
      </c>
      <c r="P4905" s="91" t="s">
        <v>1628</v>
      </c>
      <c r="Q4905" s="91" t="s">
        <v>1460</v>
      </c>
      <c r="R4905" s="91" t="s">
        <v>1715</v>
      </c>
    </row>
    <row r="4906" ht="14.25" customHeight="1">
      <c r="A4906" s="91" t="s">
        <v>12907</v>
      </c>
      <c r="D4906" s="91" t="s">
        <v>1319</v>
      </c>
      <c r="E4906" s="91" t="s">
        <v>1587</v>
      </c>
      <c r="F4906" s="91">
        <v>2030.0</v>
      </c>
      <c r="J4906" s="91" t="s">
        <v>739</v>
      </c>
      <c r="L4906" s="91" t="s">
        <v>1588</v>
      </c>
      <c r="M4906" s="91" t="s">
        <v>739</v>
      </c>
      <c r="O4906" s="91" t="s">
        <v>1725</v>
      </c>
      <c r="P4906" s="91" t="s">
        <v>1628</v>
      </c>
      <c r="Q4906" s="91" t="s">
        <v>1439</v>
      </c>
      <c r="R4906" s="91" t="s">
        <v>1663</v>
      </c>
      <c r="S4906" s="91" t="s">
        <v>12908</v>
      </c>
      <c r="T4906" s="91" t="s">
        <v>1593</v>
      </c>
    </row>
    <row r="4907" ht="14.25" customHeight="1">
      <c r="A4907" s="91" t="s">
        <v>12909</v>
      </c>
      <c r="D4907" s="91" t="s">
        <v>1319</v>
      </c>
      <c r="E4907" s="91" t="s">
        <v>1587</v>
      </c>
      <c r="F4907" s="91">
        <v>2030.0</v>
      </c>
      <c r="J4907" s="91" t="s">
        <v>739</v>
      </c>
      <c r="L4907" s="91" t="s">
        <v>1588</v>
      </c>
      <c r="M4907" s="91" t="s">
        <v>739</v>
      </c>
      <c r="O4907" s="91" t="s">
        <v>1602</v>
      </c>
      <c r="P4907" s="91" t="s">
        <v>1603</v>
      </c>
      <c r="Q4907" s="91" t="s">
        <v>1435</v>
      </c>
      <c r="R4907" s="91" t="s">
        <v>1624</v>
      </c>
      <c r="S4907" s="91" t="s">
        <v>12910</v>
      </c>
      <c r="T4907" s="91" t="s">
        <v>1593</v>
      </c>
    </row>
    <row r="4908" ht="14.25" customHeight="1">
      <c r="A4908" s="91" t="s">
        <v>12911</v>
      </c>
      <c r="D4908" s="91" t="s">
        <v>1319</v>
      </c>
      <c r="E4908" s="91" t="s">
        <v>1587</v>
      </c>
      <c r="F4908" s="91">
        <v>2030.0</v>
      </c>
      <c r="J4908" s="91" t="s">
        <v>739</v>
      </c>
      <c r="L4908" s="91" t="s">
        <v>1588</v>
      </c>
      <c r="M4908" s="91" t="s">
        <v>739</v>
      </c>
      <c r="O4908" s="91" t="s">
        <v>1725</v>
      </c>
      <c r="P4908" s="91" t="s">
        <v>1628</v>
      </c>
      <c r="Q4908" s="91" t="s">
        <v>1472</v>
      </c>
      <c r="R4908" s="91" t="s">
        <v>2016</v>
      </c>
      <c r="S4908" s="91" t="s">
        <v>12912</v>
      </c>
      <c r="T4908" s="91" t="s">
        <v>1593</v>
      </c>
    </row>
    <row r="4909" ht="14.25" customHeight="1">
      <c r="A4909" s="91" t="s">
        <v>12913</v>
      </c>
      <c r="D4909" s="91" t="s">
        <v>1324</v>
      </c>
      <c r="J4909" s="91" t="s">
        <v>1320</v>
      </c>
      <c r="L4909" s="91" t="s">
        <v>41</v>
      </c>
      <c r="M4909" s="91" t="s">
        <v>1320</v>
      </c>
      <c r="N4909" s="91" t="s">
        <v>1923</v>
      </c>
      <c r="O4909" s="91" t="s">
        <v>1677</v>
      </c>
      <c r="P4909" s="91" t="s">
        <v>1590</v>
      </c>
      <c r="Q4909" s="91" t="s">
        <v>1440</v>
      </c>
      <c r="R4909" s="91" t="s">
        <v>1923</v>
      </c>
    </row>
    <row r="4910" ht="14.25" customHeight="1">
      <c r="A4910" s="91" t="s">
        <v>12914</v>
      </c>
      <c r="D4910" s="91" t="s">
        <v>1319</v>
      </c>
      <c r="E4910" s="91" t="s">
        <v>1587</v>
      </c>
      <c r="F4910" s="91">
        <v>2030.0</v>
      </c>
      <c r="J4910" s="91" t="s">
        <v>739</v>
      </c>
      <c r="L4910" s="91" t="s">
        <v>1588</v>
      </c>
      <c r="M4910" s="91" t="s">
        <v>739</v>
      </c>
      <c r="O4910" s="91" t="s">
        <v>1846</v>
      </c>
      <c r="P4910" s="91" t="s">
        <v>1590</v>
      </c>
      <c r="Q4910" s="91" t="s">
        <v>1440</v>
      </c>
      <c r="R4910" s="91" t="s">
        <v>1624</v>
      </c>
      <c r="S4910" s="91" t="s">
        <v>12915</v>
      </c>
      <c r="T4910" s="91" t="s">
        <v>1593</v>
      </c>
    </row>
    <row r="4911" ht="14.25" customHeight="1">
      <c r="A4911" s="91" t="s">
        <v>12916</v>
      </c>
      <c r="D4911" s="91" t="s">
        <v>1319</v>
      </c>
      <c r="E4911" s="91" t="s">
        <v>1587</v>
      </c>
      <c r="F4911" s="91">
        <v>2030.0</v>
      </c>
      <c r="J4911" s="91" t="s">
        <v>739</v>
      </c>
      <c r="L4911" s="91" t="s">
        <v>1588</v>
      </c>
      <c r="M4911" s="91" t="s">
        <v>739</v>
      </c>
      <c r="O4911" s="91" t="s">
        <v>1725</v>
      </c>
      <c r="P4911" s="91" t="s">
        <v>1628</v>
      </c>
      <c r="Q4911" s="91" t="s">
        <v>1434</v>
      </c>
      <c r="R4911" s="91" t="s">
        <v>1663</v>
      </c>
      <c r="S4911" s="91" t="s">
        <v>12917</v>
      </c>
      <c r="T4911" s="91" t="s">
        <v>1593</v>
      </c>
    </row>
    <row r="4912" ht="14.25" customHeight="1">
      <c r="A4912" s="91" t="s">
        <v>12918</v>
      </c>
      <c r="D4912" s="91" t="s">
        <v>1319</v>
      </c>
      <c r="E4912" s="91" t="s">
        <v>1587</v>
      </c>
      <c r="F4912" s="91">
        <v>2030.0</v>
      </c>
      <c r="G4912" s="91" t="s">
        <v>1319</v>
      </c>
      <c r="H4912" s="91" t="s">
        <v>1587</v>
      </c>
      <c r="I4912" s="91">
        <v>2050.0</v>
      </c>
      <c r="J4912" s="91" t="s">
        <v>1320</v>
      </c>
      <c r="K4912" s="91">
        <v>2050.0</v>
      </c>
      <c r="L4912" s="91" t="s">
        <v>41</v>
      </c>
      <c r="M4912" s="91" t="s">
        <v>739</v>
      </c>
      <c r="O4912" s="91" t="s">
        <v>1602</v>
      </c>
      <c r="P4912" s="91" t="s">
        <v>1603</v>
      </c>
      <c r="Q4912" s="91" t="s">
        <v>1441</v>
      </c>
      <c r="R4912" s="91" t="s">
        <v>1798</v>
      </c>
      <c r="S4912" s="91" t="s">
        <v>12919</v>
      </c>
      <c r="T4912" s="91" t="s">
        <v>1593</v>
      </c>
    </row>
    <row r="4913" ht="14.25" customHeight="1">
      <c r="A4913" s="91" t="s">
        <v>12920</v>
      </c>
      <c r="C4913" s="91" t="s">
        <v>12921</v>
      </c>
      <c r="D4913" s="91" t="s">
        <v>1319</v>
      </c>
      <c r="E4913" s="91" t="s">
        <v>1587</v>
      </c>
      <c r="F4913" s="91">
        <v>2030.0</v>
      </c>
      <c r="G4913" s="91" t="s">
        <v>1319</v>
      </c>
      <c r="H4913" s="91" t="s">
        <v>1587</v>
      </c>
      <c r="I4913" s="91">
        <v>2050.0</v>
      </c>
      <c r="J4913" s="91" t="s">
        <v>1320</v>
      </c>
      <c r="K4913" s="91">
        <v>2050.0</v>
      </c>
      <c r="L4913" s="91" t="s">
        <v>41</v>
      </c>
      <c r="M4913" s="91" t="s">
        <v>739</v>
      </c>
      <c r="O4913" s="91" t="s">
        <v>1602</v>
      </c>
      <c r="P4913" s="91" t="s">
        <v>1603</v>
      </c>
      <c r="Q4913" s="91" t="s">
        <v>1447</v>
      </c>
      <c r="R4913" s="91" t="s">
        <v>1798</v>
      </c>
      <c r="S4913" s="91" t="s">
        <v>12922</v>
      </c>
      <c r="T4913" s="91" t="s">
        <v>1593</v>
      </c>
    </row>
    <row r="4914" ht="14.25" customHeight="1">
      <c r="A4914" s="91" t="s">
        <v>12923</v>
      </c>
      <c r="D4914" s="91" t="s">
        <v>1324</v>
      </c>
      <c r="J4914" s="91" t="s">
        <v>1320</v>
      </c>
      <c r="L4914" s="91" t="s">
        <v>41</v>
      </c>
      <c r="M4914" s="91" t="s">
        <v>1320</v>
      </c>
      <c r="N4914" s="91" t="s">
        <v>1617</v>
      </c>
      <c r="O4914" s="91" t="s">
        <v>1602</v>
      </c>
      <c r="P4914" s="91" t="s">
        <v>1603</v>
      </c>
      <c r="Q4914" s="91" t="s">
        <v>1457</v>
      </c>
      <c r="R4914" s="91" t="s">
        <v>1617</v>
      </c>
      <c r="T4914" s="91" t="s">
        <v>1634</v>
      </c>
    </row>
    <row r="4915" ht="14.25" customHeight="1">
      <c r="A4915" s="91" t="s">
        <v>12924</v>
      </c>
      <c r="C4915" s="91" t="s">
        <v>12925</v>
      </c>
      <c r="D4915" s="91" t="s">
        <v>1343</v>
      </c>
      <c r="J4915" s="91" t="s">
        <v>1320</v>
      </c>
      <c r="L4915" s="91" t="s">
        <v>41</v>
      </c>
      <c r="M4915" s="91" t="s">
        <v>1320</v>
      </c>
      <c r="N4915" s="91" t="s">
        <v>2016</v>
      </c>
      <c r="O4915" s="91" t="s">
        <v>1662</v>
      </c>
      <c r="P4915" s="91" t="s">
        <v>1590</v>
      </c>
      <c r="Q4915" s="91" t="s">
        <v>1459</v>
      </c>
      <c r="R4915" s="91" t="s">
        <v>2016</v>
      </c>
    </row>
    <row r="4916" ht="14.25" customHeight="1">
      <c r="A4916" s="91" t="s">
        <v>12926</v>
      </c>
      <c r="D4916" s="91" t="s">
        <v>1319</v>
      </c>
      <c r="E4916" s="91" t="s">
        <v>1587</v>
      </c>
      <c r="F4916" s="91">
        <v>2030.0</v>
      </c>
      <c r="J4916" s="91" t="s">
        <v>1320</v>
      </c>
      <c r="L4916" s="91" t="s">
        <v>1588</v>
      </c>
      <c r="M4916" s="91" t="s">
        <v>1320</v>
      </c>
      <c r="N4916" s="91" t="s">
        <v>1881</v>
      </c>
      <c r="O4916" s="91" t="s">
        <v>1748</v>
      </c>
      <c r="P4916" s="91" t="s">
        <v>1590</v>
      </c>
      <c r="Q4916" s="91" t="s">
        <v>1457</v>
      </c>
      <c r="R4916" s="91" t="s">
        <v>1881</v>
      </c>
      <c r="S4916" s="91" t="s">
        <v>12927</v>
      </c>
      <c r="T4916" s="91" t="s">
        <v>1593</v>
      </c>
    </row>
    <row r="4917" ht="14.25" customHeight="1">
      <c r="A4917" s="91" t="s">
        <v>12928</v>
      </c>
      <c r="B4917" s="91" t="s">
        <v>12929</v>
      </c>
      <c r="C4917" s="91" t="s">
        <v>12930</v>
      </c>
      <c r="D4917" s="91" t="s">
        <v>1319</v>
      </c>
      <c r="E4917" s="91" t="s">
        <v>1595</v>
      </c>
      <c r="F4917" s="91">
        <v>2030.0</v>
      </c>
      <c r="J4917" s="91" t="s">
        <v>739</v>
      </c>
      <c r="L4917" s="91" t="s">
        <v>41</v>
      </c>
      <c r="M4917" s="91" t="s">
        <v>739</v>
      </c>
      <c r="O4917" s="91" t="s">
        <v>1607</v>
      </c>
      <c r="P4917" s="91" t="s">
        <v>1590</v>
      </c>
      <c r="Q4917" s="91" t="s">
        <v>1451</v>
      </c>
      <c r="R4917" s="91" t="s">
        <v>3293</v>
      </c>
      <c r="S4917" s="91" t="s">
        <v>12931</v>
      </c>
      <c r="T4917" s="91" t="s">
        <v>1600</v>
      </c>
    </row>
    <row r="4918" ht="14.25" customHeight="1">
      <c r="A4918" s="91" t="s">
        <v>12932</v>
      </c>
      <c r="D4918" s="91" t="s">
        <v>1319</v>
      </c>
      <c r="E4918" s="91" t="s">
        <v>1587</v>
      </c>
      <c r="F4918" s="91">
        <v>2030.0</v>
      </c>
      <c r="J4918" s="91" t="s">
        <v>739</v>
      </c>
      <c r="L4918" s="91" t="s">
        <v>1588</v>
      </c>
      <c r="M4918" s="91" t="s">
        <v>739</v>
      </c>
      <c r="O4918" s="91" t="s">
        <v>1607</v>
      </c>
      <c r="P4918" s="91" t="s">
        <v>1590</v>
      </c>
      <c r="Q4918" s="91" t="s">
        <v>1430</v>
      </c>
      <c r="R4918" s="91" t="s">
        <v>1591</v>
      </c>
      <c r="S4918" s="91" t="s">
        <v>12933</v>
      </c>
      <c r="T4918" s="91" t="s">
        <v>1593</v>
      </c>
    </row>
    <row r="4919" ht="14.25" customHeight="1">
      <c r="A4919" s="91" t="s">
        <v>12934</v>
      </c>
      <c r="B4919" s="91" t="s">
        <v>12935</v>
      </c>
      <c r="C4919" s="91" t="s">
        <v>12936</v>
      </c>
      <c r="D4919" s="91" t="s">
        <v>1324</v>
      </c>
      <c r="J4919" s="91" t="s">
        <v>739</v>
      </c>
      <c r="L4919" s="91" t="s">
        <v>41</v>
      </c>
      <c r="M4919" s="91" t="s">
        <v>739</v>
      </c>
      <c r="O4919" s="91" t="s">
        <v>1602</v>
      </c>
      <c r="P4919" s="91" t="s">
        <v>1603</v>
      </c>
      <c r="Q4919" s="91" t="s">
        <v>1435</v>
      </c>
      <c r="R4919" s="91" t="s">
        <v>1699</v>
      </c>
    </row>
    <row r="4920" ht="14.25" customHeight="1">
      <c r="A4920" s="91" t="s">
        <v>12937</v>
      </c>
      <c r="B4920" s="91" t="s">
        <v>12938</v>
      </c>
      <c r="C4920" s="91" t="s">
        <v>12939</v>
      </c>
      <c r="D4920" s="91" t="s">
        <v>1319</v>
      </c>
      <c r="E4920" s="91" t="s">
        <v>1587</v>
      </c>
      <c r="F4920" s="91" t="s">
        <v>1646</v>
      </c>
      <c r="J4920" s="91" t="s">
        <v>1320</v>
      </c>
      <c r="L4920" s="91" t="s">
        <v>41</v>
      </c>
      <c r="M4920" s="91" t="s">
        <v>1320</v>
      </c>
      <c r="N4920" s="91" t="s">
        <v>2090</v>
      </c>
      <c r="O4920" s="91" t="s">
        <v>1898</v>
      </c>
      <c r="P4920" s="91" t="s">
        <v>1590</v>
      </c>
      <c r="Q4920" s="91" t="s">
        <v>1467</v>
      </c>
      <c r="R4920" s="91" t="s">
        <v>1715</v>
      </c>
      <c r="S4920" s="91" t="s">
        <v>1393</v>
      </c>
      <c r="T4920" s="91" t="s">
        <v>1593</v>
      </c>
    </row>
    <row r="4921" ht="14.25" customHeight="1">
      <c r="A4921" s="91" t="s">
        <v>12940</v>
      </c>
      <c r="B4921" s="91" t="s">
        <v>12941</v>
      </c>
      <c r="C4921" s="91" t="s">
        <v>12942</v>
      </c>
      <c r="D4921" s="91" t="s">
        <v>1319</v>
      </c>
      <c r="E4921" s="91" t="s">
        <v>1587</v>
      </c>
      <c r="F4921" s="91">
        <v>2030.0</v>
      </c>
      <c r="G4921" s="91" t="s">
        <v>1319</v>
      </c>
      <c r="H4921" s="91" t="s">
        <v>1587</v>
      </c>
      <c r="I4921" s="91">
        <v>2050.0</v>
      </c>
      <c r="J4921" s="91" t="s">
        <v>1320</v>
      </c>
      <c r="K4921" s="91">
        <v>2050.0</v>
      </c>
      <c r="L4921" s="91" t="s">
        <v>41</v>
      </c>
      <c r="M4921" s="91" t="s">
        <v>1320</v>
      </c>
      <c r="N4921" s="91" t="s">
        <v>1966</v>
      </c>
      <c r="O4921" s="91" t="s">
        <v>1602</v>
      </c>
      <c r="P4921" s="91" t="s">
        <v>1603</v>
      </c>
      <c r="Q4921" s="91" t="s">
        <v>1469</v>
      </c>
      <c r="R4921" s="91" t="s">
        <v>1715</v>
      </c>
      <c r="S4921" s="91" t="s">
        <v>12943</v>
      </c>
      <c r="T4921" s="91" t="s">
        <v>1593</v>
      </c>
    </row>
    <row r="4922" ht="14.25" customHeight="1">
      <c r="A4922" s="91" t="s">
        <v>12944</v>
      </c>
      <c r="D4922" s="91" t="s">
        <v>1319</v>
      </c>
      <c r="E4922" s="91" t="s">
        <v>1587</v>
      </c>
      <c r="F4922" s="91">
        <v>2030.0</v>
      </c>
      <c r="G4922" s="91" t="s">
        <v>1319</v>
      </c>
      <c r="H4922" s="91" t="s">
        <v>1587</v>
      </c>
      <c r="I4922" s="91">
        <v>2040.0</v>
      </c>
      <c r="J4922" s="91" t="s">
        <v>1320</v>
      </c>
      <c r="K4922" s="91">
        <v>2040.0</v>
      </c>
      <c r="L4922" s="91" t="s">
        <v>41</v>
      </c>
      <c r="M4922" s="91" t="s">
        <v>739</v>
      </c>
      <c r="O4922" s="91" t="s">
        <v>1602</v>
      </c>
      <c r="P4922" s="91" t="s">
        <v>1603</v>
      </c>
      <c r="Q4922" s="91" t="s">
        <v>1457</v>
      </c>
      <c r="R4922" s="91" t="s">
        <v>1608</v>
      </c>
      <c r="S4922" s="91" t="s">
        <v>12945</v>
      </c>
      <c r="T4922" s="91" t="s">
        <v>1593</v>
      </c>
    </row>
    <row r="4923" ht="14.25" customHeight="1">
      <c r="A4923" s="91" t="s">
        <v>12946</v>
      </c>
      <c r="D4923" s="91" t="s">
        <v>1324</v>
      </c>
      <c r="J4923" s="91" t="s">
        <v>1320</v>
      </c>
      <c r="L4923" s="91" t="s">
        <v>41</v>
      </c>
      <c r="M4923" s="91" t="s">
        <v>1320</v>
      </c>
      <c r="N4923" s="91" t="s">
        <v>1842</v>
      </c>
      <c r="O4923" s="91" t="s">
        <v>1607</v>
      </c>
      <c r="P4923" s="91" t="s">
        <v>1590</v>
      </c>
      <c r="Q4923" s="91" t="s">
        <v>1464</v>
      </c>
      <c r="R4923" s="91" t="s">
        <v>1842</v>
      </c>
    </row>
    <row r="4924" ht="14.25" customHeight="1">
      <c r="A4924" s="91" t="s">
        <v>12947</v>
      </c>
      <c r="C4924" s="91" t="s">
        <v>12948</v>
      </c>
      <c r="D4924" s="91" t="s">
        <v>1319</v>
      </c>
      <c r="E4924" s="91" t="s">
        <v>1587</v>
      </c>
      <c r="F4924" s="91">
        <v>2026.0</v>
      </c>
      <c r="J4924" s="91" t="s">
        <v>1320</v>
      </c>
      <c r="L4924" s="91" t="s">
        <v>41</v>
      </c>
      <c r="M4924" s="91" t="s">
        <v>1320</v>
      </c>
      <c r="N4924" s="91" t="s">
        <v>3048</v>
      </c>
      <c r="O4924" s="91" t="s">
        <v>1677</v>
      </c>
      <c r="P4924" s="91" t="s">
        <v>1590</v>
      </c>
      <c r="Q4924" s="91" t="s">
        <v>1440</v>
      </c>
      <c r="R4924" s="91" t="s">
        <v>1598</v>
      </c>
      <c r="S4924" s="91" t="s">
        <v>12949</v>
      </c>
      <c r="T4924" s="91" t="s">
        <v>1593</v>
      </c>
    </row>
    <row r="4925" ht="14.25" customHeight="1">
      <c r="A4925" s="91" t="s">
        <v>12950</v>
      </c>
      <c r="B4925" s="91" t="s">
        <v>12951</v>
      </c>
      <c r="D4925" s="91" t="s">
        <v>1324</v>
      </c>
      <c r="J4925" s="91" t="s">
        <v>739</v>
      </c>
      <c r="L4925" s="91" t="s">
        <v>41</v>
      </c>
      <c r="M4925" s="91" t="s">
        <v>739</v>
      </c>
      <c r="O4925" s="91" t="s">
        <v>1934</v>
      </c>
      <c r="P4925" s="91" t="s">
        <v>1736</v>
      </c>
      <c r="Q4925" s="91" t="s">
        <v>1472</v>
      </c>
      <c r="R4925" s="91" t="s">
        <v>1687</v>
      </c>
    </row>
    <row r="4926" ht="14.25" customHeight="1">
      <c r="A4926" s="91" t="s">
        <v>12952</v>
      </c>
      <c r="D4926" s="91" t="s">
        <v>1324</v>
      </c>
      <c r="J4926" s="91" t="s">
        <v>1320</v>
      </c>
      <c r="L4926" s="91" t="s">
        <v>41</v>
      </c>
      <c r="M4926" s="91" t="s">
        <v>739</v>
      </c>
      <c r="O4926" s="91" t="s">
        <v>1846</v>
      </c>
      <c r="P4926" s="91" t="s">
        <v>1590</v>
      </c>
      <c r="Q4926" s="91" t="s">
        <v>1761</v>
      </c>
      <c r="R4926" s="91" t="s">
        <v>1624</v>
      </c>
    </row>
    <row r="4927" ht="14.25" customHeight="1">
      <c r="A4927" s="91" t="s">
        <v>12953</v>
      </c>
      <c r="D4927" s="91" t="s">
        <v>1324</v>
      </c>
      <c r="J4927" s="91" t="s">
        <v>739</v>
      </c>
      <c r="L4927" s="91" t="s">
        <v>41</v>
      </c>
      <c r="M4927" s="91" t="s">
        <v>739</v>
      </c>
      <c r="O4927" s="91" t="s">
        <v>1711</v>
      </c>
      <c r="P4927" s="91" t="s">
        <v>1590</v>
      </c>
      <c r="Q4927" s="91" t="s">
        <v>1432</v>
      </c>
      <c r="R4927" s="91" t="s">
        <v>1624</v>
      </c>
    </row>
    <row r="4928" ht="14.25" customHeight="1">
      <c r="A4928" s="91" t="s">
        <v>12954</v>
      </c>
      <c r="D4928" s="91" t="s">
        <v>1319</v>
      </c>
      <c r="E4928" s="91" t="s">
        <v>1587</v>
      </c>
      <c r="F4928" s="91">
        <v>2030.0</v>
      </c>
      <c r="J4928" s="91" t="s">
        <v>739</v>
      </c>
      <c r="L4928" s="91" t="s">
        <v>1588</v>
      </c>
      <c r="M4928" s="91" t="s">
        <v>739</v>
      </c>
      <c r="O4928" s="91" t="s">
        <v>1725</v>
      </c>
      <c r="P4928" s="91" t="s">
        <v>1628</v>
      </c>
      <c r="Q4928" s="91" t="s">
        <v>1433</v>
      </c>
      <c r="R4928" s="91" t="s">
        <v>1663</v>
      </c>
      <c r="S4928" s="91" t="s">
        <v>12955</v>
      </c>
      <c r="T4928" s="91" t="s">
        <v>1593</v>
      </c>
    </row>
    <row r="4929" ht="14.25" customHeight="1">
      <c r="A4929" s="91" t="s">
        <v>12956</v>
      </c>
      <c r="C4929" s="91" t="s">
        <v>12957</v>
      </c>
      <c r="D4929" s="91" t="s">
        <v>1319</v>
      </c>
      <c r="E4929" s="91" t="s">
        <v>1587</v>
      </c>
      <c r="F4929" s="91">
        <v>2030.0</v>
      </c>
      <c r="J4929" s="91" t="s">
        <v>1320</v>
      </c>
      <c r="L4929" s="91" t="s">
        <v>41</v>
      </c>
      <c r="M4929" s="91" t="s">
        <v>1320</v>
      </c>
      <c r="N4929" s="91" t="s">
        <v>1763</v>
      </c>
      <c r="O4929" s="91" t="s">
        <v>3110</v>
      </c>
      <c r="P4929" s="91" t="s">
        <v>1628</v>
      </c>
      <c r="Q4929" s="91" t="s">
        <v>1433</v>
      </c>
      <c r="R4929" s="91" t="s">
        <v>1604</v>
      </c>
      <c r="S4929" s="91" t="s">
        <v>12958</v>
      </c>
      <c r="T4929" s="91" t="s">
        <v>1593</v>
      </c>
    </row>
    <row r="4930" ht="14.25" customHeight="1">
      <c r="A4930" s="91" t="s">
        <v>12959</v>
      </c>
      <c r="D4930" s="91" t="s">
        <v>1319</v>
      </c>
      <c r="E4930" s="91" t="s">
        <v>1587</v>
      </c>
      <c r="F4930" s="91">
        <v>2030.0</v>
      </c>
      <c r="G4930" s="91" t="s">
        <v>1319</v>
      </c>
      <c r="H4930" s="91" t="s">
        <v>1587</v>
      </c>
      <c r="I4930" s="91">
        <v>2035.0</v>
      </c>
      <c r="J4930" s="91" t="s">
        <v>1320</v>
      </c>
      <c r="K4930" s="91">
        <v>2035.0</v>
      </c>
      <c r="L4930" s="91" t="s">
        <v>1588</v>
      </c>
      <c r="M4930" s="91" t="s">
        <v>1320</v>
      </c>
      <c r="N4930" s="91" t="s">
        <v>3898</v>
      </c>
      <c r="O4930" s="91" t="s">
        <v>1632</v>
      </c>
      <c r="P4930" s="91" t="s">
        <v>1628</v>
      </c>
      <c r="Q4930" s="91" t="s">
        <v>1466</v>
      </c>
      <c r="R4930" s="91" t="s">
        <v>1633</v>
      </c>
      <c r="S4930" s="91" t="s">
        <v>12960</v>
      </c>
      <c r="T4930" s="91" t="s">
        <v>1593</v>
      </c>
    </row>
    <row r="4931" ht="14.25" customHeight="1">
      <c r="A4931" s="91" t="s">
        <v>12961</v>
      </c>
      <c r="B4931" s="91" t="s">
        <v>12962</v>
      </c>
      <c r="C4931" s="91" t="s">
        <v>12963</v>
      </c>
      <c r="D4931" s="91" t="s">
        <v>1324</v>
      </c>
      <c r="J4931" s="91" t="s">
        <v>739</v>
      </c>
      <c r="L4931" s="91" t="s">
        <v>41</v>
      </c>
      <c r="M4931" s="91" t="s">
        <v>739</v>
      </c>
      <c r="O4931" s="91" t="s">
        <v>1725</v>
      </c>
      <c r="P4931" s="91" t="s">
        <v>1628</v>
      </c>
      <c r="Q4931" s="91" t="s">
        <v>1439</v>
      </c>
      <c r="R4931" s="91" t="s">
        <v>1608</v>
      </c>
    </row>
    <row r="4932" ht="14.25" customHeight="1">
      <c r="A4932" s="91" t="s">
        <v>12964</v>
      </c>
      <c r="D4932" s="91" t="s">
        <v>1324</v>
      </c>
      <c r="J4932" s="91" t="s">
        <v>739</v>
      </c>
      <c r="L4932" s="91" t="s">
        <v>41</v>
      </c>
      <c r="M4932" s="91" t="s">
        <v>739</v>
      </c>
      <c r="O4932" s="91" t="s">
        <v>1602</v>
      </c>
      <c r="P4932" s="91" t="s">
        <v>1603</v>
      </c>
      <c r="Q4932" s="91" t="s">
        <v>1432</v>
      </c>
      <c r="R4932" s="91" t="s">
        <v>1707</v>
      </c>
    </row>
    <row r="4933" ht="14.25" customHeight="1">
      <c r="A4933" s="91" t="s">
        <v>12965</v>
      </c>
      <c r="D4933" s="91" t="s">
        <v>1319</v>
      </c>
      <c r="E4933" s="91" t="s">
        <v>1587</v>
      </c>
      <c r="F4933" s="91">
        <v>2030.0</v>
      </c>
      <c r="J4933" s="91" t="s">
        <v>739</v>
      </c>
      <c r="L4933" s="91" t="s">
        <v>1588</v>
      </c>
      <c r="M4933" s="91" t="s">
        <v>739</v>
      </c>
      <c r="O4933" s="91" t="s">
        <v>1632</v>
      </c>
      <c r="P4933" s="91" t="s">
        <v>1628</v>
      </c>
      <c r="Q4933" s="91" t="s">
        <v>1462</v>
      </c>
      <c r="R4933" s="91" t="s">
        <v>1591</v>
      </c>
      <c r="S4933" s="91" t="s">
        <v>12966</v>
      </c>
      <c r="T4933" s="91" t="s">
        <v>1593</v>
      </c>
    </row>
    <row r="4934" ht="14.25" customHeight="1">
      <c r="A4934" s="91" t="s">
        <v>12967</v>
      </c>
      <c r="B4934" s="91" t="s">
        <v>12968</v>
      </c>
      <c r="D4934" s="91" t="s">
        <v>1324</v>
      </c>
      <c r="J4934" s="91" t="s">
        <v>1320</v>
      </c>
      <c r="L4934" s="91" t="s">
        <v>41</v>
      </c>
      <c r="M4934" s="91" t="s">
        <v>1320</v>
      </c>
      <c r="N4934" s="91" t="s">
        <v>1715</v>
      </c>
      <c r="O4934" s="91" t="s">
        <v>4693</v>
      </c>
      <c r="P4934" s="91" t="s">
        <v>1628</v>
      </c>
      <c r="Q4934" s="91" t="s">
        <v>1451</v>
      </c>
      <c r="R4934" s="91" t="s">
        <v>1715</v>
      </c>
    </row>
    <row r="4935" ht="14.25" customHeight="1">
      <c r="A4935" s="91" t="s">
        <v>12969</v>
      </c>
      <c r="D4935" s="91" t="s">
        <v>1324</v>
      </c>
      <c r="J4935" s="91" t="s">
        <v>1320</v>
      </c>
      <c r="L4935" s="91" t="s">
        <v>41</v>
      </c>
      <c r="M4935" s="91" t="s">
        <v>739</v>
      </c>
      <c r="O4935" s="91" t="s">
        <v>1607</v>
      </c>
      <c r="P4935" s="91" t="s">
        <v>1590</v>
      </c>
      <c r="Q4935" s="91" t="s">
        <v>1440</v>
      </c>
      <c r="R4935" s="91" t="s">
        <v>1653</v>
      </c>
    </row>
    <row r="4936" ht="14.25" customHeight="1">
      <c r="A4936" s="91" t="s">
        <v>12970</v>
      </c>
      <c r="C4936" s="91" t="s">
        <v>12971</v>
      </c>
      <c r="D4936" s="91" t="s">
        <v>1343</v>
      </c>
      <c r="J4936" s="91" t="s">
        <v>739</v>
      </c>
      <c r="L4936" s="91" t="s">
        <v>41</v>
      </c>
      <c r="M4936" s="91" t="s">
        <v>739</v>
      </c>
      <c r="O4936" s="91" t="s">
        <v>1607</v>
      </c>
      <c r="P4936" s="91" t="s">
        <v>1590</v>
      </c>
      <c r="Q4936" s="91" t="s">
        <v>1462</v>
      </c>
      <c r="R4936" s="91" t="s">
        <v>1900</v>
      </c>
    </row>
    <row r="4937" ht="14.25" customHeight="1">
      <c r="A4937" s="91" t="s">
        <v>12972</v>
      </c>
      <c r="D4937" s="91" t="s">
        <v>1343</v>
      </c>
      <c r="J4937" s="91" t="s">
        <v>739</v>
      </c>
      <c r="L4937" s="91" t="s">
        <v>41</v>
      </c>
      <c r="M4937" s="91" t="s">
        <v>1320</v>
      </c>
      <c r="N4937" s="91" t="s">
        <v>1639</v>
      </c>
      <c r="O4937" s="91" t="s">
        <v>2046</v>
      </c>
      <c r="P4937" s="91" t="s">
        <v>1603</v>
      </c>
      <c r="Q4937" s="91" t="s">
        <v>1459</v>
      </c>
      <c r="R4937" s="91" t="s">
        <v>1639</v>
      </c>
    </row>
    <row r="4938" ht="14.25" customHeight="1">
      <c r="A4938" s="91" t="s">
        <v>12973</v>
      </c>
      <c r="C4938" s="91" t="s">
        <v>12974</v>
      </c>
      <c r="D4938" s="91" t="s">
        <v>1343</v>
      </c>
      <c r="J4938" s="91" t="s">
        <v>739</v>
      </c>
      <c r="L4938" s="91" t="s">
        <v>41</v>
      </c>
      <c r="M4938" s="91" t="s">
        <v>1320</v>
      </c>
      <c r="N4938" s="91" t="s">
        <v>1639</v>
      </c>
      <c r="O4938" s="91" t="s">
        <v>2046</v>
      </c>
      <c r="P4938" s="91" t="s">
        <v>1603</v>
      </c>
      <c r="Q4938" s="91" t="s">
        <v>1459</v>
      </c>
      <c r="R4938" s="91" t="s">
        <v>1639</v>
      </c>
    </row>
    <row r="4939" ht="14.25" customHeight="1">
      <c r="A4939" s="91" t="s">
        <v>12975</v>
      </c>
      <c r="B4939" s="91" t="s">
        <v>12976</v>
      </c>
      <c r="D4939" s="91" t="s">
        <v>1319</v>
      </c>
      <c r="E4939" s="91" t="s">
        <v>1587</v>
      </c>
      <c r="J4939" s="91" t="s">
        <v>739</v>
      </c>
      <c r="L4939" s="91" t="s">
        <v>1588</v>
      </c>
      <c r="M4939" s="91" t="s">
        <v>739</v>
      </c>
      <c r="O4939" s="91" t="s">
        <v>1748</v>
      </c>
      <c r="P4939" s="91" t="s">
        <v>1590</v>
      </c>
      <c r="Q4939" s="91" t="s">
        <v>1435</v>
      </c>
      <c r="R4939" s="91" t="s">
        <v>1611</v>
      </c>
      <c r="S4939" s="91" t="s">
        <v>1395</v>
      </c>
      <c r="T4939" s="91" t="s">
        <v>1593</v>
      </c>
    </row>
    <row r="4940" ht="14.25" customHeight="1">
      <c r="A4940" s="91" t="s">
        <v>12977</v>
      </c>
      <c r="B4940" s="91" t="s">
        <v>12978</v>
      </c>
      <c r="C4940" s="91" t="s">
        <v>12979</v>
      </c>
      <c r="D4940" s="91" t="s">
        <v>1324</v>
      </c>
      <c r="J4940" s="91" t="s">
        <v>1320</v>
      </c>
      <c r="L4940" s="91" t="s">
        <v>41</v>
      </c>
      <c r="M4940" s="91" t="s">
        <v>739</v>
      </c>
      <c r="O4940" s="91" t="s">
        <v>1831</v>
      </c>
      <c r="P4940" s="91" t="s">
        <v>1590</v>
      </c>
      <c r="Q4940" s="91" t="s">
        <v>1444</v>
      </c>
      <c r="R4940" s="91" t="s">
        <v>1608</v>
      </c>
    </row>
    <row r="4941" ht="14.25" customHeight="1">
      <c r="A4941" s="91" t="s">
        <v>12980</v>
      </c>
      <c r="B4941" s="91" t="s">
        <v>12981</v>
      </c>
      <c r="C4941" s="91" t="s">
        <v>12982</v>
      </c>
      <c r="D4941" s="91" t="s">
        <v>1319</v>
      </c>
      <c r="E4941" s="91" t="s">
        <v>1587</v>
      </c>
      <c r="F4941" s="91">
        <v>2030.0</v>
      </c>
      <c r="J4941" s="91" t="s">
        <v>739</v>
      </c>
      <c r="L4941" s="91" t="s">
        <v>1647</v>
      </c>
      <c r="M4941" s="91" t="s">
        <v>739</v>
      </c>
      <c r="O4941" s="91" t="s">
        <v>1627</v>
      </c>
      <c r="P4941" s="91" t="s">
        <v>1628</v>
      </c>
      <c r="Q4941" s="91" t="s">
        <v>1430</v>
      </c>
      <c r="R4941" s="91" t="s">
        <v>1653</v>
      </c>
      <c r="S4941" s="91" t="s">
        <v>12983</v>
      </c>
      <c r="T4941" s="91" t="s">
        <v>1593</v>
      </c>
      <c r="U4941" s="91" t="s">
        <v>6228</v>
      </c>
    </row>
    <row r="4942" ht="14.25" customHeight="1">
      <c r="A4942" s="91" t="s">
        <v>12984</v>
      </c>
      <c r="B4942" s="91" t="s">
        <v>12985</v>
      </c>
      <c r="C4942" s="91" t="s">
        <v>12986</v>
      </c>
      <c r="D4942" s="91" t="s">
        <v>1319</v>
      </c>
      <c r="E4942" s="91" t="s">
        <v>1587</v>
      </c>
      <c r="F4942" s="91" t="s">
        <v>1646</v>
      </c>
      <c r="J4942" s="91" t="s">
        <v>739</v>
      </c>
      <c r="L4942" s="91" t="s">
        <v>41</v>
      </c>
      <c r="M4942" s="91" t="s">
        <v>739</v>
      </c>
      <c r="N4942" s="91" t="s">
        <v>1923</v>
      </c>
      <c r="O4942" s="91" t="s">
        <v>1725</v>
      </c>
      <c r="P4942" s="91" t="s">
        <v>1628</v>
      </c>
      <c r="Q4942" s="91" t="s">
        <v>1433</v>
      </c>
      <c r="R4942" s="91" t="s">
        <v>1641</v>
      </c>
      <c r="S4942" s="91" t="s">
        <v>12987</v>
      </c>
      <c r="T4942" s="91" t="s">
        <v>1593</v>
      </c>
    </row>
    <row r="4943" ht="14.25" customHeight="1">
      <c r="A4943" s="91" t="s">
        <v>12988</v>
      </c>
      <c r="D4943" s="91" t="s">
        <v>1324</v>
      </c>
      <c r="J4943" s="91" t="s">
        <v>1320</v>
      </c>
      <c r="L4943" s="91" t="s">
        <v>41</v>
      </c>
      <c r="M4943" s="91" t="s">
        <v>739</v>
      </c>
      <c r="O4943" s="91" t="s">
        <v>1684</v>
      </c>
      <c r="P4943" s="91" t="s">
        <v>1590</v>
      </c>
      <c r="Q4943" s="91" t="s">
        <v>1435</v>
      </c>
    </row>
    <row r="4944" ht="14.25" customHeight="1">
      <c r="A4944" s="91" t="s">
        <v>12989</v>
      </c>
      <c r="D4944" s="91" t="s">
        <v>1319</v>
      </c>
      <c r="E4944" s="91" t="s">
        <v>1587</v>
      </c>
      <c r="F4944" s="91">
        <v>2030.0</v>
      </c>
      <c r="J4944" s="91" t="s">
        <v>739</v>
      </c>
      <c r="L4944" s="91" t="s">
        <v>1588</v>
      </c>
      <c r="M4944" s="91" t="s">
        <v>739</v>
      </c>
      <c r="O4944" s="91" t="s">
        <v>1666</v>
      </c>
      <c r="P4944" s="91" t="s">
        <v>1590</v>
      </c>
      <c r="Q4944" s="91" t="s">
        <v>1443</v>
      </c>
      <c r="R4944" s="91" t="s">
        <v>1798</v>
      </c>
      <c r="S4944" s="91" t="s">
        <v>12990</v>
      </c>
      <c r="T4944" s="91" t="s">
        <v>1593</v>
      </c>
    </row>
    <row r="4945" ht="14.25" customHeight="1">
      <c r="A4945" s="91" t="s">
        <v>12991</v>
      </c>
      <c r="D4945" s="91" t="s">
        <v>1319</v>
      </c>
      <c r="E4945" s="91" t="s">
        <v>1587</v>
      </c>
      <c r="F4945" s="91">
        <v>2030.0</v>
      </c>
      <c r="G4945" s="91" t="s">
        <v>1319</v>
      </c>
      <c r="H4945" s="91" t="s">
        <v>1587</v>
      </c>
      <c r="I4945" s="91">
        <v>2050.0</v>
      </c>
      <c r="J4945" s="91" t="s">
        <v>1320</v>
      </c>
      <c r="K4945" s="91">
        <v>2050.0</v>
      </c>
      <c r="L4945" s="91" t="s">
        <v>1588</v>
      </c>
      <c r="M4945" s="91" t="s">
        <v>739</v>
      </c>
      <c r="N4945" s="91" t="s">
        <v>1685</v>
      </c>
      <c r="O4945" s="91" t="s">
        <v>1934</v>
      </c>
      <c r="P4945" s="91" t="s">
        <v>1736</v>
      </c>
      <c r="Q4945" s="91" t="s">
        <v>1457</v>
      </c>
      <c r="R4945" s="91" t="s">
        <v>1685</v>
      </c>
      <c r="S4945" s="91" t="s">
        <v>12992</v>
      </c>
      <c r="T4945" s="91" t="s">
        <v>1593</v>
      </c>
    </row>
    <row r="4946" ht="14.25" customHeight="1">
      <c r="A4946" s="91" t="s">
        <v>12993</v>
      </c>
      <c r="B4946" s="91" t="s">
        <v>12994</v>
      </c>
      <c r="D4946" s="91" t="s">
        <v>1324</v>
      </c>
      <c r="J4946" s="91" t="s">
        <v>739</v>
      </c>
      <c r="L4946" s="91" t="s">
        <v>41</v>
      </c>
      <c r="M4946" s="91" t="s">
        <v>739</v>
      </c>
      <c r="O4946" s="91" t="s">
        <v>1891</v>
      </c>
      <c r="P4946" s="91" t="s">
        <v>1623</v>
      </c>
      <c r="Q4946" s="91" t="s">
        <v>1459</v>
      </c>
      <c r="R4946" s="91" t="s">
        <v>1611</v>
      </c>
    </row>
    <row r="4947" ht="14.25" customHeight="1">
      <c r="A4947" s="91" t="s">
        <v>12995</v>
      </c>
      <c r="D4947" s="91" t="s">
        <v>1324</v>
      </c>
      <c r="J4947" s="91" t="s">
        <v>1320</v>
      </c>
      <c r="L4947" s="91" t="s">
        <v>41</v>
      </c>
      <c r="M4947" s="91" t="s">
        <v>739</v>
      </c>
      <c r="O4947" s="91" t="s">
        <v>6161</v>
      </c>
      <c r="P4947" s="91" t="s">
        <v>1597</v>
      </c>
      <c r="Q4947" s="91" t="s">
        <v>1429</v>
      </c>
      <c r="R4947" s="91" t="s">
        <v>1633</v>
      </c>
    </row>
    <row r="4948" ht="14.25" customHeight="1">
      <c r="A4948" s="91" t="s">
        <v>12996</v>
      </c>
      <c r="C4948" s="91" t="s">
        <v>12997</v>
      </c>
      <c r="D4948" s="91" t="s">
        <v>1319</v>
      </c>
      <c r="E4948" s="91" t="s">
        <v>1587</v>
      </c>
      <c r="F4948" s="91" t="s">
        <v>1646</v>
      </c>
      <c r="J4948" s="91" t="s">
        <v>1320</v>
      </c>
      <c r="L4948" s="91" t="s">
        <v>41</v>
      </c>
      <c r="M4948" s="91" t="s">
        <v>1320</v>
      </c>
      <c r="N4948" s="91" t="s">
        <v>3048</v>
      </c>
      <c r="O4948" s="91" t="s">
        <v>1607</v>
      </c>
      <c r="P4948" s="91" t="s">
        <v>1590</v>
      </c>
      <c r="Q4948" s="91" t="s">
        <v>1457</v>
      </c>
      <c r="R4948" s="91" t="s">
        <v>3048</v>
      </c>
      <c r="S4948" s="91" t="s">
        <v>12998</v>
      </c>
      <c r="T4948" s="91" t="s">
        <v>1593</v>
      </c>
    </row>
    <row r="4949" ht="14.25" customHeight="1">
      <c r="A4949" s="91" t="s">
        <v>12999</v>
      </c>
      <c r="D4949" s="91" t="s">
        <v>1319</v>
      </c>
      <c r="E4949" s="91" t="s">
        <v>1587</v>
      </c>
      <c r="F4949" s="91">
        <v>2030.0</v>
      </c>
      <c r="J4949" s="91" t="s">
        <v>739</v>
      </c>
      <c r="L4949" s="91" t="s">
        <v>1588</v>
      </c>
      <c r="M4949" s="91" t="s">
        <v>739</v>
      </c>
      <c r="O4949" s="91" t="s">
        <v>1725</v>
      </c>
      <c r="P4949" s="91" t="s">
        <v>1628</v>
      </c>
      <c r="Q4949" s="91" t="s">
        <v>1431</v>
      </c>
      <c r="R4949" s="91" t="s">
        <v>1653</v>
      </c>
      <c r="S4949" s="91" t="s">
        <v>13000</v>
      </c>
      <c r="T4949" s="91" t="s">
        <v>1593</v>
      </c>
    </row>
    <row r="4950" ht="14.25" customHeight="1">
      <c r="A4950" s="91" t="s">
        <v>13001</v>
      </c>
      <c r="C4950" s="91" t="s">
        <v>13002</v>
      </c>
      <c r="D4950" s="91" t="s">
        <v>1319</v>
      </c>
      <c r="E4950" s="91" t="s">
        <v>1587</v>
      </c>
      <c r="F4950" s="91">
        <v>2030.0</v>
      </c>
      <c r="J4950" s="91" t="s">
        <v>739</v>
      </c>
      <c r="L4950" s="91" t="s">
        <v>1588</v>
      </c>
      <c r="M4950" s="91" t="s">
        <v>739</v>
      </c>
      <c r="O4950" s="91" t="s">
        <v>1638</v>
      </c>
      <c r="P4950" s="91" t="s">
        <v>1590</v>
      </c>
      <c r="Q4950" s="91" t="s">
        <v>1469</v>
      </c>
      <c r="R4950" s="91" t="s">
        <v>1763</v>
      </c>
      <c r="S4950" s="91" t="s">
        <v>13003</v>
      </c>
      <c r="T4950" s="91" t="s">
        <v>1593</v>
      </c>
    </row>
    <row r="4951" ht="14.25" customHeight="1">
      <c r="A4951" s="91" t="s">
        <v>13004</v>
      </c>
      <c r="D4951" s="91" t="s">
        <v>1319</v>
      </c>
      <c r="E4951" s="91" t="s">
        <v>1595</v>
      </c>
      <c r="F4951" s="91">
        <v>2030.0</v>
      </c>
      <c r="J4951" s="91" t="s">
        <v>739</v>
      </c>
      <c r="L4951" s="91" t="s">
        <v>1588</v>
      </c>
      <c r="M4951" s="91" t="s">
        <v>739</v>
      </c>
      <c r="O4951" s="91" t="s">
        <v>1725</v>
      </c>
      <c r="P4951" s="91" t="s">
        <v>1628</v>
      </c>
      <c r="Q4951" s="91" t="s">
        <v>1472</v>
      </c>
      <c r="R4951" s="91" t="s">
        <v>1923</v>
      </c>
      <c r="S4951" s="91" t="s">
        <v>13005</v>
      </c>
      <c r="T4951" s="91" t="s">
        <v>1600</v>
      </c>
    </row>
    <row r="4952" ht="14.25" customHeight="1">
      <c r="A4952" s="91" t="s">
        <v>13006</v>
      </c>
      <c r="D4952" s="91" t="s">
        <v>1319</v>
      </c>
      <c r="E4952" s="91" t="s">
        <v>1587</v>
      </c>
      <c r="F4952" s="91">
        <v>2030.0</v>
      </c>
      <c r="J4952" s="91" t="s">
        <v>739</v>
      </c>
      <c r="L4952" s="91" t="s">
        <v>1588</v>
      </c>
      <c r="M4952" s="91" t="s">
        <v>739</v>
      </c>
      <c r="O4952" s="91" t="s">
        <v>1725</v>
      </c>
      <c r="P4952" s="91" t="s">
        <v>1628</v>
      </c>
      <c r="Q4952" s="91" t="s">
        <v>1433</v>
      </c>
      <c r="R4952" s="91" t="s">
        <v>1707</v>
      </c>
      <c r="S4952" s="91" t="s">
        <v>13007</v>
      </c>
      <c r="T4952" s="91" t="s">
        <v>1593</v>
      </c>
    </row>
    <row r="4953" ht="14.25" customHeight="1">
      <c r="A4953" s="91" t="s">
        <v>13008</v>
      </c>
      <c r="D4953" s="91" t="s">
        <v>1319</v>
      </c>
      <c r="E4953" s="91" t="s">
        <v>1587</v>
      </c>
      <c r="F4953" s="91">
        <v>2030.0</v>
      </c>
      <c r="J4953" s="91" t="s">
        <v>739</v>
      </c>
      <c r="L4953" s="91" t="s">
        <v>1588</v>
      </c>
      <c r="M4953" s="91" t="s">
        <v>739</v>
      </c>
      <c r="O4953" s="91" t="s">
        <v>2945</v>
      </c>
      <c r="P4953" s="91" t="s">
        <v>1597</v>
      </c>
      <c r="Q4953" s="91" t="s">
        <v>1426</v>
      </c>
      <c r="R4953" s="91" t="s">
        <v>1687</v>
      </c>
      <c r="S4953" s="91" t="s">
        <v>13009</v>
      </c>
      <c r="T4953" s="91" t="s">
        <v>1593</v>
      </c>
    </row>
    <row r="4954" ht="14.25" customHeight="1">
      <c r="A4954" s="91" t="s">
        <v>13010</v>
      </c>
      <c r="B4954" s="91" t="s">
        <v>13011</v>
      </c>
      <c r="C4954" s="91" t="s">
        <v>13012</v>
      </c>
      <c r="D4954" s="91" t="s">
        <v>1319</v>
      </c>
      <c r="E4954" s="91" t="s">
        <v>1587</v>
      </c>
      <c r="F4954" s="91" t="s">
        <v>1646</v>
      </c>
      <c r="G4954" s="91" t="s">
        <v>1319</v>
      </c>
      <c r="H4954" s="91" t="s">
        <v>1587</v>
      </c>
      <c r="I4954" s="91">
        <v>2040.0</v>
      </c>
      <c r="J4954" s="91" t="s">
        <v>1320</v>
      </c>
      <c r="K4954" s="91">
        <v>2040.0</v>
      </c>
      <c r="L4954" s="91" t="s">
        <v>41</v>
      </c>
      <c r="M4954" s="91" t="s">
        <v>1320</v>
      </c>
      <c r="N4954" s="91" t="s">
        <v>1842</v>
      </c>
      <c r="O4954" s="91" t="s">
        <v>1607</v>
      </c>
      <c r="P4954" s="91" t="s">
        <v>1590</v>
      </c>
      <c r="Q4954" s="91" t="s">
        <v>1451</v>
      </c>
      <c r="R4954" s="91" t="s">
        <v>1707</v>
      </c>
      <c r="S4954" s="91" t="s">
        <v>13013</v>
      </c>
      <c r="T4954" s="91" t="s">
        <v>1593</v>
      </c>
    </row>
    <row r="4955" ht="14.25" customHeight="1">
      <c r="A4955" s="91" t="s">
        <v>13014</v>
      </c>
      <c r="B4955" s="91" t="s">
        <v>13015</v>
      </c>
      <c r="C4955" s="91" t="s">
        <v>13016</v>
      </c>
      <c r="D4955" s="91" t="s">
        <v>1319</v>
      </c>
      <c r="E4955" s="91" t="s">
        <v>1587</v>
      </c>
      <c r="F4955" s="91">
        <v>2030.0</v>
      </c>
      <c r="J4955" s="91" t="s">
        <v>739</v>
      </c>
      <c r="L4955" s="91" t="s">
        <v>1588</v>
      </c>
      <c r="M4955" s="91" t="s">
        <v>1320</v>
      </c>
      <c r="N4955" s="91" t="s">
        <v>1863</v>
      </c>
      <c r="O4955" s="91" t="s">
        <v>1632</v>
      </c>
      <c r="P4955" s="91" t="s">
        <v>1628</v>
      </c>
      <c r="Q4955" s="91" t="s">
        <v>1457</v>
      </c>
      <c r="R4955" s="91" t="s">
        <v>1863</v>
      </c>
      <c r="S4955" s="91" t="s">
        <v>13017</v>
      </c>
      <c r="T4955" s="91" t="s">
        <v>1593</v>
      </c>
    </row>
    <row r="4956" ht="14.25" customHeight="1">
      <c r="A4956" s="91" t="s">
        <v>13018</v>
      </c>
      <c r="D4956" s="91" t="s">
        <v>1324</v>
      </c>
      <c r="J4956" s="91" t="s">
        <v>739</v>
      </c>
      <c r="L4956" s="91" t="s">
        <v>41</v>
      </c>
      <c r="M4956" s="91" t="s">
        <v>739</v>
      </c>
      <c r="O4956" s="91" t="s">
        <v>2046</v>
      </c>
      <c r="P4956" s="91" t="s">
        <v>1603</v>
      </c>
      <c r="Q4956" s="91" t="s">
        <v>1466</v>
      </c>
      <c r="R4956" s="91" t="s">
        <v>1720</v>
      </c>
    </row>
    <row r="4957" ht="14.25" customHeight="1">
      <c r="A4957" s="91" t="s">
        <v>13019</v>
      </c>
      <c r="B4957" s="91" t="s">
        <v>13020</v>
      </c>
      <c r="C4957" s="91" t="s">
        <v>13021</v>
      </c>
      <c r="D4957" s="91" t="s">
        <v>1319</v>
      </c>
      <c r="E4957" s="91" t="s">
        <v>1587</v>
      </c>
      <c r="F4957" s="91" t="s">
        <v>2806</v>
      </c>
      <c r="G4957" s="91" t="s">
        <v>1319</v>
      </c>
      <c r="H4957" s="91" t="s">
        <v>1587</v>
      </c>
      <c r="I4957" s="91" t="s">
        <v>7103</v>
      </c>
      <c r="J4957" s="91" t="s">
        <v>1320</v>
      </c>
      <c r="K4957" s="91" t="s">
        <v>7103</v>
      </c>
      <c r="L4957" s="91" t="s">
        <v>41</v>
      </c>
      <c r="M4957" s="91" t="s">
        <v>1320</v>
      </c>
      <c r="N4957" s="91" t="s">
        <v>1900</v>
      </c>
      <c r="O4957" s="91" t="s">
        <v>1607</v>
      </c>
      <c r="P4957" s="91" t="s">
        <v>1590</v>
      </c>
      <c r="Q4957" s="91" t="s">
        <v>1457</v>
      </c>
      <c r="R4957" s="91" t="s">
        <v>1720</v>
      </c>
      <c r="S4957" s="91" t="s">
        <v>13022</v>
      </c>
      <c r="T4957" s="91" t="s">
        <v>1593</v>
      </c>
    </row>
    <row r="4958" ht="14.25" customHeight="1">
      <c r="A4958" s="91" t="s">
        <v>13023</v>
      </c>
      <c r="D4958" s="91" t="s">
        <v>1324</v>
      </c>
      <c r="J4958" s="91" t="s">
        <v>1320</v>
      </c>
      <c r="L4958" s="91" t="s">
        <v>41</v>
      </c>
      <c r="M4958" s="91" t="s">
        <v>1320</v>
      </c>
      <c r="N4958" s="91" t="s">
        <v>1808</v>
      </c>
      <c r="O4958" s="91" t="s">
        <v>4693</v>
      </c>
      <c r="P4958" s="91" t="s">
        <v>1628</v>
      </c>
      <c r="Q4958" s="91" t="s">
        <v>1442</v>
      </c>
      <c r="R4958" s="91" t="s">
        <v>1808</v>
      </c>
    </row>
    <row r="4959" ht="14.25" customHeight="1">
      <c r="A4959" s="91" t="s">
        <v>13024</v>
      </c>
      <c r="B4959" s="91" t="s">
        <v>13025</v>
      </c>
      <c r="C4959" s="91" t="s">
        <v>13026</v>
      </c>
      <c r="D4959" s="91" t="s">
        <v>1319</v>
      </c>
      <c r="E4959" s="91" t="s">
        <v>1587</v>
      </c>
      <c r="F4959" s="91" t="s">
        <v>2165</v>
      </c>
      <c r="J4959" s="91" t="s">
        <v>739</v>
      </c>
      <c r="L4959" s="91" t="s">
        <v>41</v>
      </c>
      <c r="M4959" s="91" t="s">
        <v>739</v>
      </c>
      <c r="O4959" s="91" t="s">
        <v>1725</v>
      </c>
      <c r="P4959" s="91" t="s">
        <v>1628</v>
      </c>
      <c r="Q4959" s="91" t="s">
        <v>1439</v>
      </c>
      <c r="R4959" s="91" t="s">
        <v>1707</v>
      </c>
      <c r="S4959" s="91" t="s">
        <v>13027</v>
      </c>
      <c r="T4959" s="91" t="s">
        <v>1593</v>
      </c>
    </row>
    <row r="4960" ht="14.25" customHeight="1">
      <c r="A4960" s="91" t="s">
        <v>13028</v>
      </c>
      <c r="B4960" s="91" t="s">
        <v>13029</v>
      </c>
      <c r="C4960" s="91" t="s">
        <v>13030</v>
      </c>
      <c r="D4960" s="91" t="s">
        <v>1319</v>
      </c>
      <c r="E4960" s="91" t="s">
        <v>1587</v>
      </c>
      <c r="F4960" s="91" t="s">
        <v>1646</v>
      </c>
      <c r="G4960" s="91" t="s">
        <v>1319</v>
      </c>
      <c r="H4960" s="91" t="s">
        <v>1587</v>
      </c>
      <c r="I4960" s="91" t="s">
        <v>1698</v>
      </c>
      <c r="J4960" s="91" t="s">
        <v>1320</v>
      </c>
      <c r="K4960" s="91" t="s">
        <v>1698</v>
      </c>
      <c r="L4960" s="91" t="s">
        <v>41</v>
      </c>
      <c r="M4960" s="91" t="s">
        <v>1320</v>
      </c>
      <c r="N4960" s="91" t="s">
        <v>1763</v>
      </c>
      <c r="O4960" s="91" t="s">
        <v>1725</v>
      </c>
      <c r="P4960" s="91" t="s">
        <v>1628</v>
      </c>
      <c r="Q4960" s="91" t="s">
        <v>1459</v>
      </c>
      <c r="R4960" s="91" t="s">
        <v>1715</v>
      </c>
      <c r="S4960" s="91" t="s">
        <v>13031</v>
      </c>
      <c r="T4960" s="91" t="s">
        <v>1593</v>
      </c>
    </row>
    <row r="4961" ht="14.25" customHeight="1">
      <c r="A4961" s="91" t="s">
        <v>13032</v>
      </c>
      <c r="D4961" s="91" t="s">
        <v>1319</v>
      </c>
      <c r="E4961" s="91" t="s">
        <v>1587</v>
      </c>
      <c r="F4961" s="91">
        <v>2030.0</v>
      </c>
      <c r="J4961" s="91" t="s">
        <v>739</v>
      </c>
      <c r="L4961" s="91" t="s">
        <v>1588</v>
      </c>
      <c r="M4961" s="91" t="s">
        <v>739</v>
      </c>
      <c r="O4961" s="91" t="s">
        <v>1725</v>
      </c>
      <c r="P4961" s="91" t="s">
        <v>1628</v>
      </c>
      <c r="Q4961" s="91" t="s">
        <v>1459</v>
      </c>
      <c r="R4961" s="91" t="s">
        <v>1659</v>
      </c>
      <c r="S4961" s="91" t="s">
        <v>13033</v>
      </c>
      <c r="T4961" s="91" t="s">
        <v>1593</v>
      </c>
    </row>
    <row r="4962" ht="14.25" customHeight="1">
      <c r="A4962" s="91" t="s">
        <v>13034</v>
      </c>
      <c r="C4962" s="91" t="s">
        <v>13035</v>
      </c>
      <c r="D4962" s="91" t="s">
        <v>1324</v>
      </c>
      <c r="J4962" s="91" t="s">
        <v>1320</v>
      </c>
      <c r="L4962" s="91" t="s">
        <v>1647</v>
      </c>
      <c r="M4962" s="91" t="s">
        <v>1320</v>
      </c>
      <c r="N4962" s="91" t="s">
        <v>1598</v>
      </c>
      <c r="O4962" s="91" t="s">
        <v>1607</v>
      </c>
      <c r="P4962" s="91" t="s">
        <v>1590</v>
      </c>
      <c r="Q4962" s="91" t="s">
        <v>1465</v>
      </c>
      <c r="R4962" s="91" t="s">
        <v>1598</v>
      </c>
      <c r="U4962" s="91" t="s">
        <v>3962</v>
      </c>
    </row>
    <row r="4963" ht="14.25" customHeight="1">
      <c r="A4963" s="91" t="s">
        <v>13036</v>
      </c>
      <c r="B4963" s="91" t="s">
        <v>13037</v>
      </c>
      <c r="D4963" s="91" t="s">
        <v>1324</v>
      </c>
      <c r="J4963" s="91" t="s">
        <v>739</v>
      </c>
      <c r="L4963" s="91" t="s">
        <v>41</v>
      </c>
      <c r="M4963" s="91" t="s">
        <v>739</v>
      </c>
      <c r="O4963" s="91" t="s">
        <v>1725</v>
      </c>
      <c r="P4963" s="91" t="s">
        <v>1628</v>
      </c>
      <c r="Q4963" s="91" t="s">
        <v>1426</v>
      </c>
      <c r="R4963" s="91" t="s">
        <v>1707</v>
      </c>
    </row>
    <row r="4964" ht="14.25" customHeight="1">
      <c r="A4964" s="91" t="s">
        <v>13038</v>
      </c>
      <c r="B4964" s="91" t="s">
        <v>13039</v>
      </c>
      <c r="C4964" s="91" t="s">
        <v>13040</v>
      </c>
      <c r="D4964" s="91" t="s">
        <v>1319</v>
      </c>
      <c r="E4964" s="91" t="s">
        <v>1587</v>
      </c>
      <c r="F4964" s="91" t="s">
        <v>2165</v>
      </c>
      <c r="J4964" s="91" t="s">
        <v>739</v>
      </c>
      <c r="L4964" s="91" t="s">
        <v>41</v>
      </c>
      <c r="M4964" s="91" t="s">
        <v>739</v>
      </c>
      <c r="O4964" s="91" t="s">
        <v>1725</v>
      </c>
      <c r="P4964" s="91" t="s">
        <v>1628</v>
      </c>
      <c r="Q4964" s="91" t="s">
        <v>1454</v>
      </c>
      <c r="R4964" s="91" t="s">
        <v>1720</v>
      </c>
      <c r="S4964" s="91" t="s">
        <v>13041</v>
      </c>
      <c r="T4964" s="91" t="s">
        <v>1593</v>
      </c>
    </row>
    <row r="4965" ht="14.25" customHeight="1">
      <c r="A4965" s="91" t="s">
        <v>13042</v>
      </c>
      <c r="D4965" s="91" t="s">
        <v>1319</v>
      </c>
      <c r="E4965" s="91" t="s">
        <v>1587</v>
      </c>
      <c r="F4965" s="91">
        <v>2030.0</v>
      </c>
      <c r="J4965" s="91" t="s">
        <v>739</v>
      </c>
      <c r="L4965" s="91" t="s">
        <v>1588</v>
      </c>
      <c r="M4965" s="91" t="s">
        <v>739</v>
      </c>
      <c r="O4965" s="91" t="s">
        <v>1725</v>
      </c>
      <c r="P4965" s="91" t="s">
        <v>1628</v>
      </c>
      <c r="Q4965" s="91" t="s">
        <v>1469</v>
      </c>
      <c r="R4965" s="91" t="s">
        <v>1808</v>
      </c>
      <c r="S4965" s="91" t="s">
        <v>13043</v>
      </c>
      <c r="T4965" s="91" t="s">
        <v>1593</v>
      </c>
    </row>
    <row r="4966" ht="14.25" customHeight="1">
      <c r="A4966" s="91" t="s">
        <v>13044</v>
      </c>
      <c r="B4966" s="91" t="s">
        <v>13045</v>
      </c>
      <c r="C4966" s="91" t="s">
        <v>13046</v>
      </c>
      <c r="D4966" s="91" t="s">
        <v>1319</v>
      </c>
      <c r="E4966" s="91" t="s">
        <v>1587</v>
      </c>
      <c r="F4966" s="91" t="s">
        <v>1646</v>
      </c>
      <c r="J4966" s="91" t="s">
        <v>739</v>
      </c>
      <c r="L4966" s="91" t="s">
        <v>41</v>
      </c>
      <c r="M4966" s="91" t="s">
        <v>739</v>
      </c>
      <c r="O4966" s="91" t="s">
        <v>1725</v>
      </c>
      <c r="P4966" s="91" t="s">
        <v>1628</v>
      </c>
      <c r="Q4966" s="91" t="s">
        <v>1459</v>
      </c>
      <c r="R4966" s="91" t="s">
        <v>1808</v>
      </c>
      <c r="S4966" s="91" t="s">
        <v>13047</v>
      </c>
      <c r="T4966" s="91" t="s">
        <v>1593</v>
      </c>
    </row>
    <row r="4967" ht="14.25" customHeight="1">
      <c r="A4967" s="91" t="s">
        <v>13048</v>
      </c>
      <c r="D4967" s="91" t="s">
        <v>1319</v>
      </c>
      <c r="E4967" s="91" t="s">
        <v>1587</v>
      </c>
      <c r="F4967" s="91">
        <v>2030.0</v>
      </c>
      <c r="J4967" s="91" t="s">
        <v>739</v>
      </c>
      <c r="L4967" s="91" t="s">
        <v>1588</v>
      </c>
      <c r="M4967" s="91" t="s">
        <v>739</v>
      </c>
      <c r="O4967" s="91" t="s">
        <v>1725</v>
      </c>
      <c r="P4967" s="91" t="s">
        <v>1628</v>
      </c>
      <c r="Q4967" s="91" t="s">
        <v>1771</v>
      </c>
      <c r="R4967" s="91" t="s">
        <v>1707</v>
      </c>
      <c r="S4967" s="91" t="s">
        <v>13049</v>
      </c>
      <c r="T4967" s="91" t="s">
        <v>1593</v>
      </c>
    </row>
    <row r="4968" ht="14.25" customHeight="1">
      <c r="A4968" s="91" t="s">
        <v>13050</v>
      </c>
      <c r="D4968" s="91" t="s">
        <v>1319</v>
      </c>
      <c r="E4968" s="91" t="s">
        <v>1587</v>
      </c>
      <c r="F4968" s="91">
        <v>2030.0</v>
      </c>
      <c r="J4968" s="91" t="s">
        <v>739</v>
      </c>
      <c r="L4968" s="91" t="s">
        <v>1588</v>
      </c>
      <c r="M4968" s="91" t="s">
        <v>739</v>
      </c>
      <c r="O4968" s="91" t="s">
        <v>2309</v>
      </c>
      <c r="P4968" s="91" t="s">
        <v>1590</v>
      </c>
      <c r="Q4968" s="91" t="s">
        <v>1439</v>
      </c>
      <c r="R4968" s="91" t="s">
        <v>1653</v>
      </c>
      <c r="S4968" s="91" t="s">
        <v>13051</v>
      </c>
      <c r="T4968" s="91" t="s">
        <v>1593</v>
      </c>
    </row>
    <row r="4969" ht="14.25" customHeight="1">
      <c r="A4969" s="91" t="s">
        <v>13052</v>
      </c>
      <c r="D4969" s="91" t="s">
        <v>1319</v>
      </c>
      <c r="E4969" s="91" t="s">
        <v>1587</v>
      </c>
      <c r="F4969" s="91">
        <v>2030.0</v>
      </c>
      <c r="J4969" s="91" t="s">
        <v>739</v>
      </c>
      <c r="L4969" s="91" t="s">
        <v>1588</v>
      </c>
      <c r="M4969" s="91" t="s">
        <v>739</v>
      </c>
      <c r="O4969" s="91" t="s">
        <v>1725</v>
      </c>
      <c r="P4969" s="91" t="s">
        <v>1628</v>
      </c>
      <c r="Q4969" s="91" t="s">
        <v>1429</v>
      </c>
      <c r="R4969" s="91" t="s">
        <v>1798</v>
      </c>
      <c r="S4969" s="91" t="s">
        <v>13053</v>
      </c>
      <c r="T4969" s="91" t="s">
        <v>1593</v>
      </c>
    </row>
    <row r="4970" ht="14.25" customHeight="1">
      <c r="A4970" s="91" t="s">
        <v>13054</v>
      </c>
      <c r="D4970" s="91" t="s">
        <v>1319</v>
      </c>
      <c r="E4970" s="91" t="s">
        <v>1587</v>
      </c>
      <c r="F4970" s="91">
        <v>2030.0</v>
      </c>
      <c r="J4970" s="91" t="s">
        <v>739</v>
      </c>
      <c r="L4970" s="91" t="s">
        <v>1588</v>
      </c>
      <c r="M4970" s="91" t="s">
        <v>739</v>
      </c>
      <c r="O4970" s="91" t="s">
        <v>1725</v>
      </c>
      <c r="P4970" s="91" t="s">
        <v>1628</v>
      </c>
      <c r="Q4970" s="91" t="s">
        <v>1429</v>
      </c>
      <c r="R4970" s="91" t="s">
        <v>1612</v>
      </c>
      <c r="S4970" s="91" t="s">
        <v>13055</v>
      </c>
      <c r="T4970" s="91" t="s">
        <v>1593</v>
      </c>
    </row>
    <row r="4971" ht="14.25" customHeight="1">
      <c r="A4971" s="91" t="s">
        <v>13056</v>
      </c>
      <c r="D4971" s="91" t="s">
        <v>1319</v>
      </c>
      <c r="E4971" s="91" t="s">
        <v>1587</v>
      </c>
      <c r="F4971" s="91">
        <v>2030.0</v>
      </c>
      <c r="J4971" s="91" t="s">
        <v>739</v>
      </c>
      <c r="L4971" s="91" t="s">
        <v>1588</v>
      </c>
      <c r="M4971" s="91" t="s">
        <v>739</v>
      </c>
      <c r="O4971" s="91" t="s">
        <v>1725</v>
      </c>
      <c r="P4971" s="91" t="s">
        <v>1628</v>
      </c>
      <c r="Q4971" s="91" t="s">
        <v>1431</v>
      </c>
      <c r="R4971" s="91" t="s">
        <v>1720</v>
      </c>
      <c r="S4971" s="91" t="s">
        <v>13057</v>
      </c>
      <c r="T4971" s="91" t="s">
        <v>1593</v>
      </c>
    </row>
    <row r="4972" ht="14.25" customHeight="1">
      <c r="A4972" s="91" t="s">
        <v>13058</v>
      </c>
      <c r="D4972" s="91" t="s">
        <v>1319</v>
      </c>
      <c r="E4972" s="91" t="s">
        <v>1595</v>
      </c>
      <c r="F4972" s="91">
        <v>2030.0</v>
      </c>
      <c r="J4972" s="91" t="s">
        <v>739</v>
      </c>
      <c r="L4972" s="91" t="s">
        <v>1588</v>
      </c>
      <c r="M4972" s="91" t="s">
        <v>739</v>
      </c>
      <c r="O4972" s="91" t="s">
        <v>1725</v>
      </c>
      <c r="P4972" s="91" t="s">
        <v>1628</v>
      </c>
      <c r="Q4972" s="91" t="s">
        <v>1463</v>
      </c>
      <c r="R4972" s="91" t="s">
        <v>2016</v>
      </c>
      <c r="S4972" s="91" t="s">
        <v>13059</v>
      </c>
      <c r="T4972" s="91" t="s">
        <v>1600</v>
      </c>
    </row>
    <row r="4973" ht="14.25" customHeight="1">
      <c r="A4973" s="91" t="s">
        <v>13060</v>
      </c>
      <c r="D4973" s="91" t="s">
        <v>1319</v>
      </c>
      <c r="E4973" s="91" t="s">
        <v>1587</v>
      </c>
      <c r="F4973" s="91">
        <v>2030.0</v>
      </c>
      <c r="J4973" s="91" t="s">
        <v>739</v>
      </c>
      <c r="L4973" s="91" t="s">
        <v>1588</v>
      </c>
      <c r="M4973" s="91" t="s">
        <v>739</v>
      </c>
      <c r="O4973" s="91" t="s">
        <v>1725</v>
      </c>
      <c r="P4973" s="91" t="s">
        <v>1628</v>
      </c>
      <c r="Q4973" s="91" t="s">
        <v>1432</v>
      </c>
      <c r="R4973" s="91" t="s">
        <v>1641</v>
      </c>
      <c r="S4973" s="91" t="s">
        <v>13061</v>
      </c>
      <c r="T4973" s="91" t="s">
        <v>1593</v>
      </c>
    </row>
    <row r="4974" ht="14.25" customHeight="1">
      <c r="A4974" s="91" t="s">
        <v>13062</v>
      </c>
      <c r="D4974" s="91" t="s">
        <v>1319</v>
      </c>
      <c r="E4974" s="91" t="s">
        <v>1587</v>
      </c>
      <c r="F4974" s="91">
        <v>2030.0</v>
      </c>
      <c r="J4974" s="91" t="s">
        <v>739</v>
      </c>
      <c r="L4974" s="91" t="s">
        <v>1588</v>
      </c>
      <c r="M4974" s="91" t="s">
        <v>739</v>
      </c>
      <c r="O4974" s="91" t="s">
        <v>1725</v>
      </c>
      <c r="P4974" s="91" t="s">
        <v>1628</v>
      </c>
      <c r="Q4974" s="91" t="s">
        <v>1450</v>
      </c>
      <c r="R4974" s="91" t="s">
        <v>1747</v>
      </c>
      <c r="S4974" s="91" t="s">
        <v>13063</v>
      </c>
      <c r="T4974" s="91" t="s">
        <v>1593</v>
      </c>
    </row>
    <row r="4975" ht="14.25" customHeight="1">
      <c r="A4975" s="91" t="s">
        <v>13064</v>
      </c>
      <c r="D4975" s="91" t="s">
        <v>1319</v>
      </c>
      <c r="E4975" s="91" t="s">
        <v>1587</v>
      </c>
      <c r="F4975" s="91">
        <v>2030.0</v>
      </c>
      <c r="J4975" s="91" t="s">
        <v>739</v>
      </c>
      <c r="L4975" s="91" t="s">
        <v>1588</v>
      </c>
      <c r="M4975" s="91" t="s">
        <v>739</v>
      </c>
      <c r="O4975" s="91" t="s">
        <v>1725</v>
      </c>
      <c r="P4975" s="91" t="s">
        <v>1628</v>
      </c>
      <c r="Q4975" s="91" t="s">
        <v>1439</v>
      </c>
      <c r="R4975" s="91" t="s">
        <v>1624</v>
      </c>
      <c r="S4975" s="91" t="s">
        <v>13065</v>
      </c>
      <c r="T4975" s="91" t="s">
        <v>1593</v>
      </c>
    </row>
    <row r="4976" ht="14.25" customHeight="1">
      <c r="A4976" s="91" t="s">
        <v>13066</v>
      </c>
      <c r="D4976" s="91" t="s">
        <v>1319</v>
      </c>
      <c r="E4976" s="91" t="s">
        <v>1587</v>
      </c>
      <c r="F4976" s="91">
        <v>2030.0</v>
      </c>
      <c r="J4976" s="91" t="s">
        <v>739</v>
      </c>
      <c r="L4976" s="91" t="s">
        <v>1588</v>
      </c>
      <c r="M4976" s="91" t="s">
        <v>739</v>
      </c>
      <c r="O4976" s="91" t="s">
        <v>1725</v>
      </c>
      <c r="P4976" s="91" t="s">
        <v>1628</v>
      </c>
      <c r="Q4976" s="91" t="s">
        <v>1432</v>
      </c>
      <c r="R4976" s="91" t="s">
        <v>1669</v>
      </c>
      <c r="S4976" s="91" t="s">
        <v>13067</v>
      </c>
      <c r="T4976" s="91" t="s">
        <v>1593</v>
      </c>
    </row>
    <row r="4977" ht="14.25" customHeight="1">
      <c r="A4977" s="91" t="s">
        <v>13068</v>
      </c>
      <c r="D4977" s="91" t="s">
        <v>1319</v>
      </c>
      <c r="E4977" s="91" t="s">
        <v>1587</v>
      </c>
      <c r="F4977" s="91">
        <v>2030.0</v>
      </c>
      <c r="J4977" s="91" t="s">
        <v>739</v>
      </c>
      <c r="L4977" s="91" t="s">
        <v>1588</v>
      </c>
      <c r="M4977" s="91" t="s">
        <v>739</v>
      </c>
      <c r="O4977" s="91" t="s">
        <v>1725</v>
      </c>
      <c r="P4977" s="91" t="s">
        <v>1628</v>
      </c>
      <c r="Q4977" s="91" t="s">
        <v>1435</v>
      </c>
      <c r="R4977" s="91" t="s">
        <v>1685</v>
      </c>
      <c r="S4977" s="91" t="s">
        <v>13069</v>
      </c>
      <c r="T4977" s="91" t="s">
        <v>1593</v>
      </c>
    </row>
    <row r="4978" ht="14.25" customHeight="1">
      <c r="A4978" s="91" t="s">
        <v>13070</v>
      </c>
      <c r="B4978" s="91" t="s">
        <v>13071</v>
      </c>
      <c r="C4978" s="91" t="s">
        <v>13072</v>
      </c>
      <c r="D4978" s="91" t="s">
        <v>1343</v>
      </c>
      <c r="J4978" s="91" t="s">
        <v>1320</v>
      </c>
      <c r="L4978" s="91" t="s">
        <v>41</v>
      </c>
      <c r="M4978" s="91" t="s">
        <v>1320</v>
      </c>
      <c r="N4978" s="91" t="s">
        <v>2368</v>
      </c>
      <c r="O4978" s="91" t="s">
        <v>1725</v>
      </c>
      <c r="P4978" s="91" t="s">
        <v>1628</v>
      </c>
      <c r="Q4978" s="91" t="s">
        <v>1469</v>
      </c>
      <c r="R4978" s="91" t="s">
        <v>2368</v>
      </c>
    </row>
    <row r="4979" ht="14.25" customHeight="1">
      <c r="A4979" s="91" t="s">
        <v>13073</v>
      </c>
      <c r="D4979" s="91" t="s">
        <v>1319</v>
      </c>
      <c r="E4979" s="91" t="s">
        <v>1587</v>
      </c>
      <c r="F4979" s="91">
        <v>2030.0</v>
      </c>
      <c r="J4979" s="91" t="s">
        <v>739</v>
      </c>
      <c r="L4979" s="91" t="s">
        <v>1588</v>
      </c>
      <c r="M4979" s="91" t="s">
        <v>739</v>
      </c>
      <c r="O4979" s="91" t="s">
        <v>1725</v>
      </c>
      <c r="P4979" s="91" t="s">
        <v>1628</v>
      </c>
      <c r="Q4979" s="91" t="s">
        <v>1439</v>
      </c>
      <c r="R4979" s="91" t="s">
        <v>1663</v>
      </c>
      <c r="S4979" s="91" t="s">
        <v>13074</v>
      </c>
      <c r="T4979" s="91" t="s">
        <v>1593</v>
      </c>
    </row>
    <row r="4980" ht="14.25" customHeight="1">
      <c r="A4980" s="91" t="s">
        <v>13075</v>
      </c>
      <c r="D4980" s="91" t="s">
        <v>1319</v>
      </c>
      <c r="E4980" s="91" t="s">
        <v>1587</v>
      </c>
      <c r="F4980" s="91">
        <v>2030.0</v>
      </c>
      <c r="J4980" s="91" t="s">
        <v>739</v>
      </c>
      <c r="L4980" s="91" t="s">
        <v>1588</v>
      </c>
      <c r="M4980" s="91" t="s">
        <v>739</v>
      </c>
      <c r="O4980" s="91" t="s">
        <v>1725</v>
      </c>
      <c r="P4980" s="91" t="s">
        <v>1628</v>
      </c>
      <c r="Q4980" s="91" t="s">
        <v>1460</v>
      </c>
      <c r="R4980" s="91" t="s">
        <v>1633</v>
      </c>
      <c r="S4980" s="91" t="s">
        <v>13076</v>
      </c>
      <c r="T4980" s="91" t="s">
        <v>1593</v>
      </c>
    </row>
    <row r="4981" ht="14.25" customHeight="1">
      <c r="A4981" s="91" t="s">
        <v>13077</v>
      </c>
      <c r="D4981" s="91" t="s">
        <v>1319</v>
      </c>
      <c r="E4981" s="91" t="s">
        <v>1587</v>
      </c>
      <c r="F4981" s="91">
        <v>2030.0</v>
      </c>
      <c r="J4981" s="91" t="s">
        <v>739</v>
      </c>
      <c r="L4981" s="91" t="s">
        <v>1588</v>
      </c>
      <c r="M4981" s="91" t="s">
        <v>739</v>
      </c>
      <c r="O4981" s="91" t="s">
        <v>1725</v>
      </c>
      <c r="P4981" s="91" t="s">
        <v>1628</v>
      </c>
      <c r="Q4981" s="91" t="s">
        <v>1435</v>
      </c>
      <c r="R4981" s="91" t="s">
        <v>1715</v>
      </c>
      <c r="S4981" s="91" t="s">
        <v>13078</v>
      </c>
      <c r="T4981" s="91" t="s">
        <v>1593</v>
      </c>
    </row>
    <row r="4982" ht="14.25" customHeight="1">
      <c r="A4982" s="91" t="s">
        <v>13079</v>
      </c>
      <c r="B4982" s="91" t="s">
        <v>13080</v>
      </c>
      <c r="C4982" s="91" t="s">
        <v>13081</v>
      </c>
      <c r="D4982" s="91" t="s">
        <v>1324</v>
      </c>
      <c r="J4982" s="91" t="s">
        <v>1320</v>
      </c>
      <c r="L4982" s="91" t="s">
        <v>41</v>
      </c>
      <c r="M4982" s="91" t="s">
        <v>739</v>
      </c>
      <c r="O4982" s="91" t="s">
        <v>1607</v>
      </c>
      <c r="P4982" s="91" t="s">
        <v>1590</v>
      </c>
      <c r="Q4982" s="91" t="s">
        <v>1450</v>
      </c>
      <c r="R4982" s="91" t="s">
        <v>1798</v>
      </c>
    </row>
    <row r="4983" ht="14.25" customHeight="1">
      <c r="A4983" s="91" t="s">
        <v>13082</v>
      </c>
      <c r="D4983" s="91" t="s">
        <v>1324</v>
      </c>
      <c r="J4983" s="91" t="s">
        <v>739</v>
      </c>
      <c r="L4983" s="91" t="s">
        <v>41</v>
      </c>
      <c r="M4983" s="91" t="s">
        <v>739</v>
      </c>
      <c r="O4983" s="91" t="s">
        <v>1602</v>
      </c>
      <c r="P4983" s="91" t="s">
        <v>1603</v>
      </c>
      <c r="Q4983" s="91" t="s">
        <v>1452</v>
      </c>
      <c r="R4983" s="91" t="s">
        <v>1608</v>
      </c>
    </row>
    <row r="4984" ht="14.25" customHeight="1">
      <c r="A4984" s="91" t="s">
        <v>13083</v>
      </c>
      <c r="D4984" s="91" t="s">
        <v>1319</v>
      </c>
      <c r="E4984" s="91" t="s">
        <v>1587</v>
      </c>
      <c r="F4984" s="91">
        <v>2030.0</v>
      </c>
      <c r="J4984" s="91" t="s">
        <v>739</v>
      </c>
      <c r="L4984" s="91" t="s">
        <v>1588</v>
      </c>
      <c r="M4984" s="91" t="s">
        <v>739</v>
      </c>
      <c r="O4984" s="91" t="s">
        <v>1831</v>
      </c>
      <c r="P4984" s="91" t="s">
        <v>1590</v>
      </c>
      <c r="Q4984" s="91" t="s">
        <v>1457</v>
      </c>
      <c r="R4984" s="91" t="s">
        <v>1707</v>
      </c>
      <c r="S4984" s="91" t="s">
        <v>13084</v>
      </c>
      <c r="T4984" s="91" t="s">
        <v>1593</v>
      </c>
    </row>
    <row r="4985" ht="14.25" customHeight="1">
      <c r="A4985" s="91" t="s">
        <v>13085</v>
      </c>
      <c r="B4985" s="91" t="s">
        <v>13086</v>
      </c>
      <c r="C4985" s="91" t="s">
        <v>13087</v>
      </c>
      <c r="D4985" s="91" t="s">
        <v>1324</v>
      </c>
      <c r="J4985" s="91" t="s">
        <v>739</v>
      </c>
      <c r="L4985" s="91" t="s">
        <v>41</v>
      </c>
      <c r="M4985" s="91" t="s">
        <v>739</v>
      </c>
      <c r="O4985" s="91" t="s">
        <v>1602</v>
      </c>
      <c r="P4985" s="91" t="s">
        <v>1603</v>
      </c>
      <c r="Q4985" s="91" t="s">
        <v>1461</v>
      </c>
      <c r="R4985" s="91" t="s">
        <v>1687</v>
      </c>
    </row>
    <row r="4986" ht="14.25" customHeight="1">
      <c r="A4986" s="91" t="s">
        <v>13088</v>
      </c>
      <c r="C4986" s="91" t="s">
        <v>13089</v>
      </c>
      <c r="D4986" s="91" t="s">
        <v>1319</v>
      </c>
      <c r="E4986" s="91" t="s">
        <v>1587</v>
      </c>
      <c r="F4986" s="91" t="s">
        <v>1646</v>
      </c>
      <c r="J4986" s="91" t="s">
        <v>739</v>
      </c>
      <c r="L4986" s="91" t="s">
        <v>41</v>
      </c>
      <c r="M4986" s="91" t="s">
        <v>739</v>
      </c>
      <c r="O4986" s="91" t="s">
        <v>1802</v>
      </c>
      <c r="P4986" s="91" t="s">
        <v>1590</v>
      </c>
      <c r="Q4986" s="91" t="s">
        <v>1472</v>
      </c>
      <c r="R4986" s="91" t="s">
        <v>1614</v>
      </c>
      <c r="S4986" s="91" t="s">
        <v>13090</v>
      </c>
      <c r="T4986" s="91" t="s">
        <v>1593</v>
      </c>
    </row>
    <row r="4987" ht="14.25" customHeight="1">
      <c r="A4987" s="91" t="s">
        <v>13091</v>
      </c>
      <c r="D4987" s="91" t="s">
        <v>1319</v>
      </c>
      <c r="E4987" s="91" t="s">
        <v>1587</v>
      </c>
      <c r="F4987" s="91">
        <v>2030.0</v>
      </c>
      <c r="J4987" s="91" t="s">
        <v>739</v>
      </c>
      <c r="L4987" s="91" t="s">
        <v>1588</v>
      </c>
      <c r="M4987" s="91" t="s">
        <v>739</v>
      </c>
      <c r="O4987" s="91" t="s">
        <v>10642</v>
      </c>
      <c r="P4987" s="91" t="s">
        <v>1628</v>
      </c>
      <c r="Q4987" s="91" t="s">
        <v>1436</v>
      </c>
      <c r="R4987" s="91" t="s">
        <v>1798</v>
      </c>
      <c r="S4987" s="91" t="s">
        <v>13092</v>
      </c>
      <c r="T4987" s="91" t="s">
        <v>1593</v>
      </c>
    </row>
    <row r="4988" ht="14.25" customHeight="1">
      <c r="A4988" s="91" t="s">
        <v>13093</v>
      </c>
      <c r="D4988" s="91" t="s">
        <v>1319</v>
      </c>
      <c r="E4988" s="91" t="s">
        <v>1587</v>
      </c>
      <c r="F4988" s="91">
        <v>2030.0</v>
      </c>
      <c r="J4988" s="91" t="s">
        <v>739</v>
      </c>
      <c r="L4988" s="91" t="s">
        <v>1588</v>
      </c>
      <c r="M4988" s="91" t="s">
        <v>739</v>
      </c>
      <c r="O4988" s="91" t="s">
        <v>1748</v>
      </c>
      <c r="P4988" s="91" t="s">
        <v>1590</v>
      </c>
      <c r="Q4988" s="91" t="s">
        <v>1460</v>
      </c>
      <c r="R4988" s="91" t="s">
        <v>1633</v>
      </c>
      <c r="S4988" s="91" t="s">
        <v>13094</v>
      </c>
      <c r="T4988" s="91" t="s">
        <v>1593</v>
      </c>
    </row>
    <row r="4989" ht="14.25" customHeight="1">
      <c r="A4989" s="91" t="s">
        <v>13095</v>
      </c>
      <c r="C4989" s="91" t="s">
        <v>13096</v>
      </c>
      <c r="D4989" s="91" t="s">
        <v>1319</v>
      </c>
      <c r="E4989" s="91" t="s">
        <v>1587</v>
      </c>
      <c r="F4989" s="91" t="s">
        <v>1646</v>
      </c>
      <c r="J4989" s="91" t="s">
        <v>739</v>
      </c>
      <c r="L4989" s="91" t="s">
        <v>41</v>
      </c>
      <c r="M4989" s="91" t="s">
        <v>739</v>
      </c>
      <c r="O4989" s="91" t="s">
        <v>1632</v>
      </c>
      <c r="P4989" s="91" t="s">
        <v>1628</v>
      </c>
      <c r="Q4989" s="91" t="s">
        <v>1472</v>
      </c>
      <c r="R4989" s="91" t="s">
        <v>1653</v>
      </c>
      <c r="S4989" s="91" t="s">
        <v>13097</v>
      </c>
      <c r="T4989" s="91" t="s">
        <v>1593</v>
      </c>
    </row>
    <row r="4990" ht="14.25" customHeight="1">
      <c r="A4990" s="91" t="s">
        <v>13098</v>
      </c>
      <c r="B4990" s="91" t="s">
        <v>13099</v>
      </c>
      <c r="C4990" s="91" t="s">
        <v>13100</v>
      </c>
      <c r="D4990" s="91" t="s">
        <v>1319</v>
      </c>
      <c r="E4990" s="91" t="s">
        <v>1587</v>
      </c>
      <c r="F4990" s="91">
        <v>2033.0</v>
      </c>
      <c r="J4990" s="91" t="s">
        <v>739</v>
      </c>
      <c r="L4990" s="91" t="s">
        <v>41</v>
      </c>
      <c r="M4990" s="91" t="s">
        <v>739</v>
      </c>
      <c r="O4990" s="91" t="s">
        <v>1607</v>
      </c>
      <c r="P4990" s="91" t="s">
        <v>1590</v>
      </c>
      <c r="Q4990" s="91" t="s">
        <v>1447</v>
      </c>
      <c r="R4990" s="91" t="s">
        <v>1707</v>
      </c>
      <c r="S4990" s="91" t="s">
        <v>13101</v>
      </c>
      <c r="T4990" s="91" t="s">
        <v>1593</v>
      </c>
    </row>
    <row r="4991" ht="14.25" customHeight="1">
      <c r="A4991" s="91" t="s">
        <v>13102</v>
      </c>
      <c r="B4991" s="91" t="s">
        <v>13103</v>
      </c>
      <c r="D4991" s="91" t="s">
        <v>1324</v>
      </c>
      <c r="J4991" s="91" t="s">
        <v>1320</v>
      </c>
      <c r="L4991" s="91" t="s">
        <v>41</v>
      </c>
      <c r="M4991" s="91" t="s">
        <v>1320</v>
      </c>
      <c r="N4991" s="91" t="s">
        <v>1669</v>
      </c>
      <c r="O4991" s="91" t="s">
        <v>2147</v>
      </c>
      <c r="P4991" s="91" t="s">
        <v>1628</v>
      </c>
      <c r="Q4991" s="91" t="s">
        <v>1467</v>
      </c>
      <c r="R4991" s="91" t="s">
        <v>1669</v>
      </c>
    </row>
    <row r="4992" ht="14.25" customHeight="1">
      <c r="A4992" s="91" t="s">
        <v>13104</v>
      </c>
      <c r="D4992" s="91" t="s">
        <v>1324</v>
      </c>
      <c r="J4992" s="91" t="s">
        <v>739</v>
      </c>
      <c r="L4992" s="91" t="s">
        <v>41</v>
      </c>
      <c r="M4992" s="91" t="s">
        <v>739</v>
      </c>
      <c r="O4992" s="91" t="s">
        <v>1602</v>
      </c>
      <c r="P4992" s="91" t="s">
        <v>1603</v>
      </c>
      <c r="Q4992" s="91" t="s">
        <v>1462</v>
      </c>
      <c r="R4992" s="91" t="s">
        <v>1648</v>
      </c>
    </row>
    <row r="4993" ht="14.25" customHeight="1">
      <c r="A4993" s="91" t="s">
        <v>13105</v>
      </c>
      <c r="D4993" s="91" t="s">
        <v>1319</v>
      </c>
      <c r="E4993" s="91" t="s">
        <v>1587</v>
      </c>
      <c r="F4993" s="91">
        <v>2030.0</v>
      </c>
      <c r="J4993" s="91" t="s">
        <v>739</v>
      </c>
      <c r="L4993" s="91" t="s">
        <v>1588</v>
      </c>
      <c r="M4993" s="91" t="s">
        <v>739</v>
      </c>
      <c r="O4993" s="91" t="s">
        <v>1802</v>
      </c>
      <c r="P4993" s="91" t="s">
        <v>1590</v>
      </c>
      <c r="Q4993" s="91" t="s">
        <v>1447</v>
      </c>
      <c r="R4993" s="91" t="s">
        <v>1663</v>
      </c>
      <c r="S4993" s="91" t="s">
        <v>13106</v>
      </c>
      <c r="T4993" s="91" t="s">
        <v>1593</v>
      </c>
    </row>
    <row r="4994" ht="14.25" customHeight="1">
      <c r="A4994" s="91" t="s">
        <v>13107</v>
      </c>
      <c r="D4994" s="91" t="s">
        <v>1319</v>
      </c>
      <c r="E4994" s="91" t="s">
        <v>1587</v>
      </c>
      <c r="F4994" s="91">
        <v>2030.0</v>
      </c>
      <c r="J4994" s="91" t="s">
        <v>1320</v>
      </c>
      <c r="L4994" s="91" t="s">
        <v>41</v>
      </c>
      <c r="M4994" s="91" t="s">
        <v>1320</v>
      </c>
      <c r="N4994" s="91" t="s">
        <v>2090</v>
      </c>
      <c r="O4994" s="91" t="s">
        <v>1607</v>
      </c>
      <c r="P4994" s="91" t="s">
        <v>1590</v>
      </c>
      <c r="Q4994" s="91" t="s">
        <v>1460</v>
      </c>
      <c r="R4994" s="91" t="s">
        <v>1663</v>
      </c>
      <c r="S4994" s="91" t="s">
        <v>13108</v>
      </c>
      <c r="T4994" s="91" t="s">
        <v>1593</v>
      </c>
    </row>
    <row r="4995" ht="14.25" customHeight="1">
      <c r="A4995" s="91" t="s">
        <v>13109</v>
      </c>
      <c r="D4995" s="91" t="s">
        <v>1319</v>
      </c>
      <c r="E4995" s="91" t="s">
        <v>1587</v>
      </c>
      <c r="F4995" s="91">
        <v>2030.0</v>
      </c>
      <c r="J4995" s="91" t="s">
        <v>739</v>
      </c>
      <c r="L4995" s="91" t="s">
        <v>1588</v>
      </c>
      <c r="M4995" s="91" t="s">
        <v>739</v>
      </c>
      <c r="O4995" s="91" t="s">
        <v>1602</v>
      </c>
      <c r="P4995" s="91" t="s">
        <v>1603</v>
      </c>
      <c r="Q4995" s="91" t="s">
        <v>1426</v>
      </c>
      <c r="R4995" s="91" t="s">
        <v>1663</v>
      </c>
      <c r="S4995" s="91" t="s">
        <v>13110</v>
      </c>
      <c r="T4995" s="91" t="s">
        <v>1593</v>
      </c>
    </row>
    <row r="4996" ht="14.25" customHeight="1">
      <c r="A4996" s="91" t="s">
        <v>13111</v>
      </c>
      <c r="D4996" s="91" t="s">
        <v>1319</v>
      </c>
      <c r="E4996" s="91" t="s">
        <v>1587</v>
      </c>
      <c r="F4996" s="91">
        <v>2030.0</v>
      </c>
      <c r="J4996" s="91" t="s">
        <v>739</v>
      </c>
      <c r="L4996" s="91" t="s">
        <v>1588</v>
      </c>
      <c r="M4996" s="91" t="s">
        <v>739</v>
      </c>
      <c r="O4996" s="91" t="s">
        <v>1607</v>
      </c>
      <c r="P4996" s="91" t="s">
        <v>1590</v>
      </c>
      <c r="Q4996" s="91" t="s">
        <v>1433</v>
      </c>
      <c r="R4996" s="91" t="s">
        <v>1653</v>
      </c>
      <c r="S4996" s="91" t="s">
        <v>13112</v>
      </c>
      <c r="T4996" s="91" t="s">
        <v>1593</v>
      </c>
    </row>
    <row r="4997" ht="14.25" customHeight="1">
      <c r="A4997" s="91" t="s">
        <v>13113</v>
      </c>
      <c r="C4997" s="91" t="s">
        <v>13114</v>
      </c>
      <c r="D4997" s="91" t="s">
        <v>1319</v>
      </c>
      <c r="E4997" s="91" t="s">
        <v>1595</v>
      </c>
      <c r="F4997" s="91">
        <v>2030.0</v>
      </c>
      <c r="J4997" s="91" t="s">
        <v>739</v>
      </c>
      <c r="L4997" s="91" t="s">
        <v>41</v>
      </c>
      <c r="M4997" s="91" t="s">
        <v>739</v>
      </c>
      <c r="O4997" s="91" t="s">
        <v>1802</v>
      </c>
      <c r="P4997" s="91" t="s">
        <v>1590</v>
      </c>
      <c r="Q4997" s="91" t="s">
        <v>1444</v>
      </c>
      <c r="R4997" s="91" t="s">
        <v>1598</v>
      </c>
      <c r="S4997" s="91" t="s">
        <v>13115</v>
      </c>
      <c r="T4997" s="91" t="s">
        <v>1600</v>
      </c>
    </row>
    <row r="4998" ht="14.25" customHeight="1">
      <c r="A4998" s="91" t="s">
        <v>13116</v>
      </c>
      <c r="D4998" s="91" t="s">
        <v>1324</v>
      </c>
      <c r="J4998" s="91" t="s">
        <v>1320</v>
      </c>
      <c r="L4998" s="91" t="s">
        <v>41</v>
      </c>
      <c r="M4998" s="91" t="s">
        <v>739</v>
      </c>
      <c r="O4998" s="91" t="s">
        <v>3070</v>
      </c>
      <c r="P4998" s="91" t="s">
        <v>1628</v>
      </c>
      <c r="Q4998" s="91" t="s">
        <v>1469</v>
      </c>
    </row>
    <row r="4999" ht="14.25" customHeight="1">
      <c r="A4999" s="91" t="s">
        <v>13117</v>
      </c>
      <c r="B4999" s="91" t="s">
        <v>13118</v>
      </c>
      <c r="C4999" s="91" t="s">
        <v>13119</v>
      </c>
      <c r="D4999" s="91" t="s">
        <v>1324</v>
      </c>
      <c r="J4999" s="91" t="s">
        <v>1320</v>
      </c>
      <c r="L4999" s="91" t="s">
        <v>41</v>
      </c>
      <c r="M4999" s="91" t="s">
        <v>1320</v>
      </c>
      <c r="N4999" s="91" t="s">
        <v>1685</v>
      </c>
      <c r="O4999" s="91" t="s">
        <v>1602</v>
      </c>
      <c r="P4999" s="91" t="s">
        <v>1603</v>
      </c>
      <c r="Q4999" s="91" t="s">
        <v>1761</v>
      </c>
      <c r="R4999" s="91" t="s">
        <v>1685</v>
      </c>
    </row>
    <row r="5000" ht="14.25" customHeight="1">
      <c r="A5000" s="91" t="s">
        <v>13120</v>
      </c>
      <c r="D5000" s="91" t="s">
        <v>1319</v>
      </c>
      <c r="E5000" s="91" t="s">
        <v>1587</v>
      </c>
      <c r="F5000" s="91">
        <v>2030.0</v>
      </c>
      <c r="J5000" s="91" t="s">
        <v>739</v>
      </c>
      <c r="L5000" s="91" t="s">
        <v>1588</v>
      </c>
      <c r="M5000" s="91" t="s">
        <v>739</v>
      </c>
      <c r="O5000" s="91" t="s">
        <v>1677</v>
      </c>
      <c r="P5000" s="91" t="s">
        <v>1590</v>
      </c>
      <c r="Q5000" s="91" t="s">
        <v>1460</v>
      </c>
      <c r="R5000" s="91" t="s">
        <v>1641</v>
      </c>
      <c r="S5000" s="91" t="s">
        <v>13121</v>
      </c>
      <c r="T5000" s="91" t="s">
        <v>1593</v>
      </c>
    </row>
    <row r="5001" ht="14.25" customHeight="1">
      <c r="A5001" s="91" t="s">
        <v>13122</v>
      </c>
      <c r="C5001" s="91" t="s">
        <v>13123</v>
      </c>
      <c r="D5001" s="91" t="s">
        <v>1324</v>
      </c>
      <c r="J5001" s="91" t="s">
        <v>1320</v>
      </c>
      <c r="L5001" s="91" t="s">
        <v>41</v>
      </c>
      <c r="M5001" s="91" t="s">
        <v>739</v>
      </c>
      <c r="O5001" s="91" t="s">
        <v>1607</v>
      </c>
      <c r="P5001" s="91" t="s">
        <v>1590</v>
      </c>
      <c r="Q5001" s="91" t="s">
        <v>1457</v>
      </c>
      <c r="R5001" s="91" t="s">
        <v>1617</v>
      </c>
    </row>
    <row r="5002" ht="14.25" customHeight="1">
      <c r="A5002" s="91" t="s">
        <v>13124</v>
      </c>
      <c r="C5002" s="91" t="s">
        <v>13125</v>
      </c>
      <c r="D5002" s="91" t="s">
        <v>1319</v>
      </c>
      <c r="E5002" s="91" t="s">
        <v>1587</v>
      </c>
      <c r="F5002" s="91" t="s">
        <v>1676</v>
      </c>
      <c r="J5002" s="91" t="s">
        <v>739</v>
      </c>
      <c r="L5002" s="91" t="s">
        <v>41</v>
      </c>
      <c r="M5002" s="91" t="s">
        <v>739</v>
      </c>
      <c r="O5002" s="91" t="s">
        <v>1711</v>
      </c>
      <c r="P5002" s="91" t="s">
        <v>1590</v>
      </c>
      <c r="Q5002" s="91" t="s">
        <v>1440</v>
      </c>
      <c r="R5002" s="91" t="s">
        <v>1639</v>
      </c>
      <c r="S5002" s="91" t="s">
        <v>13126</v>
      </c>
      <c r="T5002" s="91" t="s">
        <v>1593</v>
      </c>
    </row>
    <row r="5003" ht="14.25" customHeight="1">
      <c r="A5003" s="91" t="s">
        <v>13127</v>
      </c>
      <c r="D5003" s="91" t="s">
        <v>1319</v>
      </c>
      <c r="E5003" s="91" t="s">
        <v>1587</v>
      </c>
      <c r="F5003" s="91">
        <v>2030.0</v>
      </c>
      <c r="J5003" s="91" t="s">
        <v>739</v>
      </c>
      <c r="L5003" s="91" t="s">
        <v>1588</v>
      </c>
      <c r="M5003" s="91" t="s">
        <v>739</v>
      </c>
      <c r="O5003" s="91" t="s">
        <v>1846</v>
      </c>
      <c r="P5003" s="91" t="s">
        <v>1590</v>
      </c>
      <c r="Q5003" s="91" t="s">
        <v>1457</v>
      </c>
      <c r="R5003" s="91" t="s">
        <v>1591</v>
      </c>
      <c r="S5003" s="91" t="s">
        <v>13128</v>
      </c>
      <c r="T5003" s="91" t="s">
        <v>1593</v>
      </c>
    </row>
    <row r="5004" ht="14.25" customHeight="1">
      <c r="A5004" s="91" t="s">
        <v>13129</v>
      </c>
      <c r="D5004" s="91" t="s">
        <v>1319</v>
      </c>
      <c r="E5004" s="91" t="s">
        <v>1587</v>
      </c>
      <c r="F5004" s="91">
        <v>2030.0</v>
      </c>
      <c r="J5004" s="91" t="s">
        <v>739</v>
      </c>
      <c r="L5004" s="91" t="s">
        <v>1588</v>
      </c>
      <c r="M5004" s="91" t="s">
        <v>739</v>
      </c>
      <c r="O5004" s="91" t="s">
        <v>1694</v>
      </c>
      <c r="P5004" s="91" t="s">
        <v>1590</v>
      </c>
      <c r="Q5004" s="91" t="s">
        <v>1472</v>
      </c>
      <c r="R5004" s="91" t="s">
        <v>1633</v>
      </c>
      <c r="S5004" s="91" t="s">
        <v>13130</v>
      </c>
      <c r="T5004" s="91" t="s">
        <v>1593</v>
      </c>
    </row>
    <row r="5005" ht="14.25" customHeight="1">
      <c r="A5005" s="91" t="s">
        <v>13131</v>
      </c>
      <c r="C5005" s="91" t="s">
        <v>13132</v>
      </c>
      <c r="D5005" s="91" t="s">
        <v>1324</v>
      </c>
      <c r="J5005" s="91" t="s">
        <v>739</v>
      </c>
      <c r="L5005" s="91" t="s">
        <v>41</v>
      </c>
      <c r="M5005" s="91" t="s">
        <v>739</v>
      </c>
      <c r="O5005" s="91" t="s">
        <v>1846</v>
      </c>
      <c r="P5005" s="91" t="s">
        <v>1590</v>
      </c>
      <c r="Q5005" s="91" t="s">
        <v>1440</v>
      </c>
      <c r="R5005" s="91" t="s">
        <v>1720</v>
      </c>
    </row>
    <row r="5006" ht="14.25" customHeight="1">
      <c r="A5006" s="91" t="s">
        <v>13133</v>
      </c>
      <c r="C5006" s="91" t="s">
        <v>13134</v>
      </c>
      <c r="D5006" s="91" t="s">
        <v>1324</v>
      </c>
      <c r="J5006" s="91" t="s">
        <v>739</v>
      </c>
      <c r="L5006" s="91" t="s">
        <v>41</v>
      </c>
      <c r="M5006" s="91" t="s">
        <v>739</v>
      </c>
      <c r="N5006" s="91" t="s">
        <v>1611</v>
      </c>
      <c r="O5006" s="91" t="s">
        <v>1846</v>
      </c>
      <c r="P5006" s="91" t="s">
        <v>1590</v>
      </c>
      <c r="Q5006" s="91" t="s">
        <v>1443</v>
      </c>
      <c r="R5006" s="91" t="s">
        <v>1612</v>
      </c>
    </row>
    <row r="5007" ht="14.25" customHeight="1">
      <c r="A5007" s="91" t="s">
        <v>13135</v>
      </c>
      <c r="C5007" s="91" t="s">
        <v>13136</v>
      </c>
      <c r="D5007" s="91" t="s">
        <v>1319</v>
      </c>
      <c r="E5007" s="91" t="s">
        <v>1587</v>
      </c>
      <c r="F5007" s="91">
        <v>2030.0</v>
      </c>
      <c r="J5007" s="91" t="s">
        <v>1320</v>
      </c>
      <c r="L5007" s="91" t="s">
        <v>41</v>
      </c>
      <c r="M5007" s="91" t="s">
        <v>1320</v>
      </c>
      <c r="N5007" s="91" t="s">
        <v>1669</v>
      </c>
      <c r="O5007" s="91" t="s">
        <v>1748</v>
      </c>
      <c r="P5007" s="91" t="s">
        <v>1590</v>
      </c>
      <c r="Q5007" s="91" t="s">
        <v>1448</v>
      </c>
      <c r="R5007" s="91" t="s">
        <v>1707</v>
      </c>
      <c r="S5007" s="91" t="s">
        <v>13137</v>
      </c>
      <c r="T5007" s="91" t="s">
        <v>1593</v>
      </c>
    </row>
    <row r="5008" ht="14.25" customHeight="1">
      <c r="A5008" s="91" t="s">
        <v>13138</v>
      </c>
      <c r="B5008" s="91" t="s">
        <v>13139</v>
      </c>
      <c r="C5008" s="91" t="s">
        <v>13140</v>
      </c>
      <c r="D5008" s="91" t="s">
        <v>1319</v>
      </c>
      <c r="E5008" s="91" t="s">
        <v>1587</v>
      </c>
      <c r="F5008" s="91">
        <v>2030.0</v>
      </c>
      <c r="G5008" s="91" t="s">
        <v>1319</v>
      </c>
      <c r="H5008" s="91" t="s">
        <v>1587</v>
      </c>
      <c r="I5008" s="91">
        <v>2050.0</v>
      </c>
      <c r="J5008" s="91" t="s">
        <v>1320</v>
      </c>
      <c r="K5008" s="91">
        <v>2050.0</v>
      </c>
      <c r="L5008" s="91" t="s">
        <v>41</v>
      </c>
      <c r="M5008" s="91" t="s">
        <v>1320</v>
      </c>
      <c r="O5008" s="91" t="s">
        <v>1602</v>
      </c>
      <c r="P5008" s="91" t="s">
        <v>1603</v>
      </c>
      <c r="Q5008" s="91" t="s">
        <v>1440</v>
      </c>
      <c r="R5008" s="91" t="s">
        <v>1591</v>
      </c>
      <c r="S5008" s="91" t="s">
        <v>13141</v>
      </c>
      <c r="T5008" s="91" t="s">
        <v>1593</v>
      </c>
    </row>
    <row r="5009" ht="14.25" customHeight="1">
      <c r="A5009" s="91" t="s">
        <v>13142</v>
      </c>
      <c r="D5009" s="91" t="s">
        <v>1324</v>
      </c>
      <c r="J5009" s="91" t="s">
        <v>739</v>
      </c>
      <c r="L5009" s="91" t="s">
        <v>41</v>
      </c>
      <c r="M5009" s="91" t="s">
        <v>739</v>
      </c>
      <c r="O5009" s="91" t="s">
        <v>1602</v>
      </c>
      <c r="P5009" s="91" t="s">
        <v>1603</v>
      </c>
      <c r="Q5009" s="91" t="s">
        <v>1454</v>
      </c>
      <c r="R5009" s="91" t="s">
        <v>1707</v>
      </c>
    </row>
    <row r="5010" ht="14.25" customHeight="1">
      <c r="A5010" s="91" t="s">
        <v>13143</v>
      </c>
      <c r="D5010" s="91" t="s">
        <v>1319</v>
      </c>
      <c r="E5010" s="91" t="s">
        <v>1587</v>
      </c>
      <c r="F5010" s="91">
        <v>2030.0</v>
      </c>
      <c r="J5010" s="91" t="s">
        <v>739</v>
      </c>
      <c r="L5010" s="91" t="s">
        <v>1588</v>
      </c>
      <c r="M5010" s="91" t="s">
        <v>739</v>
      </c>
      <c r="O5010" s="91" t="s">
        <v>1846</v>
      </c>
      <c r="P5010" s="91" t="s">
        <v>1590</v>
      </c>
      <c r="Q5010" s="91" t="s">
        <v>1459</v>
      </c>
      <c r="R5010" s="91" t="s">
        <v>1641</v>
      </c>
      <c r="S5010" s="91" t="s">
        <v>13144</v>
      </c>
    </row>
    <row r="5011" ht="14.25" customHeight="1">
      <c r="A5011" s="91" t="s">
        <v>13145</v>
      </c>
      <c r="C5011" s="91" t="s">
        <v>13146</v>
      </c>
      <c r="D5011" s="91" t="s">
        <v>1324</v>
      </c>
      <c r="J5011" s="91" t="s">
        <v>1320</v>
      </c>
      <c r="L5011" s="91" t="s">
        <v>41</v>
      </c>
      <c r="M5011" s="91" t="s">
        <v>739</v>
      </c>
      <c r="O5011" s="91" t="s">
        <v>1602</v>
      </c>
      <c r="P5011" s="91" t="s">
        <v>1603</v>
      </c>
      <c r="Q5011" s="91" t="s">
        <v>1432</v>
      </c>
      <c r="R5011" s="91" t="s">
        <v>1633</v>
      </c>
    </row>
    <row r="5012" ht="14.25" customHeight="1">
      <c r="A5012" s="91" t="s">
        <v>13147</v>
      </c>
      <c r="B5012" s="91" t="s">
        <v>13148</v>
      </c>
      <c r="D5012" s="91" t="s">
        <v>1324</v>
      </c>
      <c r="J5012" s="91" t="s">
        <v>739</v>
      </c>
      <c r="L5012" s="91" t="s">
        <v>41</v>
      </c>
      <c r="M5012" s="91" t="s">
        <v>739</v>
      </c>
      <c r="O5012" s="91" t="s">
        <v>1858</v>
      </c>
      <c r="P5012" s="91" t="s">
        <v>1628</v>
      </c>
      <c r="Q5012" s="91" t="s">
        <v>1460</v>
      </c>
      <c r="R5012" s="91" t="s">
        <v>1923</v>
      </c>
    </row>
    <row r="5013" ht="14.25" customHeight="1">
      <c r="A5013" s="91" t="s">
        <v>13149</v>
      </c>
      <c r="D5013" s="91" t="s">
        <v>1324</v>
      </c>
      <c r="J5013" s="91" t="s">
        <v>1320</v>
      </c>
      <c r="L5013" s="91" t="s">
        <v>41</v>
      </c>
      <c r="M5013" s="91" t="s">
        <v>739</v>
      </c>
      <c r="O5013" s="91" t="s">
        <v>1681</v>
      </c>
      <c r="P5013" s="91" t="s">
        <v>1590</v>
      </c>
      <c r="Q5013" s="91" t="s">
        <v>1442</v>
      </c>
      <c r="R5013" s="91" t="s">
        <v>1707</v>
      </c>
    </row>
    <row r="5014" ht="14.25" customHeight="1">
      <c r="A5014" s="91" t="s">
        <v>13150</v>
      </c>
      <c r="B5014" s="91" t="s">
        <v>13151</v>
      </c>
      <c r="C5014" s="91" t="s">
        <v>13152</v>
      </c>
      <c r="D5014" s="91" t="s">
        <v>1319</v>
      </c>
      <c r="E5014" s="91" t="s">
        <v>1587</v>
      </c>
      <c r="F5014" s="91">
        <v>2030.0</v>
      </c>
      <c r="G5014" s="91" t="s">
        <v>1319</v>
      </c>
      <c r="H5014" s="91" t="s">
        <v>1587</v>
      </c>
      <c r="I5014" s="91">
        <v>2050.0</v>
      </c>
      <c r="J5014" s="91" t="s">
        <v>1320</v>
      </c>
      <c r="K5014" s="91">
        <v>2050.0</v>
      </c>
      <c r="L5014" s="91" t="s">
        <v>41</v>
      </c>
      <c r="M5014" s="91" t="s">
        <v>739</v>
      </c>
      <c r="O5014" s="91" t="s">
        <v>1694</v>
      </c>
      <c r="P5014" s="91" t="s">
        <v>1590</v>
      </c>
      <c r="Q5014" s="91" t="s">
        <v>1469</v>
      </c>
      <c r="R5014" s="91" t="s">
        <v>1720</v>
      </c>
      <c r="S5014" s="91" t="s">
        <v>13153</v>
      </c>
      <c r="T5014" s="91" t="s">
        <v>1593</v>
      </c>
    </row>
    <row r="5015" ht="14.25" customHeight="1">
      <c r="A5015" s="91" t="s">
        <v>13154</v>
      </c>
      <c r="B5015" s="91" t="s">
        <v>13155</v>
      </c>
      <c r="C5015" s="91" t="s">
        <v>13156</v>
      </c>
      <c r="D5015" s="91" t="s">
        <v>1319</v>
      </c>
      <c r="E5015" s="91" t="s">
        <v>1587</v>
      </c>
      <c r="F5015" s="91">
        <v>2030.0</v>
      </c>
      <c r="G5015" s="91" t="s">
        <v>1319</v>
      </c>
      <c r="H5015" s="91" t="s">
        <v>1587</v>
      </c>
      <c r="I5015" s="91">
        <v>2050.0</v>
      </c>
      <c r="J5015" s="91" t="s">
        <v>1320</v>
      </c>
      <c r="K5015" s="91">
        <v>2050.0</v>
      </c>
      <c r="L5015" s="91" t="s">
        <v>41</v>
      </c>
      <c r="M5015" s="91" t="s">
        <v>1320</v>
      </c>
      <c r="N5015" s="91" t="s">
        <v>1715</v>
      </c>
      <c r="O5015" s="91" t="s">
        <v>1602</v>
      </c>
      <c r="P5015" s="91" t="s">
        <v>1603</v>
      </c>
      <c r="Q5015" s="91" t="s">
        <v>1440</v>
      </c>
      <c r="R5015" s="91" t="s">
        <v>1614</v>
      </c>
      <c r="S5015" s="91" t="s">
        <v>13157</v>
      </c>
      <c r="T5015" s="91" t="s">
        <v>1593</v>
      </c>
    </row>
    <row r="5016" ht="14.25" customHeight="1">
      <c r="A5016" s="91" t="s">
        <v>13158</v>
      </c>
      <c r="B5016" s="91" t="s">
        <v>13159</v>
      </c>
      <c r="C5016" s="91" t="s">
        <v>13160</v>
      </c>
      <c r="D5016" s="91" t="s">
        <v>1319</v>
      </c>
      <c r="E5016" s="91" t="s">
        <v>1587</v>
      </c>
      <c r="F5016" s="91">
        <v>2030.0</v>
      </c>
      <c r="G5016" s="91" t="s">
        <v>1319</v>
      </c>
      <c r="H5016" s="91" t="s">
        <v>1587</v>
      </c>
      <c r="I5016" s="91">
        <v>2050.0</v>
      </c>
      <c r="J5016" s="91" t="s">
        <v>1320</v>
      </c>
      <c r="K5016" s="91">
        <v>2050.0</v>
      </c>
      <c r="L5016" s="91" t="s">
        <v>41</v>
      </c>
      <c r="M5016" s="91" t="s">
        <v>1320</v>
      </c>
      <c r="N5016" s="91" t="s">
        <v>2368</v>
      </c>
      <c r="O5016" s="91" t="s">
        <v>1607</v>
      </c>
      <c r="P5016" s="91" t="s">
        <v>1590</v>
      </c>
      <c r="Q5016" s="91" t="s">
        <v>1444</v>
      </c>
      <c r="R5016" s="91" t="s">
        <v>1617</v>
      </c>
      <c r="S5016" s="91" t="s">
        <v>13161</v>
      </c>
      <c r="T5016" s="91" t="s">
        <v>1593</v>
      </c>
    </row>
    <row r="5017" ht="14.25" customHeight="1">
      <c r="A5017" s="91" t="s">
        <v>13162</v>
      </c>
      <c r="D5017" s="91" t="s">
        <v>1319</v>
      </c>
      <c r="E5017" s="91" t="s">
        <v>1587</v>
      </c>
      <c r="F5017" s="91">
        <v>2030.0</v>
      </c>
      <c r="J5017" s="91" t="s">
        <v>739</v>
      </c>
      <c r="L5017" s="91" t="s">
        <v>1588</v>
      </c>
      <c r="M5017" s="91" t="s">
        <v>739</v>
      </c>
      <c r="O5017" s="91" t="s">
        <v>1891</v>
      </c>
      <c r="P5017" s="91" t="s">
        <v>1623</v>
      </c>
      <c r="Q5017" s="91" t="s">
        <v>1465</v>
      </c>
      <c r="R5017" s="91" t="s">
        <v>1659</v>
      </c>
      <c r="S5017" s="91" t="s">
        <v>13163</v>
      </c>
      <c r="T5017" s="91" t="s">
        <v>1593</v>
      </c>
    </row>
    <row r="5018" ht="14.25" customHeight="1">
      <c r="A5018" s="91" t="s">
        <v>13164</v>
      </c>
      <c r="B5018" s="91" t="s">
        <v>13165</v>
      </c>
      <c r="C5018" s="91" t="s">
        <v>13166</v>
      </c>
      <c r="D5018" s="91" t="s">
        <v>1319</v>
      </c>
      <c r="E5018" s="91" t="s">
        <v>1587</v>
      </c>
      <c r="F5018" s="91">
        <v>2030.0</v>
      </c>
      <c r="J5018" s="91" t="s">
        <v>739</v>
      </c>
      <c r="L5018" s="91" t="s">
        <v>41</v>
      </c>
      <c r="M5018" s="91" t="s">
        <v>1320</v>
      </c>
      <c r="N5018" s="91" t="s">
        <v>2090</v>
      </c>
      <c r="O5018" s="91" t="s">
        <v>1607</v>
      </c>
      <c r="P5018" s="91" t="s">
        <v>1590</v>
      </c>
      <c r="Q5018" s="91" t="s">
        <v>1462</v>
      </c>
      <c r="R5018" s="91" t="s">
        <v>1707</v>
      </c>
      <c r="S5018" s="91" t="s">
        <v>13167</v>
      </c>
      <c r="T5018" s="91" t="s">
        <v>1593</v>
      </c>
    </row>
    <row r="5019" ht="14.25" customHeight="1">
      <c r="A5019" s="91" t="s">
        <v>13168</v>
      </c>
      <c r="D5019" s="91" t="s">
        <v>1319</v>
      </c>
      <c r="E5019" s="91" t="s">
        <v>1587</v>
      </c>
      <c r="F5019" s="91">
        <v>2030.0</v>
      </c>
      <c r="J5019" s="91" t="s">
        <v>739</v>
      </c>
      <c r="L5019" s="91" t="s">
        <v>1588</v>
      </c>
      <c r="M5019" s="91" t="s">
        <v>739</v>
      </c>
      <c r="O5019" s="91" t="s">
        <v>1607</v>
      </c>
      <c r="P5019" s="91" t="s">
        <v>1590</v>
      </c>
      <c r="Q5019" s="91" t="s">
        <v>1469</v>
      </c>
      <c r="R5019" s="91" t="s">
        <v>1614</v>
      </c>
      <c r="S5019" s="91" t="s">
        <v>13169</v>
      </c>
      <c r="T5019" s="91" t="s">
        <v>1593</v>
      </c>
    </row>
    <row r="5020" ht="14.25" customHeight="1">
      <c r="A5020" s="91" t="s">
        <v>13170</v>
      </c>
      <c r="D5020" s="91" t="s">
        <v>1319</v>
      </c>
      <c r="E5020" s="91" t="s">
        <v>1587</v>
      </c>
      <c r="F5020" s="91">
        <v>2030.0</v>
      </c>
      <c r="J5020" s="91" t="s">
        <v>739</v>
      </c>
      <c r="L5020" s="91" t="s">
        <v>41</v>
      </c>
      <c r="M5020" s="91" t="s">
        <v>739</v>
      </c>
      <c r="O5020" s="91" t="s">
        <v>1711</v>
      </c>
      <c r="P5020" s="91" t="s">
        <v>1590</v>
      </c>
      <c r="Q5020" s="91" t="s">
        <v>1472</v>
      </c>
      <c r="R5020" s="91" t="s">
        <v>1591</v>
      </c>
      <c r="S5020" s="91" t="s">
        <v>13171</v>
      </c>
      <c r="T5020" s="91" t="s">
        <v>1593</v>
      </c>
    </row>
    <row r="5021" ht="14.25" customHeight="1">
      <c r="A5021" s="91" t="s">
        <v>13172</v>
      </c>
      <c r="D5021" s="91" t="s">
        <v>1319</v>
      </c>
      <c r="E5021" s="91" t="s">
        <v>1587</v>
      </c>
      <c r="F5021" s="91">
        <v>2030.0</v>
      </c>
      <c r="J5021" s="91" t="s">
        <v>739</v>
      </c>
      <c r="L5021" s="91" t="s">
        <v>1588</v>
      </c>
      <c r="M5021" s="91" t="s">
        <v>739</v>
      </c>
      <c r="O5021" s="91" t="s">
        <v>1725</v>
      </c>
      <c r="P5021" s="91" t="s">
        <v>1628</v>
      </c>
      <c r="Q5021" s="91" t="s">
        <v>1431</v>
      </c>
      <c r="R5021" s="91" t="s">
        <v>1641</v>
      </c>
      <c r="S5021" s="91" t="s">
        <v>13173</v>
      </c>
      <c r="T5021" s="91" t="s">
        <v>1593</v>
      </c>
    </row>
    <row r="5022" ht="14.25" customHeight="1">
      <c r="A5022" s="91" t="s">
        <v>13174</v>
      </c>
      <c r="B5022" s="91" t="s">
        <v>13175</v>
      </c>
      <c r="C5022" s="91" t="s">
        <v>13176</v>
      </c>
      <c r="D5022" s="91" t="s">
        <v>1324</v>
      </c>
      <c r="J5022" s="91" t="s">
        <v>739</v>
      </c>
      <c r="L5022" s="91" t="s">
        <v>41</v>
      </c>
      <c r="M5022" s="91" t="s">
        <v>739</v>
      </c>
      <c r="O5022" s="91" t="s">
        <v>1602</v>
      </c>
      <c r="P5022" s="91" t="s">
        <v>1603</v>
      </c>
      <c r="Q5022" s="91" t="s">
        <v>1440</v>
      </c>
      <c r="R5022" s="91" t="s">
        <v>1591</v>
      </c>
    </row>
    <row r="5023" ht="14.25" customHeight="1">
      <c r="A5023" s="91" t="s">
        <v>13177</v>
      </c>
      <c r="D5023" s="91" t="s">
        <v>1319</v>
      </c>
      <c r="E5023" s="91" t="s">
        <v>1587</v>
      </c>
      <c r="F5023" s="91">
        <v>2030.0</v>
      </c>
      <c r="J5023" s="91" t="s">
        <v>739</v>
      </c>
      <c r="L5023" s="91" t="s">
        <v>1588</v>
      </c>
      <c r="M5023" s="91" t="s">
        <v>739</v>
      </c>
      <c r="O5023" s="91" t="s">
        <v>2046</v>
      </c>
      <c r="P5023" s="91" t="s">
        <v>1603</v>
      </c>
      <c r="Q5023" s="91" t="s">
        <v>1452</v>
      </c>
      <c r="R5023" s="91" t="s">
        <v>1685</v>
      </c>
      <c r="S5023" s="91" t="s">
        <v>13178</v>
      </c>
      <c r="T5023" s="91" t="s">
        <v>1593</v>
      </c>
    </row>
    <row r="5024" ht="14.25" customHeight="1">
      <c r="A5024" s="91" t="s">
        <v>13179</v>
      </c>
      <c r="D5024" s="91" t="s">
        <v>1319</v>
      </c>
      <c r="E5024" s="91" t="s">
        <v>1587</v>
      </c>
      <c r="F5024" s="91">
        <v>2030.0</v>
      </c>
      <c r="J5024" s="91" t="s">
        <v>739</v>
      </c>
      <c r="L5024" s="91" t="s">
        <v>1647</v>
      </c>
      <c r="M5024" s="91" t="s">
        <v>739</v>
      </c>
      <c r="O5024" s="91" t="s">
        <v>1607</v>
      </c>
      <c r="P5024" s="91" t="s">
        <v>1590</v>
      </c>
      <c r="Q5024" s="91" t="s">
        <v>1430</v>
      </c>
      <c r="R5024" s="91" t="s">
        <v>2016</v>
      </c>
      <c r="S5024" s="91" t="s">
        <v>13180</v>
      </c>
      <c r="T5024" s="91" t="s">
        <v>1593</v>
      </c>
    </row>
    <row r="5025" ht="14.25" customHeight="1">
      <c r="A5025" s="91" t="s">
        <v>13181</v>
      </c>
      <c r="B5025" s="91" t="s">
        <v>13182</v>
      </c>
      <c r="C5025" s="91" t="s">
        <v>13183</v>
      </c>
      <c r="D5025" s="91" t="s">
        <v>1324</v>
      </c>
      <c r="J5025" s="91" t="s">
        <v>1320</v>
      </c>
      <c r="L5025" s="91" t="s">
        <v>41</v>
      </c>
      <c r="M5025" s="91" t="s">
        <v>739</v>
      </c>
      <c r="O5025" s="91" t="s">
        <v>1802</v>
      </c>
      <c r="P5025" s="91" t="s">
        <v>1590</v>
      </c>
      <c r="Q5025" s="91" t="s">
        <v>1425</v>
      </c>
      <c r="R5025" s="91" t="s">
        <v>1798</v>
      </c>
    </row>
    <row r="5026" ht="14.25" customHeight="1">
      <c r="A5026" s="91" t="s">
        <v>13184</v>
      </c>
      <c r="D5026" s="91" t="s">
        <v>1324</v>
      </c>
      <c r="J5026" s="91" t="s">
        <v>739</v>
      </c>
      <c r="L5026" s="91" t="s">
        <v>41</v>
      </c>
      <c r="M5026" s="91" t="s">
        <v>739</v>
      </c>
      <c r="O5026" s="91" t="s">
        <v>1802</v>
      </c>
      <c r="P5026" s="91" t="s">
        <v>1590</v>
      </c>
      <c r="Q5026" s="91" t="s">
        <v>1469</v>
      </c>
      <c r="R5026" s="91" t="s">
        <v>1604</v>
      </c>
    </row>
    <row r="5027" ht="14.25" customHeight="1">
      <c r="A5027" s="91" t="s">
        <v>13185</v>
      </c>
      <c r="B5027" s="91" t="s">
        <v>13186</v>
      </c>
      <c r="C5027" s="91" t="s">
        <v>13187</v>
      </c>
      <c r="D5027" s="91" t="s">
        <v>1319</v>
      </c>
      <c r="E5027" s="91" t="s">
        <v>1587</v>
      </c>
      <c r="F5027" s="91">
        <v>2030.0</v>
      </c>
      <c r="J5027" s="91" t="s">
        <v>739</v>
      </c>
      <c r="L5027" s="91" t="s">
        <v>1588</v>
      </c>
      <c r="M5027" s="91" t="s">
        <v>739</v>
      </c>
      <c r="O5027" s="91" t="s">
        <v>1638</v>
      </c>
      <c r="P5027" s="91" t="s">
        <v>1590</v>
      </c>
      <c r="Q5027" s="91" t="s">
        <v>1459</v>
      </c>
      <c r="R5027" s="91" t="s">
        <v>2368</v>
      </c>
      <c r="S5027" s="91" t="s">
        <v>13188</v>
      </c>
      <c r="T5027" s="91" t="s">
        <v>1593</v>
      </c>
    </row>
    <row r="5028" ht="14.25" customHeight="1">
      <c r="A5028" s="91" t="s">
        <v>13189</v>
      </c>
      <c r="B5028" s="91" t="s">
        <v>13190</v>
      </c>
      <c r="C5028" s="91" t="s">
        <v>13191</v>
      </c>
      <c r="D5028" s="91" t="s">
        <v>1324</v>
      </c>
      <c r="J5028" s="91" t="s">
        <v>1320</v>
      </c>
      <c r="L5028" s="91" t="s">
        <v>41</v>
      </c>
      <c r="M5028" s="91" t="s">
        <v>739</v>
      </c>
      <c r="O5028" s="91" t="s">
        <v>1602</v>
      </c>
      <c r="P5028" s="91" t="s">
        <v>1603</v>
      </c>
      <c r="Q5028" s="91" t="s">
        <v>1457</v>
      </c>
      <c r="R5028" s="91" t="s">
        <v>1798</v>
      </c>
      <c r="T5028" s="91" t="s">
        <v>1634</v>
      </c>
    </row>
    <row r="5029" ht="14.25" customHeight="1">
      <c r="A5029" s="91" t="s">
        <v>13192</v>
      </c>
      <c r="B5029" s="91" t="s">
        <v>13193</v>
      </c>
      <c r="C5029" s="91" t="s">
        <v>13194</v>
      </c>
      <c r="D5029" s="91" t="s">
        <v>1319</v>
      </c>
      <c r="E5029" s="91" t="s">
        <v>1587</v>
      </c>
      <c r="F5029" s="91" t="s">
        <v>1676</v>
      </c>
      <c r="G5029" s="91" t="s">
        <v>1319</v>
      </c>
      <c r="H5029" s="91" t="s">
        <v>1587</v>
      </c>
      <c r="I5029" s="91">
        <v>2040.0</v>
      </c>
      <c r="J5029" s="91" t="s">
        <v>1320</v>
      </c>
      <c r="K5029" s="91">
        <v>2040.0</v>
      </c>
      <c r="L5029" s="91" t="s">
        <v>41</v>
      </c>
      <c r="M5029" s="91" t="s">
        <v>1320</v>
      </c>
      <c r="N5029" s="91" t="s">
        <v>2171</v>
      </c>
      <c r="O5029" s="91" t="s">
        <v>1602</v>
      </c>
      <c r="P5029" s="91" t="s">
        <v>1603</v>
      </c>
      <c r="Q5029" s="91" t="s">
        <v>1457</v>
      </c>
      <c r="R5029" s="91" t="s">
        <v>1923</v>
      </c>
      <c r="S5029" s="91" t="s">
        <v>13195</v>
      </c>
      <c r="T5029" s="91" t="s">
        <v>1593</v>
      </c>
    </row>
    <row r="5030" ht="14.25" customHeight="1">
      <c r="A5030" s="91" t="s">
        <v>13196</v>
      </c>
      <c r="B5030" s="91" t="s">
        <v>13197</v>
      </c>
      <c r="C5030" s="91" t="s">
        <v>13198</v>
      </c>
      <c r="D5030" s="91" t="s">
        <v>1319</v>
      </c>
      <c r="E5030" s="91" t="s">
        <v>1587</v>
      </c>
      <c r="F5030" s="91">
        <v>2030.0</v>
      </c>
      <c r="J5030" s="91" t="s">
        <v>739</v>
      </c>
      <c r="L5030" s="91" t="s">
        <v>1588</v>
      </c>
      <c r="M5030" s="91" t="s">
        <v>739</v>
      </c>
      <c r="O5030" s="91" t="s">
        <v>1607</v>
      </c>
      <c r="P5030" s="91" t="s">
        <v>1590</v>
      </c>
      <c r="Q5030" s="91" t="s">
        <v>1460</v>
      </c>
      <c r="R5030" s="91" t="s">
        <v>1863</v>
      </c>
      <c r="S5030" s="91" t="s">
        <v>13199</v>
      </c>
      <c r="T5030" s="91" t="s">
        <v>1593</v>
      </c>
    </row>
    <row r="5031" ht="14.25" customHeight="1">
      <c r="A5031" s="91" t="s">
        <v>13200</v>
      </c>
      <c r="D5031" s="91" t="s">
        <v>1319</v>
      </c>
      <c r="E5031" s="91" t="s">
        <v>1587</v>
      </c>
      <c r="F5031" s="91">
        <v>2030.0</v>
      </c>
      <c r="J5031" s="91" t="s">
        <v>739</v>
      </c>
      <c r="L5031" s="91" t="s">
        <v>1588</v>
      </c>
      <c r="M5031" s="91" t="s">
        <v>739</v>
      </c>
      <c r="O5031" s="91" t="s">
        <v>1607</v>
      </c>
      <c r="P5031" s="91" t="s">
        <v>1590</v>
      </c>
      <c r="Q5031" s="91" t="s">
        <v>1434</v>
      </c>
      <c r="R5031" s="91" t="s">
        <v>1617</v>
      </c>
      <c r="S5031" s="91" t="s">
        <v>13201</v>
      </c>
      <c r="T5031" s="91" t="s">
        <v>1593</v>
      </c>
    </row>
    <row r="5032" ht="14.25" customHeight="1">
      <c r="A5032" s="91" t="s">
        <v>13202</v>
      </c>
      <c r="D5032" s="91" t="s">
        <v>1324</v>
      </c>
      <c r="J5032" s="91" t="s">
        <v>1320</v>
      </c>
      <c r="L5032" s="91" t="s">
        <v>41</v>
      </c>
      <c r="M5032" s="91" t="s">
        <v>739</v>
      </c>
      <c r="O5032" s="91" t="s">
        <v>1607</v>
      </c>
      <c r="P5032" s="91" t="s">
        <v>1590</v>
      </c>
      <c r="Q5032" s="91" t="s">
        <v>1457</v>
      </c>
      <c r="R5032" s="91" t="s">
        <v>1633</v>
      </c>
    </row>
    <row r="5033" ht="14.25" customHeight="1">
      <c r="A5033" s="91" t="s">
        <v>13203</v>
      </c>
      <c r="D5033" s="91" t="s">
        <v>1324</v>
      </c>
      <c r="J5033" s="91" t="s">
        <v>1320</v>
      </c>
      <c r="L5033" s="91" t="s">
        <v>41</v>
      </c>
      <c r="M5033" s="91" t="s">
        <v>1320</v>
      </c>
      <c r="N5033" s="91" t="s">
        <v>1669</v>
      </c>
      <c r="O5033" s="91" t="s">
        <v>1891</v>
      </c>
      <c r="P5033" s="91" t="s">
        <v>1623</v>
      </c>
      <c r="Q5033" s="91" t="s">
        <v>1435</v>
      </c>
      <c r="R5033" s="91" t="s">
        <v>1669</v>
      </c>
    </row>
    <row r="5034" ht="14.25" customHeight="1">
      <c r="A5034" s="91" t="s">
        <v>13204</v>
      </c>
      <c r="B5034" s="91" t="s">
        <v>13205</v>
      </c>
      <c r="C5034" s="91" t="s">
        <v>13206</v>
      </c>
      <c r="D5034" s="91" t="s">
        <v>1319</v>
      </c>
      <c r="E5034" s="91" t="s">
        <v>1595</v>
      </c>
      <c r="F5034" s="91">
        <v>2030.0</v>
      </c>
      <c r="J5034" s="91" t="s">
        <v>739</v>
      </c>
      <c r="L5034" s="91" t="s">
        <v>41</v>
      </c>
      <c r="M5034" s="91" t="s">
        <v>739</v>
      </c>
      <c r="O5034" s="91" t="s">
        <v>1607</v>
      </c>
      <c r="P5034" s="91" t="s">
        <v>1590</v>
      </c>
      <c r="Q5034" s="91" t="s">
        <v>1461</v>
      </c>
      <c r="R5034" s="91" t="s">
        <v>1687</v>
      </c>
      <c r="S5034" s="91" t="s">
        <v>13207</v>
      </c>
      <c r="T5034" s="91" t="s">
        <v>1600</v>
      </c>
    </row>
    <row r="5035" ht="14.25" customHeight="1">
      <c r="A5035" s="91" t="s">
        <v>13208</v>
      </c>
      <c r="B5035" s="91" t="s">
        <v>13209</v>
      </c>
      <c r="C5035" s="91" t="s">
        <v>13210</v>
      </c>
      <c r="D5035" s="91" t="s">
        <v>1319</v>
      </c>
      <c r="E5035" s="91" t="s">
        <v>1587</v>
      </c>
      <c r="F5035" s="91">
        <v>2030.0</v>
      </c>
      <c r="G5035" s="91" t="s">
        <v>1319</v>
      </c>
      <c r="H5035" s="91" t="s">
        <v>1587</v>
      </c>
      <c r="I5035" s="91">
        <v>2045.0</v>
      </c>
      <c r="J5035" s="91" t="s">
        <v>1320</v>
      </c>
      <c r="K5035" s="91">
        <v>2045.0</v>
      </c>
      <c r="L5035" s="91" t="s">
        <v>41</v>
      </c>
      <c r="M5035" s="91" t="s">
        <v>1320</v>
      </c>
      <c r="N5035" s="91" t="s">
        <v>1720</v>
      </c>
      <c r="O5035" s="91" t="s">
        <v>1607</v>
      </c>
      <c r="P5035" s="91" t="s">
        <v>1590</v>
      </c>
      <c r="Q5035" s="91" t="s">
        <v>1433</v>
      </c>
      <c r="R5035" s="91" t="s">
        <v>1720</v>
      </c>
      <c r="S5035" s="91" t="s">
        <v>13211</v>
      </c>
      <c r="T5035" s="91" t="s">
        <v>1593</v>
      </c>
    </row>
    <row r="5036" ht="14.25" customHeight="1">
      <c r="A5036" s="91" t="s">
        <v>13212</v>
      </c>
      <c r="D5036" s="91" t="s">
        <v>1319</v>
      </c>
      <c r="E5036" s="91" t="s">
        <v>1587</v>
      </c>
      <c r="F5036" s="91">
        <v>2030.0</v>
      </c>
      <c r="J5036" s="91" t="s">
        <v>739</v>
      </c>
      <c r="L5036" s="91" t="s">
        <v>1588</v>
      </c>
      <c r="M5036" s="91" t="s">
        <v>739</v>
      </c>
      <c r="O5036" s="91" t="s">
        <v>1607</v>
      </c>
      <c r="P5036" s="91" t="s">
        <v>1590</v>
      </c>
      <c r="Q5036" s="91" t="s">
        <v>1457</v>
      </c>
      <c r="R5036" s="91" t="s">
        <v>1720</v>
      </c>
      <c r="S5036" s="91" t="s">
        <v>13213</v>
      </c>
      <c r="T5036" s="91" t="s">
        <v>1593</v>
      </c>
    </row>
    <row r="5037" ht="14.25" customHeight="1">
      <c r="A5037" s="91" t="s">
        <v>13214</v>
      </c>
      <c r="C5037" s="91" t="s">
        <v>13215</v>
      </c>
      <c r="D5037" s="91" t="s">
        <v>1319</v>
      </c>
      <c r="E5037" s="91" t="s">
        <v>1587</v>
      </c>
      <c r="F5037" s="91" t="s">
        <v>1646</v>
      </c>
      <c r="J5037" s="91" t="s">
        <v>739</v>
      </c>
      <c r="L5037" s="91" t="s">
        <v>41</v>
      </c>
      <c r="M5037" s="91" t="s">
        <v>739</v>
      </c>
      <c r="O5037" s="91" t="s">
        <v>1725</v>
      </c>
      <c r="P5037" s="91" t="s">
        <v>1628</v>
      </c>
      <c r="Q5037" s="91" t="s">
        <v>1459</v>
      </c>
      <c r="R5037" s="91" t="s">
        <v>1669</v>
      </c>
      <c r="S5037" s="91" t="s">
        <v>13216</v>
      </c>
      <c r="T5037" s="91" t="s">
        <v>1593</v>
      </c>
    </row>
    <row r="5038" ht="14.25" customHeight="1">
      <c r="A5038" s="91" t="s">
        <v>13217</v>
      </c>
      <c r="D5038" s="91" t="s">
        <v>1319</v>
      </c>
      <c r="E5038" s="91" t="s">
        <v>1587</v>
      </c>
      <c r="F5038" s="91">
        <v>2030.0</v>
      </c>
      <c r="J5038" s="91" t="s">
        <v>739</v>
      </c>
      <c r="L5038" s="91" t="s">
        <v>1588</v>
      </c>
      <c r="M5038" s="91" t="s">
        <v>739</v>
      </c>
      <c r="O5038" s="91" t="s">
        <v>1725</v>
      </c>
      <c r="P5038" s="91" t="s">
        <v>1628</v>
      </c>
      <c r="Q5038" s="91" t="s">
        <v>1433</v>
      </c>
      <c r="R5038" s="91" t="s">
        <v>1591</v>
      </c>
      <c r="S5038" s="91" t="s">
        <v>13218</v>
      </c>
      <c r="T5038" s="91" t="s">
        <v>1593</v>
      </c>
    </row>
    <row r="5039" ht="14.25" customHeight="1">
      <c r="A5039" s="91" t="s">
        <v>13219</v>
      </c>
      <c r="D5039" s="91" t="s">
        <v>1319</v>
      </c>
      <c r="E5039" s="91" t="s">
        <v>1587</v>
      </c>
      <c r="F5039" s="91">
        <v>2030.0</v>
      </c>
      <c r="J5039" s="91" t="s">
        <v>739</v>
      </c>
      <c r="L5039" s="91" t="s">
        <v>1588</v>
      </c>
      <c r="M5039" s="91" t="s">
        <v>739</v>
      </c>
      <c r="O5039" s="91" t="s">
        <v>1725</v>
      </c>
      <c r="P5039" s="91" t="s">
        <v>1628</v>
      </c>
      <c r="Q5039" s="91" t="s">
        <v>1439</v>
      </c>
      <c r="R5039" s="91" t="s">
        <v>1614</v>
      </c>
      <c r="S5039" s="91" t="s">
        <v>13220</v>
      </c>
      <c r="T5039" s="91" t="s">
        <v>1593</v>
      </c>
    </row>
    <row r="5040" ht="14.25" customHeight="1">
      <c r="A5040" s="91" t="s">
        <v>13221</v>
      </c>
      <c r="D5040" s="91" t="s">
        <v>1319</v>
      </c>
      <c r="E5040" s="91" t="s">
        <v>1587</v>
      </c>
      <c r="F5040" s="91">
        <v>2030.0</v>
      </c>
      <c r="J5040" s="91" t="s">
        <v>739</v>
      </c>
      <c r="L5040" s="91" t="s">
        <v>1588</v>
      </c>
      <c r="M5040" s="91" t="s">
        <v>739</v>
      </c>
      <c r="O5040" s="91" t="s">
        <v>1725</v>
      </c>
      <c r="P5040" s="91" t="s">
        <v>1628</v>
      </c>
      <c r="Q5040" s="91" t="s">
        <v>1431</v>
      </c>
      <c r="R5040" s="91" t="s">
        <v>1669</v>
      </c>
      <c r="S5040" s="91" t="s">
        <v>13222</v>
      </c>
      <c r="T5040" s="91" t="s">
        <v>1593</v>
      </c>
    </row>
    <row r="5041" ht="14.25" customHeight="1">
      <c r="A5041" s="91" t="s">
        <v>13223</v>
      </c>
      <c r="D5041" s="91" t="s">
        <v>1319</v>
      </c>
      <c r="E5041" s="91" t="s">
        <v>1587</v>
      </c>
      <c r="F5041" s="91">
        <v>2030.0</v>
      </c>
      <c r="J5041" s="91" t="s">
        <v>739</v>
      </c>
      <c r="L5041" s="91" t="s">
        <v>1588</v>
      </c>
      <c r="M5041" s="91" t="s">
        <v>739</v>
      </c>
      <c r="O5041" s="91" t="s">
        <v>1725</v>
      </c>
      <c r="P5041" s="91" t="s">
        <v>1628</v>
      </c>
      <c r="Q5041" s="91" t="s">
        <v>1439</v>
      </c>
      <c r="R5041" s="91" t="s">
        <v>1707</v>
      </c>
      <c r="S5041" s="91" t="s">
        <v>13224</v>
      </c>
      <c r="T5041" s="91" t="s">
        <v>1593</v>
      </c>
    </row>
    <row r="5042" ht="14.25" customHeight="1">
      <c r="A5042" s="91" t="s">
        <v>13225</v>
      </c>
      <c r="D5042" s="91" t="s">
        <v>1319</v>
      </c>
      <c r="E5042" s="91" t="s">
        <v>1587</v>
      </c>
      <c r="F5042" s="91">
        <v>2030.0</v>
      </c>
      <c r="J5042" s="91" t="s">
        <v>739</v>
      </c>
      <c r="L5042" s="91" t="s">
        <v>1588</v>
      </c>
      <c r="M5042" s="91" t="s">
        <v>739</v>
      </c>
      <c r="O5042" s="91" t="s">
        <v>1725</v>
      </c>
      <c r="P5042" s="91" t="s">
        <v>1628</v>
      </c>
      <c r="Q5042" s="91" t="s">
        <v>1434</v>
      </c>
      <c r="R5042" s="91" t="s">
        <v>1608</v>
      </c>
      <c r="S5042" s="91" t="s">
        <v>13226</v>
      </c>
      <c r="T5042" s="91" t="s">
        <v>1593</v>
      </c>
    </row>
    <row r="5043" ht="14.25" customHeight="1">
      <c r="A5043" s="91" t="s">
        <v>13227</v>
      </c>
      <c r="D5043" s="91" t="s">
        <v>1319</v>
      </c>
      <c r="E5043" s="91" t="s">
        <v>1587</v>
      </c>
      <c r="F5043" s="91">
        <v>2030.0</v>
      </c>
      <c r="J5043" s="91" t="s">
        <v>739</v>
      </c>
      <c r="L5043" s="91" t="s">
        <v>1588</v>
      </c>
      <c r="M5043" s="91" t="s">
        <v>739</v>
      </c>
      <c r="O5043" s="91" t="s">
        <v>1725</v>
      </c>
      <c r="P5043" s="91" t="s">
        <v>1628</v>
      </c>
      <c r="Q5043" s="91" t="s">
        <v>1439</v>
      </c>
      <c r="R5043" s="91" t="s">
        <v>1653</v>
      </c>
      <c r="S5043" s="91" t="s">
        <v>13228</v>
      </c>
      <c r="T5043" s="91" t="s">
        <v>1593</v>
      </c>
    </row>
    <row r="5044" ht="14.25" customHeight="1">
      <c r="A5044" s="91" t="s">
        <v>13229</v>
      </c>
      <c r="D5044" s="91" t="s">
        <v>1324</v>
      </c>
      <c r="J5044" s="91" t="s">
        <v>1320</v>
      </c>
      <c r="L5044" s="91" t="s">
        <v>1647</v>
      </c>
      <c r="M5044" s="91" t="s">
        <v>1320</v>
      </c>
      <c r="N5044" s="91" t="s">
        <v>1612</v>
      </c>
      <c r="O5044" s="91" t="s">
        <v>1622</v>
      </c>
      <c r="P5044" s="91" t="s">
        <v>1623</v>
      </c>
      <c r="Q5044" s="91" t="s">
        <v>1430</v>
      </c>
      <c r="R5044" s="91" t="s">
        <v>1612</v>
      </c>
    </row>
    <row r="5045" ht="14.25" customHeight="1">
      <c r="A5045" s="91" t="s">
        <v>13230</v>
      </c>
      <c r="D5045" s="91" t="s">
        <v>1324</v>
      </c>
      <c r="J5045" s="91" t="s">
        <v>739</v>
      </c>
      <c r="L5045" s="91" t="s">
        <v>41</v>
      </c>
      <c r="M5045" s="91" t="s">
        <v>739</v>
      </c>
      <c r="O5045" s="91" t="s">
        <v>1602</v>
      </c>
      <c r="P5045" s="91" t="s">
        <v>1603</v>
      </c>
      <c r="Q5045" s="91" t="s">
        <v>1457</v>
      </c>
      <c r="R5045" s="91" t="s">
        <v>1720</v>
      </c>
    </row>
    <row r="5046" ht="14.25" customHeight="1">
      <c r="A5046" s="91" t="s">
        <v>13231</v>
      </c>
      <c r="D5046" s="91" t="s">
        <v>1324</v>
      </c>
      <c r="J5046" s="91" t="s">
        <v>1320</v>
      </c>
      <c r="L5046" s="91" t="s">
        <v>41</v>
      </c>
      <c r="M5046" s="91" t="s">
        <v>739</v>
      </c>
      <c r="O5046" s="91" t="s">
        <v>2046</v>
      </c>
      <c r="P5046" s="91" t="s">
        <v>1603</v>
      </c>
      <c r="Q5046" s="91" t="s">
        <v>1433</v>
      </c>
      <c r="R5046" s="91" t="s">
        <v>1798</v>
      </c>
    </row>
    <row r="5047" ht="14.25" customHeight="1">
      <c r="A5047" s="91" t="s">
        <v>13232</v>
      </c>
      <c r="B5047" s="91" t="s">
        <v>13233</v>
      </c>
      <c r="C5047" s="91" t="s">
        <v>13234</v>
      </c>
      <c r="D5047" s="91" t="s">
        <v>1319</v>
      </c>
      <c r="E5047" s="91" t="s">
        <v>1587</v>
      </c>
      <c r="F5047" s="91">
        <v>2030.0</v>
      </c>
      <c r="J5047" s="91" t="s">
        <v>739</v>
      </c>
      <c r="L5047" s="91" t="s">
        <v>41</v>
      </c>
      <c r="M5047" s="91" t="s">
        <v>739</v>
      </c>
      <c r="O5047" s="91" t="s">
        <v>1607</v>
      </c>
      <c r="P5047" s="91" t="s">
        <v>1590</v>
      </c>
      <c r="Q5047" s="91" t="s">
        <v>1441</v>
      </c>
      <c r="R5047" s="91" t="s">
        <v>1598</v>
      </c>
      <c r="S5047" s="91" t="s">
        <v>13235</v>
      </c>
      <c r="T5047" s="91" t="s">
        <v>1593</v>
      </c>
    </row>
    <row r="5048" ht="14.25" customHeight="1">
      <c r="A5048" s="91" t="s">
        <v>13236</v>
      </c>
      <c r="C5048" s="91" t="s">
        <v>13237</v>
      </c>
      <c r="D5048" s="91" t="s">
        <v>1324</v>
      </c>
      <c r="J5048" s="91" t="s">
        <v>739</v>
      </c>
      <c r="L5048" s="91" t="s">
        <v>41</v>
      </c>
      <c r="M5048" s="91" t="s">
        <v>739</v>
      </c>
      <c r="O5048" s="91" t="s">
        <v>1607</v>
      </c>
      <c r="P5048" s="91" t="s">
        <v>1590</v>
      </c>
      <c r="Q5048" s="91" t="s">
        <v>1457</v>
      </c>
      <c r="R5048" s="91" t="s">
        <v>1659</v>
      </c>
    </row>
    <row r="5049" ht="14.25" customHeight="1">
      <c r="A5049" s="91" t="s">
        <v>13238</v>
      </c>
      <c r="D5049" s="91" t="s">
        <v>1324</v>
      </c>
      <c r="J5049" s="91" t="s">
        <v>739</v>
      </c>
      <c r="L5049" s="91" t="s">
        <v>41</v>
      </c>
      <c r="M5049" s="91" t="s">
        <v>739</v>
      </c>
      <c r="O5049" s="91" t="s">
        <v>1662</v>
      </c>
      <c r="P5049" s="91" t="s">
        <v>1590</v>
      </c>
      <c r="Q5049" s="91" t="s">
        <v>1463</v>
      </c>
      <c r="R5049" s="91" t="s">
        <v>1633</v>
      </c>
    </row>
    <row r="5050" ht="14.25" customHeight="1">
      <c r="A5050" s="91" t="s">
        <v>13239</v>
      </c>
      <c r="B5050" s="91" t="s">
        <v>13240</v>
      </c>
      <c r="C5050" s="91" t="s">
        <v>13241</v>
      </c>
      <c r="D5050" s="91" t="s">
        <v>1319</v>
      </c>
      <c r="E5050" s="91" t="s">
        <v>1587</v>
      </c>
      <c r="F5050" s="91" t="s">
        <v>3047</v>
      </c>
      <c r="J5050" s="91" t="s">
        <v>739</v>
      </c>
      <c r="L5050" s="91" t="s">
        <v>41</v>
      </c>
      <c r="M5050" s="91" t="s">
        <v>739</v>
      </c>
      <c r="O5050" s="91" t="s">
        <v>1607</v>
      </c>
      <c r="P5050" s="91" t="s">
        <v>1590</v>
      </c>
      <c r="Q5050" s="91" t="s">
        <v>1465</v>
      </c>
      <c r="R5050" s="91" t="s">
        <v>1653</v>
      </c>
      <c r="S5050" s="91" t="s">
        <v>13242</v>
      </c>
      <c r="T5050" s="91" t="s">
        <v>1593</v>
      </c>
    </row>
    <row r="5051" ht="14.25" customHeight="1">
      <c r="A5051" s="91" t="s">
        <v>13243</v>
      </c>
      <c r="D5051" s="91" t="s">
        <v>1319</v>
      </c>
      <c r="E5051" s="91" t="s">
        <v>1587</v>
      </c>
      <c r="F5051" s="91">
        <v>2030.0</v>
      </c>
      <c r="J5051" s="91" t="s">
        <v>739</v>
      </c>
      <c r="L5051" s="91" t="s">
        <v>1588</v>
      </c>
      <c r="M5051" s="91" t="s">
        <v>739</v>
      </c>
      <c r="O5051" s="91" t="s">
        <v>1684</v>
      </c>
      <c r="P5051" s="91" t="s">
        <v>1590</v>
      </c>
      <c r="Q5051" s="91" t="s">
        <v>1429</v>
      </c>
      <c r="R5051" s="91" t="s">
        <v>1653</v>
      </c>
      <c r="S5051" s="91" t="s">
        <v>13244</v>
      </c>
      <c r="T5051" s="91" t="s">
        <v>1593</v>
      </c>
    </row>
    <row r="5052" ht="14.25" customHeight="1">
      <c r="A5052" s="91" t="s">
        <v>13245</v>
      </c>
      <c r="D5052" s="91" t="s">
        <v>1319</v>
      </c>
      <c r="E5052" s="91" t="s">
        <v>1587</v>
      </c>
      <c r="F5052" s="91" t="s">
        <v>2604</v>
      </c>
      <c r="G5052" s="91" t="s">
        <v>1319</v>
      </c>
      <c r="H5052" s="91" t="s">
        <v>1587</v>
      </c>
      <c r="I5052" s="91">
        <v>2040.0</v>
      </c>
      <c r="J5052" s="91" t="s">
        <v>1320</v>
      </c>
      <c r="K5052" s="91">
        <v>2040.0</v>
      </c>
      <c r="L5052" s="91" t="s">
        <v>41</v>
      </c>
      <c r="M5052" s="91" t="s">
        <v>1320</v>
      </c>
      <c r="N5052" s="91" t="s">
        <v>1678</v>
      </c>
      <c r="O5052" s="91" t="s">
        <v>1607</v>
      </c>
      <c r="P5052" s="91" t="s">
        <v>1590</v>
      </c>
      <c r="Q5052" s="91" t="s">
        <v>1457</v>
      </c>
      <c r="R5052" s="91" t="s">
        <v>1720</v>
      </c>
      <c r="S5052" s="91" t="s">
        <v>13246</v>
      </c>
      <c r="T5052" s="91" t="s">
        <v>1593</v>
      </c>
    </row>
    <row r="5053" ht="14.25" customHeight="1">
      <c r="A5053" s="91" t="s">
        <v>13247</v>
      </c>
      <c r="D5053" s="91" t="s">
        <v>1319</v>
      </c>
      <c r="E5053" s="91" t="s">
        <v>1587</v>
      </c>
      <c r="F5053" s="91">
        <v>2030.0</v>
      </c>
      <c r="J5053" s="91" t="s">
        <v>739</v>
      </c>
      <c r="L5053" s="91" t="s">
        <v>1588</v>
      </c>
      <c r="M5053" s="91" t="s">
        <v>739</v>
      </c>
      <c r="O5053" s="91" t="s">
        <v>1748</v>
      </c>
      <c r="P5053" s="91" t="s">
        <v>1590</v>
      </c>
      <c r="Q5053" s="91" t="s">
        <v>1466</v>
      </c>
      <c r="R5053" s="91" t="s">
        <v>1659</v>
      </c>
      <c r="S5053" s="91" t="s">
        <v>13248</v>
      </c>
      <c r="T5053" s="91" t="s">
        <v>1593</v>
      </c>
    </row>
    <row r="5054" ht="14.25" customHeight="1">
      <c r="A5054" s="91" t="s">
        <v>13249</v>
      </c>
      <c r="D5054" s="91" t="s">
        <v>1319</v>
      </c>
      <c r="E5054" s="91" t="s">
        <v>1587</v>
      </c>
      <c r="F5054" s="91">
        <v>2030.0</v>
      </c>
      <c r="J5054" s="91" t="s">
        <v>739</v>
      </c>
      <c r="L5054" s="91" t="s">
        <v>1588</v>
      </c>
      <c r="M5054" s="91" t="s">
        <v>739</v>
      </c>
      <c r="O5054" s="91" t="s">
        <v>1748</v>
      </c>
      <c r="P5054" s="91" t="s">
        <v>1590</v>
      </c>
      <c r="Q5054" s="91" t="s">
        <v>1447</v>
      </c>
      <c r="R5054" s="91" t="s">
        <v>1604</v>
      </c>
      <c r="S5054" s="91" t="s">
        <v>13250</v>
      </c>
      <c r="T5054" s="91" t="s">
        <v>1593</v>
      </c>
    </row>
    <row r="5055" ht="14.25" customHeight="1">
      <c r="A5055" s="91" t="s">
        <v>13251</v>
      </c>
      <c r="C5055" s="91" t="s">
        <v>13252</v>
      </c>
      <c r="D5055" s="91" t="s">
        <v>1324</v>
      </c>
      <c r="J5055" s="91" t="s">
        <v>1320</v>
      </c>
      <c r="L5055" s="91" t="s">
        <v>41</v>
      </c>
      <c r="M5055" s="91" t="s">
        <v>739</v>
      </c>
      <c r="O5055" s="91" t="s">
        <v>1632</v>
      </c>
      <c r="P5055" s="91" t="s">
        <v>1628</v>
      </c>
      <c r="Q5055" s="91" t="s">
        <v>1462</v>
      </c>
      <c r="R5055" s="91" t="s">
        <v>1653</v>
      </c>
    </row>
    <row r="5056" ht="14.25" customHeight="1">
      <c r="A5056" s="91" t="s">
        <v>13253</v>
      </c>
      <c r="B5056" s="91" t="s">
        <v>13254</v>
      </c>
      <c r="D5056" s="91" t="s">
        <v>1319</v>
      </c>
      <c r="E5056" s="91" t="s">
        <v>1587</v>
      </c>
      <c r="F5056" s="91">
        <v>2030.0</v>
      </c>
      <c r="J5056" s="91" t="s">
        <v>1320</v>
      </c>
      <c r="L5056" s="91" t="s">
        <v>41</v>
      </c>
      <c r="M5056" s="91" t="s">
        <v>1320</v>
      </c>
      <c r="N5056" s="91" t="s">
        <v>6754</v>
      </c>
      <c r="O5056" s="91" t="s">
        <v>1934</v>
      </c>
      <c r="P5056" s="91" t="s">
        <v>1736</v>
      </c>
      <c r="Q5056" s="91" t="s">
        <v>1447</v>
      </c>
      <c r="R5056" s="91" t="s">
        <v>1624</v>
      </c>
      <c r="S5056" s="91" t="s">
        <v>13255</v>
      </c>
      <c r="T5056" s="91" t="s">
        <v>1593</v>
      </c>
    </row>
    <row r="5057" ht="14.25" customHeight="1">
      <c r="A5057" s="91" t="s">
        <v>13256</v>
      </c>
      <c r="B5057" s="91" t="s">
        <v>13257</v>
      </c>
      <c r="C5057" s="91" t="s">
        <v>13258</v>
      </c>
      <c r="D5057" s="91" t="s">
        <v>1319</v>
      </c>
      <c r="E5057" s="91" t="s">
        <v>1587</v>
      </c>
      <c r="F5057" s="91">
        <v>2030.0</v>
      </c>
      <c r="J5057" s="91" t="s">
        <v>739</v>
      </c>
      <c r="L5057" s="91" t="s">
        <v>41</v>
      </c>
      <c r="M5057" s="91" t="s">
        <v>739</v>
      </c>
      <c r="O5057" s="91" t="s">
        <v>1677</v>
      </c>
      <c r="P5057" s="91" t="s">
        <v>1590</v>
      </c>
      <c r="Q5057" s="91" t="s">
        <v>1443</v>
      </c>
      <c r="R5057" s="91" t="s">
        <v>1648</v>
      </c>
      <c r="S5057" s="91" t="s">
        <v>13259</v>
      </c>
      <c r="T5057" s="91" t="s">
        <v>1593</v>
      </c>
    </row>
    <row r="5058" ht="14.25" customHeight="1">
      <c r="A5058" s="91" t="s">
        <v>13260</v>
      </c>
      <c r="D5058" s="91" t="s">
        <v>1324</v>
      </c>
      <c r="J5058" s="91" t="s">
        <v>1320</v>
      </c>
      <c r="L5058" s="91" t="s">
        <v>41</v>
      </c>
      <c r="M5058" s="91" t="s">
        <v>739</v>
      </c>
      <c r="O5058" s="91" t="s">
        <v>1858</v>
      </c>
      <c r="P5058" s="91" t="s">
        <v>1628</v>
      </c>
      <c r="Q5058" s="91" t="s">
        <v>1466</v>
      </c>
      <c r="R5058" s="91" t="s">
        <v>1653</v>
      </c>
    </row>
    <row r="5059" ht="14.25" customHeight="1">
      <c r="A5059" s="91" t="s">
        <v>13261</v>
      </c>
      <c r="C5059" s="91" t="s">
        <v>13262</v>
      </c>
      <c r="D5059" s="91" t="s">
        <v>1319</v>
      </c>
      <c r="E5059" s="91" t="s">
        <v>1595</v>
      </c>
      <c r="F5059" s="91">
        <v>2030.0</v>
      </c>
      <c r="J5059" s="91" t="s">
        <v>739</v>
      </c>
      <c r="L5059" s="91" t="s">
        <v>41</v>
      </c>
      <c r="M5059" s="91" t="s">
        <v>739</v>
      </c>
      <c r="O5059" s="91" t="s">
        <v>1607</v>
      </c>
      <c r="P5059" s="91" t="s">
        <v>1590</v>
      </c>
      <c r="Q5059" s="91" t="s">
        <v>1443</v>
      </c>
      <c r="R5059" s="91" t="s">
        <v>2090</v>
      </c>
      <c r="S5059" s="91" t="s">
        <v>13263</v>
      </c>
      <c r="T5059" s="91" t="s">
        <v>1600</v>
      </c>
    </row>
    <row r="5060" ht="14.25" customHeight="1">
      <c r="A5060" s="91" t="s">
        <v>13264</v>
      </c>
      <c r="D5060" s="91" t="s">
        <v>1324</v>
      </c>
      <c r="J5060" s="91" t="s">
        <v>1320</v>
      </c>
      <c r="L5060" s="91" t="s">
        <v>41</v>
      </c>
      <c r="M5060" s="91" t="s">
        <v>1320</v>
      </c>
      <c r="N5060" s="91" t="s">
        <v>1715</v>
      </c>
      <c r="O5060" s="91" t="s">
        <v>2774</v>
      </c>
      <c r="P5060" s="91" t="s">
        <v>1628</v>
      </c>
      <c r="Q5060" s="91" t="s">
        <v>1475</v>
      </c>
      <c r="R5060" s="91" t="s">
        <v>1715</v>
      </c>
    </row>
    <row r="5061" ht="14.25" customHeight="1">
      <c r="A5061" s="91" t="s">
        <v>13265</v>
      </c>
      <c r="D5061" s="91" t="s">
        <v>1324</v>
      </c>
      <c r="J5061" s="91" t="s">
        <v>739</v>
      </c>
      <c r="L5061" s="91" t="s">
        <v>41</v>
      </c>
      <c r="M5061" s="91" t="s">
        <v>739</v>
      </c>
      <c r="O5061" s="91" t="s">
        <v>1831</v>
      </c>
      <c r="P5061" s="91" t="s">
        <v>1590</v>
      </c>
      <c r="Q5061" s="91" t="s">
        <v>1442</v>
      </c>
      <c r="R5061" s="91" t="s">
        <v>1614</v>
      </c>
    </row>
    <row r="5062" ht="14.25" customHeight="1">
      <c r="A5062" s="91" t="s">
        <v>13266</v>
      </c>
      <c r="D5062" s="91" t="s">
        <v>1324</v>
      </c>
      <c r="J5062" s="91" t="s">
        <v>739</v>
      </c>
      <c r="L5062" s="91" t="s">
        <v>41</v>
      </c>
      <c r="M5062" s="91" t="s">
        <v>739</v>
      </c>
      <c r="O5062" s="91" t="s">
        <v>1602</v>
      </c>
      <c r="P5062" s="91" t="s">
        <v>1603</v>
      </c>
      <c r="Q5062" s="91" t="s">
        <v>1761</v>
      </c>
      <c r="R5062" s="91" t="s">
        <v>1608</v>
      </c>
    </row>
    <row r="5063" ht="14.25" customHeight="1">
      <c r="A5063" s="91" t="s">
        <v>13267</v>
      </c>
      <c r="B5063" s="91" t="s">
        <v>13268</v>
      </c>
      <c r="D5063" s="91" t="s">
        <v>1324</v>
      </c>
      <c r="J5063" s="91" t="s">
        <v>739</v>
      </c>
      <c r="L5063" s="91" t="s">
        <v>41</v>
      </c>
      <c r="M5063" s="91" t="s">
        <v>739</v>
      </c>
      <c r="O5063" s="91" t="s">
        <v>1934</v>
      </c>
      <c r="P5063" s="91" t="s">
        <v>1736</v>
      </c>
      <c r="Q5063" s="91" t="s">
        <v>1450</v>
      </c>
      <c r="R5063" s="91" t="s">
        <v>3048</v>
      </c>
      <c r="U5063" s="91" t="s">
        <v>1749</v>
      </c>
    </row>
    <row r="5064" ht="14.25" customHeight="1">
      <c r="A5064" s="91" t="s">
        <v>13269</v>
      </c>
      <c r="D5064" s="91" t="s">
        <v>1319</v>
      </c>
      <c r="E5064" s="91" t="s">
        <v>1587</v>
      </c>
      <c r="F5064" s="91">
        <v>2030.0</v>
      </c>
      <c r="J5064" s="91" t="s">
        <v>739</v>
      </c>
      <c r="L5064" s="91" t="s">
        <v>41</v>
      </c>
      <c r="M5064" s="91" t="s">
        <v>739</v>
      </c>
      <c r="O5064" s="91" t="s">
        <v>1802</v>
      </c>
      <c r="P5064" s="91" t="s">
        <v>1590</v>
      </c>
      <c r="Q5064" s="91" t="s">
        <v>1457</v>
      </c>
      <c r="R5064" s="91" t="s">
        <v>1608</v>
      </c>
      <c r="S5064" s="91" t="s">
        <v>13270</v>
      </c>
      <c r="T5064" s="91" t="s">
        <v>1593</v>
      </c>
      <c r="U5064" s="91" t="s">
        <v>1749</v>
      </c>
    </row>
    <row r="5065" ht="14.25" customHeight="1">
      <c r="A5065" s="91" t="s">
        <v>13271</v>
      </c>
      <c r="D5065" s="91" t="s">
        <v>1319</v>
      </c>
      <c r="E5065" s="91" t="s">
        <v>1587</v>
      </c>
      <c r="F5065" s="91">
        <v>2030.0</v>
      </c>
      <c r="J5065" s="91" t="s">
        <v>739</v>
      </c>
      <c r="L5065" s="91" t="s">
        <v>1588</v>
      </c>
      <c r="M5065" s="91" t="s">
        <v>739</v>
      </c>
      <c r="O5065" s="91" t="s">
        <v>1725</v>
      </c>
      <c r="P5065" s="91" t="s">
        <v>1628</v>
      </c>
      <c r="Q5065" s="91" t="s">
        <v>1429</v>
      </c>
      <c r="R5065" s="91" t="s">
        <v>1687</v>
      </c>
      <c r="S5065" s="91" t="s">
        <v>13272</v>
      </c>
      <c r="T5065" s="91" t="s">
        <v>1593</v>
      </c>
    </row>
    <row r="5066" ht="14.25" customHeight="1">
      <c r="A5066" s="91" t="s">
        <v>13273</v>
      </c>
      <c r="B5066" s="91" t="s">
        <v>13274</v>
      </c>
      <c r="C5066" s="91" t="s">
        <v>13275</v>
      </c>
      <c r="D5066" s="91" t="s">
        <v>1343</v>
      </c>
      <c r="J5066" s="91" t="s">
        <v>739</v>
      </c>
      <c r="L5066" s="91" t="s">
        <v>1647</v>
      </c>
      <c r="M5066" s="91" t="s">
        <v>739</v>
      </c>
      <c r="O5066" s="91" t="s">
        <v>1725</v>
      </c>
      <c r="P5066" s="91" t="s">
        <v>1628</v>
      </c>
      <c r="Q5066" s="91" t="s">
        <v>1430</v>
      </c>
      <c r="R5066" s="91" t="s">
        <v>4009</v>
      </c>
      <c r="U5066" s="91" t="s">
        <v>1749</v>
      </c>
    </row>
    <row r="5067" ht="14.25" customHeight="1">
      <c r="A5067" s="91" t="s">
        <v>13276</v>
      </c>
      <c r="D5067" s="91" t="s">
        <v>1319</v>
      </c>
      <c r="E5067" s="91" t="s">
        <v>1587</v>
      </c>
      <c r="F5067" s="91">
        <v>2030.0</v>
      </c>
      <c r="J5067" s="91" t="s">
        <v>739</v>
      </c>
      <c r="L5067" s="91" t="s">
        <v>1588</v>
      </c>
      <c r="M5067" s="91" t="s">
        <v>739</v>
      </c>
      <c r="O5067" s="91" t="s">
        <v>1725</v>
      </c>
      <c r="P5067" s="91" t="s">
        <v>1628</v>
      </c>
      <c r="Q5067" s="91" t="s">
        <v>1472</v>
      </c>
      <c r="R5067" s="91" t="s">
        <v>1614</v>
      </c>
      <c r="S5067" s="91" t="s">
        <v>13277</v>
      </c>
      <c r="T5067" s="91" t="s">
        <v>1593</v>
      </c>
    </row>
    <row r="5068" ht="14.25" customHeight="1">
      <c r="A5068" s="91" t="s">
        <v>13278</v>
      </c>
      <c r="B5068" s="91" t="s">
        <v>13279</v>
      </c>
      <c r="C5068" s="91" t="s">
        <v>13280</v>
      </c>
      <c r="D5068" s="91" t="s">
        <v>1319</v>
      </c>
      <c r="E5068" s="91" t="s">
        <v>1587</v>
      </c>
      <c r="F5068" s="91">
        <v>2030.0</v>
      </c>
      <c r="G5068" s="91" t="s">
        <v>1319</v>
      </c>
      <c r="H5068" s="91" t="s">
        <v>1587</v>
      </c>
      <c r="I5068" s="91">
        <v>2040.0</v>
      </c>
      <c r="J5068" s="91" t="s">
        <v>1320</v>
      </c>
      <c r="K5068" s="91">
        <v>2040.0</v>
      </c>
      <c r="L5068" s="91" t="s">
        <v>41</v>
      </c>
      <c r="M5068" s="91" t="s">
        <v>1320</v>
      </c>
      <c r="N5068" s="91" t="s">
        <v>1763</v>
      </c>
      <c r="O5068" s="91" t="s">
        <v>1602</v>
      </c>
      <c r="P5068" s="91" t="s">
        <v>1603</v>
      </c>
      <c r="Q5068" s="91" t="s">
        <v>1457</v>
      </c>
      <c r="R5068" s="91" t="s">
        <v>1763</v>
      </c>
      <c r="S5068" s="91" t="s">
        <v>13281</v>
      </c>
      <c r="T5068" s="91" t="s">
        <v>1593</v>
      </c>
    </row>
    <row r="5069" ht="14.25" customHeight="1">
      <c r="A5069" s="91" t="s">
        <v>13282</v>
      </c>
      <c r="D5069" s="91" t="s">
        <v>1343</v>
      </c>
      <c r="J5069" s="91" t="s">
        <v>1320</v>
      </c>
      <c r="L5069" s="91" t="s">
        <v>41</v>
      </c>
      <c r="M5069" s="91" t="s">
        <v>1320</v>
      </c>
      <c r="N5069" s="91" t="s">
        <v>1763</v>
      </c>
      <c r="O5069" s="91" t="s">
        <v>3110</v>
      </c>
      <c r="P5069" s="91" t="s">
        <v>1628</v>
      </c>
      <c r="Q5069" s="91" t="s">
        <v>1441</v>
      </c>
      <c r="R5069" s="91" t="s">
        <v>1763</v>
      </c>
    </row>
    <row r="5070" ht="14.25" customHeight="1">
      <c r="A5070" s="91" t="s">
        <v>13283</v>
      </c>
      <c r="C5070" s="91" t="s">
        <v>13284</v>
      </c>
      <c r="D5070" s="91" t="s">
        <v>1319</v>
      </c>
      <c r="E5070" s="91" t="s">
        <v>1587</v>
      </c>
      <c r="F5070" s="91" t="s">
        <v>5534</v>
      </c>
      <c r="J5070" s="91" t="s">
        <v>739</v>
      </c>
      <c r="L5070" s="91" t="s">
        <v>41</v>
      </c>
      <c r="M5070" s="91" t="s">
        <v>739</v>
      </c>
      <c r="O5070" s="91" t="s">
        <v>1607</v>
      </c>
      <c r="P5070" s="91" t="s">
        <v>1590</v>
      </c>
      <c r="Q5070" s="91" t="s">
        <v>1462</v>
      </c>
      <c r="R5070" s="91" t="s">
        <v>1637</v>
      </c>
      <c r="S5070" s="91" t="s">
        <v>13285</v>
      </c>
      <c r="T5070" s="91" t="s">
        <v>1593</v>
      </c>
    </row>
    <row r="5071" ht="14.25" customHeight="1">
      <c r="A5071" s="91" t="s">
        <v>13286</v>
      </c>
      <c r="B5071" s="91" t="s">
        <v>13287</v>
      </c>
      <c r="C5071" s="91" t="s">
        <v>13288</v>
      </c>
      <c r="D5071" s="91" t="s">
        <v>1319</v>
      </c>
      <c r="E5071" s="91" t="s">
        <v>1587</v>
      </c>
      <c r="F5071" s="91">
        <v>2030.0</v>
      </c>
      <c r="J5071" s="91" t="s">
        <v>739</v>
      </c>
      <c r="L5071" s="91" t="s">
        <v>41</v>
      </c>
      <c r="M5071" s="91" t="s">
        <v>1320</v>
      </c>
      <c r="N5071" s="91" t="s">
        <v>1639</v>
      </c>
      <c r="O5071" s="91" t="s">
        <v>3235</v>
      </c>
      <c r="P5071" s="91" t="s">
        <v>1597</v>
      </c>
      <c r="Q5071" s="91" t="s">
        <v>1467</v>
      </c>
      <c r="R5071" s="91" t="s">
        <v>1659</v>
      </c>
      <c r="S5071" s="91" t="s">
        <v>13289</v>
      </c>
      <c r="T5071" s="91" t="s">
        <v>1593</v>
      </c>
    </row>
    <row r="5072" ht="14.25" customHeight="1">
      <c r="A5072" s="91" t="s">
        <v>13290</v>
      </c>
      <c r="B5072" s="91" t="s">
        <v>13291</v>
      </c>
      <c r="C5072" s="91" t="s">
        <v>13292</v>
      </c>
      <c r="D5072" s="91" t="s">
        <v>1319</v>
      </c>
      <c r="E5072" s="91" t="s">
        <v>1595</v>
      </c>
      <c r="F5072" s="91">
        <v>2030.0</v>
      </c>
      <c r="J5072" s="91" t="s">
        <v>739</v>
      </c>
      <c r="L5072" s="91" t="s">
        <v>41</v>
      </c>
      <c r="M5072" s="91" t="s">
        <v>739</v>
      </c>
      <c r="O5072" s="91" t="s">
        <v>2182</v>
      </c>
      <c r="P5072" s="91" t="s">
        <v>1628</v>
      </c>
      <c r="Q5072" s="91" t="s">
        <v>1446</v>
      </c>
      <c r="R5072" s="91" t="s">
        <v>1633</v>
      </c>
      <c r="S5072" s="91" t="s">
        <v>13293</v>
      </c>
      <c r="T5072" s="91" t="s">
        <v>1600</v>
      </c>
    </row>
    <row r="5073" ht="14.25" customHeight="1">
      <c r="A5073" s="91" t="s">
        <v>13294</v>
      </c>
      <c r="D5073" s="91" t="s">
        <v>1319</v>
      </c>
      <c r="E5073" s="91" t="s">
        <v>1587</v>
      </c>
      <c r="F5073" s="91">
        <v>2025.0</v>
      </c>
      <c r="J5073" s="91" t="s">
        <v>1320</v>
      </c>
      <c r="L5073" s="91" t="s">
        <v>41</v>
      </c>
      <c r="M5073" s="91" t="s">
        <v>1320</v>
      </c>
      <c r="N5073" s="91" t="s">
        <v>2023</v>
      </c>
      <c r="O5073" s="91" t="s">
        <v>1748</v>
      </c>
      <c r="P5073" s="91" t="s">
        <v>1590</v>
      </c>
      <c r="Q5073" s="91" t="s">
        <v>1446</v>
      </c>
      <c r="R5073" s="91" t="s">
        <v>1842</v>
      </c>
      <c r="S5073" s="91" t="s">
        <v>13295</v>
      </c>
      <c r="T5073" s="91" t="s">
        <v>1593</v>
      </c>
    </row>
    <row r="5074" ht="14.25" customHeight="1">
      <c r="A5074" s="91" t="s">
        <v>13296</v>
      </c>
      <c r="D5074" s="91" t="s">
        <v>1319</v>
      </c>
      <c r="E5074" s="91" t="s">
        <v>1587</v>
      </c>
      <c r="F5074" s="91">
        <v>2030.0</v>
      </c>
      <c r="J5074" s="91" t="s">
        <v>739</v>
      </c>
      <c r="L5074" s="91" t="s">
        <v>1588</v>
      </c>
      <c r="M5074" s="91" t="s">
        <v>739</v>
      </c>
      <c r="O5074" s="91" t="s">
        <v>1607</v>
      </c>
      <c r="P5074" s="91" t="s">
        <v>1590</v>
      </c>
      <c r="Q5074" s="91" t="s">
        <v>1447</v>
      </c>
      <c r="R5074" s="91" t="s">
        <v>1659</v>
      </c>
      <c r="S5074" s="91" t="s">
        <v>13297</v>
      </c>
      <c r="T5074" s="91" t="s">
        <v>1593</v>
      </c>
    </row>
    <row r="5075" ht="14.25" customHeight="1">
      <c r="A5075" s="91" t="s">
        <v>13298</v>
      </c>
      <c r="D5075" s="91" t="s">
        <v>1324</v>
      </c>
      <c r="J5075" s="91" t="s">
        <v>739</v>
      </c>
      <c r="L5075" s="91" t="s">
        <v>41</v>
      </c>
      <c r="M5075" s="91" t="s">
        <v>739</v>
      </c>
      <c r="O5075" s="91" t="s">
        <v>1796</v>
      </c>
      <c r="P5075" s="91" t="s">
        <v>1628</v>
      </c>
      <c r="Q5075" s="91" t="s">
        <v>1444</v>
      </c>
      <c r="R5075" s="91" t="s">
        <v>1798</v>
      </c>
    </row>
    <row r="5076" ht="14.25" customHeight="1">
      <c r="A5076" s="91" t="s">
        <v>13299</v>
      </c>
      <c r="C5076" s="91" t="s">
        <v>13300</v>
      </c>
      <c r="D5076" s="91" t="s">
        <v>1319</v>
      </c>
      <c r="E5076" s="91" t="s">
        <v>1587</v>
      </c>
      <c r="F5076" s="91">
        <v>2030.0</v>
      </c>
      <c r="G5076" s="91" t="s">
        <v>1319</v>
      </c>
      <c r="H5076" s="91" t="s">
        <v>1587</v>
      </c>
      <c r="I5076" s="91">
        <v>2035.0</v>
      </c>
      <c r="J5076" s="91" t="s">
        <v>1320</v>
      </c>
      <c r="K5076" s="91">
        <v>2035.0</v>
      </c>
      <c r="L5076" s="91" t="s">
        <v>41</v>
      </c>
      <c r="M5076" s="91" t="s">
        <v>1320</v>
      </c>
      <c r="N5076" s="91" t="s">
        <v>1685</v>
      </c>
      <c r="O5076" s="91" t="s">
        <v>1846</v>
      </c>
      <c r="P5076" s="91" t="s">
        <v>1590</v>
      </c>
      <c r="Q5076" s="91" t="s">
        <v>1429</v>
      </c>
      <c r="R5076" s="91" t="s">
        <v>1720</v>
      </c>
      <c r="S5076" s="91" t="s">
        <v>13301</v>
      </c>
      <c r="T5076" s="91" t="s">
        <v>1593</v>
      </c>
    </row>
    <row r="5077" ht="14.25" customHeight="1">
      <c r="A5077" s="91" t="s">
        <v>13302</v>
      </c>
      <c r="B5077" s="91" t="s">
        <v>13303</v>
      </c>
      <c r="C5077" s="91" t="s">
        <v>13304</v>
      </c>
      <c r="D5077" s="91" t="s">
        <v>1324</v>
      </c>
      <c r="J5077" s="91" t="s">
        <v>1320</v>
      </c>
      <c r="L5077" s="91" t="s">
        <v>41</v>
      </c>
      <c r="M5077" s="91" t="s">
        <v>1320</v>
      </c>
      <c r="N5077" s="91" t="s">
        <v>1785</v>
      </c>
      <c r="O5077" s="91" t="s">
        <v>1607</v>
      </c>
      <c r="P5077" s="91" t="s">
        <v>1590</v>
      </c>
      <c r="Q5077" s="91" t="s">
        <v>1469</v>
      </c>
      <c r="R5077" s="91" t="s">
        <v>1785</v>
      </c>
    </row>
    <row r="5078" ht="14.25" customHeight="1">
      <c r="A5078" s="91" t="s">
        <v>13305</v>
      </c>
      <c r="D5078" s="91" t="s">
        <v>1319</v>
      </c>
      <c r="E5078" s="91" t="s">
        <v>1587</v>
      </c>
      <c r="F5078" s="91">
        <v>2030.0</v>
      </c>
      <c r="J5078" s="91" t="s">
        <v>739</v>
      </c>
      <c r="L5078" s="91" t="s">
        <v>1588</v>
      </c>
      <c r="M5078" s="91" t="s">
        <v>739</v>
      </c>
      <c r="O5078" s="91" t="s">
        <v>1748</v>
      </c>
      <c r="P5078" s="91" t="s">
        <v>1590</v>
      </c>
      <c r="Q5078" s="91" t="s">
        <v>1472</v>
      </c>
      <c r="R5078" s="91" t="s">
        <v>1699</v>
      </c>
      <c r="S5078" s="91" t="s">
        <v>13306</v>
      </c>
      <c r="T5078" s="91" t="s">
        <v>1593</v>
      </c>
    </row>
    <row r="5079" ht="14.25" customHeight="1">
      <c r="A5079" s="91" t="s">
        <v>13307</v>
      </c>
      <c r="D5079" s="91" t="s">
        <v>1324</v>
      </c>
      <c r="J5079" s="91" t="s">
        <v>1320</v>
      </c>
      <c r="L5079" s="91" t="s">
        <v>41</v>
      </c>
      <c r="M5079" s="91" t="s">
        <v>739</v>
      </c>
      <c r="O5079" s="91" t="s">
        <v>1589</v>
      </c>
      <c r="P5079" s="91" t="s">
        <v>1590</v>
      </c>
      <c r="Q5079" s="91" t="s">
        <v>1439</v>
      </c>
      <c r="R5079" s="91" t="s">
        <v>1687</v>
      </c>
    </row>
    <row r="5080" ht="14.25" customHeight="1">
      <c r="A5080" s="91" t="s">
        <v>13308</v>
      </c>
      <c r="B5080" s="91" t="s">
        <v>13309</v>
      </c>
      <c r="C5080" s="91" t="s">
        <v>13310</v>
      </c>
      <c r="D5080" s="91" t="s">
        <v>1324</v>
      </c>
      <c r="J5080" s="91" t="s">
        <v>1320</v>
      </c>
      <c r="L5080" s="91" t="s">
        <v>41</v>
      </c>
      <c r="M5080" s="91" t="s">
        <v>1320</v>
      </c>
      <c r="N5080" s="91" t="s">
        <v>1842</v>
      </c>
      <c r="O5080" s="91" t="s">
        <v>1677</v>
      </c>
      <c r="P5080" s="91" t="s">
        <v>1590</v>
      </c>
      <c r="Q5080" s="91" t="s">
        <v>1457</v>
      </c>
      <c r="R5080" s="91" t="s">
        <v>1842</v>
      </c>
    </row>
    <row r="5081" ht="14.25" customHeight="1">
      <c r="A5081" s="91" t="s">
        <v>13311</v>
      </c>
      <c r="D5081" s="91" t="s">
        <v>1319</v>
      </c>
      <c r="E5081" s="91" t="s">
        <v>1587</v>
      </c>
      <c r="F5081" s="91">
        <v>2030.0</v>
      </c>
      <c r="J5081" s="91" t="s">
        <v>739</v>
      </c>
      <c r="L5081" s="91" t="s">
        <v>1588</v>
      </c>
      <c r="M5081" s="91" t="s">
        <v>739</v>
      </c>
      <c r="O5081" s="91" t="s">
        <v>1684</v>
      </c>
      <c r="P5081" s="91" t="s">
        <v>1590</v>
      </c>
      <c r="Q5081" s="91" t="s">
        <v>1433</v>
      </c>
      <c r="R5081" s="91" t="s">
        <v>1699</v>
      </c>
      <c r="S5081" s="91" t="s">
        <v>13312</v>
      </c>
      <c r="T5081" s="91" t="s">
        <v>1593</v>
      </c>
    </row>
    <row r="5082" ht="14.25" customHeight="1">
      <c r="A5082" s="91" t="s">
        <v>13313</v>
      </c>
      <c r="D5082" s="91" t="s">
        <v>1319</v>
      </c>
      <c r="E5082" s="91" t="s">
        <v>1587</v>
      </c>
      <c r="F5082" s="91">
        <v>2035.0</v>
      </c>
      <c r="J5082" s="91" t="s">
        <v>739</v>
      </c>
      <c r="L5082" s="91" t="s">
        <v>41</v>
      </c>
      <c r="M5082" s="91" t="s">
        <v>739</v>
      </c>
      <c r="O5082" s="91" t="s">
        <v>2046</v>
      </c>
      <c r="P5082" s="91" t="s">
        <v>1603</v>
      </c>
      <c r="Q5082" s="91" t="s">
        <v>1433</v>
      </c>
      <c r="R5082" s="91" t="s">
        <v>1847</v>
      </c>
      <c r="S5082" s="91" t="s">
        <v>13314</v>
      </c>
      <c r="T5082" s="91" t="s">
        <v>1593</v>
      </c>
    </row>
    <row r="5083" ht="14.25" customHeight="1">
      <c r="A5083" s="91" t="s">
        <v>13315</v>
      </c>
      <c r="D5083" s="91" t="s">
        <v>1319</v>
      </c>
      <c r="E5083" s="91" t="s">
        <v>1587</v>
      </c>
      <c r="F5083" s="91" t="s">
        <v>9259</v>
      </c>
      <c r="J5083" s="91" t="s">
        <v>1320</v>
      </c>
      <c r="L5083" s="91" t="s">
        <v>41</v>
      </c>
      <c r="M5083" s="91" t="s">
        <v>1320</v>
      </c>
      <c r="N5083" s="91" t="s">
        <v>2170</v>
      </c>
      <c r="O5083" s="91" t="s">
        <v>1607</v>
      </c>
      <c r="P5083" s="91" t="s">
        <v>1590</v>
      </c>
      <c r="Q5083" s="91" t="s">
        <v>1433</v>
      </c>
      <c r="R5083" s="91" t="s">
        <v>10335</v>
      </c>
      <c r="S5083" s="91" t="s">
        <v>13316</v>
      </c>
      <c r="T5083" s="91" t="s">
        <v>1593</v>
      </c>
    </row>
    <row r="5084" ht="14.25" customHeight="1">
      <c r="A5084" s="91" t="s">
        <v>13317</v>
      </c>
      <c r="D5084" s="91" t="s">
        <v>1319</v>
      </c>
      <c r="E5084" s="91" t="s">
        <v>1587</v>
      </c>
      <c r="F5084" s="91">
        <v>2033.0</v>
      </c>
      <c r="J5084" s="91" t="s">
        <v>739</v>
      </c>
      <c r="L5084" s="91" t="s">
        <v>41</v>
      </c>
      <c r="M5084" s="91" t="s">
        <v>739</v>
      </c>
      <c r="O5084" s="91" t="s">
        <v>1739</v>
      </c>
      <c r="P5084" s="91" t="s">
        <v>1628</v>
      </c>
      <c r="Q5084" s="91" t="s">
        <v>1433</v>
      </c>
      <c r="R5084" s="91" t="s">
        <v>2170</v>
      </c>
      <c r="S5084" s="91" t="s">
        <v>13318</v>
      </c>
      <c r="T5084" s="91" t="s">
        <v>1593</v>
      </c>
    </row>
    <row r="5085" ht="14.25" customHeight="1">
      <c r="A5085" s="91" t="s">
        <v>13319</v>
      </c>
      <c r="C5085" s="91" t="s">
        <v>13320</v>
      </c>
      <c r="D5085" s="91" t="s">
        <v>1324</v>
      </c>
      <c r="J5085" s="91" t="s">
        <v>739</v>
      </c>
      <c r="L5085" s="91" t="s">
        <v>41</v>
      </c>
      <c r="M5085" s="91" t="s">
        <v>739</v>
      </c>
      <c r="O5085" s="91" t="s">
        <v>1602</v>
      </c>
      <c r="P5085" s="91" t="s">
        <v>1603</v>
      </c>
      <c r="Q5085" s="91" t="s">
        <v>1436</v>
      </c>
      <c r="R5085" s="91" t="s">
        <v>1653</v>
      </c>
    </row>
    <row r="5086" ht="14.25" customHeight="1">
      <c r="A5086" s="91" t="s">
        <v>13321</v>
      </c>
      <c r="D5086" s="91" t="s">
        <v>1324</v>
      </c>
      <c r="J5086" s="91" t="s">
        <v>739</v>
      </c>
      <c r="L5086" s="91" t="s">
        <v>41</v>
      </c>
      <c r="M5086" s="91" t="s">
        <v>739</v>
      </c>
      <c r="O5086" s="91" t="s">
        <v>1694</v>
      </c>
      <c r="P5086" s="91" t="s">
        <v>1590</v>
      </c>
      <c r="Q5086" s="91" t="s">
        <v>1437</v>
      </c>
      <c r="R5086" s="91" t="s">
        <v>1648</v>
      </c>
    </row>
    <row r="5087" ht="14.25" customHeight="1">
      <c r="A5087" s="91" t="s">
        <v>13322</v>
      </c>
      <c r="C5087" s="91" t="s">
        <v>13323</v>
      </c>
      <c r="D5087" s="91" t="s">
        <v>1319</v>
      </c>
      <c r="E5087" s="91" t="s">
        <v>1595</v>
      </c>
      <c r="F5087" s="91">
        <v>2030.0</v>
      </c>
      <c r="J5087" s="91" t="s">
        <v>739</v>
      </c>
      <c r="L5087" s="91" t="s">
        <v>1588</v>
      </c>
      <c r="M5087" s="91" t="s">
        <v>739</v>
      </c>
      <c r="N5087" s="91" t="s">
        <v>2016</v>
      </c>
      <c r="O5087" s="91" t="s">
        <v>1632</v>
      </c>
      <c r="P5087" s="91" t="s">
        <v>1628</v>
      </c>
      <c r="Q5087" s="91" t="s">
        <v>1472</v>
      </c>
      <c r="R5087" s="91" t="s">
        <v>2016</v>
      </c>
      <c r="S5087" s="91" t="s">
        <v>13324</v>
      </c>
      <c r="T5087" s="91" t="s">
        <v>1600</v>
      </c>
    </row>
    <row r="5088" ht="14.25" customHeight="1">
      <c r="A5088" s="91" t="s">
        <v>13325</v>
      </c>
      <c r="B5088" s="91" t="s">
        <v>13326</v>
      </c>
      <c r="C5088" s="91" t="s">
        <v>13327</v>
      </c>
      <c r="D5088" s="91" t="s">
        <v>1319</v>
      </c>
      <c r="E5088" s="91" t="s">
        <v>1587</v>
      </c>
      <c r="F5088" s="91">
        <v>2030.0</v>
      </c>
      <c r="J5088" s="91" t="s">
        <v>739</v>
      </c>
      <c r="L5088" s="91" t="s">
        <v>41</v>
      </c>
      <c r="M5088" s="91" t="s">
        <v>739</v>
      </c>
      <c r="O5088" s="91" t="s">
        <v>1694</v>
      </c>
      <c r="P5088" s="91" t="s">
        <v>1590</v>
      </c>
      <c r="Q5088" s="91" t="s">
        <v>1445</v>
      </c>
      <c r="R5088" s="91" t="s">
        <v>1798</v>
      </c>
      <c r="S5088" s="91" t="s">
        <v>13328</v>
      </c>
      <c r="T5088" s="91" t="s">
        <v>1593</v>
      </c>
    </row>
    <row r="5089" ht="14.25" customHeight="1">
      <c r="A5089" s="91" t="s">
        <v>13329</v>
      </c>
      <c r="C5089" s="91" t="s">
        <v>13330</v>
      </c>
      <c r="D5089" s="91" t="s">
        <v>1319</v>
      </c>
      <c r="E5089" s="91" t="s">
        <v>1595</v>
      </c>
      <c r="F5089" s="91">
        <v>2025.0</v>
      </c>
      <c r="J5089" s="91" t="s">
        <v>739</v>
      </c>
      <c r="L5089" s="91" t="s">
        <v>41</v>
      </c>
      <c r="M5089" s="91" t="s">
        <v>739</v>
      </c>
      <c r="O5089" s="91" t="s">
        <v>1607</v>
      </c>
      <c r="P5089" s="91" t="s">
        <v>1590</v>
      </c>
      <c r="Q5089" s="91" t="s">
        <v>1440</v>
      </c>
      <c r="R5089" s="91" t="s">
        <v>6188</v>
      </c>
      <c r="S5089" s="91" t="s">
        <v>13331</v>
      </c>
      <c r="T5089" s="91" t="s">
        <v>1600</v>
      </c>
    </row>
    <row r="5090" ht="14.25" customHeight="1">
      <c r="A5090" s="91" t="s">
        <v>13332</v>
      </c>
      <c r="D5090" s="91" t="s">
        <v>1319</v>
      </c>
      <c r="E5090" s="91" t="s">
        <v>1587</v>
      </c>
      <c r="F5090" s="91">
        <v>2030.0</v>
      </c>
      <c r="J5090" s="91" t="s">
        <v>739</v>
      </c>
      <c r="L5090" s="91" t="s">
        <v>1588</v>
      </c>
      <c r="M5090" s="91" t="s">
        <v>739</v>
      </c>
      <c r="O5090" s="91" t="s">
        <v>1725</v>
      </c>
      <c r="P5090" s="91" t="s">
        <v>1628</v>
      </c>
      <c r="Q5090" s="91" t="s">
        <v>1472</v>
      </c>
      <c r="R5090" s="91" t="s">
        <v>1612</v>
      </c>
      <c r="S5090" s="91" t="s">
        <v>13333</v>
      </c>
      <c r="T5090" s="91" t="s">
        <v>1593</v>
      </c>
    </row>
    <row r="5091" ht="14.25" customHeight="1">
      <c r="A5091" s="91" t="s">
        <v>13334</v>
      </c>
      <c r="D5091" s="91" t="s">
        <v>1319</v>
      </c>
      <c r="E5091" s="91" t="s">
        <v>1587</v>
      </c>
      <c r="F5091" s="91">
        <v>2030.0</v>
      </c>
      <c r="J5091" s="91" t="s">
        <v>739</v>
      </c>
      <c r="L5091" s="91" t="s">
        <v>1588</v>
      </c>
      <c r="M5091" s="91" t="s">
        <v>739</v>
      </c>
      <c r="O5091" s="91" t="s">
        <v>1725</v>
      </c>
      <c r="P5091" s="91" t="s">
        <v>1628</v>
      </c>
      <c r="Q5091" s="91" t="s">
        <v>1433</v>
      </c>
      <c r="R5091" s="91" t="s">
        <v>1591</v>
      </c>
      <c r="S5091" s="91" t="s">
        <v>13335</v>
      </c>
      <c r="T5091" s="91" t="s">
        <v>1593</v>
      </c>
    </row>
    <row r="5092" ht="14.25" customHeight="1">
      <c r="A5092" s="91" t="s">
        <v>13336</v>
      </c>
      <c r="D5092" s="91" t="s">
        <v>1319</v>
      </c>
      <c r="E5092" s="91" t="s">
        <v>1587</v>
      </c>
      <c r="F5092" s="91">
        <v>2030.0</v>
      </c>
      <c r="J5092" s="91" t="s">
        <v>739</v>
      </c>
      <c r="L5092" s="91" t="s">
        <v>1588</v>
      </c>
      <c r="M5092" s="91" t="s">
        <v>739</v>
      </c>
      <c r="O5092" s="91" t="s">
        <v>9593</v>
      </c>
      <c r="P5092" s="91" t="s">
        <v>1590</v>
      </c>
      <c r="Q5092" s="91" t="s">
        <v>1436</v>
      </c>
      <c r="R5092" s="91" t="s">
        <v>1653</v>
      </c>
      <c r="S5092" s="91" t="s">
        <v>13337</v>
      </c>
      <c r="T5092" s="91" t="s">
        <v>1593</v>
      </c>
    </row>
    <row r="5093" ht="14.25" customHeight="1">
      <c r="A5093" s="91" t="s">
        <v>13338</v>
      </c>
      <c r="D5093" s="91" t="s">
        <v>1319</v>
      </c>
      <c r="E5093" s="91" t="s">
        <v>1587</v>
      </c>
      <c r="F5093" s="91">
        <v>2030.0</v>
      </c>
      <c r="J5093" s="91" t="s">
        <v>739</v>
      </c>
      <c r="L5093" s="91" t="s">
        <v>1588</v>
      </c>
      <c r="M5093" s="91" t="s">
        <v>739</v>
      </c>
      <c r="O5093" s="91" t="s">
        <v>1725</v>
      </c>
      <c r="P5093" s="91" t="s">
        <v>1628</v>
      </c>
      <c r="Q5093" s="91" t="s">
        <v>1429</v>
      </c>
      <c r="R5093" s="91" t="s">
        <v>1687</v>
      </c>
      <c r="S5093" s="91" t="s">
        <v>13339</v>
      </c>
      <c r="T5093" s="91" t="s">
        <v>1593</v>
      </c>
    </row>
    <row r="5094" ht="14.25" customHeight="1">
      <c r="A5094" s="91" t="s">
        <v>13340</v>
      </c>
      <c r="B5094" s="91" t="s">
        <v>13341</v>
      </c>
      <c r="C5094" s="91" t="s">
        <v>13342</v>
      </c>
      <c r="D5094" s="91" t="s">
        <v>1319</v>
      </c>
      <c r="E5094" s="91" t="s">
        <v>1587</v>
      </c>
      <c r="F5094" s="91" t="s">
        <v>1646</v>
      </c>
      <c r="J5094" s="91" t="s">
        <v>739</v>
      </c>
      <c r="L5094" s="91" t="s">
        <v>41</v>
      </c>
      <c r="M5094" s="91" t="s">
        <v>739</v>
      </c>
      <c r="O5094" s="91" t="s">
        <v>1725</v>
      </c>
      <c r="P5094" s="91" t="s">
        <v>1628</v>
      </c>
      <c r="Q5094" s="91" t="s">
        <v>1466</v>
      </c>
      <c r="R5094" s="91" t="s">
        <v>1966</v>
      </c>
      <c r="S5094" s="91" t="s">
        <v>13343</v>
      </c>
      <c r="T5094" s="91" t="s">
        <v>1593</v>
      </c>
    </row>
    <row r="5095" ht="14.25" customHeight="1">
      <c r="A5095" s="91" t="s">
        <v>13344</v>
      </c>
      <c r="D5095" s="91" t="s">
        <v>1319</v>
      </c>
      <c r="E5095" s="91" t="s">
        <v>1587</v>
      </c>
      <c r="F5095" s="91">
        <v>2030.0</v>
      </c>
      <c r="J5095" s="91" t="s">
        <v>739</v>
      </c>
      <c r="L5095" s="91" t="s">
        <v>1588</v>
      </c>
      <c r="M5095" s="91" t="s">
        <v>739</v>
      </c>
      <c r="O5095" s="91" t="s">
        <v>1725</v>
      </c>
      <c r="P5095" s="91" t="s">
        <v>1628</v>
      </c>
      <c r="Q5095" s="91" t="s">
        <v>1433</v>
      </c>
      <c r="R5095" s="91" t="s">
        <v>1591</v>
      </c>
      <c r="S5095" s="91" t="s">
        <v>13345</v>
      </c>
      <c r="T5095" s="91" t="s">
        <v>1593</v>
      </c>
    </row>
    <row r="5096" ht="14.25" customHeight="1">
      <c r="A5096" s="91" t="s">
        <v>13346</v>
      </c>
      <c r="D5096" s="91" t="s">
        <v>1324</v>
      </c>
      <c r="J5096" s="91" t="s">
        <v>739</v>
      </c>
      <c r="L5096" s="91" t="s">
        <v>41</v>
      </c>
      <c r="M5096" s="91" t="s">
        <v>739</v>
      </c>
      <c r="O5096" s="91" t="s">
        <v>1831</v>
      </c>
      <c r="P5096" s="91" t="s">
        <v>1590</v>
      </c>
      <c r="Q5096" s="91" t="s">
        <v>1442</v>
      </c>
      <c r="R5096" s="91" t="s">
        <v>1591</v>
      </c>
    </row>
    <row r="5097" ht="14.25" customHeight="1">
      <c r="A5097" s="91" t="s">
        <v>13347</v>
      </c>
      <c r="D5097" s="91" t="s">
        <v>1319</v>
      </c>
      <c r="E5097" s="91" t="s">
        <v>1587</v>
      </c>
      <c r="F5097" s="91">
        <v>2030.0</v>
      </c>
      <c r="J5097" s="91" t="s">
        <v>739</v>
      </c>
      <c r="L5097" s="91" t="s">
        <v>1588</v>
      </c>
      <c r="M5097" s="91" t="s">
        <v>739</v>
      </c>
      <c r="O5097" s="91" t="s">
        <v>1725</v>
      </c>
      <c r="P5097" s="91" t="s">
        <v>1628</v>
      </c>
      <c r="Q5097" s="91" t="s">
        <v>1439</v>
      </c>
      <c r="R5097" s="91" t="s">
        <v>1663</v>
      </c>
      <c r="S5097" s="91" t="s">
        <v>13348</v>
      </c>
      <c r="T5097" s="91" t="s">
        <v>1593</v>
      </c>
    </row>
    <row r="5098" ht="14.25" customHeight="1">
      <c r="A5098" s="91" t="s">
        <v>13349</v>
      </c>
      <c r="D5098" s="91" t="s">
        <v>1319</v>
      </c>
      <c r="E5098" s="91" t="s">
        <v>1587</v>
      </c>
      <c r="F5098" s="91">
        <v>2030.0</v>
      </c>
      <c r="J5098" s="91" t="s">
        <v>739</v>
      </c>
      <c r="L5098" s="91" t="s">
        <v>1588</v>
      </c>
      <c r="M5098" s="91" t="s">
        <v>739</v>
      </c>
      <c r="O5098" s="91" t="s">
        <v>1725</v>
      </c>
      <c r="P5098" s="91" t="s">
        <v>1628</v>
      </c>
      <c r="Q5098" s="91" t="s">
        <v>1439</v>
      </c>
      <c r="R5098" s="91" t="s">
        <v>1611</v>
      </c>
      <c r="S5098" s="91" t="s">
        <v>13350</v>
      </c>
      <c r="T5098" s="91" t="s">
        <v>1593</v>
      </c>
    </row>
    <row r="5099" ht="14.25" customHeight="1">
      <c r="A5099" s="91" t="s">
        <v>13351</v>
      </c>
      <c r="D5099" s="91" t="s">
        <v>1319</v>
      </c>
      <c r="E5099" s="91" t="s">
        <v>1587</v>
      </c>
      <c r="F5099" s="91">
        <v>2030.0</v>
      </c>
      <c r="J5099" s="91" t="s">
        <v>739</v>
      </c>
      <c r="L5099" s="91" t="s">
        <v>1588</v>
      </c>
      <c r="M5099" s="91" t="s">
        <v>739</v>
      </c>
      <c r="O5099" s="91" t="s">
        <v>1607</v>
      </c>
      <c r="P5099" s="91" t="s">
        <v>1590</v>
      </c>
      <c r="Q5099" s="91" t="s">
        <v>1433</v>
      </c>
      <c r="R5099" s="91" t="s">
        <v>1611</v>
      </c>
      <c r="S5099" s="91" t="s">
        <v>13352</v>
      </c>
      <c r="T5099" s="91" t="s">
        <v>1593</v>
      </c>
    </row>
    <row r="5100" ht="14.25" customHeight="1">
      <c r="A5100" s="91" t="s">
        <v>13353</v>
      </c>
      <c r="C5100" s="91" t="s">
        <v>13354</v>
      </c>
      <c r="D5100" s="91" t="s">
        <v>1324</v>
      </c>
      <c r="J5100" s="91" t="s">
        <v>1320</v>
      </c>
      <c r="L5100" s="91" t="s">
        <v>41</v>
      </c>
      <c r="M5100" s="91" t="s">
        <v>1320</v>
      </c>
      <c r="N5100" s="91" t="s">
        <v>1669</v>
      </c>
      <c r="O5100" s="91" t="s">
        <v>1681</v>
      </c>
      <c r="P5100" s="91" t="s">
        <v>1590</v>
      </c>
      <c r="Q5100" s="91" t="s">
        <v>1441</v>
      </c>
      <c r="R5100" s="91" t="s">
        <v>1669</v>
      </c>
    </row>
    <row r="5101" ht="14.25" customHeight="1">
      <c r="A5101" s="91" t="s">
        <v>13355</v>
      </c>
      <c r="C5101" s="91" t="s">
        <v>13356</v>
      </c>
      <c r="D5101" s="91" t="s">
        <v>1324</v>
      </c>
      <c r="J5101" s="91" t="s">
        <v>1320</v>
      </c>
      <c r="L5101" s="91" t="s">
        <v>41</v>
      </c>
      <c r="M5101" s="91" t="s">
        <v>739</v>
      </c>
      <c r="O5101" s="91" t="s">
        <v>2774</v>
      </c>
      <c r="P5101" s="91" t="s">
        <v>1628</v>
      </c>
      <c r="Q5101" s="91" t="s">
        <v>1442</v>
      </c>
      <c r="R5101" s="91" t="s">
        <v>1591</v>
      </c>
    </row>
    <row r="5102" ht="14.25" customHeight="1">
      <c r="A5102" s="91" t="s">
        <v>13357</v>
      </c>
      <c r="D5102" s="91" t="s">
        <v>1319</v>
      </c>
      <c r="E5102" s="91" t="s">
        <v>1587</v>
      </c>
      <c r="F5102" s="91">
        <v>2030.0</v>
      </c>
      <c r="G5102" s="91" t="s">
        <v>1319</v>
      </c>
      <c r="H5102" s="91" t="s">
        <v>1587</v>
      </c>
      <c r="I5102" s="91">
        <v>2040.0</v>
      </c>
      <c r="J5102" s="91" t="s">
        <v>1320</v>
      </c>
      <c r="L5102" s="91" t="s">
        <v>1588</v>
      </c>
      <c r="M5102" s="91" t="s">
        <v>739</v>
      </c>
      <c r="O5102" s="91" t="s">
        <v>1589</v>
      </c>
      <c r="P5102" s="91" t="s">
        <v>1590</v>
      </c>
      <c r="Q5102" s="91" t="s">
        <v>1462</v>
      </c>
      <c r="R5102" s="91" t="s">
        <v>1798</v>
      </c>
      <c r="S5102" s="91" t="s">
        <v>13358</v>
      </c>
      <c r="T5102" s="91" t="s">
        <v>1593</v>
      </c>
    </row>
    <row r="5103" ht="14.25" customHeight="1">
      <c r="A5103" s="91" t="s">
        <v>13359</v>
      </c>
      <c r="D5103" s="91" t="s">
        <v>1319</v>
      </c>
      <c r="E5103" s="91" t="s">
        <v>1587</v>
      </c>
      <c r="F5103" s="91">
        <v>2030.0</v>
      </c>
      <c r="J5103" s="91" t="s">
        <v>739</v>
      </c>
      <c r="L5103" s="91" t="s">
        <v>1588</v>
      </c>
      <c r="M5103" s="91" t="s">
        <v>739</v>
      </c>
      <c r="O5103" s="91" t="s">
        <v>1725</v>
      </c>
      <c r="P5103" s="91" t="s">
        <v>1628</v>
      </c>
      <c r="Q5103" s="91" t="s">
        <v>1439</v>
      </c>
      <c r="R5103" s="91" t="s">
        <v>1591</v>
      </c>
      <c r="S5103" s="91" t="s">
        <v>13360</v>
      </c>
      <c r="T5103" s="91" t="s">
        <v>1593</v>
      </c>
    </row>
    <row r="5104" ht="14.25" customHeight="1">
      <c r="A5104" s="91" t="s">
        <v>13361</v>
      </c>
      <c r="B5104" s="91" t="s">
        <v>13362</v>
      </c>
      <c r="C5104" s="91" t="s">
        <v>13363</v>
      </c>
      <c r="D5104" s="91" t="s">
        <v>1319</v>
      </c>
      <c r="E5104" s="91" t="s">
        <v>1587</v>
      </c>
      <c r="F5104" s="91" t="s">
        <v>3970</v>
      </c>
      <c r="G5104" s="91" t="s">
        <v>1319</v>
      </c>
      <c r="H5104" s="91" t="s">
        <v>1587</v>
      </c>
      <c r="I5104" s="91">
        <v>2040.0</v>
      </c>
      <c r="J5104" s="91" t="s">
        <v>1320</v>
      </c>
      <c r="K5104" s="91">
        <v>2040.0</v>
      </c>
      <c r="L5104" s="91" t="s">
        <v>41</v>
      </c>
      <c r="M5104" s="91" t="s">
        <v>1320</v>
      </c>
      <c r="N5104" s="91" t="s">
        <v>2241</v>
      </c>
      <c r="O5104" s="91" t="s">
        <v>1846</v>
      </c>
      <c r="P5104" s="91" t="s">
        <v>1590</v>
      </c>
      <c r="Q5104" s="91" t="s">
        <v>1438</v>
      </c>
      <c r="R5104" s="91" t="s">
        <v>1611</v>
      </c>
      <c r="S5104" s="91" t="s">
        <v>13364</v>
      </c>
      <c r="T5104" s="91" t="s">
        <v>1593</v>
      </c>
    </row>
    <row r="5105" ht="14.25" customHeight="1">
      <c r="A5105" s="91" t="s">
        <v>13365</v>
      </c>
      <c r="D5105" s="91" t="s">
        <v>1324</v>
      </c>
      <c r="J5105" s="91" t="s">
        <v>739</v>
      </c>
      <c r="L5105" s="91" t="s">
        <v>41</v>
      </c>
      <c r="M5105" s="91" t="s">
        <v>739</v>
      </c>
      <c r="O5105" s="91" t="s">
        <v>1858</v>
      </c>
      <c r="P5105" s="91" t="s">
        <v>1628</v>
      </c>
      <c r="Q5105" s="91" t="s">
        <v>1469</v>
      </c>
      <c r="R5105" s="91" t="s">
        <v>1653</v>
      </c>
    </row>
    <row r="5106" ht="14.25" customHeight="1">
      <c r="A5106" s="91" t="s">
        <v>124</v>
      </c>
      <c r="B5106" s="91" t="s">
        <v>13366</v>
      </c>
      <c r="C5106" s="91" t="s">
        <v>13367</v>
      </c>
      <c r="D5106" s="91" t="s">
        <v>1324</v>
      </c>
      <c r="J5106" s="91" t="s">
        <v>739</v>
      </c>
      <c r="L5106" s="91" t="s">
        <v>41</v>
      </c>
      <c r="M5106" s="91" t="s">
        <v>739</v>
      </c>
      <c r="O5106" s="91" t="s">
        <v>1748</v>
      </c>
      <c r="P5106" s="91" t="s">
        <v>1590</v>
      </c>
      <c r="Q5106" s="91" t="s">
        <v>1466</v>
      </c>
      <c r="R5106" s="91" t="s">
        <v>1808</v>
      </c>
    </row>
    <row r="5107" ht="14.25" customHeight="1">
      <c r="A5107" s="91" t="s">
        <v>13368</v>
      </c>
      <c r="D5107" s="91" t="s">
        <v>1319</v>
      </c>
      <c r="E5107" s="91" t="s">
        <v>1587</v>
      </c>
      <c r="F5107" s="91">
        <v>2030.0</v>
      </c>
      <c r="J5107" s="91" t="s">
        <v>739</v>
      </c>
      <c r="L5107" s="91" t="s">
        <v>1588</v>
      </c>
      <c r="M5107" s="91" t="s">
        <v>739</v>
      </c>
      <c r="O5107" s="91" t="s">
        <v>1725</v>
      </c>
      <c r="P5107" s="91" t="s">
        <v>1628</v>
      </c>
      <c r="Q5107" s="91" t="s">
        <v>1439</v>
      </c>
      <c r="R5107" s="91" t="s">
        <v>1687</v>
      </c>
      <c r="S5107" s="91" t="s">
        <v>13369</v>
      </c>
      <c r="T5107" s="91" t="s">
        <v>1593</v>
      </c>
    </row>
    <row r="5108" ht="14.25" customHeight="1">
      <c r="A5108" s="91" t="s">
        <v>13370</v>
      </c>
      <c r="C5108" s="91" t="s">
        <v>13371</v>
      </c>
      <c r="D5108" s="91" t="s">
        <v>1324</v>
      </c>
      <c r="J5108" s="91" t="s">
        <v>1320</v>
      </c>
      <c r="L5108" s="91" t="s">
        <v>41</v>
      </c>
      <c r="M5108" s="91" t="s">
        <v>1320</v>
      </c>
      <c r="N5108" s="91" t="s">
        <v>1685</v>
      </c>
      <c r="O5108" s="91" t="s">
        <v>1711</v>
      </c>
      <c r="P5108" s="91" t="s">
        <v>1590</v>
      </c>
      <c r="Q5108" s="91" t="s">
        <v>1447</v>
      </c>
      <c r="R5108" s="91" t="s">
        <v>1685</v>
      </c>
    </row>
    <row r="5109" ht="14.25" customHeight="1">
      <c r="A5109" s="91" t="s">
        <v>13372</v>
      </c>
      <c r="D5109" s="91" t="s">
        <v>1319</v>
      </c>
      <c r="E5109" s="91" t="s">
        <v>1587</v>
      </c>
      <c r="F5109" s="91">
        <v>2030.0</v>
      </c>
      <c r="J5109" s="91" t="s">
        <v>739</v>
      </c>
      <c r="L5109" s="91" t="s">
        <v>1588</v>
      </c>
      <c r="M5109" s="91" t="s">
        <v>739</v>
      </c>
      <c r="O5109" s="91" t="s">
        <v>1846</v>
      </c>
      <c r="P5109" s="91" t="s">
        <v>1590</v>
      </c>
      <c r="Q5109" s="91" t="s">
        <v>1462</v>
      </c>
      <c r="R5109" s="91" t="s">
        <v>1591</v>
      </c>
      <c r="S5109" s="91" t="s">
        <v>13373</v>
      </c>
      <c r="T5109" s="91" t="s">
        <v>1593</v>
      </c>
    </row>
    <row r="5110" ht="14.25" customHeight="1">
      <c r="A5110" s="91" t="s">
        <v>13374</v>
      </c>
      <c r="D5110" s="91" t="s">
        <v>1324</v>
      </c>
      <c r="J5110" s="91" t="s">
        <v>1320</v>
      </c>
      <c r="L5110" s="91" t="s">
        <v>41</v>
      </c>
      <c r="M5110" s="91" t="s">
        <v>1320</v>
      </c>
      <c r="N5110" s="91" t="s">
        <v>1669</v>
      </c>
      <c r="O5110" s="91" t="s">
        <v>3436</v>
      </c>
      <c r="P5110" s="91" t="s">
        <v>1597</v>
      </c>
      <c r="Q5110" s="91" t="s">
        <v>1457</v>
      </c>
      <c r="R5110" s="91" t="s">
        <v>1669</v>
      </c>
    </row>
    <row r="5111" ht="14.25" customHeight="1">
      <c r="A5111" s="91" t="s">
        <v>13375</v>
      </c>
      <c r="B5111" s="91" t="s">
        <v>13376</v>
      </c>
      <c r="C5111" s="91" t="s">
        <v>13377</v>
      </c>
      <c r="D5111" s="91" t="s">
        <v>1324</v>
      </c>
      <c r="J5111" s="91" t="s">
        <v>739</v>
      </c>
      <c r="L5111" s="91" t="s">
        <v>41</v>
      </c>
      <c r="M5111" s="91" t="s">
        <v>739</v>
      </c>
      <c r="O5111" s="91" t="s">
        <v>1692</v>
      </c>
      <c r="P5111" s="91" t="s">
        <v>1590</v>
      </c>
      <c r="Q5111" s="91" t="s">
        <v>1454</v>
      </c>
      <c r="R5111" s="91" t="s">
        <v>1639</v>
      </c>
    </row>
    <row r="5112" ht="14.25" customHeight="1">
      <c r="A5112" s="91" t="s">
        <v>13378</v>
      </c>
      <c r="B5112" s="91" t="s">
        <v>13379</v>
      </c>
      <c r="C5112" s="91" t="s">
        <v>13380</v>
      </c>
      <c r="D5112" s="91" t="s">
        <v>1319</v>
      </c>
      <c r="E5112" s="91" t="s">
        <v>1587</v>
      </c>
      <c r="F5112" s="91" t="s">
        <v>2165</v>
      </c>
      <c r="J5112" s="91" t="s">
        <v>739</v>
      </c>
      <c r="L5112" s="91" t="s">
        <v>41</v>
      </c>
      <c r="M5112" s="91" t="s">
        <v>739</v>
      </c>
      <c r="O5112" s="91" t="s">
        <v>1607</v>
      </c>
      <c r="P5112" s="91" t="s">
        <v>1590</v>
      </c>
      <c r="Q5112" s="91" t="s">
        <v>1460</v>
      </c>
      <c r="R5112" s="91" t="s">
        <v>1707</v>
      </c>
      <c r="S5112" s="91" t="s">
        <v>13381</v>
      </c>
      <c r="T5112" s="91" t="s">
        <v>1593</v>
      </c>
    </row>
    <row r="5113" ht="14.25" customHeight="1">
      <c r="A5113" s="91" t="s">
        <v>13382</v>
      </c>
      <c r="D5113" s="91" t="s">
        <v>1324</v>
      </c>
      <c r="J5113" s="91" t="s">
        <v>739</v>
      </c>
      <c r="L5113" s="91" t="s">
        <v>41</v>
      </c>
      <c r="M5113" s="91" t="s">
        <v>739</v>
      </c>
      <c r="O5113" s="91" t="s">
        <v>1748</v>
      </c>
      <c r="P5113" s="91" t="s">
        <v>1590</v>
      </c>
      <c r="Q5113" s="91" t="s">
        <v>1462</v>
      </c>
      <c r="R5113" s="91" t="s">
        <v>1614</v>
      </c>
    </row>
    <row r="5114" ht="14.25" customHeight="1">
      <c r="A5114" s="91" t="s">
        <v>13383</v>
      </c>
      <c r="D5114" s="91" t="s">
        <v>1319</v>
      </c>
      <c r="E5114" s="91" t="s">
        <v>1587</v>
      </c>
      <c r="F5114" s="91">
        <v>2030.0</v>
      </c>
      <c r="J5114" s="91" t="s">
        <v>739</v>
      </c>
      <c r="L5114" s="91" t="s">
        <v>1588</v>
      </c>
      <c r="M5114" s="91" t="s">
        <v>739</v>
      </c>
      <c r="O5114" s="91" t="s">
        <v>1638</v>
      </c>
      <c r="P5114" s="91" t="s">
        <v>1590</v>
      </c>
      <c r="Q5114" s="91" t="s">
        <v>1462</v>
      </c>
      <c r="R5114" s="91" t="s">
        <v>1798</v>
      </c>
      <c r="S5114" s="91" t="s">
        <v>13384</v>
      </c>
      <c r="T5114" s="91" t="s">
        <v>1593</v>
      </c>
    </row>
    <row r="5115" ht="14.25" customHeight="1">
      <c r="A5115" s="91" t="s">
        <v>13385</v>
      </c>
      <c r="D5115" s="91" t="s">
        <v>1319</v>
      </c>
      <c r="E5115" s="91" t="s">
        <v>1587</v>
      </c>
      <c r="F5115" s="91">
        <v>2030.0</v>
      </c>
      <c r="G5115" s="91" t="s">
        <v>1319</v>
      </c>
      <c r="H5115" s="91" t="s">
        <v>1587</v>
      </c>
      <c r="I5115" s="91">
        <v>2035.0</v>
      </c>
      <c r="J5115" s="91" t="s">
        <v>1320</v>
      </c>
      <c r="K5115" s="91">
        <v>2035.0</v>
      </c>
      <c r="L5115" s="91" t="s">
        <v>41</v>
      </c>
      <c r="M5115" s="91" t="s">
        <v>739</v>
      </c>
      <c r="O5115" s="91" t="s">
        <v>1662</v>
      </c>
      <c r="P5115" s="91" t="s">
        <v>1590</v>
      </c>
      <c r="Q5115" s="91" t="s">
        <v>1438</v>
      </c>
      <c r="R5115" s="91" t="s">
        <v>1842</v>
      </c>
      <c r="S5115" s="91" t="s">
        <v>13386</v>
      </c>
      <c r="T5115" s="91" t="s">
        <v>1593</v>
      </c>
    </row>
    <row r="5116" ht="14.25" customHeight="1">
      <c r="A5116" s="91" t="s">
        <v>13387</v>
      </c>
      <c r="D5116" s="91" t="s">
        <v>1319</v>
      </c>
      <c r="E5116" s="91" t="s">
        <v>1587</v>
      </c>
      <c r="F5116" s="91">
        <v>2030.0</v>
      </c>
      <c r="J5116" s="91" t="s">
        <v>739</v>
      </c>
      <c r="L5116" s="91" t="s">
        <v>1588</v>
      </c>
      <c r="M5116" s="91" t="s">
        <v>739</v>
      </c>
      <c r="O5116" s="91" t="s">
        <v>1677</v>
      </c>
      <c r="P5116" s="91" t="s">
        <v>1590</v>
      </c>
      <c r="Q5116" s="91" t="s">
        <v>1472</v>
      </c>
      <c r="R5116" s="91" t="s">
        <v>1798</v>
      </c>
      <c r="S5116" s="91" t="s">
        <v>13388</v>
      </c>
      <c r="T5116" s="91" t="s">
        <v>1593</v>
      </c>
    </row>
    <row r="5117" ht="14.25" customHeight="1">
      <c r="A5117" s="91" t="s">
        <v>13389</v>
      </c>
      <c r="D5117" s="91" t="s">
        <v>1319</v>
      </c>
      <c r="E5117" s="91" t="s">
        <v>1587</v>
      </c>
      <c r="F5117" s="91">
        <v>2030.0</v>
      </c>
      <c r="J5117" s="91" t="s">
        <v>739</v>
      </c>
      <c r="L5117" s="91" t="s">
        <v>1588</v>
      </c>
      <c r="M5117" s="91" t="s">
        <v>739</v>
      </c>
      <c r="O5117" s="91" t="s">
        <v>1748</v>
      </c>
      <c r="P5117" s="91" t="s">
        <v>1590</v>
      </c>
      <c r="Q5117" s="91" t="s">
        <v>1469</v>
      </c>
      <c r="R5117" s="91" t="s">
        <v>1923</v>
      </c>
      <c r="S5117" s="91" t="s">
        <v>13390</v>
      </c>
      <c r="T5117" s="91" t="s">
        <v>1593</v>
      </c>
    </row>
    <row r="5118" ht="14.25" customHeight="1">
      <c r="A5118" s="91" t="s">
        <v>13391</v>
      </c>
      <c r="C5118" s="91" t="s">
        <v>13392</v>
      </c>
      <c r="D5118" s="91" t="s">
        <v>1324</v>
      </c>
      <c r="J5118" s="91" t="s">
        <v>739</v>
      </c>
      <c r="L5118" s="91" t="s">
        <v>41</v>
      </c>
      <c r="M5118" s="91" t="s">
        <v>739</v>
      </c>
      <c r="O5118" s="91" t="s">
        <v>1846</v>
      </c>
      <c r="P5118" s="91" t="s">
        <v>1590</v>
      </c>
      <c r="Q5118" s="91" t="s">
        <v>1443</v>
      </c>
      <c r="R5118" s="91" t="s">
        <v>1699</v>
      </c>
    </row>
    <row r="5119" ht="14.25" customHeight="1">
      <c r="A5119" s="91" t="s">
        <v>13393</v>
      </c>
      <c r="B5119" s="91" t="s">
        <v>13394</v>
      </c>
      <c r="D5119" s="91" t="s">
        <v>1319</v>
      </c>
      <c r="E5119" s="91" t="s">
        <v>1587</v>
      </c>
      <c r="F5119" s="91">
        <v>2030.0</v>
      </c>
      <c r="J5119" s="91" t="s">
        <v>739</v>
      </c>
      <c r="L5119" s="91" t="s">
        <v>1588</v>
      </c>
      <c r="M5119" s="91" t="s">
        <v>739</v>
      </c>
      <c r="O5119" s="91" t="s">
        <v>1796</v>
      </c>
      <c r="P5119" s="91" t="s">
        <v>1628</v>
      </c>
      <c r="Q5119" s="91" t="s">
        <v>1464</v>
      </c>
      <c r="R5119" s="91" t="s">
        <v>1608</v>
      </c>
      <c r="S5119" s="91" t="s">
        <v>13395</v>
      </c>
      <c r="T5119" s="91" t="s">
        <v>1593</v>
      </c>
    </row>
    <row r="5120" ht="14.25" customHeight="1">
      <c r="A5120" s="91" t="s">
        <v>13396</v>
      </c>
      <c r="B5120" s="91" t="s">
        <v>13397</v>
      </c>
      <c r="C5120" s="91" t="s">
        <v>13398</v>
      </c>
      <c r="D5120" s="91" t="s">
        <v>1319</v>
      </c>
      <c r="E5120" s="91" t="s">
        <v>1587</v>
      </c>
      <c r="F5120" s="91" t="s">
        <v>1676</v>
      </c>
      <c r="J5120" s="91" t="s">
        <v>739</v>
      </c>
      <c r="L5120" s="91" t="s">
        <v>41</v>
      </c>
      <c r="M5120" s="91" t="s">
        <v>739</v>
      </c>
      <c r="O5120" s="91" t="s">
        <v>1725</v>
      </c>
      <c r="P5120" s="91" t="s">
        <v>1628</v>
      </c>
      <c r="Q5120" s="91" t="s">
        <v>1439</v>
      </c>
      <c r="R5120" s="91" t="s">
        <v>1637</v>
      </c>
      <c r="S5120" s="91" t="s">
        <v>13399</v>
      </c>
      <c r="T5120" s="91" t="s">
        <v>1593</v>
      </c>
    </row>
    <row r="5121" ht="14.25" customHeight="1">
      <c r="A5121" s="91" t="s">
        <v>13400</v>
      </c>
      <c r="D5121" s="91" t="s">
        <v>1319</v>
      </c>
      <c r="E5121" s="91" t="s">
        <v>1587</v>
      </c>
      <c r="F5121" s="91">
        <v>2030.0</v>
      </c>
      <c r="J5121" s="91" t="s">
        <v>739</v>
      </c>
      <c r="L5121" s="91" t="s">
        <v>1588</v>
      </c>
      <c r="M5121" s="91" t="s">
        <v>739</v>
      </c>
      <c r="O5121" s="91" t="s">
        <v>1831</v>
      </c>
      <c r="P5121" s="91" t="s">
        <v>1590</v>
      </c>
      <c r="Q5121" s="91" t="s">
        <v>1429</v>
      </c>
      <c r="R5121" s="91" t="s">
        <v>1687</v>
      </c>
      <c r="S5121" s="91" t="s">
        <v>13401</v>
      </c>
      <c r="T5121" s="91" t="s">
        <v>1593</v>
      </c>
    </row>
    <row r="5122" ht="14.25" customHeight="1">
      <c r="A5122" s="91" t="s">
        <v>13402</v>
      </c>
      <c r="D5122" s="91" t="s">
        <v>1319</v>
      </c>
      <c r="E5122" s="91" t="s">
        <v>1587</v>
      </c>
      <c r="F5122" s="91">
        <v>2030.0</v>
      </c>
      <c r="J5122" s="91" t="s">
        <v>739</v>
      </c>
      <c r="L5122" s="91" t="s">
        <v>1588</v>
      </c>
      <c r="M5122" s="91" t="s">
        <v>739</v>
      </c>
      <c r="O5122" s="91" t="s">
        <v>1725</v>
      </c>
      <c r="P5122" s="91" t="s">
        <v>1628</v>
      </c>
      <c r="Q5122" s="91" t="s">
        <v>1452</v>
      </c>
      <c r="R5122" s="91" t="s">
        <v>1604</v>
      </c>
      <c r="S5122" s="91" t="s">
        <v>13403</v>
      </c>
      <c r="T5122" s="91" t="s">
        <v>1593</v>
      </c>
    </row>
    <row r="5123" ht="14.25" customHeight="1">
      <c r="A5123" s="91" t="s">
        <v>13404</v>
      </c>
      <c r="D5123" s="91" t="s">
        <v>1319</v>
      </c>
      <c r="E5123" s="91" t="s">
        <v>1587</v>
      </c>
      <c r="F5123" s="91">
        <v>2030.0</v>
      </c>
      <c r="J5123" s="91" t="s">
        <v>739</v>
      </c>
      <c r="L5123" s="91" t="s">
        <v>1588</v>
      </c>
      <c r="M5123" s="91" t="s">
        <v>739</v>
      </c>
      <c r="O5123" s="91" t="s">
        <v>1725</v>
      </c>
      <c r="P5123" s="91" t="s">
        <v>1628</v>
      </c>
      <c r="Q5123" s="91" t="s">
        <v>1439</v>
      </c>
      <c r="R5123" s="91" t="s">
        <v>1653</v>
      </c>
      <c r="S5123" s="91" t="s">
        <v>13405</v>
      </c>
    </row>
    <row r="5124" ht="14.25" customHeight="1">
      <c r="A5124" s="91" t="s">
        <v>13406</v>
      </c>
      <c r="D5124" s="91" t="s">
        <v>1319</v>
      </c>
      <c r="E5124" s="91" t="s">
        <v>1587</v>
      </c>
      <c r="F5124" s="91">
        <v>2030.0</v>
      </c>
      <c r="J5124" s="91" t="s">
        <v>739</v>
      </c>
      <c r="L5124" s="91" t="s">
        <v>1588</v>
      </c>
      <c r="M5124" s="91" t="s">
        <v>739</v>
      </c>
      <c r="O5124" s="91" t="s">
        <v>1725</v>
      </c>
      <c r="P5124" s="91" t="s">
        <v>1628</v>
      </c>
      <c r="Q5124" s="91" t="s">
        <v>1433</v>
      </c>
      <c r="R5124" s="91" t="s">
        <v>1633</v>
      </c>
      <c r="S5124" s="91" t="s">
        <v>13407</v>
      </c>
      <c r="T5124" s="91" t="s">
        <v>1593</v>
      </c>
    </row>
    <row r="5125" ht="14.25" customHeight="1">
      <c r="A5125" s="91" t="s">
        <v>13408</v>
      </c>
      <c r="C5125" s="91" t="s">
        <v>13409</v>
      </c>
      <c r="D5125" s="91" t="s">
        <v>1324</v>
      </c>
      <c r="J5125" s="91" t="s">
        <v>1320</v>
      </c>
      <c r="L5125" s="91" t="s">
        <v>41</v>
      </c>
      <c r="M5125" s="91" t="s">
        <v>739</v>
      </c>
      <c r="O5125" s="91" t="s">
        <v>1846</v>
      </c>
      <c r="P5125" s="91" t="s">
        <v>1590</v>
      </c>
      <c r="Q5125" s="91" t="s">
        <v>1462</v>
      </c>
      <c r="R5125" s="91" t="s">
        <v>1653</v>
      </c>
    </row>
    <row r="5126" ht="14.25" customHeight="1">
      <c r="A5126" s="91" t="s">
        <v>13410</v>
      </c>
      <c r="D5126" s="91" t="s">
        <v>1319</v>
      </c>
      <c r="E5126" s="91" t="s">
        <v>1587</v>
      </c>
      <c r="F5126" s="91">
        <v>2030.0</v>
      </c>
      <c r="J5126" s="91" t="s">
        <v>739</v>
      </c>
      <c r="L5126" s="91" t="s">
        <v>1588</v>
      </c>
      <c r="M5126" s="91" t="s">
        <v>739</v>
      </c>
      <c r="O5126" s="91" t="s">
        <v>1725</v>
      </c>
      <c r="P5126" s="91" t="s">
        <v>1628</v>
      </c>
      <c r="Q5126" s="91" t="s">
        <v>1429</v>
      </c>
      <c r="R5126" s="91" t="s">
        <v>1591</v>
      </c>
      <c r="S5126" s="91" t="s">
        <v>13411</v>
      </c>
      <c r="T5126" s="91" t="s">
        <v>1593</v>
      </c>
    </row>
    <row r="5127" ht="14.25" customHeight="1">
      <c r="A5127" s="91" t="s">
        <v>13412</v>
      </c>
      <c r="D5127" s="91" t="s">
        <v>1319</v>
      </c>
      <c r="E5127" s="91" t="s">
        <v>1587</v>
      </c>
      <c r="F5127" s="91">
        <v>2030.0</v>
      </c>
      <c r="J5127" s="91" t="s">
        <v>739</v>
      </c>
      <c r="L5127" s="91" t="s">
        <v>1588</v>
      </c>
      <c r="M5127" s="91" t="s">
        <v>739</v>
      </c>
      <c r="O5127" s="91" t="s">
        <v>1725</v>
      </c>
      <c r="P5127" s="91" t="s">
        <v>1628</v>
      </c>
      <c r="Q5127" s="91" t="s">
        <v>1433</v>
      </c>
      <c r="R5127" s="91" t="s">
        <v>1798</v>
      </c>
      <c r="S5127" s="91" t="s">
        <v>13413</v>
      </c>
      <c r="T5127" s="91" t="s">
        <v>1593</v>
      </c>
    </row>
    <row r="5128" ht="14.25" customHeight="1">
      <c r="A5128" s="91" t="s">
        <v>13414</v>
      </c>
      <c r="D5128" s="91" t="s">
        <v>1319</v>
      </c>
      <c r="E5128" s="91" t="s">
        <v>1587</v>
      </c>
      <c r="F5128" s="91">
        <v>2030.0</v>
      </c>
      <c r="J5128" s="91" t="s">
        <v>739</v>
      </c>
      <c r="L5128" s="91" t="s">
        <v>1588</v>
      </c>
      <c r="M5128" s="91" t="s">
        <v>739</v>
      </c>
      <c r="O5128" s="91" t="s">
        <v>1725</v>
      </c>
      <c r="P5128" s="91" t="s">
        <v>1628</v>
      </c>
      <c r="Q5128" s="91" t="s">
        <v>1771</v>
      </c>
      <c r="R5128" s="91" t="s">
        <v>1648</v>
      </c>
      <c r="S5128" s="91" t="s">
        <v>13415</v>
      </c>
      <c r="T5128" s="91" t="s">
        <v>1593</v>
      </c>
    </row>
    <row r="5129" ht="14.25" customHeight="1">
      <c r="A5129" s="91" t="s">
        <v>13416</v>
      </c>
      <c r="B5129" s="91" t="s">
        <v>13417</v>
      </c>
      <c r="C5129" s="91" t="s">
        <v>13418</v>
      </c>
      <c r="D5129" s="91" t="s">
        <v>1343</v>
      </c>
      <c r="J5129" s="91" t="s">
        <v>739</v>
      </c>
      <c r="L5129" s="91" t="s">
        <v>41</v>
      </c>
      <c r="M5129" s="91" t="s">
        <v>739</v>
      </c>
      <c r="O5129" s="91" t="s">
        <v>1632</v>
      </c>
      <c r="P5129" s="91" t="s">
        <v>1628</v>
      </c>
      <c r="Q5129" s="91" t="s">
        <v>1469</v>
      </c>
      <c r="R5129" s="91" t="s">
        <v>6754</v>
      </c>
      <c r="U5129" s="91" t="s">
        <v>1749</v>
      </c>
    </row>
    <row r="5130" ht="14.25" customHeight="1">
      <c r="A5130" s="91" t="s">
        <v>13419</v>
      </c>
      <c r="D5130" s="91" t="s">
        <v>1319</v>
      </c>
      <c r="E5130" s="91" t="s">
        <v>1587</v>
      </c>
      <c r="F5130" s="91">
        <v>2030.0</v>
      </c>
      <c r="J5130" s="91" t="s">
        <v>739</v>
      </c>
      <c r="L5130" s="91" t="s">
        <v>1588</v>
      </c>
      <c r="M5130" s="91" t="s">
        <v>739</v>
      </c>
      <c r="O5130" s="91" t="s">
        <v>1607</v>
      </c>
      <c r="P5130" s="91" t="s">
        <v>1590</v>
      </c>
      <c r="Q5130" s="91" t="s">
        <v>1440</v>
      </c>
      <c r="R5130" s="91" t="s">
        <v>1923</v>
      </c>
      <c r="S5130" s="91" t="s">
        <v>13420</v>
      </c>
      <c r="T5130" s="91" t="s">
        <v>1593</v>
      </c>
    </row>
    <row r="5131" ht="14.25" customHeight="1">
      <c r="A5131" s="91" t="s">
        <v>13421</v>
      </c>
      <c r="D5131" s="91" t="s">
        <v>1319</v>
      </c>
      <c r="E5131" s="91" t="s">
        <v>1587</v>
      </c>
      <c r="F5131" s="91">
        <v>2030.0</v>
      </c>
      <c r="J5131" s="91" t="s">
        <v>739</v>
      </c>
      <c r="L5131" s="91" t="s">
        <v>1588</v>
      </c>
      <c r="M5131" s="91" t="s">
        <v>739</v>
      </c>
      <c r="O5131" s="91" t="s">
        <v>1725</v>
      </c>
      <c r="P5131" s="91" t="s">
        <v>1628</v>
      </c>
      <c r="Q5131" s="91" t="s">
        <v>1433</v>
      </c>
      <c r="R5131" s="91" t="s">
        <v>1720</v>
      </c>
      <c r="S5131" s="91" t="s">
        <v>13422</v>
      </c>
      <c r="T5131" s="91" t="s">
        <v>1593</v>
      </c>
    </row>
    <row r="5132" ht="14.25" customHeight="1">
      <c r="A5132" s="91" t="s">
        <v>13423</v>
      </c>
      <c r="D5132" s="91" t="s">
        <v>1319</v>
      </c>
      <c r="E5132" s="91" t="s">
        <v>1587</v>
      </c>
      <c r="F5132" s="91">
        <v>2030.0</v>
      </c>
      <c r="J5132" s="91" t="s">
        <v>739</v>
      </c>
      <c r="L5132" s="91" t="s">
        <v>1588</v>
      </c>
      <c r="M5132" s="91" t="s">
        <v>739</v>
      </c>
      <c r="O5132" s="91" t="s">
        <v>1725</v>
      </c>
      <c r="P5132" s="91" t="s">
        <v>1628</v>
      </c>
      <c r="Q5132" s="91" t="s">
        <v>1431</v>
      </c>
      <c r="R5132" s="91" t="s">
        <v>1591</v>
      </c>
      <c r="S5132" s="91" t="s">
        <v>13424</v>
      </c>
      <c r="T5132" s="91" t="s">
        <v>1593</v>
      </c>
    </row>
    <row r="5133" ht="14.25" customHeight="1">
      <c r="A5133" s="91" t="s">
        <v>13425</v>
      </c>
      <c r="D5133" s="91" t="s">
        <v>1319</v>
      </c>
      <c r="E5133" s="91" t="s">
        <v>1587</v>
      </c>
      <c r="F5133" s="91">
        <v>2030.0</v>
      </c>
      <c r="J5133" s="91" t="s">
        <v>739</v>
      </c>
      <c r="L5133" s="91" t="s">
        <v>1588</v>
      </c>
      <c r="M5133" s="91" t="s">
        <v>739</v>
      </c>
      <c r="O5133" s="91" t="s">
        <v>1725</v>
      </c>
      <c r="P5133" s="91" t="s">
        <v>1628</v>
      </c>
      <c r="Q5133" s="91" t="s">
        <v>1450</v>
      </c>
      <c r="R5133" s="91" t="s">
        <v>1659</v>
      </c>
      <c r="S5133" s="91" t="s">
        <v>13426</v>
      </c>
      <c r="T5133" s="91" t="s">
        <v>1593</v>
      </c>
    </row>
    <row r="5134" ht="14.25" customHeight="1">
      <c r="A5134" s="91" t="s">
        <v>13427</v>
      </c>
      <c r="D5134" s="91" t="s">
        <v>1319</v>
      </c>
      <c r="E5134" s="91" t="s">
        <v>1587</v>
      </c>
      <c r="F5134" s="91">
        <v>2030.0</v>
      </c>
      <c r="J5134" s="91" t="s">
        <v>739</v>
      </c>
      <c r="L5134" s="91" t="s">
        <v>1588</v>
      </c>
      <c r="M5134" s="91" t="s">
        <v>739</v>
      </c>
      <c r="O5134" s="91" t="s">
        <v>1725</v>
      </c>
      <c r="P5134" s="91" t="s">
        <v>1628</v>
      </c>
      <c r="Q5134" s="91" t="s">
        <v>1433</v>
      </c>
      <c r="R5134" s="91" t="s">
        <v>1641</v>
      </c>
      <c r="S5134" s="91" t="s">
        <v>13428</v>
      </c>
      <c r="T5134" s="91" t="s">
        <v>1593</v>
      </c>
    </row>
    <row r="5135" ht="14.25" customHeight="1">
      <c r="A5135" s="91" t="s">
        <v>13429</v>
      </c>
      <c r="D5135" s="91" t="s">
        <v>1319</v>
      </c>
      <c r="E5135" s="91" t="s">
        <v>1587</v>
      </c>
      <c r="F5135" s="91">
        <v>2030.0</v>
      </c>
      <c r="J5135" s="91" t="s">
        <v>739</v>
      </c>
      <c r="L5135" s="91" t="s">
        <v>1588</v>
      </c>
      <c r="M5135" s="91" t="s">
        <v>739</v>
      </c>
      <c r="O5135" s="91" t="s">
        <v>1725</v>
      </c>
      <c r="P5135" s="91" t="s">
        <v>1628</v>
      </c>
      <c r="Q5135" s="91" t="s">
        <v>1439</v>
      </c>
      <c r="R5135" s="91" t="s">
        <v>1707</v>
      </c>
      <c r="S5135" s="91" t="s">
        <v>13430</v>
      </c>
      <c r="T5135" s="91" t="s">
        <v>1593</v>
      </c>
    </row>
    <row r="5136" ht="14.25" customHeight="1">
      <c r="A5136" s="91" t="s">
        <v>13431</v>
      </c>
      <c r="D5136" s="91" t="s">
        <v>1319</v>
      </c>
      <c r="E5136" s="91" t="s">
        <v>1587</v>
      </c>
      <c r="F5136" s="91">
        <v>2030.0</v>
      </c>
      <c r="J5136" s="91" t="s">
        <v>739</v>
      </c>
      <c r="L5136" s="91" t="s">
        <v>1588</v>
      </c>
      <c r="M5136" s="91" t="s">
        <v>739</v>
      </c>
      <c r="O5136" s="91" t="s">
        <v>1725</v>
      </c>
      <c r="P5136" s="91" t="s">
        <v>1628</v>
      </c>
      <c r="Q5136" s="91" t="s">
        <v>1433</v>
      </c>
      <c r="R5136" s="91" t="s">
        <v>1653</v>
      </c>
      <c r="S5136" s="91" t="s">
        <v>13432</v>
      </c>
    </row>
    <row r="5137" ht="14.25" customHeight="1">
      <c r="A5137" s="91" t="s">
        <v>13433</v>
      </c>
      <c r="D5137" s="91" t="s">
        <v>1319</v>
      </c>
      <c r="E5137" s="91" t="s">
        <v>1587</v>
      </c>
      <c r="F5137" s="91">
        <v>2030.0</v>
      </c>
      <c r="J5137" s="91" t="s">
        <v>739</v>
      </c>
      <c r="L5137" s="91" t="s">
        <v>1588</v>
      </c>
      <c r="M5137" s="91" t="s">
        <v>739</v>
      </c>
      <c r="O5137" s="91" t="s">
        <v>1725</v>
      </c>
      <c r="P5137" s="91" t="s">
        <v>1628</v>
      </c>
      <c r="Q5137" s="91" t="s">
        <v>1439</v>
      </c>
      <c r="R5137" s="91" t="s">
        <v>1608</v>
      </c>
      <c r="S5137" s="91" t="s">
        <v>13434</v>
      </c>
      <c r="T5137" s="91" t="s">
        <v>1593</v>
      </c>
    </row>
    <row r="5138" ht="14.25" customHeight="1">
      <c r="A5138" s="91" t="s">
        <v>13435</v>
      </c>
      <c r="D5138" s="91" t="s">
        <v>1319</v>
      </c>
      <c r="E5138" s="91" t="s">
        <v>1587</v>
      </c>
      <c r="F5138" s="91">
        <v>2030.0</v>
      </c>
      <c r="J5138" s="91" t="s">
        <v>739</v>
      </c>
      <c r="L5138" s="91" t="s">
        <v>1588</v>
      </c>
      <c r="M5138" s="91" t="s">
        <v>739</v>
      </c>
      <c r="O5138" s="91" t="s">
        <v>1725</v>
      </c>
      <c r="P5138" s="91" t="s">
        <v>1628</v>
      </c>
      <c r="Q5138" s="91" t="s">
        <v>1440</v>
      </c>
      <c r="R5138" s="91" t="s">
        <v>1798</v>
      </c>
      <c r="S5138" s="91" t="s">
        <v>13436</v>
      </c>
      <c r="T5138" s="91" t="s">
        <v>1593</v>
      </c>
    </row>
    <row r="5139" ht="14.25" customHeight="1">
      <c r="A5139" s="91" t="s">
        <v>13437</v>
      </c>
      <c r="D5139" s="91" t="s">
        <v>1319</v>
      </c>
      <c r="E5139" s="91" t="s">
        <v>1587</v>
      </c>
      <c r="F5139" s="91">
        <v>2030.0</v>
      </c>
      <c r="J5139" s="91" t="s">
        <v>739</v>
      </c>
      <c r="L5139" s="91" t="s">
        <v>1588</v>
      </c>
      <c r="M5139" s="91" t="s">
        <v>739</v>
      </c>
      <c r="O5139" s="91" t="s">
        <v>1725</v>
      </c>
      <c r="P5139" s="91" t="s">
        <v>1628</v>
      </c>
      <c r="Q5139" s="91" t="s">
        <v>1429</v>
      </c>
      <c r="R5139" s="91" t="s">
        <v>1808</v>
      </c>
      <c r="S5139" s="91" t="s">
        <v>13438</v>
      </c>
      <c r="T5139" s="91" t="s">
        <v>1593</v>
      </c>
    </row>
    <row r="5140" ht="14.25" customHeight="1">
      <c r="A5140" s="91" t="s">
        <v>13439</v>
      </c>
      <c r="D5140" s="91" t="s">
        <v>1319</v>
      </c>
      <c r="E5140" s="91" t="s">
        <v>1587</v>
      </c>
      <c r="F5140" s="91">
        <v>2030.0</v>
      </c>
      <c r="J5140" s="91" t="s">
        <v>739</v>
      </c>
      <c r="L5140" s="91" t="s">
        <v>1588</v>
      </c>
      <c r="M5140" s="91" t="s">
        <v>739</v>
      </c>
      <c r="O5140" s="91" t="s">
        <v>1725</v>
      </c>
      <c r="P5140" s="91" t="s">
        <v>1628</v>
      </c>
      <c r="Q5140" s="91" t="s">
        <v>1432</v>
      </c>
      <c r="R5140" s="91" t="s">
        <v>1608</v>
      </c>
      <c r="S5140" s="91" t="s">
        <v>13440</v>
      </c>
      <c r="T5140" s="91" t="s">
        <v>1593</v>
      </c>
    </row>
    <row r="5141" ht="14.25" customHeight="1">
      <c r="A5141" s="91" t="s">
        <v>13441</v>
      </c>
      <c r="D5141" s="91" t="s">
        <v>1319</v>
      </c>
      <c r="E5141" s="91" t="s">
        <v>1587</v>
      </c>
      <c r="F5141" s="91">
        <v>2030.0</v>
      </c>
      <c r="J5141" s="91" t="s">
        <v>739</v>
      </c>
      <c r="L5141" s="91" t="s">
        <v>1588</v>
      </c>
      <c r="M5141" s="91" t="s">
        <v>739</v>
      </c>
      <c r="O5141" s="91" t="s">
        <v>1725</v>
      </c>
      <c r="P5141" s="91" t="s">
        <v>1628</v>
      </c>
      <c r="Q5141" s="91" t="s">
        <v>9089</v>
      </c>
      <c r="R5141" s="91" t="s">
        <v>1614</v>
      </c>
      <c r="S5141" s="91" t="s">
        <v>13442</v>
      </c>
      <c r="T5141" s="91" t="s">
        <v>1593</v>
      </c>
    </row>
    <row r="5142" ht="14.25" customHeight="1">
      <c r="A5142" s="91" t="s">
        <v>13443</v>
      </c>
      <c r="D5142" s="91" t="s">
        <v>1319</v>
      </c>
      <c r="E5142" s="91" t="s">
        <v>1587</v>
      </c>
      <c r="F5142" s="91">
        <v>2030.0</v>
      </c>
      <c r="J5142" s="91" t="s">
        <v>739</v>
      </c>
      <c r="L5142" s="91" t="s">
        <v>1588</v>
      </c>
      <c r="M5142" s="91" t="s">
        <v>739</v>
      </c>
      <c r="O5142" s="91" t="s">
        <v>1725</v>
      </c>
      <c r="P5142" s="91" t="s">
        <v>1628</v>
      </c>
      <c r="Q5142" s="91" t="s">
        <v>1472</v>
      </c>
      <c r="R5142" s="91" t="s">
        <v>1614</v>
      </c>
      <c r="S5142" s="91" t="s">
        <v>13444</v>
      </c>
      <c r="T5142" s="91" t="s">
        <v>1593</v>
      </c>
    </row>
    <row r="5143" ht="14.25" customHeight="1">
      <c r="A5143" s="91" t="s">
        <v>13445</v>
      </c>
      <c r="D5143" s="91" t="s">
        <v>1319</v>
      </c>
      <c r="E5143" s="91" t="s">
        <v>1587</v>
      </c>
      <c r="J5143" s="91" t="s">
        <v>739</v>
      </c>
      <c r="L5143" s="91" t="s">
        <v>1588</v>
      </c>
      <c r="M5143" s="91" t="s">
        <v>739</v>
      </c>
      <c r="O5143" s="91" t="s">
        <v>1725</v>
      </c>
      <c r="P5143" s="91" t="s">
        <v>1628</v>
      </c>
      <c r="Q5143" s="91" t="s">
        <v>1439</v>
      </c>
      <c r="R5143" s="91" t="s">
        <v>1763</v>
      </c>
      <c r="S5143" s="91" t="s">
        <v>13446</v>
      </c>
      <c r="T5143" s="91" t="s">
        <v>1593</v>
      </c>
    </row>
    <row r="5144" ht="14.25" customHeight="1">
      <c r="A5144" s="91" t="s">
        <v>13447</v>
      </c>
      <c r="D5144" s="91" t="s">
        <v>1319</v>
      </c>
      <c r="E5144" s="91" t="s">
        <v>1587</v>
      </c>
      <c r="F5144" s="91">
        <v>2030.0</v>
      </c>
      <c r="J5144" s="91" t="s">
        <v>739</v>
      </c>
      <c r="L5144" s="91" t="s">
        <v>1588</v>
      </c>
      <c r="M5144" s="91" t="s">
        <v>739</v>
      </c>
      <c r="O5144" s="91" t="s">
        <v>1725</v>
      </c>
      <c r="P5144" s="91" t="s">
        <v>1628</v>
      </c>
      <c r="Q5144" s="91" t="s">
        <v>1439</v>
      </c>
      <c r="R5144" s="91" t="s">
        <v>1715</v>
      </c>
      <c r="S5144" s="91" t="s">
        <v>13448</v>
      </c>
      <c r="T5144" s="91" t="s">
        <v>1593</v>
      </c>
    </row>
    <row r="5145" ht="14.25" customHeight="1">
      <c r="A5145" s="91" t="s">
        <v>13449</v>
      </c>
      <c r="D5145" s="91" t="s">
        <v>1319</v>
      </c>
      <c r="E5145" s="91" t="s">
        <v>1587</v>
      </c>
      <c r="F5145" s="91">
        <v>2030.0</v>
      </c>
      <c r="G5145" s="91" t="s">
        <v>1319</v>
      </c>
      <c r="H5145" s="91" t="s">
        <v>1587</v>
      </c>
      <c r="I5145" s="91">
        <v>2040.0</v>
      </c>
      <c r="J5145" s="91" t="s">
        <v>1320</v>
      </c>
      <c r="K5145" s="91">
        <v>2040.0</v>
      </c>
      <c r="L5145" s="91" t="s">
        <v>1588</v>
      </c>
      <c r="M5145" s="91" t="s">
        <v>739</v>
      </c>
      <c r="O5145" s="91" t="s">
        <v>1607</v>
      </c>
      <c r="P5145" s="91" t="s">
        <v>1590</v>
      </c>
      <c r="Q5145" s="91" t="s">
        <v>1435</v>
      </c>
      <c r="R5145" s="91" t="s">
        <v>1798</v>
      </c>
      <c r="S5145" s="91" t="s">
        <v>13450</v>
      </c>
      <c r="T5145" s="91" t="s">
        <v>1593</v>
      </c>
    </row>
    <row r="5146" ht="14.25" customHeight="1">
      <c r="A5146" s="91" t="s">
        <v>13451</v>
      </c>
      <c r="D5146" s="91" t="s">
        <v>1319</v>
      </c>
      <c r="E5146" s="91" t="s">
        <v>1587</v>
      </c>
      <c r="F5146" s="91">
        <v>2030.0</v>
      </c>
      <c r="J5146" s="91" t="s">
        <v>739</v>
      </c>
      <c r="L5146" s="91" t="s">
        <v>1588</v>
      </c>
      <c r="M5146" s="91" t="s">
        <v>739</v>
      </c>
      <c r="O5146" s="91" t="s">
        <v>1725</v>
      </c>
      <c r="P5146" s="91" t="s">
        <v>1628</v>
      </c>
      <c r="Q5146" s="91" t="s">
        <v>1463</v>
      </c>
      <c r="R5146" s="91" t="s">
        <v>1604</v>
      </c>
      <c r="S5146" s="91" t="s">
        <v>13452</v>
      </c>
      <c r="T5146" s="91" t="s">
        <v>1593</v>
      </c>
    </row>
    <row r="5147" ht="14.25" customHeight="1">
      <c r="A5147" s="91" t="s">
        <v>13453</v>
      </c>
      <c r="B5147" s="91" t="s">
        <v>13454</v>
      </c>
      <c r="D5147" s="91" t="s">
        <v>1324</v>
      </c>
      <c r="J5147" s="91" t="s">
        <v>1320</v>
      </c>
      <c r="L5147" s="91" t="s">
        <v>41</v>
      </c>
      <c r="M5147" s="91" t="s">
        <v>739</v>
      </c>
      <c r="O5147" s="91" t="s">
        <v>3235</v>
      </c>
      <c r="P5147" s="91" t="s">
        <v>1597</v>
      </c>
      <c r="Q5147" s="91" t="s">
        <v>1436</v>
      </c>
      <c r="R5147" s="91" t="s">
        <v>1699</v>
      </c>
    </row>
    <row r="5148" ht="14.25" customHeight="1">
      <c r="A5148" s="91" t="s">
        <v>13455</v>
      </c>
      <c r="D5148" s="91" t="s">
        <v>1319</v>
      </c>
      <c r="E5148" s="91" t="s">
        <v>1587</v>
      </c>
      <c r="F5148" s="91">
        <v>2031.0</v>
      </c>
      <c r="G5148" s="91" t="s">
        <v>1319</v>
      </c>
      <c r="H5148" s="91" t="s">
        <v>1587</v>
      </c>
      <c r="I5148" s="91">
        <v>2050.0</v>
      </c>
      <c r="J5148" s="91" t="s">
        <v>1320</v>
      </c>
      <c r="K5148" s="91">
        <v>2050.0</v>
      </c>
      <c r="L5148" s="91" t="s">
        <v>41</v>
      </c>
      <c r="M5148" s="91" t="s">
        <v>1320</v>
      </c>
      <c r="N5148" s="91" t="s">
        <v>1598</v>
      </c>
      <c r="O5148" s="91" t="s">
        <v>2182</v>
      </c>
      <c r="P5148" s="91" t="s">
        <v>1628</v>
      </c>
      <c r="Q5148" s="91" t="s">
        <v>1459</v>
      </c>
      <c r="R5148" s="91" t="s">
        <v>1648</v>
      </c>
      <c r="S5148" s="91" t="s">
        <v>13456</v>
      </c>
      <c r="T5148" s="91" t="s">
        <v>1593</v>
      </c>
    </row>
    <row r="5149" ht="14.25" customHeight="1">
      <c r="A5149" s="91" t="s">
        <v>13457</v>
      </c>
      <c r="D5149" s="91" t="s">
        <v>1319</v>
      </c>
      <c r="E5149" s="91" t="s">
        <v>1587</v>
      </c>
      <c r="F5149" s="91">
        <v>2031.0</v>
      </c>
      <c r="G5149" s="91" t="s">
        <v>1319</v>
      </c>
      <c r="H5149" s="91" t="s">
        <v>1587</v>
      </c>
      <c r="I5149" s="91">
        <v>2050.0</v>
      </c>
      <c r="J5149" s="91" t="s">
        <v>1320</v>
      </c>
      <c r="K5149" s="91">
        <v>2050.0</v>
      </c>
      <c r="L5149" s="91" t="s">
        <v>41</v>
      </c>
      <c r="M5149" s="91" t="s">
        <v>1320</v>
      </c>
      <c r="N5149" s="91" t="s">
        <v>1598</v>
      </c>
      <c r="O5149" s="91" t="s">
        <v>2182</v>
      </c>
      <c r="P5149" s="91" t="s">
        <v>1628</v>
      </c>
      <c r="Q5149" s="91" t="s">
        <v>1459</v>
      </c>
      <c r="R5149" s="91" t="s">
        <v>1663</v>
      </c>
      <c r="S5149" s="91" t="s">
        <v>13458</v>
      </c>
      <c r="T5149" s="91" t="s">
        <v>1593</v>
      </c>
    </row>
    <row r="5150" ht="14.25" customHeight="1">
      <c r="A5150" s="91" t="s">
        <v>13459</v>
      </c>
      <c r="D5150" s="91" t="s">
        <v>1324</v>
      </c>
      <c r="J5150" s="91" t="s">
        <v>1320</v>
      </c>
      <c r="L5150" s="91" t="s">
        <v>41</v>
      </c>
      <c r="M5150" s="91" t="s">
        <v>1320</v>
      </c>
      <c r="N5150" s="91" t="s">
        <v>1598</v>
      </c>
      <c r="O5150" s="91" t="s">
        <v>2182</v>
      </c>
      <c r="P5150" s="91" t="s">
        <v>1628</v>
      </c>
      <c r="Q5150" s="91" t="s">
        <v>1459</v>
      </c>
      <c r="R5150" s="91" t="s">
        <v>1598</v>
      </c>
    </row>
    <row r="5151" ht="14.25" customHeight="1">
      <c r="A5151" s="91" t="s">
        <v>13460</v>
      </c>
      <c r="B5151" s="91" t="s">
        <v>13461</v>
      </c>
      <c r="D5151" s="91" t="s">
        <v>1324</v>
      </c>
      <c r="J5151" s="91" t="s">
        <v>1320</v>
      </c>
      <c r="L5151" s="91" t="s">
        <v>1647</v>
      </c>
      <c r="M5151" s="91" t="s">
        <v>1320</v>
      </c>
      <c r="N5151" s="91" t="s">
        <v>1641</v>
      </c>
      <c r="O5151" s="91" t="s">
        <v>1858</v>
      </c>
      <c r="P5151" s="91" t="s">
        <v>1628</v>
      </c>
      <c r="Q5151" s="91" t="s">
        <v>1430</v>
      </c>
      <c r="R5151" s="91" t="s">
        <v>1641</v>
      </c>
    </row>
    <row r="5152" ht="14.25" customHeight="1">
      <c r="A5152" s="91" t="s">
        <v>13462</v>
      </c>
      <c r="B5152" s="91" t="s">
        <v>13463</v>
      </c>
      <c r="C5152" s="91" t="s">
        <v>13464</v>
      </c>
      <c r="D5152" s="91" t="s">
        <v>1319</v>
      </c>
      <c r="E5152" s="91" t="s">
        <v>1595</v>
      </c>
      <c r="F5152" s="91">
        <v>2027.0</v>
      </c>
      <c r="J5152" s="91" t="s">
        <v>739</v>
      </c>
      <c r="L5152" s="91" t="s">
        <v>41</v>
      </c>
      <c r="M5152" s="91" t="s">
        <v>739</v>
      </c>
      <c r="O5152" s="91" t="s">
        <v>1858</v>
      </c>
      <c r="P5152" s="91" t="s">
        <v>1628</v>
      </c>
      <c r="Q5152" s="91" t="s">
        <v>1432</v>
      </c>
      <c r="R5152" s="91" t="s">
        <v>1641</v>
      </c>
      <c r="S5152" s="91" t="s">
        <v>13465</v>
      </c>
      <c r="T5152" s="91" t="s">
        <v>1600</v>
      </c>
    </row>
    <row r="5153" ht="14.25" customHeight="1">
      <c r="A5153" s="91" t="s">
        <v>13466</v>
      </c>
      <c r="B5153" s="91" t="s">
        <v>13467</v>
      </c>
      <c r="C5153" s="91" t="s">
        <v>13467</v>
      </c>
      <c r="D5153" s="91" t="s">
        <v>1319</v>
      </c>
      <c r="E5153" s="91" t="s">
        <v>1595</v>
      </c>
      <c r="F5153" s="91">
        <v>2030.0</v>
      </c>
      <c r="J5153" s="91" t="s">
        <v>739</v>
      </c>
      <c r="L5153" s="91" t="s">
        <v>41</v>
      </c>
      <c r="M5153" s="91" t="s">
        <v>739</v>
      </c>
      <c r="O5153" s="91" t="s">
        <v>1858</v>
      </c>
      <c r="P5153" s="91" t="s">
        <v>1628</v>
      </c>
      <c r="Q5153" s="91" t="s">
        <v>1461</v>
      </c>
      <c r="R5153" s="91" t="s">
        <v>1720</v>
      </c>
      <c r="S5153" s="91" t="s">
        <v>13468</v>
      </c>
      <c r="T5153" s="91" t="s">
        <v>1600</v>
      </c>
    </row>
    <row r="5154" ht="14.25" customHeight="1">
      <c r="A5154" s="91" t="s">
        <v>13469</v>
      </c>
      <c r="D5154" s="91" t="s">
        <v>1324</v>
      </c>
      <c r="J5154" s="91" t="s">
        <v>739</v>
      </c>
      <c r="L5154" s="91" t="s">
        <v>41</v>
      </c>
      <c r="M5154" s="91" t="s">
        <v>739</v>
      </c>
      <c r="O5154" s="91" t="s">
        <v>1891</v>
      </c>
      <c r="P5154" s="91" t="s">
        <v>1623</v>
      </c>
      <c r="Q5154" s="91" t="s">
        <v>1451</v>
      </c>
      <c r="R5154" s="91" t="s">
        <v>1921</v>
      </c>
      <c r="U5154" s="91" t="s">
        <v>1749</v>
      </c>
    </row>
    <row r="5155" ht="14.25" customHeight="1">
      <c r="A5155" s="91" t="s">
        <v>13470</v>
      </c>
      <c r="D5155" s="91" t="s">
        <v>1319</v>
      </c>
      <c r="E5155" s="91" t="s">
        <v>1587</v>
      </c>
      <c r="F5155" s="91">
        <v>2030.0</v>
      </c>
      <c r="J5155" s="91" t="s">
        <v>739</v>
      </c>
      <c r="L5155" s="91" t="s">
        <v>41</v>
      </c>
      <c r="M5155" s="91" t="s">
        <v>739</v>
      </c>
      <c r="O5155" s="91" t="s">
        <v>1607</v>
      </c>
      <c r="P5155" s="91" t="s">
        <v>1590</v>
      </c>
      <c r="Q5155" s="91" t="s">
        <v>1451</v>
      </c>
      <c r="R5155" s="91" t="s">
        <v>1753</v>
      </c>
      <c r="S5155" s="91" t="s">
        <v>13471</v>
      </c>
      <c r="T5155" s="91" t="s">
        <v>1593</v>
      </c>
    </row>
    <row r="5156" ht="14.25" customHeight="1">
      <c r="A5156" s="91" t="s">
        <v>13472</v>
      </c>
      <c r="D5156" s="91" t="s">
        <v>1324</v>
      </c>
      <c r="J5156" s="91" t="s">
        <v>739</v>
      </c>
      <c r="L5156" s="91" t="s">
        <v>41</v>
      </c>
      <c r="M5156" s="91" t="s">
        <v>739</v>
      </c>
      <c r="O5156" s="91" t="s">
        <v>1796</v>
      </c>
      <c r="P5156" s="91" t="s">
        <v>1628</v>
      </c>
      <c r="Q5156" s="91" t="s">
        <v>1461</v>
      </c>
      <c r="R5156" s="91" t="s">
        <v>1653</v>
      </c>
    </row>
    <row r="5157" ht="14.25" customHeight="1">
      <c r="A5157" s="91" t="s">
        <v>13473</v>
      </c>
      <c r="D5157" s="91" t="s">
        <v>1324</v>
      </c>
      <c r="J5157" s="91" t="s">
        <v>739</v>
      </c>
      <c r="L5157" s="91" t="s">
        <v>41</v>
      </c>
      <c r="M5157" s="91" t="s">
        <v>739</v>
      </c>
      <c r="O5157" s="91" t="s">
        <v>1796</v>
      </c>
      <c r="P5157" s="91" t="s">
        <v>1628</v>
      </c>
      <c r="Q5157" s="91" t="s">
        <v>1429</v>
      </c>
      <c r="R5157" s="91" t="s">
        <v>1604</v>
      </c>
    </row>
    <row r="5158" ht="14.25" customHeight="1">
      <c r="A5158" s="91" t="s">
        <v>13474</v>
      </c>
      <c r="D5158" s="91" t="s">
        <v>1324</v>
      </c>
      <c r="J5158" s="91" t="s">
        <v>739</v>
      </c>
      <c r="L5158" s="91" t="s">
        <v>41</v>
      </c>
      <c r="M5158" s="91" t="s">
        <v>739</v>
      </c>
      <c r="O5158" s="91" t="s">
        <v>1796</v>
      </c>
      <c r="P5158" s="91" t="s">
        <v>1628</v>
      </c>
      <c r="Q5158" s="91" t="s">
        <v>1761</v>
      </c>
      <c r="R5158" s="91" t="s">
        <v>1604</v>
      </c>
    </row>
    <row r="5159" ht="14.25" customHeight="1">
      <c r="A5159" s="91" t="s">
        <v>13475</v>
      </c>
      <c r="D5159" s="91" t="s">
        <v>1319</v>
      </c>
      <c r="E5159" s="91" t="s">
        <v>1587</v>
      </c>
      <c r="F5159" s="91">
        <v>2030.0</v>
      </c>
      <c r="J5159" s="91" t="s">
        <v>739</v>
      </c>
      <c r="L5159" s="91" t="s">
        <v>1588</v>
      </c>
      <c r="M5159" s="91" t="s">
        <v>739</v>
      </c>
      <c r="O5159" s="91" t="s">
        <v>1796</v>
      </c>
      <c r="P5159" s="91" t="s">
        <v>1628</v>
      </c>
      <c r="Q5159" s="91" t="s">
        <v>1761</v>
      </c>
      <c r="R5159" s="91" t="s">
        <v>1798</v>
      </c>
      <c r="S5159" s="91" t="s">
        <v>13476</v>
      </c>
      <c r="T5159" s="91" t="s">
        <v>1593</v>
      </c>
    </row>
    <row r="5160" ht="14.25" customHeight="1">
      <c r="A5160" s="91" t="s">
        <v>13477</v>
      </c>
      <c r="D5160" s="91" t="s">
        <v>1319</v>
      </c>
      <c r="E5160" s="91" t="s">
        <v>1587</v>
      </c>
      <c r="F5160" s="91">
        <v>2030.0</v>
      </c>
      <c r="J5160" s="91" t="s">
        <v>739</v>
      </c>
      <c r="L5160" s="91" t="s">
        <v>1588</v>
      </c>
      <c r="M5160" s="91" t="s">
        <v>739</v>
      </c>
      <c r="O5160" s="91" t="s">
        <v>1725</v>
      </c>
      <c r="P5160" s="91" t="s">
        <v>1628</v>
      </c>
      <c r="Q5160" s="91" t="s">
        <v>1462</v>
      </c>
      <c r="R5160" s="91" t="s">
        <v>1653</v>
      </c>
      <c r="S5160" s="91" t="s">
        <v>13478</v>
      </c>
      <c r="T5160" s="91" t="s">
        <v>1593</v>
      </c>
    </row>
    <row r="5161" ht="14.25" customHeight="1">
      <c r="A5161" s="91" t="s">
        <v>13479</v>
      </c>
      <c r="D5161" s="91" t="s">
        <v>1319</v>
      </c>
      <c r="E5161" s="91" t="s">
        <v>1587</v>
      </c>
      <c r="F5161" s="91">
        <v>2030.0</v>
      </c>
      <c r="J5161" s="91" t="s">
        <v>739</v>
      </c>
      <c r="L5161" s="91" t="s">
        <v>1588</v>
      </c>
      <c r="M5161" s="91" t="s">
        <v>739</v>
      </c>
      <c r="O5161" s="91" t="s">
        <v>1796</v>
      </c>
      <c r="P5161" s="91" t="s">
        <v>1628</v>
      </c>
      <c r="Q5161" s="91" t="s">
        <v>1771</v>
      </c>
      <c r="R5161" s="91" t="s">
        <v>1707</v>
      </c>
      <c r="S5161" s="91" t="s">
        <v>13480</v>
      </c>
      <c r="T5161" s="91" t="s">
        <v>1593</v>
      </c>
    </row>
    <row r="5162" ht="14.25" customHeight="1">
      <c r="A5162" s="91" t="s">
        <v>13481</v>
      </c>
      <c r="D5162" s="91" t="s">
        <v>1319</v>
      </c>
      <c r="E5162" s="91" t="s">
        <v>1587</v>
      </c>
      <c r="F5162" s="91">
        <v>2030.0</v>
      </c>
      <c r="J5162" s="91" t="s">
        <v>739</v>
      </c>
      <c r="L5162" s="91" t="s">
        <v>1588</v>
      </c>
      <c r="M5162" s="91" t="s">
        <v>739</v>
      </c>
      <c r="O5162" s="91" t="s">
        <v>7295</v>
      </c>
      <c r="P5162" s="91" t="s">
        <v>1590</v>
      </c>
      <c r="Q5162" s="91" t="s">
        <v>1469</v>
      </c>
      <c r="R5162" s="91" t="s">
        <v>1614</v>
      </c>
      <c r="S5162" s="91" t="s">
        <v>13482</v>
      </c>
      <c r="T5162" s="91" t="s">
        <v>1593</v>
      </c>
    </row>
    <row r="5163" ht="14.25" customHeight="1">
      <c r="A5163" s="91" t="s">
        <v>13483</v>
      </c>
      <c r="B5163" s="91" t="s">
        <v>13484</v>
      </c>
      <c r="C5163" s="91" t="s">
        <v>13485</v>
      </c>
      <c r="D5163" s="91" t="s">
        <v>1319</v>
      </c>
      <c r="E5163" s="91" t="s">
        <v>1595</v>
      </c>
      <c r="F5163" s="91">
        <v>2030.0</v>
      </c>
      <c r="J5163" s="91" t="s">
        <v>739</v>
      </c>
      <c r="L5163" s="91" t="s">
        <v>41</v>
      </c>
      <c r="M5163" s="91" t="s">
        <v>739</v>
      </c>
      <c r="O5163" s="91" t="s">
        <v>1858</v>
      </c>
      <c r="P5163" s="91" t="s">
        <v>1628</v>
      </c>
      <c r="Q5163" s="91" t="s">
        <v>1461</v>
      </c>
      <c r="R5163" s="91" t="s">
        <v>1842</v>
      </c>
      <c r="S5163" s="91" t="s">
        <v>13486</v>
      </c>
      <c r="T5163" s="91" t="s">
        <v>1600</v>
      </c>
    </row>
    <row r="5164" ht="14.25" customHeight="1">
      <c r="A5164" s="91" t="s">
        <v>13487</v>
      </c>
      <c r="D5164" s="91" t="s">
        <v>1319</v>
      </c>
      <c r="E5164" s="91" t="s">
        <v>1587</v>
      </c>
      <c r="F5164" s="91">
        <v>2030.0</v>
      </c>
      <c r="J5164" s="91" t="s">
        <v>739</v>
      </c>
      <c r="L5164" s="91" t="s">
        <v>1588</v>
      </c>
      <c r="M5164" s="91" t="s">
        <v>739</v>
      </c>
      <c r="O5164" s="91" t="s">
        <v>1725</v>
      </c>
      <c r="P5164" s="91" t="s">
        <v>1628</v>
      </c>
      <c r="Q5164" s="91" t="s">
        <v>1439</v>
      </c>
      <c r="R5164" s="91" t="s">
        <v>1798</v>
      </c>
      <c r="S5164" s="91" t="s">
        <v>13488</v>
      </c>
      <c r="T5164" s="91" t="s">
        <v>1593</v>
      </c>
    </row>
    <row r="5165" ht="14.25" customHeight="1">
      <c r="A5165" s="91" t="s">
        <v>13489</v>
      </c>
      <c r="D5165" s="91" t="s">
        <v>1319</v>
      </c>
      <c r="E5165" s="91" t="s">
        <v>1587</v>
      </c>
      <c r="F5165" s="91">
        <v>2030.0</v>
      </c>
      <c r="J5165" s="91" t="s">
        <v>739</v>
      </c>
      <c r="L5165" s="91" t="s">
        <v>1588</v>
      </c>
      <c r="M5165" s="91" t="s">
        <v>739</v>
      </c>
      <c r="O5165" s="91" t="s">
        <v>1725</v>
      </c>
      <c r="P5165" s="91" t="s">
        <v>1628</v>
      </c>
      <c r="Q5165" s="91" t="s">
        <v>1433</v>
      </c>
      <c r="R5165" s="91" t="s">
        <v>1604</v>
      </c>
      <c r="S5165" s="91" t="s">
        <v>13490</v>
      </c>
      <c r="T5165" s="91" t="s">
        <v>1593</v>
      </c>
    </row>
    <row r="5166" ht="14.25" customHeight="1">
      <c r="A5166" s="91" t="s">
        <v>13491</v>
      </c>
      <c r="D5166" s="91" t="s">
        <v>1319</v>
      </c>
      <c r="E5166" s="91" t="s">
        <v>1587</v>
      </c>
      <c r="F5166" s="91">
        <v>2030.0</v>
      </c>
      <c r="J5166" s="91" t="s">
        <v>739</v>
      </c>
      <c r="L5166" s="91" t="s">
        <v>1588</v>
      </c>
      <c r="M5166" s="91" t="s">
        <v>739</v>
      </c>
      <c r="O5166" s="91" t="s">
        <v>1725</v>
      </c>
      <c r="P5166" s="91" t="s">
        <v>1628</v>
      </c>
      <c r="Q5166" s="91" t="s">
        <v>1439</v>
      </c>
      <c r="R5166" s="91" t="s">
        <v>1591</v>
      </c>
      <c r="S5166" s="91" t="s">
        <v>13492</v>
      </c>
      <c r="T5166" s="91" t="s">
        <v>1593</v>
      </c>
    </row>
    <row r="5167" ht="14.25" customHeight="1">
      <c r="A5167" s="91" t="s">
        <v>13493</v>
      </c>
      <c r="B5167" s="91" t="s">
        <v>13494</v>
      </c>
      <c r="C5167" s="91" t="s">
        <v>13495</v>
      </c>
      <c r="D5167" s="91" t="s">
        <v>1319</v>
      </c>
      <c r="E5167" s="91" t="s">
        <v>1587</v>
      </c>
      <c r="F5167" s="91" t="s">
        <v>2604</v>
      </c>
      <c r="G5167" s="91" t="s">
        <v>1319</v>
      </c>
      <c r="H5167" s="91" t="s">
        <v>1587</v>
      </c>
      <c r="I5167" s="91">
        <v>2050.0</v>
      </c>
      <c r="J5167" s="91" t="s">
        <v>1320</v>
      </c>
      <c r="K5167" s="91">
        <v>2050.0</v>
      </c>
      <c r="L5167" s="91" t="s">
        <v>41</v>
      </c>
      <c r="M5167" s="91" t="s">
        <v>1320</v>
      </c>
      <c r="O5167" s="91" t="s">
        <v>1602</v>
      </c>
      <c r="P5167" s="91" t="s">
        <v>1603</v>
      </c>
      <c r="Q5167" s="91" t="s">
        <v>1465</v>
      </c>
      <c r="R5167" s="91" t="s">
        <v>1842</v>
      </c>
      <c r="S5167" s="91" t="s">
        <v>13496</v>
      </c>
      <c r="T5167" s="91" t="s">
        <v>1593</v>
      </c>
    </row>
    <row r="5168" ht="14.25" customHeight="1">
      <c r="A5168" s="91" t="s">
        <v>13497</v>
      </c>
      <c r="C5168" s="91" t="s">
        <v>13498</v>
      </c>
      <c r="D5168" s="91" t="s">
        <v>1324</v>
      </c>
      <c r="J5168" s="91" t="s">
        <v>1320</v>
      </c>
      <c r="L5168" s="91" t="s">
        <v>41</v>
      </c>
      <c r="M5168" s="91" t="s">
        <v>739</v>
      </c>
      <c r="O5168" s="91" t="s">
        <v>1632</v>
      </c>
      <c r="P5168" s="91" t="s">
        <v>1628</v>
      </c>
      <c r="Q5168" s="91" t="s">
        <v>1429</v>
      </c>
      <c r="R5168" s="91" t="s">
        <v>1659</v>
      </c>
    </row>
    <row r="5169" ht="14.25" customHeight="1">
      <c r="A5169" s="91" t="s">
        <v>13499</v>
      </c>
      <c r="D5169" s="91" t="s">
        <v>1319</v>
      </c>
      <c r="E5169" s="91" t="s">
        <v>1587</v>
      </c>
      <c r="F5169" s="91">
        <v>2030.0</v>
      </c>
      <c r="J5169" s="91" t="s">
        <v>739</v>
      </c>
      <c r="L5169" s="91" t="s">
        <v>1647</v>
      </c>
      <c r="M5169" s="91" t="s">
        <v>739</v>
      </c>
      <c r="O5169" s="91" t="s">
        <v>3235</v>
      </c>
      <c r="P5169" s="91" t="s">
        <v>1597</v>
      </c>
      <c r="Q5169" s="91" t="s">
        <v>1430</v>
      </c>
      <c r="R5169" s="91" t="s">
        <v>1687</v>
      </c>
      <c r="S5169" s="91" t="s">
        <v>13500</v>
      </c>
      <c r="T5169" s="91" t="s">
        <v>1593</v>
      </c>
    </row>
    <row r="5170" ht="14.25" customHeight="1">
      <c r="A5170" s="91" t="s">
        <v>13501</v>
      </c>
      <c r="D5170" s="91" t="s">
        <v>1319</v>
      </c>
      <c r="E5170" s="91" t="s">
        <v>1587</v>
      </c>
      <c r="F5170" s="91">
        <v>2030.0</v>
      </c>
      <c r="J5170" s="91" t="s">
        <v>739</v>
      </c>
      <c r="L5170" s="91" t="s">
        <v>1588</v>
      </c>
      <c r="M5170" s="91" t="s">
        <v>739</v>
      </c>
      <c r="O5170" s="91" t="s">
        <v>1607</v>
      </c>
      <c r="P5170" s="91" t="s">
        <v>1590</v>
      </c>
      <c r="Q5170" s="91" t="s">
        <v>1457</v>
      </c>
      <c r="R5170" s="91" t="s">
        <v>1808</v>
      </c>
      <c r="S5170" s="91" t="s">
        <v>13502</v>
      </c>
      <c r="T5170" s="91" t="s">
        <v>1593</v>
      </c>
    </row>
    <row r="5171" ht="14.25" customHeight="1">
      <c r="A5171" s="91" t="s">
        <v>13503</v>
      </c>
      <c r="B5171" s="91" t="s">
        <v>13504</v>
      </c>
      <c r="C5171" s="91" t="s">
        <v>13505</v>
      </c>
      <c r="D5171" s="91" t="s">
        <v>1319</v>
      </c>
      <c r="E5171" s="91" t="s">
        <v>1587</v>
      </c>
      <c r="F5171" s="91" t="s">
        <v>6795</v>
      </c>
      <c r="J5171" s="91" t="s">
        <v>1320</v>
      </c>
      <c r="L5171" s="91" t="s">
        <v>41</v>
      </c>
      <c r="M5171" s="91" t="s">
        <v>1320</v>
      </c>
      <c r="N5171" s="91" t="s">
        <v>1847</v>
      </c>
      <c r="O5171" s="91" t="s">
        <v>1607</v>
      </c>
      <c r="P5171" s="91" t="s">
        <v>1590</v>
      </c>
      <c r="Q5171" s="91" t="s">
        <v>1438</v>
      </c>
      <c r="R5171" s="91" t="s">
        <v>1798</v>
      </c>
      <c r="S5171" s="91" t="s">
        <v>13506</v>
      </c>
      <c r="T5171" s="91" t="s">
        <v>1593</v>
      </c>
    </row>
    <row r="5172" ht="14.25" customHeight="1">
      <c r="A5172" s="91" t="s">
        <v>13507</v>
      </c>
      <c r="C5172" s="91" t="s">
        <v>13508</v>
      </c>
      <c r="D5172" s="91" t="s">
        <v>1319</v>
      </c>
      <c r="E5172" s="91" t="s">
        <v>1587</v>
      </c>
      <c r="F5172" s="91" t="s">
        <v>3995</v>
      </c>
      <c r="J5172" s="91" t="s">
        <v>739</v>
      </c>
      <c r="L5172" s="91" t="s">
        <v>41</v>
      </c>
      <c r="M5172" s="91" t="s">
        <v>739</v>
      </c>
      <c r="O5172" s="91" t="s">
        <v>1607</v>
      </c>
      <c r="P5172" s="91" t="s">
        <v>1590</v>
      </c>
      <c r="Q5172" s="91" t="s">
        <v>1438</v>
      </c>
      <c r="R5172" s="91" t="s">
        <v>2090</v>
      </c>
      <c r="S5172" s="91" t="s">
        <v>13509</v>
      </c>
      <c r="T5172" s="91" t="s">
        <v>1593</v>
      </c>
    </row>
    <row r="5173" ht="14.25" customHeight="1">
      <c r="A5173" s="91" t="s">
        <v>13510</v>
      </c>
      <c r="C5173" s="91" t="s">
        <v>13511</v>
      </c>
      <c r="D5173" s="91" t="s">
        <v>1319</v>
      </c>
      <c r="E5173" s="91" t="s">
        <v>1587</v>
      </c>
      <c r="F5173" s="91" t="s">
        <v>11496</v>
      </c>
      <c r="J5173" s="91" t="s">
        <v>739</v>
      </c>
      <c r="L5173" s="91" t="s">
        <v>41</v>
      </c>
      <c r="M5173" s="91" t="s">
        <v>739</v>
      </c>
      <c r="O5173" s="91" t="s">
        <v>1607</v>
      </c>
      <c r="P5173" s="91" t="s">
        <v>1590</v>
      </c>
      <c r="Q5173" s="91" t="s">
        <v>1438</v>
      </c>
      <c r="R5173" s="91" t="s">
        <v>1763</v>
      </c>
      <c r="S5173" s="91" t="s">
        <v>13512</v>
      </c>
      <c r="T5173" s="91" t="s">
        <v>1593</v>
      </c>
    </row>
    <row r="5174" ht="14.25" customHeight="1">
      <c r="A5174" s="91" t="s">
        <v>13513</v>
      </c>
      <c r="C5174" s="91" t="s">
        <v>13514</v>
      </c>
      <c r="D5174" s="91" t="s">
        <v>1319</v>
      </c>
      <c r="E5174" s="91" t="s">
        <v>1587</v>
      </c>
      <c r="F5174" s="91" t="s">
        <v>1646</v>
      </c>
      <c r="J5174" s="91" t="s">
        <v>739</v>
      </c>
      <c r="L5174" s="91" t="s">
        <v>41</v>
      </c>
      <c r="M5174" s="91" t="s">
        <v>739</v>
      </c>
      <c r="O5174" s="91" t="s">
        <v>1607</v>
      </c>
      <c r="P5174" s="91" t="s">
        <v>1590</v>
      </c>
      <c r="Q5174" s="91" t="s">
        <v>1438</v>
      </c>
      <c r="R5174" s="91" t="s">
        <v>1966</v>
      </c>
      <c r="S5174" s="91" t="s">
        <v>13515</v>
      </c>
      <c r="T5174" s="91" t="s">
        <v>1593</v>
      </c>
    </row>
    <row r="5175" ht="14.25" customHeight="1">
      <c r="A5175" s="91" t="s">
        <v>13516</v>
      </c>
      <c r="D5175" s="91" t="s">
        <v>1324</v>
      </c>
      <c r="J5175" s="91" t="s">
        <v>1320</v>
      </c>
      <c r="L5175" s="91" t="s">
        <v>41</v>
      </c>
      <c r="M5175" s="91" t="s">
        <v>1320</v>
      </c>
      <c r="N5175" s="91" t="s">
        <v>1763</v>
      </c>
      <c r="O5175" s="91" t="s">
        <v>1607</v>
      </c>
      <c r="P5175" s="91" t="s">
        <v>1590</v>
      </c>
      <c r="Q5175" s="91" t="s">
        <v>1445</v>
      </c>
      <c r="R5175" s="91" t="s">
        <v>1763</v>
      </c>
    </row>
    <row r="5176" ht="14.25" customHeight="1">
      <c r="A5176" s="91" t="s">
        <v>13517</v>
      </c>
      <c r="D5176" s="91" t="s">
        <v>1324</v>
      </c>
      <c r="J5176" s="91" t="s">
        <v>1320</v>
      </c>
      <c r="L5176" s="91" t="s">
        <v>41</v>
      </c>
      <c r="M5176" s="91" t="s">
        <v>1320</v>
      </c>
      <c r="N5176" s="91" t="s">
        <v>1685</v>
      </c>
      <c r="O5176" s="91" t="s">
        <v>1607</v>
      </c>
      <c r="P5176" s="91" t="s">
        <v>1590</v>
      </c>
      <c r="Q5176" s="91" t="s">
        <v>1429</v>
      </c>
      <c r="R5176" s="91" t="s">
        <v>1685</v>
      </c>
    </row>
    <row r="5177" ht="14.25" customHeight="1">
      <c r="A5177" s="91" t="s">
        <v>13518</v>
      </c>
      <c r="D5177" s="91" t="s">
        <v>1319</v>
      </c>
      <c r="E5177" s="91" t="s">
        <v>1587</v>
      </c>
      <c r="F5177" s="91">
        <v>2030.0</v>
      </c>
      <c r="J5177" s="91" t="s">
        <v>739</v>
      </c>
      <c r="L5177" s="91" t="s">
        <v>1588</v>
      </c>
      <c r="M5177" s="91" t="s">
        <v>739</v>
      </c>
      <c r="O5177" s="91" t="s">
        <v>1694</v>
      </c>
      <c r="P5177" s="91" t="s">
        <v>1590</v>
      </c>
      <c r="Q5177" s="91" t="s">
        <v>1457</v>
      </c>
      <c r="R5177" s="91" t="s">
        <v>2016</v>
      </c>
      <c r="S5177" s="91" t="s">
        <v>13519</v>
      </c>
      <c r="T5177" s="91" t="s">
        <v>1593</v>
      </c>
    </row>
    <row r="5178" ht="14.25" customHeight="1">
      <c r="A5178" s="91" t="s">
        <v>13520</v>
      </c>
      <c r="D5178" s="91" t="s">
        <v>1319</v>
      </c>
      <c r="E5178" s="91" t="s">
        <v>1587</v>
      </c>
      <c r="F5178" s="91">
        <v>2030.0</v>
      </c>
      <c r="J5178" s="91" t="s">
        <v>739</v>
      </c>
      <c r="L5178" s="91" t="s">
        <v>1588</v>
      </c>
      <c r="M5178" s="91" t="s">
        <v>739</v>
      </c>
      <c r="O5178" s="91" t="s">
        <v>1607</v>
      </c>
      <c r="P5178" s="91" t="s">
        <v>1590</v>
      </c>
      <c r="Q5178" s="91" t="s">
        <v>1459</v>
      </c>
      <c r="R5178" s="91" t="s">
        <v>1798</v>
      </c>
      <c r="S5178" s="91" t="s">
        <v>13521</v>
      </c>
      <c r="T5178" s="91" t="s">
        <v>1593</v>
      </c>
    </row>
    <row r="5179" ht="14.25" customHeight="1">
      <c r="A5179" s="91" t="s">
        <v>13522</v>
      </c>
      <c r="D5179" s="91" t="s">
        <v>1319</v>
      </c>
      <c r="E5179" s="91" t="s">
        <v>1587</v>
      </c>
      <c r="F5179" s="91">
        <v>2030.0</v>
      </c>
      <c r="J5179" s="91" t="s">
        <v>739</v>
      </c>
      <c r="L5179" s="91" t="s">
        <v>1588</v>
      </c>
      <c r="M5179" s="91" t="s">
        <v>739</v>
      </c>
      <c r="O5179" s="91" t="s">
        <v>2046</v>
      </c>
      <c r="P5179" s="91" t="s">
        <v>1603</v>
      </c>
      <c r="Q5179" s="91" t="s">
        <v>1469</v>
      </c>
      <c r="R5179" s="91" t="s">
        <v>1641</v>
      </c>
      <c r="S5179" s="91" t="s">
        <v>13523</v>
      </c>
      <c r="T5179" s="91" t="s">
        <v>1593</v>
      </c>
    </row>
    <row r="5180" ht="14.25" customHeight="1">
      <c r="A5180" s="91" t="s">
        <v>13524</v>
      </c>
      <c r="D5180" s="91" t="s">
        <v>1319</v>
      </c>
      <c r="E5180" s="91" t="s">
        <v>1587</v>
      </c>
      <c r="F5180" s="91" t="s">
        <v>1646</v>
      </c>
      <c r="J5180" s="91" t="s">
        <v>1320</v>
      </c>
      <c r="L5180" s="91" t="s">
        <v>41</v>
      </c>
      <c r="M5180" s="91" t="s">
        <v>1320</v>
      </c>
      <c r="N5180" s="91" t="s">
        <v>1678</v>
      </c>
      <c r="O5180" s="91" t="s">
        <v>1607</v>
      </c>
      <c r="P5180" s="91" t="s">
        <v>1590</v>
      </c>
      <c r="Q5180" s="91" t="s">
        <v>1428</v>
      </c>
      <c r="R5180" s="91" t="s">
        <v>1715</v>
      </c>
      <c r="S5180" s="91" t="s">
        <v>13525</v>
      </c>
      <c r="T5180" s="91" t="s">
        <v>1593</v>
      </c>
    </row>
    <row r="5181" ht="14.25" customHeight="1">
      <c r="A5181" s="91" t="s">
        <v>13526</v>
      </c>
      <c r="D5181" s="91" t="s">
        <v>1319</v>
      </c>
      <c r="E5181" s="91" t="s">
        <v>1587</v>
      </c>
      <c r="F5181" s="91">
        <v>2030.0</v>
      </c>
      <c r="J5181" s="91" t="s">
        <v>739</v>
      </c>
      <c r="L5181" s="91" t="s">
        <v>1588</v>
      </c>
      <c r="M5181" s="91" t="s">
        <v>739</v>
      </c>
      <c r="O5181" s="91" t="s">
        <v>1607</v>
      </c>
      <c r="P5181" s="91" t="s">
        <v>1590</v>
      </c>
      <c r="Q5181" s="91" t="s">
        <v>1433</v>
      </c>
      <c r="R5181" s="91" t="s">
        <v>1663</v>
      </c>
      <c r="S5181" s="91" t="s">
        <v>13527</v>
      </c>
      <c r="T5181" s="91" t="s">
        <v>1593</v>
      </c>
    </row>
    <row r="5182" ht="14.25" customHeight="1">
      <c r="A5182" s="91" t="s">
        <v>13528</v>
      </c>
      <c r="B5182" s="91" t="s">
        <v>13529</v>
      </c>
      <c r="D5182" s="91" t="s">
        <v>1319</v>
      </c>
      <c r="E5182" s="91" t="s">
        <v>1587</v>
      </c>
      <c r="F5182" s="91">
        <v>2030.0</v>
      </c>
      <c r="J5182" s="91" t="s">
        <v>1320</v>
      </c>
      <c r="L5182" s="91" t="s">
        <v>41</v>
      </c>
      <c r="M5182" s="91" t="s">
        <v>1320</v>
      </c>
      <c r="N5182" s="91" t="s">
        <v>1888</v>
      </c>
      <c r="O5182" s="91" t="s">
        <v>1934</v>
      </c>
      <c r="P5182" s="91" t="s">
        <v>1736</v>
      </c>
      <c r="Q5182" s="91" t="s">
        <v>1435</v>
      </c>
      <c r="R5182" s="91" t="s">
        <v>1659</v>
      </c>
      <c r="S5182" s="91" t="s">
        <v>13530</v>
      </c>
      <c r="T5182" s="91" t="s">
        <v>1593</v>
      </c>
      <c r="U5182" s="91" t="s">
        <v>1709</v>
      </c>
    </row>
    <row r="5183" ht="14.25" customHeight="1">
      <c r="A5183" s="91" t="s">
        <v>13531</v>
      </c>
      <c r="D5183" s="91" t="s">
        <v>1324</v>
      </c>
      <c r="J5183" s="91" t="s">
        <v>1320</v>
      </c>
      <c r="L5183" s="91" t="s">
        <v>41</v>
      </c>
      <c r="M5183" s="91" t="s">
        <v>1320</v>
      </c>
      <c r="N5183" s="91" t="s">
        <v>1641</v>
      </c>
      <c r="O5183" s="91" t="s">
        <v>1607</v>
      </c>
      <c r="P5183" s="91" t="s">
        <v>1590</v>
      </c>
      <c r="Q5183" s="91" t="s">
        <v>1438</v>
      </c>
      <c r="R5183" s="91" t="s">
        <v>1641</v>
      </c>
    </row>
    <row r="5184" ht="14.25" customHeight="1">
      <c r="A5184" s="91" t="s">
        <v>13532</v>
      </c>
      <c r="C5184" s="91" t="s">
        <v>13533</v>
      </c>
      <c r="D5184" s="91" t="s">
        <v>1319</v>
      </c>
      <c r="E5184" s="91" t="s">
        <v>1587</v>
      </c>
      <c r="J5184" s="91" t="s">
        <v>739</v>
      </c>
      <c r="L5184" s="91" t="s">
        <v>41</v>
      </c>
      <c r="M5184" s="91" t="s">
        <v>739</v>
      </c>
      <c r="O5184" s="91" t="s">
        <v>1662</v>
      </c>
      <c r="P5184" s="91" t="s">
        <v>1590</v>
      </c>
      <c r="Q5184" s="91" t="s">
        <v>1442</v>
      </c>
      <c r="R5184" s="91" t="s">
        <v>1614</v>
      </c>
      <c r="S5184" s="91" t="s">
        <v>13534</v>
      </c>
      <c r="T5184" s="91" t="s">
        <v>1593</v>
      </c>
    </row>
    <row r="5185" ht="14.25" customHeight="1">
      <c r="A5185" s="91" t="s">
        <v>13535</v>
      </c>
      <c r="D5185" s="91" t="s">
        <v>1319</v>
      </c>
      <c r="E5185" s="91" t="s">
        <v>1587</v>
      </c>
      <c r="F5185" s="91">
        <v>2030.0</v>
      </c>
      <c r="J5185" s="91" t="s">
        <v>739</v>
      </c>
      <c r="L5185" s="91" t="s">
        <v>1588</v>
      </c>
      <c r="M5185" s="91" t="s">
        <v>739</v>
      </c>
      <c r="O5185" s="91" t="s">
        <v>1725</v>
      </c>
      <c r="P5185" s="91" t="s">
        <v>1628</v>
      </c>
      <c r="Q5185" s="91" t="s">
        <v>1435</v>
      </c>
      <c r="R5185" s="91" t="s">
        <v>1785</v>
      </c>
      <c r="S5185" s="91" t="s">
        <v>13536</v>
      </c>
      <c r="T5185" s="91" t="s">
        <v>1593</v>
      </c>
    </row>
    <row r="5186" ht="14.25" customHeight="1">
      <c r="A5186" s="91" t="s">
        <v>13537</v>
      </c>
      <c r="B5186" s="91" t="s">
        <v>13538</v>
      </c>
      <c r="C5186" s="91" t="s">
        <v>13539</v>
      </c>
      <c r="D5186" s="91" t="s">
        <v>1319</v>
      </c>
      <c r="E5186" s="91" t="s">
        <v>1587</v>
      </c>
      <c r="F5186" s="91" t="s">
        <v>2004</v>
      </c>
      <c r="J5186" s="91" t="s">
        <v>1320</v>
      </c>
      <c r="L5186" s="91" t="s">
        <v>1647</v>
      </c>
      <c r="M5186" s="91" t="s">
        <v>1320</v>
      </c>
      <c r="N5186" s="91" t="s">
        <v>1847</v>
      </c>
      <c r="O5186" s="91" t="s">
        <v>1607</v>
      </c>
      <c r="P5186" s="91" t="s">
        <v>1590</v>
      </c>
      <c r="Q5186" s="91" t="s">
        <v>1430</v>
      </c>
      <c r="R5186" s="91" t="s">
        <v>1612</v>
      </c>
      <c r="S5186" s="91" t="s">
        <v>13540</v>
      </c>
      <c r="T5186" s="91" t="s">
        <v>1593</v>
      </c>
      <c r="U5186" s="91" t="s">
        <v>3287</v>
      </c>
    </row>
    <row r="5187" ht="14.25" customHeight="1">
      <c r="A5187" s="91" t="s">
        <v>13541</v>
      </c>
      <c r="C5187" s="91" t="s">
        <v>13542</v>
      </c>
      <c r="D5187" s="91" t="s">
        <v>1324</v>
      </c>
      <c r="J5187" s="91" t="s">
        <v>1320</v>
      </c>
      <c r="L5187" s="91" t="s">
        <v>41</v>
      </c>
      <c r="M5187" s="91" t="s">
        <v>739</v>
      </c>
      <c r="O5187" s="91" t="s">
        <v>2046</v>
      </c>
      <c r="P5187" s="91" t="s">
        <v>1603</v>
      </c>
      <c r="Q5187" s="91" t="s">
        <v>1425</v>
      </c>
      <c r="R5187" s="91" t="s">
        <v>1798</v>
      </c>
    </row>
    <row r="5188" ht="14.25" customHeight="1">
      <c r="A5188" s="91" t="s">
        <v>13543</v>
      </c>
      <c r="D5188" s="91" t="s">
        <v>1324</v>
      </c>
      <c r="J5188" s="91" t="s">
        <v>1320</v>
      </c>
      <c r="L5188" s="91" t="s">
        <v>41</v>
      </c>
      <c r="M5188" s="91" t="s">
        <v>1320</v>
      </c>
      <c r="N5188" s="91" t="s">
        <v>1842</v>
      </c>
      <c r="O5188" s="91" t="s">
        <v>2461</v>
      </c>
      <c r="P5188" s="91" t="s">
        <v>1628</v>
      </c>
      <c r="Q5188" s="91" t="s">
        <v>1436</v>
      </c>
      <c r="R5188" s="91" t="s">
        <v>1842</v>
      </c>
    </row>
    <row r="5189" ht="14.25" customHeight="1">
      <c r="A5189" s="91" t="s">
        <v>13544</v>
      </c>
      <c r="D5189" s="91" t="s">
        <v>1319</v>
      </c>
      <c r="E5189" s="91" t="s">
        <v>1587</v>
      </c>
      <c r="F5189" s="91">
        <v>2030.0</v>
      </c>
      <c r="G5189" s="91" t="s">
        <v>1319</v>
      </c>
      <c r="H5189" s="91" t="s">
        <v>1587</v>
      </c>
      <c r="I5189" s="91">
        <v>2040.0</v>
      </c>
      <c r="J5189" s="91" t="s">
        <v>1320</v>
      </c>
      <c r="K5189" s="91">
        <v>2040.0</v>
      </c>
      <c r="L5189" s="91" t="s">
        <v>1588</v>
      </c>
      <c r="M5189" s="91" t="s">
        <v>739</v>
      </c>
      <c r="O5189" s="91" t="s">
        <v>1677</v>
      </c>
      <c r="P5189" s="91" t="s">
        <v>1590</v>
      </c>
      <c r="Q5189" s="91" t="s">
        <v>1761</v>
      </c>
      <c r="R5189" s="91" t="s">
        <v>1707</v>
      </c>
      <c r="S5189" s="91" t="s">
        <v>13545</v>
      </c>
      <c r="T5189" s="91" t="s">
        <v>1593</v>
      </c>
    </row>
    <row r="5190" ht="14.25" customHeight="1">
      <c r="A5190" s="91" t="s">
        <v>13546</v>
      </c>
      <c r="D5190" s="91" t="s">
        <v>1324</v>
      </c>
      <c r="J5190" s="91" t="s">
        <v>1320</v>
      </c>
      <c r="L5190" s="91" t="s">
        <v>41</v>
      </c>
      <c r="M5190" s="91" t="s">
        <v>739</v>
      </c>
      <c r="O5190" s="91" t="s">
        <v>2299</v>
      </c>
      <c r="P5190" s="91" t="s">
        <v>1628</v>
      </c>
      <c r="Q5190" s="91" t="s">
        <v>1469</v>
      </c>
      <c r="R5190" s="91" t="s">
        <v>1653</v>
      </c>
    </row>
    <row r="5191" ht="14.25" customHeight="1">
      <c r="A5191" s="91" t="s">
        <v>13547</v>
      </c>
      <c r="D5191" s="91" t="s">
        <v>1324</v>
      </c>
      <c r="J5191" s="91" t="s">
        <v>739</v>
      </c>
      <c r="L5191" s="91" t="s">
        <v>41</v>
      </c>
      <c r="M5191" s="91" t="s">
        <v>739</v>
      </c>
      <c r="O5191" s="91" t="s">
        <v>1602</v>
      </c>
      <c r="P5191" s="91" t="s">
        <v>1603</v>
      </c>
      <c r="Q5191" s="91" t="s">
        <v>1439</v>
      </c>
      <c r="R5191" s="91" t="s">
        <v>1720</v>
      </c>
    </row>
    <row r="5192" ht="14.25" customHeight="1">
      <c r="A5192" s="91" t="s">
        <v>13548</v>
      </c>
      <c r="D5192" s="91" t="s">
        <v>1324</v>
      </c>
      <c r="J5192" s="91" t="s">
        <v>1320</v>
      </c>
      <c r="L5192" s="91" t="s">
        <v>41</v>
      </c>
      <c r="M5192" s="91" t="s">
        <v>739</v>
      </c>
      <c r="O5192" s="91" t="s">
        <v>1602</v>
      </c>
      <c r="P5192" s="91" t="s">
        <v>1603</v>
      </c>
      <c r="Q5192" s="91" t="s">
        <v>1761</v>
      </c>
      <c r="R5192" s="91" t="s">
        <v>1798</v>
      </c>
      <c r="T5192" s="91" t="s">
        <v>1634</v>
      </c>
    </row>
    <row r="5193" ht="14.25" customHeight="1">
      <c r="A5193" s="91" t="s">
        <v>13549</v>
      </c>
      <c r="D5193" s="91" t="s">
        <v>1319</v>
      </c>
      <c r="E5193" s="91" t="s">
        <v>1587</v>
      </c>
      <c r="F5193" s="91">
        <v>2030.0</v>
      </c>
      <c r="J5193" s="91" t="s">
        <v>739</v>
      </c>
      <c r="L5193" s="91" t="s">
        <v>1588</v>
      </c>
      <c r="M5193" s="91" t="s">
        <v>739</v>
      </c>
      <c r="O5193" s="91" t="s">
        <v>1681</v>
      </c>
      <c r="P5193" s="91" t="s">
        <v>1590</v>
      </c>
      <c r="Q5193" s="91" t="s">
        <v>1461</v>
      </c>
      <c r="R5193" s="91" t="s">
        <v>1785</v>
      </c>
      <c r="S5193" s="91" t="s">
        <v>13550</v>
      </c>
      <c r="T5193" s="91" t="s">
        <v>1593</v>
      </c>
    </row>
    <row r="5194" ht="14.25" customHeight="1">
      <c r="A5194" s="91" t="s">
        <v>13551</v>
      </c>
      <c r="C5194" s="91" t="s">
        <v>13552</v>
      </c>
      <c r="D5194" s="91" t="s">
        <v>1319</v>
      </c>
      <c r="E5194" s="91" t="s">
        <v>1587</v>
      </c>
      <c r="F5194" s="91" t="s">
        <v>1646</v>
      </c>
      <c r="J5194" s="91" t="s">
        <v>1320</v>
      </c>
      <c r="L5194" s="91" t="s">
        <v>41</v>
      </c>
      <c r="M5194" s="91" t="s">
        <v>739</v>
      </c>
      <c r="O5194" s="91" t="s">
        <v>1891</v>
      </c>
      <c r="P5194" s="91" t="s">
        <v>1623</v>
      </c>
      <c r="Q5194" s="91" t="s">
        <v>1467</v>
      </c>
      <c r="R5194" s="91" t="s">
        <v>1633</v>
      </c>
      <c r="S5194" s="91" t="s">
        <v>13553</v>
      </c>
      <c r="T5194" s="91" t="s">
        <v>1593</v>
      </c>
    </row>
    <row r="5195" ht="14.25" customHeight="1">
      <c r="A5195" s="91" t="s">
        <v>13554</v>
      </c>
      <c r="D5195" s="91" t="s">
        <v>1319</v>
      </c>
      <c r="E5195" s="91" t="s">
        <v>1587</v>
      </c>
      <c r="F5195" s="91">
        <v>2030.0</v>
      </c>
      <c r="J5195" s="91" t="s">
        <v>739</v>
      </c>
      <c r="L5195" s="91" t="s">
        <v>1588</v>
      </c>
      <c r="M5195" s="91" t="s">
        <v>739</v>
      </c>
      <c r="O5195" s="91" t="s">
        <v>1725</v>
      </c>
      <c r="P5195" s="91" t="s">
        <v>1628</v>
      </c>
      <c r="Q5195" s="91" t="s">
        <v>1433</v>
      </c>
      <c r="R5195" s="91" t="s">
        <v>1648</v>
      </c>
      <c r="S5195" s="91" t="s">
        <v>13555</v>
      </c>
      <c r="T5195" s="91" t="s">
        <v>1593</v>
      </c>
    </row>
    <row r="5196" ht="14.25" customHeight="1">
      <c r="A5196" s="91" t="s">
        <v>13556</v>
      </c>
      <c r="D5196" s="91" t="s">
        <v>1319</v>
      </c>
      <c r="E5196" s="91" t="s">
        <v>1587</v>
      </c>
      <c r="F5196" s="91">
        <v>2030.0</v>
      </c>
      <c r="J5196" s="91" t="s">
        <v>1320</v>
      </c>
      <c r="L5196" s="91" t="s">
        <v>1588</v>
      </c>
      <c r="M5196" s="91" t="s">
        <v>1320</v>
      </c>
      <c r="N5196" s="91" t="s">
        <v>1637</v>
      </c>
      <c r="O5196" s="91" t="s">
        <v>1891</v>
      </c>
      <c r="P5196" s="91" t="s">
        <v>1623</v>
      </c>
      <c r="Q5196" s="91" t="s">
        <v>1457</v>
      </c>
      <c r="R5196" s="91" t="s">
        <v>1966</v>
      </c>
      <c r="S5196" s="91" t="s">
        <v>13557</v>
      </c>
      <c r="T5196" s="91" t="s">
        <v>1593</v>
      </c>
    </row>
    <row r="5197" ht="14.25" customHeight="1">
      <c r="A5197" s="91" t="s">
        <v>13558</v>
      </c>
      <c r="C5197" s="91" t="s">
        <v>13559</v>
      </c>
      <c r="D5197" s="91" t="s">
        <v>1324</v>
      </c>
      <c r="J5197" s="91" t="s">
        <v>739</v>
      </c>
      <c r="L5197" s="91" t="s">
        <v>41</v>
      </c>
      <c r="M5197" s="91" t="s">
        <v>739</v>
      </c>
      <c r="O5197" s="91" t="s">
        <v>1602</v>
      </c>
      <c r="P5197" s="91" t="s">
        <v>1603</v>
      </c>
      <c r="Q5197" s="91" t="s">
        <v>1429</v>
      </c>
      <c r="R5197" s="91" t="s">
        <v>1715</v>
      </c>
    </row>
    <row r="5198" ht="14.25" customHeight="1">
      <c r="A5198" s="91" t="s">
        <v>13560</v>
      </c>
      <c r="D5198" s="91" t="s">
        <v>1319</v>
      </c>
      <c r="E5198" s="91" t="s">
        <v>1587</v>
      </c>
      <c r="F5198" s="91">
        <v>2030.0</v>
      </c>
      <c r="J5198" s="91" t="s">
        <v>739</v>
      </c>
      <c r="L5198" s="91" t="s">
        <v>1588</v>
      </c>
      <c r="M5198" s="91" t="s">
        <v>739</v>
      </c>
      <c r="O5198" s="91" t="s">
        <v>1681</v>
      </c>
      <c r="P5198" s="91" t="s">
        <v>1590</v>
      </c>
      <c r="Q5198" s="91" t="s">
        <v>1462</v>
      </c>
      <c r="R5198" s="91" t="s">
        <v>1663</v>
      </c>
      <c r="S5198" s="91" t="s">
        <v>13561</v>
      </c>
      <c r="T5198" s="91" t="s">
        <v>1593</v>
      </c>
    </row>
    <row r="5199" ht="14.25" customHeight="1">
      <c r="A5199" s="91" t="s">
        <v>13562</v>
      </c>
      <c r="B5199" s="91" t="s">
        <v>13563</v>
      </c>
      <c r="C5199" s="91" t="s">
        <v>13564</v>
      </c>
      <c r="D5199" s="91" t="s">
        <v>1319</v>
      </c>
      <c r="E5199" s="91" t="s">
        <v>1587</v>
      </c>
      <c r="F5199" s="91" t="s">
        <v>1646</v>
      </c>
      <c r="G5199" s="91" t="s">
        <v>1319</v>
      </c>
      <c r="H5199" s="91" t="s">
        <v>1587</v>
      </c>
      <c r="I5199" s="91" t="s">
        <v>1377</v>
      </c>
      <c r="J5199" s="91" t="s">
        <v>1320</v>
      </c>
      <c r="K5199" s="91" t="s">
        <v>1377</v>
      </c>
      <c r="L5199" s="91" t="s">
        <v>41</v>
      </c>
      <c r="M5199" s="91" t="s">
        <v>1320</v>
      </c>
      <c r="N5199" s="91" t="s">
        <v>1637</v>
      </c>
      <c r="O5199" s="91" t="s">
        <v>1725</v>
      </c>
      <c r="P5199" s="91" t="s">
        <v>1628</v>
      </c>
      <c r="Q5199" s="91" t="s">
        <v>1466</v>
      </c>
      <c r="R5199" s="91" t="s">
        <v>1648</v>
      </c>
      <c r="S5199" s="91" t="s">
        <v>13565</v>
      </c>
      <c r="T5199" s="91" t="s">
        <v>1593</v>
      </c>
    </row>
    <row r="5200" ht="14.25" customHeight="1">
      <c r="A5200" s="91" t="s">
        <v>13566</v>
      </c>
      <c r="D5200" s="91" t="s">
        <v>1343</v>
      </c>
      <c r="J5200" s="91" t="s">
        <v>1320</v>
      </c>
      <c r="L5200" s="91" t="s">
        <v>41</v>
      </c>
      <c r="M5200" s="91" t="s">
        <v>1320</v>
      </c>
      <c r="N5200" s="91" t="s">
        <v>1851</v>
      </c>
      <c r="O5200" s="91" t="s">
        <v>1831</v>
      </c>
      <c r="P5200" s="91" t="s">
        <v>1590</v>
      </c>
      <c r="Q5200" s="91" t="s">
        <v>1462</v>
      </c>
      <c r="R5200" s="91" t="s">
        <v>2171</v>
      </c>
    </row>
    <row r="5201" ht="14.25" customHeight="1">
      <c r="A5201" s="91" t="s">
        <v>13567</v>
      </c>
      <c r="D5201" s="91" t="s">
        <v>1319</v>
      </c>
      <c r="E5201" s="91" t="s">
        <v>1587</v>
      </c>
      <c r="F5201" s="91">
        <v>2030.0</v>
      </c>
      <c r="J5201" s="91" t="s">
        <v>739</v>
      </c>
      <c r="L5201" s="91" t="s">
        <v>1588</v>
      </c>
      <c r="M5201" s="91" t="s">
        <v>739</v>
      </c>
      <c r="O5201" s="91" t="s">
        <v>1607</v>
      </c>
      <c r="P5201" s="91" t="s">
        <v>1590</v>
      </c>
      <c r="Q5201" s="91" t="s">
        <v>1460</v>
      </c>
      <c r="R5201" s="91" t="s">
        <v>1598</v>
      </c>
      <c r="S5201" s="91" t="s">
        <v>13568</v>
      </c>
      <c r="T5201" s="91" t="s">
        <v>1593</v>
      </c>
    </row>
    <row r="5202" ht="14.25" customHeight="1">
      <c r="A5202" s="91" t="s">
        <v>13569</v>
      </c>
      <c r="D5202" s="91" t="s">
        <v>1319</v>
      </c>
      <c r="E5202" s="91" t="s">
        <v>1587</v>
      </c>
      <c r="F5202" s="91">
        <v>2030.0</v>
      </c>
      <c r="J5202" s="91" t="s">
        <v>739</v>
      </c>
      <c r="L5202" s="91" t="s">
        <v>1588</v>
      </c>
      <c r="M5202" s="91" t="s">
        <v>739</v>
      </c>
      <c r="O5202" s="91" t="s">
        <v>1662</v>
      </c>
      <c r="P5202" s="91" t="s">
        <v>1590</v>
      </c>
      <c r="Q5202" s="91" t="s">
        <v>1451</v>
      </c>
      <c r="R5202" s="91" t="s">
        <v>1659</v>
      </c>
      <c r="S5202" s="91" t="s">
        <v>13570</v>
      </c>
      <c r="T5202" s="91" t="s">
        <v>1593</v>
      </c>
    </row>
    <row r="5203" ht="14.25" customHeight="1">
      <c r="A5203" s="91" t="s">
        <v>13571</v>
      </c>
      <c r="D5203" s="91" t="s">
        <v>1319</v>
      </c>
      <c r="E5203" s="91" t="s">
        <v>1587</v>
      </c>
      <c r="F5203" s="91">
        <v>2030.0</v>
      </c>
      <c r="G5203" s="91" t="s">
        <v>1319</v>
      </c>
      <c r="H5203" s="91" t="s">
        <v>1587</v>
      </c>
      <c r="I5203" s="91">
        <v>2050.0</v>
      </c>
      <c r="J5203" s="91" t="s">
        <v>1320</v>
      </c>
      <c r="K5203" s="91">
        <v>2050.0</v>
      </c>
      <c r="L5203" s="91" t="s">
        <v>41</v>
      </c>
      <c r="M5203" s="91" t="s">
        <v>739</v>
      </c>
      <c r="O5203" s="91" t="s">
        <v>1662</v>
      </c>
      <c r="P5203" s="91" t="s">
        <v>1590</v>
      </c>
      <c r="Q5203" s="91" t="s">
        <v>1446</v>
      </c>
      <c r="R5203" s="91" t="s">
        <v>1663</v>
      </c>
      <c r="S5203" s="91" t="s">
        <v>13572</v>
      </c>
      <c r="T5203" s="91" t="s">
        <v>1593</v>
      </c>
    </row>
    <row r="5204" ht="14.25" customHeight="1">
      <c r="A5204" s="91" t="s">
        <v>13573</v>
      </c>
      <c r="C5204" s="91" t="s">
        <v>13574</v>
      </c>
      <c r="D5204" s="91" t="s">
        <v>1324</v>
      </c>
      <c r="J5204" s="91" t="s">
        <v>1320</v>
      </c>
      <c r="L5204" s="91" t="s">
        <v>1647</v>
      </c>
      <c r="M5204" s="91" t="s">
        <v>1320</v>
      </c>
      <c r="N5204" s="91" t="s">
        <v>1617</v>
      </c>
      <c r="O5204" s="91" t="s">
        <v>1662</v>
      </c>
      <c r="P5204" s="91" t="s">
        <v>1590</v>
      </c>
      <c r="Q5204" s="91" t="s">
        <v>1430</v>
      </c>
      <c r="R5204" s="91" t="s">
        <v>1617</v>
      </c>
      <c r="T5204" s="91" t="s">
        <v>1634</v>
      </c>
    </row>
    <row r="5205" ht="14.25" customHeight="1">
      <c r="A5205" s="91" t="s">
        <v>13575</v>
      </c>
      <c r="B5205" s="91" t="s">
        <v>13576</v>
      </c>
      <c r="C5205" s="91" t="s">
        <v>13577</v>
      </c>
      <c r="D5205" s="91" t="s">
        <v>1324</v>
      </c>
      <c r="J5205" s="91" t="s">
        <v>1320</v>
      </c>
      <c r="L5205" s="91" t="s">
        <v>41</v>
      </c>
      <c r="M5205" s="91" t="s">
        <v>739</v>
      </c>
      <c r="O5205" s="91" t="s">
        <v>1748</v>
      </c>
      <c r="P5205" s="91" t="s">
        <v>1590</v>
      </c>
      <c r="Q5205" s="91" t="s">
        <v>1439</v>
      </c>
      <c r="R5205" s="91" t="s">
        <v>1614</v>
      </c>
    </row>
    <row r="5206" ht="14.25" customHeight="1">
      <c r="A5206" s="91" t="s">
        <v>13578</v>
      </c>
      <c r="C5206" s="91">
        <v>5.22E9</v>
      </c>
      <c r="D5206" s="91" t="s">
        <v>1324</v>
      </c>
      <c r="J5206" s="91" t="s">
        <v>1320</v>
      </c>
      <c r="L5206" s="91" t="s">
        <v>41</v>
      </c>
      <c r="M5206" s="91" t="s">
        <v>1320</v>
      </c>
      <c r="N5206" s="91" t="s">
        <v>1923</v>
      </c>
      <c r="O5206" s="91" t="s">
        <v>5143</v>
      </c>
      <c r="P5206" s="91" t="s">
        <v>1628</v>
      </c>
      <c r="Q5206" s="91" t="s">
        <v>1469</v>
      </c>
      <c r="R5206" s="91" t="s">
        <v>1923</v>
      </c>
    </row>
    <row r="5207" ht="14.25" customHeight="1">
      <c r="A5207" s="91" t="s">
        <v>13579</v>
      </c>
      <c r="D5207" s="91" t="s">
        <v>1324</v>
      </c>
      <c r="J5207" s="91" t="s">
        <v>739</v>
      </c>
      <c r="L5207" s="91" t="s">
        <v>41</v>
      </c>
      <c r="M5207" s="91" t="s">
        <v>739</v>
      </c>
      <c r="O5207" s="91" t="s">
        <v>1748</v>
      </c>
      <c r="P5207" s="91" t="s">
        <v>1590</v>
      </c>
      <c r="Q5207" s="91" t="s">
        <v>1436</v>
      </c>
      <c r="R5207" s="91" t="s">
        <v>1624</v>
      </c>
    </row>
    <row r="5208" ht="14.25" customHeight="1">
      <c r="A5208" s="91" t="s">
        <v>13580</v>
      </c>
      <c r="D5208" s="91" t="s">
        <v>1324</v>
      </c>
      <c r="J5208" s="91" t="s">
        <v>739</v>
      </c>
      <c r="L5208" s="91" t="s">
        <v>41</v>
      </c>
      <c r="M5208" s="91" t="s">
        <v>739</v>
      </c>
      <c r="O5208" s="91" t="s">
        <v>1602</v>
      </c>
      <c r="P5208" s="91" t="s">
        <v>1603</v>
      </c>
      <c r="Q5208" s="91" t="s">
        <v>1460</v>
      </c>
      <c r="R5208" s="91" t="s">
        <v>1798</v>
      </c>
    </row>
    <row r="5209" ht="14.25" customHeight="1">
      <c r="A5209" s="91" t="s">
        <v>13581</v>
      </c>
      <c r="D5209" s="91" t="s">
        <v>1319</v>
      </c>
      <c r="E5209" s="91" t="s">
        <v>1587</v>
      </c>
      <c r="F5209" s="91">
        <v>2030.0</v>
      </c>
      <c r="J5209" s="91" t="s">
        <v>739</v>
      </c>
      <c r="L5209" s="91" t="s">
        <v>1588</v>
      </c>
      <c r="M5209" s="91" t="s">
        <v>739</v>
      </c>
      <c r="O5209" s="91" t="s">
        <v>1831</v>
      </c>
      <c r="P5209" s="91" t="s">
        <v>1590</v>
      </c>
      <c r="Q5209" s="91" t="s">
        <v>1459</v>
      </c>
      <c r="R5209" s="91" t="s">
        <v>1720</v>
      </c>
      <c r="S5209" s="91" t="s">
        <v>13582</v>
      </c>
      <c r="T5209" s="91" t="s">
        <v>1593</v>
      </c>
    </row>
    <row r="5210" ht="14.25" customHeight="1">
      <c r="A5210" s="91" t="s">
        <v>13583</v>
      </c>
      <c r="D5210" s="91" t="s">
        <v>1319</v>
      </c>
      <c r="E5210" s="91" t="s">
        <v>1587</v>
      </c>
      <c r="F5210" s="91">
        <v>2030.0</v>
      </c>
      <c r="G5210" s="91" t="s">
        <v>1319</v>
      </c>
      <c r="H5210" s="91" t="s">
        <v>1587</v>
      </c>
      <c r="I5210" s="91">
        <v>2050.0</v>
      </c>
      <c r="J5210" s="91" t="s">
        <v>1320</v>
      </c>
      <c r="K5210" s="91">
        <v>2050.0</v>
      </c>
      <c r="L5210" s="91" t="s">
        <v>1588</v>
      </c>
      <c r="M5210" s="91" t="s">
        <v>739</v>
      </c>
      <c r="O5210" s="91" t="s">
        <v>1638</v>
      </c>
      <c r="P5210" s="91" t="s">
        <v>1590</v>
      </c>
      <c r="Q5210" s="91" t="s">
        <v>1434</v>
      </c>
      <c r="R5210" s="91" t="s">
        <v>1663</v>
      </c>
      <c r="S5210" s="91" t="s">
        <v>13584</v>
      </c>
      <c r="T5210" s="91" t="s">
        <v>1593</v>
      </c>
    </row>
    <row r="5211" ht="14.25" customHeight="1">
      <c r="A5211" s="91" t="s">
        <v>13585</v>
      </c>
      <c r="B5211" s="91" t="s">
        <v>13586</v>
      </c>
      <c r="C5211" s="91" t="s">
        <v>13587</v>
      </c>
      <c r="D5211" s="91" t="s">
        <v>1319</v>
      </c>
      <c r="E5211" s="91" t="s">
        <v>1595</v>
      </c>
      <c r="F5211" s="91">
        <v>2030.0</v>
      </c>
      <c r="J5211" s="91" t="s">
        <v>739</v>
      </c>
      <c r="L5211" s="91" t="s">
        <v>41</v>
      </c>
      <c r="M5211" s="91" t="s">
        <v>739</v>
      </c>
      <c r="O5211" s="91" t="s">
        <v>2116</v>
      </c>
      <c r="P5211" s="91" t="s">
        <v>1736</v>
      </c>
      <c r="Q5211" s="91" t="s">
        <v>1429</v>
      </c>
      <c r="R5211" s="91" t="s">
        <v>1641</v>
      </c>
      <c r="S5211" s="91" t="s">
        <v>13588</v>
      </c>
      <c r="T5211" s="91" t="s">
        <v>1600</v>
      </c>
    </row>
    <row r="5212" ht="14.25" customHeight="1">
      <c r="A5212" s="91" t="s">
        <v>13589</v>
      </c>
      <c r="D5212" s="91" t="s">
        <v>1319</v>
      </c>
      <c r="E5212" s="91" t="s">
        <v>1587</v>
      </c>
      <c r="F5212" s="91">
        <v>2030.0</v>
      </c>
      <c r="J5212" s="91" t="s">
        <v>1320</v>
      </c>
      <c r="L5212" s="91" t="s">
        <v>41</v>
      </c>
      <c r="M5212" s="91" t="s">
        <v>1320</v>
      </c>
      <c r="N5212" s="91" t="s">
        <v>1966</v>
      </c>
      <c r="O5212" s="91" t="s">
        <v>1711</v>
      </c>
      <c r="P5212" s="91" t="s">
        <v>1590</v>
      </c>
      <c r="Q5212" s="91" t="s">
        <v>1448</v>
      </c>
      <c r="R5212" s="91" t="s">
        <v>1633</v>
      </c>
      <c r="S5212" s="91" t="s">
        <v>13590</v>
      </c>
      <c r="T5212" s="91" t="s">
        <v>1593</v>
      </c>
    </row>
    <row r="5213" ht="14.25" customHeight="1">
      <c r="A5213" s="91" t="s">
        <v>13591</v>
      </c>
      <c r="D5213" s="91" t="s">
        <v>1319</v>
      </c>
      <c r="E5213" s="91" t="s">
        <v>1587</v>
      </c>
      <c r="F5213" s="91">
        <v>2030.0</v>
      </c>
      <c r="J5213" s="91" t="s">
        <v>739</v>
      </c>
      <c r="L5213" s="91" t="s">
        <v>1588</v>
      </c>
      <c r="M5213" s="91" t="s">
        <v>739</v>
      </c>
      <c r="O5213" s="91" t="s">
        <v>1602</v>
      </c>
      <c r="P5213" s="91" t="s">
        <v>1603</v>
      </c>
      <c r="Q5213" s="91" t="s">
        <v>1435</v>
      </c>
      <c r="R5213" s="91" t="s">
        <v>1808</v>
      </c>
      <c r="S5213" s="91" t="s">
        <v>13592</v>
      </c>
      <c r="T5213" s="91" t="s">
        <v>1593</v>
      </c>
    </row>
    <row r="5214" ht="14.25" customHeight="1">
      <c r="A5214" s="91" t="s">
        <v>13593</v>
      </c>
      <c r="D5214" s="91" t="s">
        <v>1319</v>
      </c>
      <c r="E5214" s="91" t="s">
        <v>1587</v>
      </c>
      <c r="F5214" s="91">
        <v>2030.0</v>
      </c>
      <c r="J5214" s="91" t="s">
        <v>739</v>
      </c>
      <c r="L5214" s="91" t="s">
        <v>1588</v>
      </c>
      <c r="M5214" s="91" t="s">
        <v>739</v>
      </c>
      <c r="O5214" s="91" t="s">
        <v>1607</v>
      </c>
      <c r="P5214" s="91" t="s">
        <v>1590</v>
      </c>
      <c r="Q5214" s="91" t="s">
        <v>1448</v>
      </c>
      <c r="R5214" s="91" t="s">
        <v>1798</v>
      </c>
      <c r="S5214" s="91" t="s">
        <v>13594</v>
      </c>
      <c r="T5214" s="91" t="s">
        <v>1593</v>
      </c>
    </row>
    <row r="5215" ht="14.25" customHeight="1">
      <c r="A5215" s="91" t="s">
        <v>13595</v>
      </c>
      <c r="B5215" s="91" t="s">
        <v>13596</v>
      </c>
      <c r="C5215" s="91" t="s">
        <v>13597</v>
      </c>
      <c r="D5215" s="91" t="s">
        <v>1324</v>
      </c>
      <c r="J5215" s="91" t="s">
        <v>1320</v>
      </c>
      <c r="L5215" s="91" t="s">
        <v>41</v>
      </c>
      <c r="M5215" s="91" t="s">
        <v>739</v>
      </c>
      <c r="O5215" s="91" t="s">
        <v>1934</v>
      </c>
      <c r="P5215" s="91" t="s">
        <v>1736</v>
      </c>
      <c r="Q5215" s="91" t="s">
        <v>1438</v>
      </c>
      <c r="R5215" s="91" t="s">
        <v>1798</v>
      </c>
    </row>
    <row r="5216" ht="14.25" customHeight="1">
      <c r="A5216" s="91" t="s">
        <v>13598</v>
      </c>
      <c r="B5216" s="91" t="s">
        <v>13599</v>
      </c>
      <c r="C5216" s="91" t="s">
        <v>13600</v>
      </c>
      <c r="D5216" s="91" t="s">
        <v>1319</v>
      </c>
      <c r="E5216" s="91" t="s">
        <v>1587</v>
      </c>
      <c r="F5216" s="91">
        <v>2030.0</v>
      </c>
      <c r="J5216" s="91" t="s">
        <v>739</v>
      </c>
      <c r="L5216" s="91" t="s">
        <v>41</v>
      </c>
      <c r="M5216" s="91" t="s">
        <v>739</v>
      </c>
      <c r="O5216" s="91" t="s">
        <v>1662</v>
      </c>
      <c r="P5216" s="91" t="s">
        <v>1590</v>
      </c>
      <c r="Q5216" s="91" t="s">
        <v>1459</v>
      </c>
      <c r="R5216" s="91" t="s">
        <v>1614</v>
      </c>
      <c r="S5216" s="91" t="s">
        <v>13601</v>
      </c>
      <c r="T5216" s="91" t="s">
        <v>1593</v>
      </c>
    </row>
    <row r="5217" ht="14.25" customHeight="1">
      <c r="A5217" s="91" t="s">
        <v>13602</v>
      </c>
      <c r="D5217" s="91" t="s">
        <v>1343</v>
      </c>
      <c r="J5217" s="91" t="s">
        <v>1320</v>
      </c>
      <c r="L5217" s="91" t="s">
        <v>41</v>
      </c>
      <c r="M5217" s="91" t="s">
        <v>1320</v>
      </c>
      <c r="N5217" s="91" t="s">
        <v>1981</v>
      </c>
      <c r="O5217" s="91" t="s">
        <v>1922</v>
      </c>
      <c r="P5217" s="91" t="s">
        <v>1736</v>
      </c>
      <c r="Q5217" s="91" t="s">
        <v>1439</v>
      </c>
      <c r="R5217" s="91" t="s">
        <v>1753</v>
      </c>
    </row>
    <row r="5218" ht="14.25" customHeight="1">
      <c r="A5218" s="91" t="s">
        <v>13603</v>
      </c>
      <c r="B5218" s="91" t="s">
        <v>13604</v>
      </c>
      <c r="C5218" s="91" t="s">
        <v>13605</v>
      </c>
      <c r="D5218" s="91" t="s">
        <v>1319</v>
      </c>
      <c r="E5218" s="91" t="s">
        <v>1587</v>
      </c>
      <c r="F5218" s="91">
        <v>2030.0</v>
      </c>
      <c r="G5218" s="91" t="s">
        <v>1319</v>
      </c>
      <c r="H5218" s="91" t="s">
        <v>1587</v>
      </c>
      <c r="I5218" s="91">
        <v>2050.0</v>
      </c>
      <c r="J5218" s="91" t="s">
        <v>1320</v>
      </c>
      <c r="K5218" s="91">
        <v>2050.0</v>
      </c>
      <c r="L5218" s="91" t="s">
        <v>41</v>
      </c>
      <c r="M5218" s="91" t="s">
        <v>1320</v>
      </c>
      <c r="N5218" s="91" t="s">
        <v>2347</v>
      </c>
      <c r="O5218" s="91" t="s">
        <v>1802</v>
      </c>
      <c r="P5218" s="91" t="s">
        <v>1590</v>
      </c>
      <c r="Q5218" s="91" t="s">
        <v>1440</v>
      </c>
      <c r="R5218" s="91" t="s">
        <v>1604</v>
      </c>
      <c r="S5218" s="91" t="s">
        <v>13606</v>
      </c>
      <c r="T5218" s="91" t="s">
        <v>1593</v>
      </c>
    </row>
    <row r="5219" ht="14.25" customHeight="1">
      <c r="A5219" s="91" t="s">
        <v>13607</v>
      </c>
      <c r="D5219" s="91" t="s">
        <v>1319</v>
      </c>
      <c r="E5219" s="91" t="s">
        <v>1587</v>
      </c>
      <c r="F5219" s="91">
        <v>2030.0</v>
      </c>
      <c r="J5219" s="91" t="s">
        <v>739</v>
      </c>
      <c r="L5219" s="91" t="s">
        <v>1588</v>
      </c>
      <c r="M5219" s="91" t="s">
        <v>739</v>
      </c>
      <c r="O5219" s="91" t="s">
        <v>1607</v>
      </c>
      <c r="P5219" s="91" t="s">
        <v>1590</v>
      </c>
      <c r="Q5219" s="91" t="s">
        <v>1457</v>
      </c>
      <c r="R5219" s="91" t="s">
        <v>1798</v>
      </c>
      <c r="S5219" s="91" t="s">
        <v>13608</v>
      </c>
      <c r="T5219" s="91" t="s">
        <v>1593</v>
      </c>
    </row>
    <row r="5220" ht="14.25" customHeight="1">
      <c r="A5220" s="91" t="s">
        <v>13609</v>
      </c>
      <c r="B5220" s="91" t="s">
        <v>13610</v>
      </c>
      <c r="C5220" s="91" t="s">
        <v>13611</v>
      </c>
      <c r="D5220" s="91" t="s">
        <v>1324</v>
      </c>
      <c r="J5220" s="91" t="s">
        <v>739</v>
      </c>
      <c r="L5220" s="91" t="s">
        <v>41</v>
      </c>
      <c r="M5220" s="91" t="s">
        <v>739</v>
      </c>
      <c r="O5220" s="91" t="s">
        <v>1602</v>
      </c>
      <c r="P5220" s="91" t="s">
        <v>1603</v>
      </c>
      <c r="Q5220" s="91" t="s">
        <v>1462</v>
      </c>
      <c r="R5220" s="91" t="s">
        <v>1785</v>
      </c>
    </row>
    <row r="5221" ht="14.25" customHeight="1">
      <c r="A5221" s="91" t="s">
        <v>13612</v>
      </c>
      <c r="D5221" s="91" t="s">
        <v>1324</v>
      </c>
      <c r="J5221" s="91" t="s">
        <v>1320</v>
      </c>
      <c r="L5221" s="91" t="s">
        <v>41</v>
      </c>
      <c r="M5221" s="91" t="s">
        <v>739</v>
      </c>
      <c r="O5221" s="91" t="s">
        <v>2182</v>
      </c>
      <c r="P5221" s="91" t="s">
        <v>1628</v>
      </c>
      <c r="Q5221" s="91" t="s">
        <v>1466</v>
      </c>
      <c r="R5221" s="91" t="s">
        <v>1648</v>
      </c>
    </row>
    <row r="5222" ht="14.25" customHeight="1">
      <c r="A5222" s="91" t="s">
        <v>13613</v>
      </c>
      <c r="D5222" s="91" t="s">
        <v>1319</v>
      </c>
      <c r="E5222" s="91" t="s">
        <v>1587</v>
      </c>
      <c r="F5222" s="91">
        <v>2030.0</v>
      </c>
      <c r="J5222" s="91" t="s">
        <v>739</v>
      </c>
      <c r="L5222" s="91" t="s">
        <v>1588</v>
      </c>
      <c r="M5222" s="91" t="s">
        <v>739</v>
      </c>
      <c r="O5222" s="91" t="s">
        <v>1607</v>
      </c>
      <c r="P5222" s="91" t="s">
        <v>1590</v>
      </c>
      <c r="Q5222" s="91" t="s">
        <v>1462</v>
      </c>
      <c r="R5222" s="91" t="s">
        <v>1687</v>
      </c>
      <c r="S5222" s="91" t="s">
        <v>13614</v>
      </c>
      <c r="T5222" s="91" t="s">
        <v>1593</v>
      </c>
    </row>
    <row r="5223" ht="14.25" customHeight="1">
      <c r="A5223" s="91" t="s">
        <v>13615</v>
      </c>
      <c r="D5223" s="91" t="s">
        <v>1319</v>
      </c>
      <c r="E5223" s="91" t="s">
        <v>1587</v>
      </c>
      <c r="F5223" s="91">
        <v>2030.0</v>
      </c>
      <c r="J5223" s="91" t="s">
        <v>739</v>
      </c>
      <c r="L5223" s="91" t="s">
        <v>1588</v>
      </c>
      <c r="M5223" s="91" t="s">
        <v>739</v>
      </c>
      <c r="O5223" s="91" t="s">
        <v>1607</v>
      </c>
      <c r="P5223" s="91" t="s">
        <v>1590</v>
      </c>
      <c r="Q5223" s="91" t="s">
        <v>1462</v>
      </c>
      <c r="R5223" s="91" t="s">
        <v>1659</v>
      </c>
      <c r="S5223" s="91" t="s">
        <v>13616</v>
      </c>
      <c r="T5223" s="91" t="s">
        <v>1593</v>
      </c>
    </row>
    <row r="5224" ht="14.25" customHeight="1">
      <c r="A5224" s="91" t="s">
        <v>13617</v>
      </c>
      <c r="D5224" s="91" t="s">
        <v>1324</v>
      </c>
      <c r="J5224" s="91" t="s">
        <v>1320</v>
      </c>
      <c r="L5224" s="91" t="s">
        <v>41</v>
      </c>
      <c r="M5224" s="91" t="s">
        <v>739</v>
      </c>
      <c r="O5224" s="91" t="s">
        <v>1632</v>
      </c>
      <c r="P5224" s="91" t="s">
        <v>1628</v>
      </c>
      <c r="Q5224" s="91" t="s">
        <v>1457</v>
      </c>
      <c r="R5224" s="91" t="s">
        <v>1659</v>
      </c>
    </row>
    <row r="5225" ht="14.25" customHeight="1">
      <c r="A5225" s="91" t="s">
        <v>13618</v>
      </c>
      <c r="B5225" s="91" t="s">
        <v>13619</v>
      </c>
      <c r="C5225" s="91" t="s">
        <v>13620</v>
      </c>
      <c r="D5225" s="91" t="s">
        <v>1324</v>
      </c>
      <c r="J5225" s="91" t="s">
        <v>1320</v>
      </c>
      <c r="L5225" s="91" t="s">
        <v>41</v>
      </c>
      <c r="M5225" s="91" t="s">
        <v>1320</v>
      </c>
      <c r="N5225" s="91" t="s">
        <v>1669</v>
      </c>
      <c r="O5225" s="91" t="s">
        <v>1748</v>
      </c>
      <c r="P5225" s="91" t="s">
        <v>1590</v>
      </c>
      <c r="Q5225" s="91" t="s">
        <v>1467</v>
      </c>
      <c r="R5225" s="91" t="s">
        <v>1669</v>
      </c>
    </row>
    <row r="5226" ht="14.25" customHeight="1">
      <c r="A5226" s="91" t="s">
        <v>13621</v>
      </c>
      <c r="B5226" s="91" t="s">
        <v>13622</v>
      </c>
      <c r="C5226" s="91" t="s">
        <v>13623</v>
      </c>
      <c r="D5226" s="91" t="s">
        <v>1319</v>
      </c>
      <c r="E5226" s="91" t="s">
        <v>1587</v>
      </c>
      <c r="F5226" s="91">
        <v>2030.0</v>
      </c>
      <c r="J5226" s="91" t="s">
        <v>1320</v>
      </c>
      <c r="L5226" s="91" t="s">
        <v>41</v>
      </c>
      <c r="M5226" s="91" t="s">
        <v>1320</v>
      </c>
      <c r="N5226" s="91" t="s">
        <v>1678</v>
      </c>
      <c r="O5226" s="91" t="s">
        <v>1602</v>
      </c>
      <c r="P5226" s="91" t="s">
        <v>1603</v>
      </c>
      <c r="Q5226" s="91" t="s">
        <v>1452</v>
      </c>
      <c r="R5226" s="91" t="s">
        <v>1641</v>
      </c>
      <c r="S5226" s="91" t="s">
        <v>13624</v>
      </c>
      <c r="T5226" s="91" t="s">
        <v>1593</v>
      </c>
    </row>
    <row r="5227" ht="14.25" customHeight="1">
      <c r="A5227" s="91" t="s">
        <v>13625</v>
      </c>
      <c r="D5227" s="91" t="s">
        <v>1324</v>
      </c>
      <c r="J5227" s="91" t="s">
        <v>1320</v>
      </c>
      <c r="L5227" s="91" t="s">
        <v>41</v>
      </c>
      <c r="M5227" s="91" t="s">
        <v>739</v>
      </c>
      <c r="O5227" s="91" t="s">
        <v>3399</v>
      </c>
      <c r="P5227" s="91" t="s">
        <v>1597</v>
      </c>
      <c r="Q5227" s="91" t="s">
        <v>1467</v>
      </c>
      <c r="R5227" s="91" t="s">
        <v>1659</v>
      </c>
    </row>
    <row r="5228" ht="14.25" customHeight="1">
      <c r="A5228" s="91" t="s">
        <v>13626</v>
      </c>
      <c r="D5228" s="91" t="s">
        <v>1319</v>
      </c>
      <c r="E5228" s="91" t="s">
        <v>1587</v>
      </c>
      <c r="F5228" s="91">
        <v>2030.0</v>
      </c>
      <c r="J5228" s="91" t="s">
        <v>739</v>
      </c>
      <c r="L5228" s="91" t="s">
        <v>1588</v>
      </c>
      <c r="M5228" s="91" t="s">
        <v>739</v>
      </c>
      <c r="O5228" s="91" t="s">
        <v>1684</v>
      </c>
      <c r="P5228" s="91" t="s">
        <v>1590</v>
      </c>
      <c r="Q5228" s="91" t="s">
        <v>1457</v>
      </c>
      <c r="R5228" s="91" t="s">
        <v>1633</v>
      </c>
      <c r="S5228" s="91" t="s">
        <v>13627</v>
      </c>
      <c r="T5228" s="91" t="s">
        <v>1593</v>
      </c>
    </row>
    <row r="5229" ht="14.25" customHeight="1">
      <c r="A5229" s="91" t="s">
        <v>13628</v>
      </c>
      <c r="B5229" s="91" t="s">
        <v>13629</v>
      </c>
      <c r="C5229" s="91" t="s">
        <v>13630</v>
      </c>
      <c r="D5229" s="91" t="s">
        <v>1324</v>
      </c>
      <c r="J5229" s="91" t="s">
        <v>739</v>
      </c>
      <c r="L5229" s="91" t="s">
        <v>41</v>
      </c>
      <c r="M5229" s="91" t="s">
        <v>739</v>
      </c>
      <c r="O5229" s="91" t="s">
        <v>1602</v>
      </c>
      <c r="P5229" s="91" t="s">
        <v>1603</v>
      </c>
      <c r="Q5229" s="91" t="s">
        <v>1462</v>
      </c>
      <c r="R5229" s="91" t="s">
        <v>1614</v>
      </c>
    </row>
    <row r="5230" ht="14.25" customHeight="1">
      <c r="A5230" s="91" t="s">
        <v>13631</v>
      </c>
      <c r="D5230" s="91" t="s">
        <v>1319</v>
      </c>
      <c r="E5230" s="91" t="s">
        <v>1587</v>
      </c>
      <c r="F5230" s="91">
        <v>2030.0</v>
      </c>
      <c r="J5230" s="91" t="s">
        <v>739</v>
      </c>
      <c r="L5230" s="91" t="s">
        <v>1588</v>
      </c>
      <c r="M5230" s="91" t="s">
        <v>739</v>
      </c>
      <c r="O5230" s="91" t="s">
        <v>1891</v>
      </c>
      <c r="P5230" s="91" t="s">
        <v>1623</v>
      </c>
      <c r="Q5230" s="91" t="s">
        <v>1457</v>
      </c>
      <c r="R5230" s="91" t="s">
        <v>1707</v>
      </c>
      <c r="S5230" s="91" t="s">
        <v>13632</v>
      </c>
      <c r="T5230" s="91" t="s">
        <v>1593</v>
      </c>
    </row>
    <row r="5231" ht="14.25" customHeight="1">
      <c r="A5231" s="91" t="s">
        <v>13633</v>
      </c>
      <c r="D5231" s="91" t="s">
        <v>1319</v>
      </c>
      <c r="E5231" s="91" t="s">
        <v>1587</v>
      </c>
      <c r="F5231" s="91">
        <v>2030.0</v>
      </c>
      <c r="G5231" s="91" t="s">
        <v>1319</v>
      </c>
      <c r="H5231" s="91" t="s">
        <v>1587</v>
      </c>
      <c r="I5231" s="91">
        <v>2050.0</v>
      </c>
      <c r="J5231" s="91" t="s">
        <v>1320</v>
      </c>
      <c r="K5231" s="91">
        <v>2050.0</v>
      </c>
      <c r="L5231" s="91" t="s">
        <v>1588</v>
      </c>
      <c r="M5231" s="91" t="s">
        <v>739</v>
      </c>
      <c r="O5231" s="91" t="s">
        <v>1607</v>
      </c>
      <c r="P5231" s="91" t="s">
        <v>1590</v>
      </c>
      <c r="Q5231" s="91" t="s">
        <v>1457</v>
      </c>
      <c r="R5231" s="91" t="s">
        <v>1659</v>
      </c>
      <c r="S5231" s="91" t="s">
        <v>13634</v>
      </c>
      <c r="T5231" s="91" t="s">
        <v>1593</v>
      </c>
    </row>
    <row r="5232" ht="14.25" customHeight="1">
      <c r="A5232" s="91" t="s">
        <v>13635</v>
      </c>
      <c r="D5232" s="91" t="s">
        <v>1324</v>
      </c>
      <c r="J5232" s="91" t="s">
        <v>739</v>
      </c>
      <c r="L5232" s="91" t="s">
        <v>41</v>
      </c>
      <c r="M5232" s="91" t="s">
        <v>739</v>
      </c>
      <c r="O5232" s="91" t="s">
        <v>1607</v>
      </c>
      <c r="P5232" s="91" t="s">
        <v>1590</v>
      </c>
      <c r="Q5232" s="91" t="s">
        <v>1433</v>
      </c>
      <c r="R5232" s="91" t="s">
        <v>1699</v>
      </c>
    </row>
    <row r="5233" ht="14.25" customHeight="1">
      <c r="A5233" s="91" t="s">
        <v>13636</v>
      </c>
      <c r="C5233" s="91" t="s">
        <v>13637</v>
      </c>
      <c r="D5233" s="91" t="s">
        <v>1319</v>
      </c>
      <c r="E5233" s="91" t="s">
        <v>1587</v>
      </c>
      <c r="F5233" s="91" t="s">
        <v>13638</v>
      </c>
      <c r="J5233" s="91" t="s">
        <v>1320</v>
      </c>
      <c r="L5233" s="91" t="s">
        <v>41</v>
      </c>
      <c r="M5233" s="91" t="s">
        <v>1320</v>
      </c>
      <c r="N5233" s="91" t="s">
        <v>1785</v>
      </c>
      <c r="O5233" s="91" t="s">
        <v>1607</v>
      </c>
      <c r="P5233" s="91" t="s">
        <v>1590</v>
      </c>
      <c r="Q5233" s="91" t="s">
        <v>1446</v>
      </c>
      <c r="R5233" s="91" t="s">
        <v>1881</v>
      </c>
      <c r="S5233" s="91" t="s">
        <v>13639</v>
      </c>
      <c r="T5233" s="91" t="s">
        <v>1593</v>
      </c>
    </row>
    <row r="5234" ht="14.25" customHeight="1">
      <c r="A5234" s="91" t="s">
        <v>13640</v>
      </c>
      <c r="D5234" s="91" t="s">
        <v>1319</v>
      </c>
      <c r="E5234" s="91" t="s">
        <v>1587</v>
      </c>
      <c r="F5234" s="91">
        <v>2030.0</v>
      </c>
      <c r="G5234" s="91" t="s">
        <v>1319</v>
      </c>
      <c r="H5234" s="91" t="s">
        <v>1587</v>
      </c>
      <c r="I5234" s="91">
        <v>2050.0</v>
      </c>
      <c r="J5234" s="91" t="s">
        <v>1320</v>
      </c>
      <c r="K5234" s="91">
        <v>2050.0</v>
      </c>
      <c r="L5234" s="91" t="s">
        <v>1588</v>
      </c>
      <c r="M5234" s="91" t="s">
        <v>739</v>
      </c>
      <c r="O5234" s="91" t="s">
        <v>1607</v>
      </c>
      <c r="P5234" s="91" t="s">
        <v>1590</v>
      </c>
      <c r="Q5234" s="91" t="s">
        <v>1434</v>
      </c>
      <c r="R5234" s="91" t="s">
        <v>1707</v>
      </c>
      <c r="S5234" s="91" t="s">
        <v>13641</v>
      </c>
      <c r="T5234" s="91" t="s">
        <v>1593</v>
      </c>
    </row>
    <row r="5235" ht="14.25" customHeight="1">
      <c r="A5235" s="91" t="s">
        <v>13642</v>
      </c>
      <c r="D5235" s="91" t="s">
        <v>1324</v>
      </c>
      <c r="J5235" s="91" t="s">
        <v>739</v>
      </c>
      <c r="L5235" s="91" t="s">
        <v>41</v>
      </c>
      <c r="M5235" s="91" t="s">
        <v>739</v>
      </c>
      <c r="O5235" s="91" t="s">
        <v>1802</v>
      </c>
      <c r="P5235" s="91" t="s">
        <v>1590</v>
      </c>
      <c r="Q5235" s="91" t="s">
        <v>1452</v>
      </c>
      <c r="R5235" s="91" t="s">
        <v>1591</v>
      </c>
    </row>
    <row r="5236" ht="14.25" customHeight="1">
      <c r="A5236" s="91" t="s">
        <v>13643</v>
      </c>
      <c r="D5236" s="91" t="s">
        <v>1324</v>
      </c>
      <c r="J5236" s="91" t="s">
        <v>1320</v>
      </c>
      <c r="L5236" s="91" t="s">
        <v>41</v>
      </c>
      <c r="M5236" s="91" t="s">
        <v>739</v>
      </c>
      <c r="O5236" s="91" t="s">
        <v>1632</v>
      </c>
      <c r="P5236" s="91" t="s">
        <v>1628</v>
      </c>
      <c r="Q5236" s="91" t="s">
        <v>1761</v>
      </c>
      <c r="R5236" s="91" t="s">
        <v>1687</v>
      </c>
    </row>
    <row r="5237" ht="14.25" customHeight="1">
      <c r="A5237" s="91" t="s">
        <v>13644</v>
      </c>
      <c r="C5237" s="91" t="s">
        <v>13645</v>
      </c>
      <c r="D5237" s="91" t="s">
        <v>1319</v>
      </c>
      <c r="E5237" s="91" t="s">
        <v>1587</v>
      </c>
      <c r="F5237" s="91">
        <v>2030.0</v>
      </c>
      <c r="J5237" s="91" t="s">
        <v>739</v>
      </c>
      <c r="L5237" s="91" t="s">
        <v>1588</v>
      </c>
      <c r="M5237" s="91" t="s">
        <v>739</v>
      </c>
      <c r="O5237" s="91" t="s">
        <v>1846</v>
      </c>
      <c r="P5237" s="91" t="s">
        <v>1590</v>
      </c>
      <c r="Q5237" s="91" t="s">
        <v>1440</v>
      </c>
      <c r="R5237" s="91" t="s">
        <v>1598</v>
      </c>
      <c r="S5237" s="91" t="s">
        <v>13646</v>
      </c>
      <c r="T5237" s="91" t="s">
        <v>1593</v>
      </c>
    </row>
    <row r="5238" ht="14.25" customHeight="1">
      <c r="A5238" s="91" t="s">
        <v>13647</v>
      </c>
      <c r="D5238" s="91" t="s">
        <v>1324</v>
      </c>
      <c r="J5238" s="91" t="s">
        <v>1320</v>
      </c>
      <c r="L5238" s="91" t="s">
        <v>41</v>
      </c>
      <c r="M5238" s="91" t="s">
        <v>739</v>
      </c>
      <c r="O5238" s="91" t="s">
        <v>1796</v>
      </c>
      <c r="P5238" s="91" t="s">
        <v>1628</v>
      </c>
      <c r="Q5238" s="91" t="s">
        <v>1462</v>
      </c>
      <c r="R5238" s="91" t="s">
        <v>1614</v>
      </c>
    </row>
    <row r="5239" ht="14.25" customHeight="1">
      <c r="A5239" s="91" t="s">
        <v>13648</v>
      </c>
      <c r="D5239" s="91" t="s">
        <v>1319</v>
      </c>
      <c r="E5239" s="91" t="s">
        <v>1587</v>
      </c>
      <c r="F5239" s="91">
        <v>2030.0</v>
      </c>
      <c r="J5239" s="91" t="s">
        <v>739</v>
      </c>
      <c r="L5239" s="91" t="s">
        <v>1588</v>
      </c>
      <c r="M5239" s="91" t="s">
        <v>739</v>
      </c>
      <c r="O5239" s="91" t="s">
        <v>1711</v>
      </c>
      <c r="P5239" s="91" t="s">
        <v>1590</v>
      </c>
      <c r="Q5239" s="91" t="s">
        <v>1462</v>
      </c>
      <c r="R5239" s="91" t="s">
        <v>1604</v>
      </c>
      <c r="S5239" s="91" t="s">
        <v>13649</v>
      </c>
      <c r="T5239" s="91" t="s">
        <v>1593</v>
      </c>
    </row>
    <row r="5240" ht="14.25" customHeight="1">
      <c r="A5240" s="91" t="s">
        <v>13650</v>
      </c>
      <c r="C5240" s="91" t="s">
        <v>13651</v>
      </c>
      <c r="D5240" s="91" t="s">
        <v>1319</v>
      </c>
      <c r="E5240" s="91" t="s">
        <v>1587</v>
      </c>
      <c r="F5240" s="91">
        <v>2030.0</v>
      </c>
      <c r="J5240" s="91" t="s">
        <v>739</v>
      </c>
      <c r="L5240" s="91" t="s">
        <v>41</v>
      </c>
      <c r="M5240" s="91" t="s">
        <v>1320</v>
      </c>
      <c r="N5240" s="91" t="s">
        <v>1639</v>
      </c>
      <c r="O5240" s="91" t="s">
        <v>1602</v>
      </c>
      <c r="P5240" s="91" t="s">
        <v>1603</v>
      </c>
      <c r="Q5240" s="91" t="s">
        <v>1469</v>
      </c>
      <c r="R5240" s="91" t="s">
        <v>1687</v>
      </c>
      <c r="S5240" s="91" t="s">
        <v>13652</v>
      </c>
      <c r="T5240" s="91" t="s">
        <v>1593</v>
      </c>
    </row>
    <row r="5241" ht="14.25" customHeight="1">
      <c r="A5241" s="91" t="s">
        <v>13653</v>
      </c>
      <c r="D5241" s="91" t="s">
        <v>1324</v>
      </c>
      <c r="J5241" s="91" t="s">
        <v>1320</v>
      </c>
      <c r="L5241" s="91" t="s">
        <v>41</v>
      </c>
      <c r="M5241" s="91" t="s">
        <v>739</v>
      </c>
      <c r="O5241" s="91" t="s">
        <v>1607</v>
      </c>
      <c r="P5241" s="91" t="s">
        <v>1590</v>
      </c>
      <c r="Q5241" s="91" t="s">
        <v>1440</v>
      </c>
      <c r="R5241" s="91" t="s">
        <v>1591</v>
      </c>
    </row>
    <row r="5242" ht="14.25" customHeight="1">
      <c r="A5242" s="91" t="s">
        <v>13654</v>
      </c>
      <c r="B5242" s="91" t="s">
        <v>13655</v>
      </c>
      <c r="D5242" s="91" t="s">
        <v>1324</v>
      </c>
      <c r="J5242" s="91" t="s">
        <v>739</v>
      </c>
      <c r="L5242" s="91" t="s">
        <v>41</v>
      </c>
      <c r="M5242" s="91" t="s">
        <v>739</v>
      </c>
      <c r="N5242" s="91" t="s">
        <v>1808</v>
      </c>
      <c r="O5242" s="91" t="s">
        <v>1858</v>
      </c>
      <c r="P5242" s="91" t="s">
        <v>1628</v>
      </c>
      <c r="Q5242" s="91" t="s">
        <v>1435</v>
      </c>
      <c r="R5242" s="91" t="s">
        <v>1808</v>
      </c>
    </row>
    <row r="5243" ht="14.25" customHeight="1">
      <c r="A5243" s="91" t="s">
        <v>13656</v>
      </c>
      <c r="C5243" s="91" t="s">
        <v>13657</v>
      </c>
      <c r="D5243" s="91" t="s">
        <v>1319</v>
      </c>
      <c r="E5243" s="91" t="s">
        <v>1587</v>
      </c>
      <c r="F5243" s="91" t="s">
        <v>1646</v>
      </c>
      <c r="G5243" s="91" t="s">
        <v>1319</v>
      </c>
      <c r="H5243" s="91" t="s">
        <v>1587</v>
      </c>
      <c r="I5243" s="91" t="s">
        <v>1377</v>
      </c>
      <c r="J5243" s="91" t="s">
        <v>1320</v>
      </c>
      <c r="K5243" s="91" t="s">
        <v>1377</v>
      </c>
      <c r="L5243" s="91" t="s">
        <v>41</v>
      </c>
      <c r="M5243" s="91" t="s">
        <v>739</v>
      </c>
      <c r="O5243" s="91" t="s">
        <v>1607</v>
      </c>
      <c r="P5243" s="91" t="s">
        <v>1590</v>
      </c>
      <c r="Q5243" s="91" t="s">
        <v>1469</v>
      </c>
      <c r="R5243" s="91" t="s">
        <v>1663</v>
      </c>
      <c r="S5243" s="91" t="s">
        <v>13658</v>
      </c>
      <c r="T5243" s="91" t="s">
        <v>1593</v>
      </c>
    </row>
    <row r="5244" ht="14.25" customHeight="1">
      <c r="A5244" s="91" t="s">
        <v>13659</v>
      </c>
      <c r="B5244" s="91" t="s">
        <v>13660</v>
      </c>
      <c r="C5244" s="91" t="s">
        <v>13661</v>
      </c>
      <c r="D5244" s="91" t="s">
        <v>1324</v>
      </c>
      <c r="J5244" s="91" t="s">
        <v>739</v>
      </c>
      <c r="L5244" s="91" t="s">
        <v>41</v>
      </c>
      <c r="M5244" s="91" t="s">
        <v>739</v>
      </c>
      <c r="O5244" s="91" t="s">
        <v>1602</v>
      </c>
      <c r="P5244" s="91" t="s">
        <v>1603</v>
      </c>
      <c r="Q5244" s="91" t="s">
        <v>1462</v>
      </c>
      <c r="R5244" s="91" t="s">
        <v>1659</v>
      </c>
    </row>
    <row r="5245" ht="14.25" customHeight="1">
      <c r="A5245" s="91" t="s">
        <v>13662</v>
      </c>
      <c r="C5245" s="91" t="s">
        <v>13663</v>
      </c>
      <c r="D5245" s="91" t="s">
        <v>1319</v>
      </c>
      <c r="E5245" s="91" t="s">
        <v>1587</v>
      </c>
      <c r="F5245" s="91">
        <v>2030.0</v>
      </c>
      <c r="J5245" s="91" t="s">
        <v>739</v>
      </c>
      <c r="L5245" s="91" t="s">
        <v>1588</v>
      </c>
      <c r="M5245" s="91" t="s">
        <v>739</v>
      </c>
      <c r="O5245" s="91" t="s">
        <v>1607</v>
      </c>
      <c r="P5245" s="91" t="s">
        <v>1590</v>
      </c>
      <c r="Q5245" s="91" t="s">
        <v>1459</v>
      </c>
      <c r="R5245" s="91" t="s">
        <v>1923</v>
      </c>
      <c r="S5245" s="91" t="s">
        <v>13664</v>
      </c>
      <c r="T5245" s="91" t="s">
        <v>1593</v>
      </c>
    </row>
    <row r="5246" ht="14.25" customHeight="1">
      <c r="A5246" s="91" t="s">
        <v>13665</v>
      </c>
      <c r="D5246" s="91" t="s">
        <v>1319</v>
      </c>
      <c r="E5246" s="91" t="s">
        <v>1587</v>
      </c>
      <c r="F5246" s="91">
        <v>2030.0</v>
      </c>
      <c r="G5246" s="91" t="s">
        <v>1319</v>
      </c>
      <c r="H5246" s="91" t="s">
        <v>1587</v>
      </c>
      <c r="I5246" s="91">
        <v>2050.0</v>
      </c>
      <c r="J5246" s="91" t="s">
        <v>1320</v>
      </c>
      <c r="K5246" s="91">
        <v>2050.0</v>
      </c>
      <c r="L5246" s="91" t="s">
        <v>41</v>
      </c>
      <c r="M5246" s="91" t="s">
        <v>1320</v>
      </c>
      <c r="N5246" s="91" t="s">
        <v>1808</v>
      </c>
      <c r="O5246" s="91" t="s">
        <v>2407</v>
      </c>
      <c r="P5246" s="91" t="s">
        <v>1628</v>
      </c>
      <c r="Q5246" s="91" t="s">
        <v>1469</v>
      </c>
      <c r="R5246" s="91" t="s">
        <v>1707</v>
      </c>
      <c r="S5246" s="91" t="s">
        <v>13666</v>
      </c>
      <c r="T5246" s="91" t="s">
        <v>1593</v>
      </c>
    </row>
    <row r="5247" ht="14.25" customHeight="1">
      <c r="A5247" s="91" t="s">
        <v>13667</v>
      </c>
      <c r="B5247" s="91" t="s">
        <v>13668</v>
      </c>
      <c r="C5247" s="91" t="s">
        <v>13669</v>
      </c>
      <c r="D5247" s="91" t="s">
        <v>1319</v>
      </c>
      <c r="E5247" s="91" t="s">
        <v>1587</v>
      </c>
      <c r="F5247" s="91" t="s">
        <v>1646</v>
      </c>
      <c r="J5247" s="91" t="s">
        <v>1320</v>
      </c>
      <c r="L5247" s="91" t="s">
        <v>41</v>
      </c>
      <c r="M5247" s="91" t="s">
        <v>1320</v>
      </c>
      <c r="N5247" s="91" t="s">
        <v>1900</v>
      </c>
      <c r="O5247" s="91" t="s">
        <v>2182</v>
      </c>
      <c r="P5247" s="91" t="s">
        <v>1628</v>
      </c>
      <c r="Q5247" s="91" t="s">
        <v>1459</v>
      </c>
      <c r="R5247" s="91" t="s">
        <v>1685</v>
      </c>
      <c r="S5247" s="91" t="s">
        <v>13670</v>
      </c>
      <c r="T5247" s="91" t="s">
        <v>1593</v>
      </c>
    </row>
    <row r="5248" ht="14.25" customHeight="1">
      <c r="A5248" s="91" t="s">
        <v>13671</v>
      </c>
      <c r="D5248" s="91" t="s">
        <v>1319</v>
      </c>
      <c r="E5248" s="91" t="s">
        <v>1595</v>
      </c>
      <c r="F5248" s="91">
        <v>2030.0</v>
      </c>
      <c r="J5248" s="91" t="s">
        <v>739</v>
      </c>
      <c r="L5248" s="91" t="s">
        <v>41</v>
      </c>
      <c r="M5248" s="91" t="s">
        <v>739</v>
      </c>
      <c r="O5248" s="91" t="s">
        <v>1602</v>
      </c>
      <c r="P5248" s="91" t="s">
        <v>1603</v>
      </c>
      <c r="Q5248" s="91" t="s">
        <v>1445</v>
      </c>
      <c r="R5248" s="91" t="s">
        <v>2368</v>
      </c>
      <c r="S5248" s="91" t="s">
        <v>13672</v>
      </c>
      <c r="T5248" s="91" t="s">
        <v>1600</v>
      </c>
    </row>
    <row r="5249" ht="14.25" customHeight="1">
      <c r="A5249" s="91" t="s">
        <v>13673</v>
      </c>
      <c r="B5249" s="91" t="s">
        <v>13674</v>
      </c>
      <c r="D5249" s="91" t="s">
        <v>1319</v>
      </c>
      <c r="E5249" s="91" t="s">
        <v>1595</v>
      </c>
      <c r="F5249" s="91">
        <v>2030.0</v>
      </c>
      <c r="J5249" s="91" t="s">
        <v>1320</v>
      </c>
      <c r="L5249" s="91" t="s">
        <v>41</v>
      </c>
      <c r="M5249" s="91" t="s">
        <v>739</v>
      </c>
      <c r="O5249" s="91" t="s">
        <v>1622</v>
      </c>
      <c r="P5249" s="91" t="s">
        <v>1623</v>
      </c>
      <c r="Q5249" s="91" t="s">
        <v>1426</v>
      </c>
      <c r="R5249" s="91" t="s">
        <v>10252</v>
      </c>
      <c r="S5249" s="91" t="s">
        <v>13675</v>
      </c>
      <c r="T5249" s="91" t="s">
        <v>1600</v>
      </c>
    </row>
    <row r="5250" ht="14.25" customHeight="1">
      <c r="A5250" s="91" t="s">
        <v>13676</v>
      </c>
      <c r="B5250" s="91" t="s">
        <v>13677</v>
      </c>
      <c r="C5250" s="91" t="s">
        <v>13678</v>
      </c>
      <c r="D5250" s="91" t="s">
        <v>1319</v>
      </c>
      <c r="E5250" s="91" t="s">
        <v>1595</v>
      </c>
      <c r="F5250" s="91">
        <v>2030.0</v>
      </c>
      <c r="J5250" s="91" t="s">
        <v>739</v>
      </c>
      <c r="L5250" s="91" t="s">
        <v>41</v>
      </c>
      <c r="M5250" s="91" t="s">
        <v>739</v>
      </c>
      <c r="O5250" s="91" t="s">
        <v>1602</v>
      </c>
      <c r="P5250" s="91" t="s">
        <v>1603</v>
      </c>
      <c r="Q5250" s="91" t="s">
        <v>1455</v>
      </c>
      <c r="R5250" s="91" t="s">
        <v>1842</v>
      </c>
      <c r="S5250" s="91" t="s">
        <v>13679</v>
      </c>
      <c r="T5250" s="91" t="s">
        <v>1600</v>
      </c>
    </row>
    <row r="5251" ht="14.25" customHeight="1">
      <c r="A5251" s="91" t="s">
        <v>13680</v>
      </c>
      <c r="B5251" s="91" t="s">
        <v>13681</v>
      </c>
      <c r="C5251" s="91" t="s">
        <v>13682</v>
      </c>
      <c r="D5251" s="91" t="s">
        <v>1319</v>
      </c>
      <c r="E5251" s="91" t="s">
        <v>1587</v>
      </c>
      <c r="F5251" s="91" t="s">
        <v>1646</v>
      </c>
      <c r="G5251" s="91" t="s">
        <v>1319</v>
      </c>
      <c r="H5251" s="91" t="s">
        <v>1587</v>
      </c>
      <c r="I5251" s="91" t="s">
        <v>1698</v>
      </c>
      <c r="J5251" s="91" t="s">
        <v>1320</v>
      </c>
      <c r="K5251" s="91" t="s">
        <v>1698</v>
      </c>
      <c r="L5251" s="91" t="s">
        <v>41</v>
      </c>
      <c r="M5251" s="91" t="s">
        <v>1320</v>
      </c>
      <c r="N5251" s="91" t="s">
        <v>6754</v>
      </c>
      <c r="O5251" s="91" t="s">
        <v>1602</v>
      </c>
      <c r="P5251" s="91" t="s">
        <v>1603</v>
      </c>
      <c r="Q5251" s="91" t="s">
        <v>1452</v>
      </c>
      <c r="R5251" s="91" t="s">
        <v>1659</v>
      </c>
      <c r="S5251" s="91" t="s">
        <v>13683</v>
      </c>
      <c r="T5251" s="91" t="s">
        <v>1593</v>
      </c>
    </row>
    <row r="5252" ht="14.25" customHeight="1">
      <c r="A5252" s="91" t="s">
        <v>13684</v>
      </c>
      <c r="D5252" s="91" t="s">
        <v>1319</v>
      </c>
      <c r="E5252" s="91" t="s">
        <v>1587</v>
      </c>
      <c r="F5252" s="91">
        <v>2030.0</v>
      </c>
      <c r="J5252" s="91" t="s">
        <v>739</v>
      </c>
      <c r="L5252" s="91" t="s">
        <v>1588</v>
      </c>
      <c r="M5252" s="91" t="s">
        <v>739</v>
      </c>
      <c r="O5252" s="91" t="s">
        <v>1677</v>
      </c>
      <c r="P5252" s="91" t="s">
        <v>1590</v>
      </c>
      <c r="Q5252" s="91" t="s">
        <v>1457</v>
      </c>
      <c r="R5252" s="91" t="s">
        <v>1604</v>
      </c>
      <c r="S5252" s="91" t="s">
        <v>13685</v>
      </c>
      <c r="T5252" s="91" t="s">
        <v>1593</v>
      </c>
    </row>
    <row r="5253" ht="14.25" customHeight="1">
      <c r="A5253" s="91" t="s">
        <v>13686</v>
      </c>
      <c r="D5253" s="91" t="s">
        <v>1319</v>
      </c>
      <c r="E5253" s="91" t="s">
        <v>1587</v>
      </c>
      <c r="F5253" s="91">
        <v>2030.0</v>
      </c>
      <c r="J5253" s="91" t="s">
        <v>739</v>
      </c>
      <c r="L5253" s="91" t="s">
        <v>1588</v>
      </c>
      <c r="M5253" s="91" t="s">
        <v>739</v>
      </c>
      <c r="O5253" s="91" t="s">
        <v>1711</v>
      </c>
      <c r="P5253" s="91" t="s">
        <v>1590</v>
      </c>
      <c r="Q5253" s="91" t="s">
        <v>1457</v>
      </c>
      <c r="R5253" s="91" t="s">
        <v>1591</v>
      </c>
      <c r="S5253" s="91" t="s">
        <v>13687</v>
      </c>
      <c r="T5253" s="91" t="s">
        <v>1593</v>
      </c>
    </row>
    <row r="5254" ht="14.25" customHeight="1">
      <c r="A5254" s="91" t="s">
        <v>13688</v>
      </c>
      <c r="B5254" s="91" t="s">
        <v>13689</v>
      </c>
      <c r="C5254" s="91" t="s">
        <v>13690</v>
      </c>
      <c r="D5254" s="91" t="s">
        <v>1319</v>
      </c>
      <c r="E5254" s="91" t="s">
        <v>1587</v>
      </c>
      <c r="F5254" s="91">
        <v>2030.0</v>
      </c>
      <c r="J5254" s="91" t="s">
        <v>1320</v>
      </c>
      <c r="L5254" s="91" t="s">
        <v>41</v>
      </c>
      <c r="M5254" s="91" t="s">
        <v>1320</v>
      </c>
      <c r="N5254" s="91" t="s">
        <v>1720</v>
      </c>
      <c r="O5254" s="91" t="s">
        <v>1711</v>
      </c>
      <c r="P5254" s="91" t="s">
        <v>1590</v>
      </c>
      <c r="Q5254" s="91" t="s">
        <v>1439</v>
      </c>
      <c r="R5254" s="91" t="s">
        <v>1923</v>
      </c>
      <c r="S5254" s="91" t="s">
        <v>13691</v>
      </c>
      <c r="T5254" s="91" t="s">
        <v>1593</v>
      </c>
    </row>
    <row r="5255" ht="14.25" customHeight="1">
      <c r="A5255" s="91" t="s">
        <v>13692</v>
      </c>
      <c r="B5255" s="91" t="s">
        <v>13693</v>
      </c>
      <c r="C5255" s="91" t="s">
        <v>13694</v>
      </c>
      <c r="D5255" s="91" t="s">
        <v>1324</v>
      </c>
      <c r="J5255" s="91" t="s">
        <v>739</v>
      </c>
      <c r="L5255" s="91" t="s">
        <v>41</v>
      </c>
      <c r="M5255" s="91" t="s">
        <v>739</v>
      </c>
      <c r="O5255" s="91" t="s">
        <v>1627</v>
      </c>
      <c r="P5255" s="91" t="s">
        <v>1628</v>
      </c>
      <c r="Q5255" s="91" t="s">
        <v>1470</v>
      </c>
      <c r="R5255" s="91" t="s">
        <v>1614</v>
      </c>
    </row>
    <row r="5256" ht="14.25" customHeight="1">
      <c r="A5256" s="91" t="s">
        <v>13695</v>
      </c>
      <c r="C5256" s="91" t="s">
        <v>13696</v>
      </c>
      <c r="D5256" s="91" t="s">
        <v>1324</v>
      </c>
      <c r="J5256" s="91" t="s">
        <v>739</v>
      </c>
      <c r="L5256" s="91" t="s">
        <v>41</v>
      </c>
      <c r="M5256" s="91" t="s">
        <v>739</v>
      </c>
      <c r="O5256" s="91" t="s">
        <v>1602</v>
      </c>
      <c r="P5256" s="91" t="s">
        <v>1603</v>
      </c>
      <c r="Q5256" s="91" t="s">
        <v>1472</v>
      </c>
      <c r="R5256" s="91" t="s">
        <v>1707</v>
      </c>
    </row>
    <row r="5257" ht="14.25" customHeight="1">
      <c r="A5257" s="91" t="s">
        <v>13697</v>
      </c>
      <c r="D5257" s="91" t="s">
        <v>1324</v>
      </c>
      <c r="J5257" s="91" t="s">
        <v>739</v>
      </c>
      <c r="L5257" s="91" t="s">
        <v>41</v>
      </c>
      <c r="M5257" s="91" t="s">
        <v>739</v>
      </c>
      <c r="O5257" s="91" t="s">
        <v>1748</v>
      </c>
      <c r="P5257" s="91" t="s">
        <v>1590</v>
      </c>
      <c r="Q5257" s="91" t="s">
        <v>1457</v>
      </c>
      <c r="R5257" s="91" t="s">
        <v>1608</v>
      </c>
    </row>
    <row r="5258" ht="14.25" customHeight="1">
      <c r="A5258" s="91" t="s">
        <v>13698</v>
      </c>
      <c r="B5258" s="91" t="s">
        <v>13699</v>
      </c>
      <c r="C5258" s="91" t="s">
        <v>13700</v>
      </c>
      <c r="D5258" s="91" t="s">
        <v>1319</v>
      </c>
      <c r="E5258" s="91" t="s">
        <v>1587</v>
      </c>
      <c r="F5258" s="91" t="s">
        <v>2604</v>
      </c>
      <c r="G5258" s="91" t="s">
        <v>1319</v>
      </c>
      <c r="H5258" s="91" t="s">
        <v>1587</v>
      </c>
      <c r="I5258" s="91">
        <v>2040.0</v>
      </c>
      <c r="J5258" s="91" t="s">
        <v>1320</v>
      </c>
      <c r="K5258" s="91">
        <v>2040.0</v>
      </c>
      <c r="L5258" s="91" t="s">
        <v>41</v>
      </c>
      <c r="M5258" s="91" t="s">
        <v>1320</v>
      </c>
      <c r="N5258" s="91" t="s">
        <v>1706</v>
      </c>
      <c r="O5258" s="91" t="s">
        <v>1694</v>
      </c>
      <c r="P5258" s="91" t="s">
        <v>1590</v>
      </c>
      <c r="Q5258" s="91" t="s">
        <v>1462</v>
      </c>
      <c r="R5258" s="91" t="s">
        <v>1591</v>
      </c>
      <c r="S5258" s="91" t="s">
        <v>13701</v>
      </c>
      <c r="T5258" s="91" t="s">
        <v>1593</v>
      </c>
    </row>
    <row r="5259" ht="14.25" customHeight="1">
      <c r="A5259" s="91" t="s">
        <v>13702</v>
      </c>
      <c r="D5259" s="91" t="s">
        <v>1343</v>
      </c>
      <c r="J5259" s="91" t="s">
        <v>1320</v>
      </c>
      <c r="L5259" s="91" t="s">
        <v>41</v>
      </c>
      <c r="M5259" s="91" t="s">
        <v>1320</v>
      </c>
      <c r="N5259" s="91" t="s">
        <v>1678</v>
      </c>
      <c r="O5259" s="91" t="s">
        <v>2046</v>
      </c>
      <c r="P5259" s="91" t="s">
        <v>1603</v>
      </c>
      <c r="Q5259" s="91" t="s">
        <v>1431</v>
      </c>
      <c r="R5259" s="91" t="s">
        <v>1763</v>
      </c>
    </row>
    <row r="5260" ht="14.25" customHeight="1">
      <c r="A5260" s="91" t="s">
        <v>13703</v>
      </c>
      <c r="D5260" s="91" t="s">
        <v>1319</v>
      </c>
      <c r="E5260" s="91" t="s">
        <v>1587</v>
      </c>
      <c r="F5260" s="91">
        <v>2030.0</v>
      </c>
      <c r="J5260" s="91" t="s">
        <v>739</v>
      </c>
      <c r="L5260" s="91" t="s">
        <v>1588</v>
      </c>
      <c r="M5260" s="91" t="s">
        <v>739</v>
      </c>
      <c r="O5260" s="91" t="s">
        <v>1632</v>
      </c>
      <c r="P5260" s="91" t="s">
        <v>1628</v>
      </c>
      <c r="Q5260" s="91" t="s">
        <v>1466</v>
      </c>
      <c r="R5260" s="91" t="s">
        <v>1798</v>
      </c>
      <c r="S5260" s="91" t="s">
        <v>13704</v>
      </c>
      <c r="T5260" s="91" t="s">
        <v>1593</v>
      </c>
    </row>
    <row r="5261" ht="14.25" customHeight="1">
      <c r="A5261" s="91" t="s">
        <v>13705</v>
      </c>
      <c r="B5261" s="91" t="s">
        <v>13706</v>
      </c>
      <c r="C5261" s="91" t="s">
        <v>13707</v>
      </c>
      <c r="D5261" s="91" t="s">
        <v>1319</v>
      </c>
      <c r="E5261" s="91" t="s">
        <v>1587</v>
      </c>
      <c r="F5261" s="91">
        <v>2030.0</v>
      </c>
      <c r="J5261" s="91" t="s">
        <v>739</v>
      </c>
      <c r="L5261" s="91" t="s">
        <v>41</v>
      </c>
      <c r="M5261" s="91" t="s">
        <v>739</v>
      </c>
      <c r="O5261" s="91" t="s">
        <v>1711</v>
      </c>
      <c r="P5261" s="91" t="s">
        <v>1590</v>
      </c>
      <c r="Q5261" s="91" t="s">
        <v>1459</v>
      </c>
      <c r="R5261" s="91" t="s">
        <v>1798</v>
      </c>
      <c r="S5261" s="91" t="s">
        <v>13708</v>
      </c>
      <c r="T5261" s="91" t="s">
        <v>1593</v>
      </c>
    </row>
    <row r="5262" ht="14.25" customHeight="1">
      <c r="A5262" s="91" t="s">
        <v>13709</v>
      </c>
      <c r="B5262" s="91" t="s">
        <v>13710</v>
      </c>
      <c r="D5262" s="91" t="s">
        <v>1324</v>
      </c>
      <c r="J5262" s="91" t="s">
        <v>1320</v>
      </c>
      <c r="L5262" s="91" t="s">
        <v>41</v>
      </c>
      <c r="M5262" s="91" t="s">
        <v>739</v>
      </c>
      <c r="O5262" s="91" t="s">
        <v>1607</v>
      </c>
      <c r="P5262" s="91" t="s">
        <v>1590</v>
      </c>
      <c r="Q5262" s="91" t="s">
        <v>1457</v>
      </c>
      <c r="R5262" s="91" t="s">
        <v>1707</v>
      </c>
    </row>
    <row r="5263" ht="14.25" customHeight="1">
      <c r="A5263" s="91" t="s">
        <v>13711</v>
      </c>
      <c r="D5263" s="91" t="s">
        <v>1319</v>
      </c>
      <c r="E5263" s="91" t="s">
        <v>1587</v>
      </c>
      <c r="F5263" s="91">
        <v>2030.0</v>
      </c>
      <c r="J5263" s="91" t="s">
        <v>739</v>
      </c>
      <c r="L5263" s="91" t="s">
        <v>1588</v>
      </c>
      <c r="M5263" s="91" t="s">
        <v>739</v>
      </c>
      <c r="O5263" s="91" t="s">
        <v>1632</v>
      </c>
      <c r="P5263" s="91" t="s">
        <v>1628</v>
      </c>
      <c r="Q5263" s="91" t="s">
        <v>1472</v>
      </c>
      <c r="R5263" s="91" t="s">
        <v>1604</v>
      </c>
      <c r="S5263" s="91" t="s">
        <v>13712</v>
      </c>
      <c r="T5263" s="91" t="s">
        <v>1593</v>
      </c>
    </row>
    <row r="5264" ht="14.25" customHeight="1">
      <c r="A5264" s="91" t="s">
        <v>13713</v>
      </c>
      <c r="B5264" s="91" t="s">
        <v>13714</v>
      </c>
      <c r="C5264" s="91" t="s">
        <v>13715</v>
      </c>
      <c r="D5264" s="91" t="s">
        <v>1319</v>
      </c>
      <c r="E5264" s="91" t="s">
        <v>1587</v>
      </c>
      <c r="F5264" s="91">
        <v>2030.0</v>
      </c>
      <c r="J5264" s="91" t="s">
        <v>739</v>
      </c>
      <c r="L5264" s="91" t="s">
        <v>41</v>
      </c>
      <c r="M5264" s="91" t="s">
        <v>739</v>
      </c>
      <c r="O5264" s="91" t="s">
        <v>1607</v>
      </c>
      <c r="P5264" s="91" t="s">
        <v>1590</v>
      </c>
      <c r="Q5264" s="91" t="s">
        <v>1460</v>
      </c>
      <c r="R5264" s="91" t="s">
        <v>1863</v>
      </c>
      <c r="S5264" s="91" t="s">
        <v>13716</v>
      </c>
      <c r="T5264" s="91" t="s">
        <v>1593</v>
      </c>
    </row>
    <row r="5265" ht="14.25" customHeight="1">
      <c r="A5265" s="91" t="s">
        <v>13717</v>
      </c>
      <c r="D5265" s="91" t="s">
        <v>1319</v>
      </c>
      <c r="E5265" s="91" t="s">
        <v>1587</v>
      </c>
      <c r="F5265" s="91">
        <v>2030.0</v>
      </c>
      <c r="J5265" s="91" t="s">
        <v>739</v>
      </c>
      <c r="L5265" s="91" t="s">
        <v>41</v>
      </c>
      <c r="M5265" s="91" t="s">
        <v>739</v>
      </c>
      <c r="O5265" s="91" t="s">
        <v>1711</v>
      </c>
      <c r="P5265" s="91" t="s">
        <v>1590</v>
      </c>
      <c r="Q5265" s="91" t="s">
        <v>1425</v>
      </c>
      <c r="R5265" s="91" t="s">
        <v>1707</v>
      </c>
      <c r="S5265" s="91" t="s">
        <v>13718</v>
      </c>
      <c r="T5265" s="91" t="s">
        <v>1593</v>
      </c>
    </row>
    <row r="5266" ht="14.25" customHeight="1">
      <c r="A5266" s="91" t="s">
        <v>13719</v>
      </c>
      <c r="D5266" s="91" t="s">
        <v>1324</v>
      </c>
      <c r="J5266" s="91" t="s">
        <v>1320</v>
      </c>
      <c r="L5266" s="91" t="s">
        <v>41</v>
      </c>
      <c r="M5266" s="91" t="s">
        <v>739</v>
      </c>
      <c r="O5266" s="91" t="s">
        <v>1802</v>
      </c>
      <c r="P5266" s="91" t="s">
        <v>1590</v>
      </c>
      <c r="Q5266" s="91" t="s">
        <v>1462</v>
      </c>
      <c r="R5266" s="91" t="s">
        <v>1798</v>
      </c>
    </row>
    <row r="5267" ht="14.25" customHeight="1">
      <c r="A5267" s="91" t="s">
        <v>13720</v>
      </c>
      <c r="D5267" s="91" t="s">
        <v>1324</v>
      </c>
      <c r="J5267" s="91" t="s">
        <v>739</v>
      </c>
      <c r="L5267" s="91" t="s">
        <v>41</v>
      </c>
      <c r="M5267" s="91" t="s">
        <v>739</v>
      </c>
      <c r="O5267" s="91" t="s">
        <v>1846</v>
      </c>
      <c r="P5267" s="91" t="s">
        <v>1590</v>
      </c>
      <c r="Q5267" s="91" t="s">
        <v>1761</v>
      </c>
      <c r="R5267" s="91" t="s">
        <v>1608</v>
      </c>
    </row>
    <row r="5268" ht="14.25" customHeight="1">
      <c r="A5268" s="91" t="s">
        <v>13721</v>
      </c>
      <c r="D5268" s="91" t="s">
        <v>1319</v>
      </c>
      <c r="E5268" s="91" t="s">
        <v>1587</v>
      </c>
      <c r="F5268" s="91">
        <v>2030.0</v>
      </c>
      <c r="J5268" s="91" t="s">
        <v>739</v>
      </c>
      <c r="L5268" s="91" t="s">
        <v>1588</v>
      </c>
      <c r="M5268" s="91" t="s">
        <v>739</v>
      </c>
      <c r="O5268" s="91" t="s">
        <v>2046</v>
      </c>
      <c r="P5268" s="91" t="s">
        <v>1603</v>
      </c>
      <c r="Q5268" s="91" t="s">
        <v>1457</v>
      </c>
      <c r="R5268" s="91" t="s">
        <v>1707</v>
      </c>
      <c r="S5268" s="91" t="s">
        <v>13722</v>
      </c>
      <c r="T5268" s="91" t="s">
        <v>1593</v>
      </c>
    </row>
    <row r="5269" ht="14.25" customHeight="1">
      <c r="A5269" s="91" t="s">
        <v>13723</v>
      </c>
      <c r="D5269" s="91" t="s">
        <v>1324</v>
      </c>
      <c r="J5269" s="91" t="s">
        <v>1320</v>
      </c>
      <c r="L5269" s="91" t="s">
        <v>41</v>
      </c>
      <c r="M5269" s="91" t="s">
        <v>739</v>
      </c>
      <c r="O5269" s="91" t="s">
        <v>1602</v>
      </c>
      <c r="P5269" s="91" t="s">
        <v>1603</v>
      </c>
      <c r="Q5269" s="91" t="s">
        <v>1461</v>
      </c>
      <c r="R5269" s="91" t="s">
        <v>1707</v>
      </c>
    </row>
    <row r="5270" ht="14.25" customHeight="1">
      <c r="A5270" s="91" t="s">
        <v>13724</v>
      </c>
      <c r="C5270" s="91" t="s">
        <v>13725</v>
      </c>
      <c r="D5270" s="91" t="s">
        <v>1319</v>
      </c>
      <c r="E5270" s="91" t="s">
        <v>1587</v>
      </c>
      <c r="F5270" s="91" t="s">
        <v>2165</v>
      </c>
      <c r="J5270" s="91" t="s">
        <v>1320</v>
      </c>
      <c r="L5270" s="91" t="s">
        <v>41</v>
      </c>
      <c r="M5270" s="91" t="s">
        <v>1320</v>
      </c>
      <c r="N5270" s="91" t="s">
        <v>1706</v>
      </c>
      <c r="O5270" s="91" t="s">
        <v>1607</v>
      </c>
      <c r="P5270" s="91" t="s">
        <v>1590</v>
      </c>
      <c r="Q5270" s="91" t="s">
        <v>1433</v>
      </c>
      <c r="R5270" s="91" t="s">
        <v>1611</v>
      </c>
      <c r="S5270" s="91" t="s">
        <v>13726</v>
      </c>
      <c r="T5270" s="91" t="s">
        <v>1593</v>
      </c>
    </row>
    <row r="5271" ht="14.25" customHeight="1">
      <c r="A5271" s="91" t="s">
        <v>13727</v>
      </c>
      <c r="C5271" s="91" t="s">
        <v>13728</v>
      </c>
      <c r="D5271" s="91" t="s">
        <v>1324</v>
      </c>
      <c r="J5271" s="91" t="s">
        <v>1320</v>
      </c>
      <c r="L5271" s="91" t="s">
        <v>41</v>
      </c>
      <c r="M5271" s="91" t="s">
        <v>739</v>
      </c>
      <c r="O5271" s="91" t="s">
        <v>1711</v>
      </c>
      <c r="P5271" s="91" t="s">
        <v>1590</v>
      </c>
      <c r="Q5271" s="91" t="s">
        <v>1433</v>
      </c>
    </row>
    <row r="5272" ht="14.25" customHeight="1">
      <c r="A5272" s="91" t="s">
        <v>13729</v>
      </c>
      <c r="B5272" s="91" t="s">
        <v>13730</v>
      </c>
      <c r="C5272" s="91" t="s">
        <v>13731</v>
      </c>
      <c r="D5272" s="91" t="s">
        <v>1324</v>
      </c>
      <c r="J5272" s="91" t="s">
        <v>1320</v>
      </c>
      <c r="L5272" s="91" t="s">
        <v>41</v>
      </c>
      <c r="M5272" s="91" t="s">
        <v>1320</v>
      </c>
      <c r="N5272" s="91" t="s">
        <v>2016</v>
      </c>
      <c r="O5272" s="91" t="s">
        <v>1725</v>
      </c>
      <c r="P5272" s="91" t="s">
        <v>1628</v>
      </c>
      <c r="Q5272" s="91" t="s">
        <v>1429</v>
      </c>
      <c r="R5272" s="91" t="s">
        <v>2016</v>
      </c>
    </row>
    <row r="5273" ht="14.25" customHeight="1">
      <c r="A5273" s="91" t="s">
        <v>13732</v>
      </c>
      <c r="B5273" s="91" t="s">
        <v>13733</v>
      </c>
      <c r="C5273" s="91" t="s">
        <v>13734</v>
      </c>
      <c r="D5273" s="91" t="s">
        <v>1319</v>
      </c>
      <c r="E5273" s="91" t="s">
        <v>1595</v>
      </c>
      <c r="F5273" s="91" t="s">
        <v>1646</v>
      </c>
      <c r="J5273" s="91" t="s">
        <v>739</v>
      </c>
      <c r="L5273" s="91" t="s">
        <v>41</v>
      </c>
      <c r="M5273" s="91" t="s">
        <v>739</v>
      </c>
      <c r="O5273" s="91" t="s">
        <v>1725</v>
      </c>
      <c r="P5273" s="91" t="s">
        <v>1628</v>
      </c>
      <c r="Q5273" s="91" t="s">
        <v>1429</v>
      </c>
      <c r="R5273" s="91" t="s">
        <v>1715</v>
      </c>
      <c r="S5273" s="91" t="s">
        <v>13735</v>
      </c>
      <c r="T5273" s="91" t="s">
        <v>1600</v>
      </c>
    </row>
    <row r="5274" ht="14.25" customHeight="1">
      <c r="A5274" s="91" t="s">
        <v>13736</v>
      </c>
      <c r="D5274" s="91" t="s">
        <v>1319</v>
      </c>
      <c r="E5274" s="91" t="s">
        <v>1587</v>
      </c>
      <c r="F5274" s="91">
        <v>2030.0</v>
      </c>
      <c r="J5274" s="91" t="s">
        <v>739</v>
      </c>
      <c r="L5274" s="91" t="s">
        <v>1588</v>
      </c>
      <c r="M5274" s="91" t="s">
        <v>739</v>
      </c>
      <c r="O5274" s="91" t="s">
        <v>1694</v>
      </c>
      <c r="P5274" s="91" t="s">
        <v>1590</v>
      </c>
      <c r="Q5274" s="91" t="s">
        <v>1438</v>
      </c>
      <c r="R5274" s="91" t="s">
        <v>1639</v>
      </c>
      <c r="S5274" s="91" t="s">
        <v>13737</v>
      </c>
      <c r="T5274" s="91" t="s">
        <v>1593</v>
      </c>
    </row>
    <row r="5275" ht="14.25" customHeight="1">
      <c r="A5275" s="91" t="s">
        <v>13738</v>
      </c>
      <c r="B5275" s="91" t="s">
        <v>13739</v>
      </c>
      <c r="C5275" s="91" t="s">
        <v>13740</v>
      </c>
      <c r="D5275" s="91" t="s">
        <v>1319</v>
      </c>
      <c r="E5275" s="91" t="s">
        <v>1587</v>
      </c>
      <c r="F5275" s="91">
        <v>2030.0</v>
      </c>
      <c r="G5275" s="91" t="s">
        <v>1319</v>
      </c>
      <c r="H5275" s="91" t="s">
        <v>1587</v>
      </c>
      <c r="I5275" s="91">
        <v>2050.0</v>
      </c>
      <c r="J5275" s="91" t="s">
        <v>1320</v>
      </c>
      <c r="K5275" s="91">
        <v>2050.0</v>
      </c>
      <c r="L5275" s="91" t="s">
        <v>41</v>
      </c>
      <c r="M5275" s="91" t="s">
        <v>739</v>
      </c>
      <c r="O5275" s="91" t="s">
        <v>1831</v>
      </c>
      <c r="P5275" s="91" t="s">
        <v>1590</v>
      </c>
      <c r="Q5275" s="91" t="s">
        <v>1451</v>
      </c>
      <c r="R5275" s="91" t="s">
        <v>1614</v>
      </c>
      <c r="S5275" s="91" t="s">
        <v>13741</v>
      </c>
      <c r="T5275" s="91" t="s">
        <v>1593</v>
      </c>
    </row>
    <row r="5276" ht="14.25" customHeight="1">
      <c r="A5276" s="91" t="s">
        <v>13742</v>
      </c>
      <c r="B5276" s="91" t="s">
        <v>13743</v>
      </c>
      <c r="C5276" s="91" t="s">
        <v>13744</v>
      </c>
      <c r="D5276" s="91" t="s">
        <v>1324</v>
      </c>
      <c r="J5276" s="91" t="s">
        <v>1320</v>
      </c>
      <c r="L5276" s="91" t="s">
        <v>1647</v>
      </c>
      <c r="M5276" s="91" t="s">
        <v>1320</v>
      </c>
      <c r="N5276" s="91" t="s">
        <v>1598</v>
      </c>
      <c r="O5276" s="91" t="s">
        <v>1891</v>
      </c>
      <c r="P5276" s="91" t="s">
        <v>1623</v>
      </c>
      <c r="Q5276" s="91" t="s">
        <v>1430</v>
      </c>
      <c r="R5276" s="91" t="s">
        <v>1598</v>
      </c>
      <c r="U5276" s="91" t="s">
        <v>3962</v>
      </c>
    </row>
    <row r="5277" ht="14.25" customHeight="1">
      <c r="A5277" s="91" t="s">
        <v>13745</v>
      </c>
      <c r="D5277" s="91" t="s">
        <v>1324</v>
      </c>
      <c r="J5277" s="91" t="s">
        <v>1320</v>
      </c>
      <c r="L5277" s="91" t="s">
        <v>41</v>
      </c>
      <c r="M5277" s="91" t="s">
        <v>1320</v>
      </c>
      <c r="N5277" s="91" t="s">
        <v>1685</v>
      </c>
      <c r="O5277" s="91" t="s">
        <v>4693</v>
      </c>
      <c r="P5277" s="91" t="s">
        <v>1628</v>
      </c>
      <c r="Q5277" s="91" t="s">
        <v>1469</v>
      </c>
      <c r="R5277" s="91" t="s">
        <v>1685</v>
      </c>
    </row>
    <row r="5278" ht="14.25" customHeight="1">
      <c r="A5278" s="91" t="s">
        <v>13746</v>
      </c>
      <c r="B5278" s="91" t="s">
        <v>13747</v>
      </c>
      <c r="D5278" s="91" t="s">
        <v>1324</v>
      </c>
      <c r="J5278" s="91" t="s">
        <v>739</v>
      </c>
      <c r="L5278" s="91" t="s">
        <v>41</v>
      </c>
      <c r="M5278" s="91" t="s">
        <v>739</v>
      </c>
      <c r="O5278" s="91" t="s">
        <v>1725</v>
      </c>
      <c r="P5278" s="91" t="s">
        <v>1628</v>
      </c>
      <c r="Q5278" s="91" t="s">
        <v>1432</v>
      </c>
      <c r="R5278" s="91" t="s">
        <v>1663</v>
      </c>
    </row>
    <row r="5279" ht="14.25" customHeight="1">
      <c r="A5279" s="91" t="s">
        <v>13748</v>
      </c>
      <c r="B5279" s="91" t="s">
        <v>13749</v>
      </c>
      <c r="D5279" s="91" t="s">
        <v>1319</v>
      </c>
      <c r="E5279" s="91" t="s">
        <v>1587</v>
      </c>
      <c r="F5279" s="91" t="s">
        <v>1646</v>
      </c>
      <c r="J5279" s="91" t="s">
        <v>739</v>
      </c>
      <c r="L5279" s="91" t="s">
        <v>41</v>
      </c>
      <c r="M5279" s="91" t="s">
        <v>739</v>
      </c>
      <c r="O5279" s="91" t="s">
        <v>1725</v>
      </c>
      <c r="P5279" s="91" t="s">
        <v>1628</v>
      </c>
      <c r="Q5279" s="91" t="s">
        <v>1439</v>
      </c>
      <c r="R5279" s="91" t="s">
        <v>1707</v>
      </c>
      <c r="S5279" s="91" t="s">
        <v>13750</v>
      </c>
      <c r="T5279" s="91" t="s">
        <v>1593</v>
      </c>
    </row>
    <row r="5280" ht="14.25" customHeight="1">
      <c r="A5280" s="91" t="s">
        <v>13751</v>
      </c>
      <c r="B5280" s="91" t="s">
        <v>13752</v>
      </c>
      <c r="D5280" s="91" t="s">
        <v>1343</v>
      </c>
      <c r="J5280" s="91" t="s">
        <v>1320</v>
      </c>
      <c r="L5280" s="91" t="s">
        <v>41</v>
      </c>
      <c r="M5280" s="91" t="s">
        <v>1320</v>
      </c>
      <c r="N5280" s="91" t="s">
        <v>1966</v>
      </c>
      <c r="O5280" s="91" t="s">
        <v>1725</v>
      </c>
      <c r="P5280" s="91" t="s">
        <v>1628</v>
      </c>
      <c r="Q5280" s="91" t="s">
        <v>1429</v>
      </c>
      <c r="R5280" s="91" t="s">
        <v>1966</v>
      </c>
    </row>
    <row r="5281" ht="14.25" customHeight="1">
      <c r="A5281" s="91" t="s">
        <v>13753</v>
      </c>
      <c r="D5281" s="91" t="s">
        <v>1319</v>
      </c>
      <c r="E5281" s="91" t="s">
        <v>1587</v>
      </c>
      <c r="F5281" s="91">
        <v>2030.0</v>
      </c>
      <c r="J5281" s="91" t="s">
        <v>739</v>
      </c>
      <c r="L5281" s="91" t="s">
        <v>1588</v>
      </c>
      <c r="M5281" s="91" t="s">
        <v>739</v>
      </c>
      <c r="O5281" s="91" t="s">
        <v>1607</v>
      </c>
      <c r="P5281" s="91" t="s">
        <v>1590</v>
      </c>
      <c r="Q5281" s="91" t="s">
        <v>1440</v>
      </c>
      <c r="R5281" s="91" t="s">
        <v>1707</v>
      </c>
      <c r="S5281" s="91" t="s">
        <v>13754</v>
      </c>
      <c r="T5281" s="91" t="s">
        <v>1593</v>
      </c>
    </row>
    <row r="5282" ht="14.25" customHeight="1">
      <c r="A5282" s="91" t="s">
        <v>13755</v>
      </c>
      <c r="B5282" s="91" t="s">
        <v>13756</v>
      </c>
      <c r="D5282" s="91" t="s">
        <v>1324</v>
      </c>
      <c r="J5282" s="91" t="s">
        <v>1320</v>
      </c>
      <c r="L5282" s="91" t="s">
        <v>41</v>
      </c>
      <c r="M5282" s="91" t="s">
        <v>739</v>
      </c>
      <c r="O5282" s="91" t="s">
        <v>3418</v>
      </c>
      <c r="P5282" s="91" t="s">
        <v>1628</v>
      </c>
      <c r="Q5282" s="91" t="s">
        <v>1454</v>
      </c>
      <c r="R5282" s="91" t="s">
        <v>1591</v>
      </c>
    </row>
    <row r="5283" ht="14.25" customHeight="1">
      <c r="A5283" s="91" t="s">
        <v>13757</v>
      </c>
      <c r="D5283" s="91" t="s">
        <v>1324</v>
      </c>
      <c r="J5283" s="91" t="s">
        <v>1320</v>
      </c>
      <c r="L5283" s="91" t="s">
        <v>41</v>
      </c>
      <c r="M5283" s="91" t="s">
        <v>1320</v>
      </c>
      <c r="N5283" s="91" t="s">
        <v>1617</v>
      </c>
      <c r="O5283" s="91" t="s">
        <v>1831</v>
      </c>
      <c r="P5283" s="91" t="s">
        <v>1590</v>
      </c>
      <c r="Q5283" s="91" t="s">
        <v>1439</v>
      </c>
      <c r="R5283" s="91" t="s">
        <v>1617</v>
      </c>
      <c r="T5283" s="91" t="s">
        <v>1634</v>
      </c>
    </row>
    <row r="5284" ht="14.25" customHeight="1">
      <c r="A5284" s="91" t="s">
        <v>13758</v>
      </c>
      <c r="B5284" s="91" t="s">
        <v>13759</v>
      </c>
      <c r="C5284" s="91" t="s">
        <v>13760</v>
      </c>
      <c r="D5284" s="91" t="s">
        <v>1324</v>
      </c>
      <c r="J5284" s="91" t="s">
        <v>739</v>
      </c>
      <c r="L5284" s="91" t="s">
        <v>41</v>
      </c>
      <c r="M5284" s="91" t="s">
        <v>739</v>
      </c>
      <c r="O5284" s="91" t="s">
        <v>1725</v>
      </c>
      <c r="P5284" s="91" t="s">
        <v>1628</v>
      </c>
      <c r="Q5284" s="91" t="s">
        <v>1439</v>
      </c>
      <c r="R5284" s="91" t="s">
        <v>1685</v>
      </c>
    </row>
    <row r="5285" ht="14.25" customHeight="1">
      <c r="A5285" s="91" t="s">
        <v>13761</v>
      </c>
      <c r="D5285" s="91" t="s">
        <v>1319</v>
      </c>
      <c r="E5285" s="91" t="s">
        <v>1587</v>
      </c>
      <c r="F5285" s="91">
        <v>2030.0</v>
      </c>
      <c r="J5285" s="91" t="s">
        <v>739</v>
      </c>
      <c r="L5285" s="91" t="s">
        <v>1588</v>
      </c>
      <c r="M5285" s="91" t="s">
        <v>739</v>
      </c>
      <c r="O5285" s="91" t="s">
        <v>1725</v>
      </c>
      <c r="P5285" s="91" t="s">
        <v>1628</v>
      </c>
      <c r="Q5285" s="91" t="s">
        <v>1433</v>
      </c>
      <c r="R5285" s="91" t="s">
        <v>1611</v>
      </c>
      <c r="S5285" s="91" t="s">
        <v>13762</v>
      </c>
      <c r="T5285" s="91" t="s">
        <v>1593</v>
      </c>
    </row>
    <row r="5286" ht="14.25" customHeight="1">
      <c r="A5286" s="91" t="s">
        <v>13763</v>
      </c>
      <c r="D5286" s="91" t="s">
        <v>1319</v>
      </c>
      <c r="E5286" s="91" t="s">
        <v>1595</v>
      </c>
      <c r="J5286" s="91" t="s">
        <v>739</v>
      </c>
      <c r="L5286" s="91" t="s">
        <v>1588</v>
      </c>
      <c r="M5286" s="91" t="s">
        <v>739</v>
      </c>
      <c r="O5286" s="91" t="s">
        <v>1725</v>
      </c>
      <c r="P5286" s="91" t="s">
        <v>1628</v>
      </c>
      <c r="Q5286" s="91" t="s">
        <v>1466</v>
      </c>
      <c r="R5286" s="91" t="s">
        <v>1763</v>
      </c>
      <c r="S5286" s="91" t="s">
        <v>13764</v>
      </c>
      <c r="T5286" s="91" t="s">
        <v>1600</v>
      </c>
    </row>
    <row r="5287" ht="14.25" customHeight="1">
      <c r="A5287" s="91" t="s">
        <v>13765</v>
      </c>
      <c r="B5287" s="91" t="s">
        <v>13766</v>
      </c>
      <c r="C5287" s="91" t="s">
        <v>13767</v>
      </c>
      <c r="D5287" s="91" t="s">
        <v>1319</v>
      </c>
      <c r="E5287" s="91" t="s">
        <v>1587</v>
      </c>
      <c r="F5287" s="91" t="s">
        <v>1646</v>
      </c>
      <c r="J5287" s="91" t="s">
        <v>739</v>
      </c>
      <c r="L5287" s="91" t="s">
        <v>41</v>
      </c>
      <c r="M5287" s="91" t="s">
        <v>739</v>
      </c>
      <c r="O5287" s="91" t="s">
        <v>1725</v>
      </c>
      <c r="P5287" s="91" t="s">
        <v>1628</v>
      </c>
      <c r="Q5287" s="91" t="s">
        <v>1436</v>
      </c>
      <c r="R5287" s="91" t="s">
        <v>1653</v>
      </c>
      <c r="S5287" s="91" t="s">
        <v>13768</v>
      </c>
      <c r="T5287" s="91" t="s">
        <v>1593</v>
      </c>
    </row>
    <row r="5288" ht="14.25" customHeight="1">
      <c r="A5288" s="91" t="s">
        <v>13769</v>
      </c>
      <c r="D5288" s="91" t="s">
        <v>1319</v>
      </c>
      <c r="E5288" s="91" t="s">
        <v>1587</v>
      </c>
      <c r="F5288" s="91">
        <v>2030.0</v>
      </c>
      <c r="J5288" s="91" t="s">
        <v>739</v>
      </c>
      <c r="L5288" s="91" t="s">
        <v>1588</v>
      </c>
      <c r="M5288" s="91" t="s">
        <v>739</v>
      </c>
      <c r="O5288" s="91" t="s">
        <v>1725</v>
      </c>
      <c r="P5288" s="91" t="s">
        <v>1628</v>
      </c>
      <c r="Q5288" s="91" t="s">
        <v>1433</v>
      </c>
      <c r="R5288" s="91" t="s">
        <v>1614</v>
      </c>
      <c r="S5288" s="91" t="s">
        <v>13770</v>
      </c>
      <c r="T5288" s="91" t="s">
        <v>1593</v>
      </c>
    </row>
    <row r="5289" ht="14.25" customHeight="1">
      <c r="A5289" s="91" t="s">
        <v>13771</v>
      </c>
      <c r="B5289" s="91" t="s">
        <v>13772</v>
      </c>
      <c r="C5289" s="91" t="s">
        <v>13773</v>
      </c>
      <c r="D5289" s="91" t="s">
        <v>1319</v>
      </c>
      <c r="E5289" s="91" t="s">
        <v>1587</v>
      </c>
      <c r="F5289" s="91">
        <v>2030.0</v>
      </c>
      <c r="J5289" s="91" t="s">
        <v>739</v>
      </c>
      <c r="L5289" s="91" t="s">
        <v>41</v>
      </c>
      <c r="M5289" s="91" t="s">
        <v>739</v>
      </c>
      <c r="O5289" s="91" t="s">
        <v>1602</v>
      </c>
      <c r="P5289" s="91" t="s">
        <v>1603</v>
      </c>
      <c r="Q5289" s="91" t="s">
        <v>1469</v>
      </c>
      <c r="R5289" s="91" t="s">
        <v>2347</v>
      </c>
      <c r="S5289" s="91" t="s">
        <v>13774</v>
      </c>
      <c r="T5289" s="91" t="s">
        <v>1593</v>
      </c>
    </row>
    <row r="5290" ht="14.25" customHeight="1">
      <c r="A5290" s="91" t="s">
        <v>13775</v>
      </c>
      <c r="D5290" s="91" t="s">
        <v>1319</v>
      </c>
      <c r="E5290" s="91" t="s">
        <v>1587</v>
      </c>
      <c r="F5290" s="91">
        <v>2030.0</v>
      </c>
      <c r="J5290" s="91" t="s">
        <v>739</v>
      </c>
      <c r="L5290" s="91" t="s">
        <v>1588</v>
      </c>
      <c r="M5290" s="91" t="s">
        <v>739</v>
      </c>
      <c r="O5290" s="91" t="s">
        <v>1725</v>
      </c>
      <c r="P5290" s="91" t="s">
        <v>1628</v>
      </c>
      <c r="Q5290" s="91" t="s">
        <v>1433</v>
      </c>
      <c r="R5290" s="91" t="s">
        <v>1641</v>
      </c>
      <c r="S5290" s="91" t="s">
        <v>13776</v>
      </c>
      <c r="T5290" s="91" t="s">
        <v>1593</v>
      </c>
    </row>
    <row r="5291" ht="14.25" customHeight="1">
      <c r="A5291" s="91" t="s">
        <v>13777</v>
      </c>
      <c r="D5291" s="91" t="s">
        <v>1319</v>
      </c>
      <c r="E5291" s="91" t="s">
        <v>1587</v>
      </c>
      <c r="F5291" s="91">
        <v>2030.0</v>
      </c>
      <c r="J5291" s="91" t="s">
        <v>739</v>
      </c>
      <c r="L5291" s="91" t="s">
        <v>1588</v>
      </c>
      <c r="M5291" s="91" t="s">
        <v>739</v>
      </c>
      <c r="O5291" s="91" t="s">
        <v>1725</v>
      </c>
      <c r="P5291" s="91" t="s">
        <v>1628</v>
      </c>
      <c r="Q5291" s="91" t="s">
        <v>1432</v>
      </c>
      <c r="R5291" s="91" t="s">
        <v>1591</v>
      </c>
      <c r="S5291" s="91" t="s">
        <v>13778</v>
      </c>
      <c r="T5291" s="91" t="s">
        <v>1593</v>
      </c>
    </row>
    <row r="5292" ht="14.25" customHeight="1">
      <c r="A5292" s="91" t="s">
        <v>13779</v>
      </c>
      <c r="D5292" s="91" t="s">
        <v>1319</v>
      </c>
      <c r="E5292" s="91" t="s">
        <v>1595</v>
      </c>
      <c r="F5292" s="91">
        <v>2030.0</v>
      </c>
      <c r="J5292" s="91" t="s">
        <v>739</v>
      </c>
      <c r="L5292" s="91" t="s">
        <v>1588</v>
      </c>
      <c r="M5292" s="91" t="s">
        <v>739</v>
      </c>
      <c r="O5292" s="91" t="s">
        <v>1725</v>
      </c>
      <c r="P5292" s="91" t="s">
        <v>1628</v>
      </c>
      <c r="Q5292" s="91" t="s">
        <v>1440</v>
      </c>
      <c r="R5292" s="91" t="s">
        <v>1808</v>
      </c>
      <c r="S5292" s="91" t="s">
        <v>13780</v>
      </c>
      <c r="T5292" s="91" t="s">
        <v>1600</v>
      </c>
    </row>
    <row r="5293" ht="14.25" customHeight="1">
      <c r="A5293" s="91" t="s">
        <v>13781</v>
      </c>
      <c r="B5293" s="91" t="s">
        <v>13782</v>
      </c>
      <c r="C5293" s="91" t="s">
        <v>13783</v>
      </c>
      <c r="D5293" s="91" t="s">
        <v>1319</v>
      </c>
      <c r="E5293" s="91" t="s">
        <v>1587</v>
      </c>
      <c r="F5293" s="91" t="s">
        <v>1646</v>
      </c>
      <c r="G5293" s="91" t="s">
        <v>1319</v>
      </c>
      <c r="H5293" s="91" t="s">
        <v>1587</v>
      </c>
      <c r="I5293" s="91" t="s">
        <v>1698</v>
      </c>
      <c r="J5293" s="91" t="s">
        <v>1320</v>
      </c>
      <c r="K5293" s="91" t="s">
        <v>1698</v>
      </c>
      <c r="L5293" s="91" t="s">
        <v>41</v>
      </c>
      <c r="M5293" s="91" t="s">
        <v>1320</v>
      </c>
      <c r="N5293" s="91" t="s">
        <v>1678</v>
      </c>
      <c r="O5293" s="91" t="s">
        <v>1725</v>
      </c>
      <c r="P5293" s="91" t="s">
        <v>1628</v>
      </c>
      <c r="Q5293" s="91" t="s">
        <v>1466</v>
      </c>
      <c r="R5293" s="91" t="s">
        <v>1663</v>
      </c>
      <c r="S5293" s="91" t="s">
        <v>13784</v>
      </c>
      <c r="T5293" s="91" t="s">
        <v>1593</v>
      </c>
    </row>
    <row r="5294" ht="14.25" customHeight="1">
      <c r="A5294" s="91" t="s">
        <v>13785</v>
      </c>
      <c r="D5294" s="91" t="s">
        <v>1319</v>
      </c>
      <c r="E5294" s="91" t="s">
        <v>1587</v>
      </c>
      <c r="F5294" s="91">
        <v>2030.0</v>
      </c>
      <c r="J5294" s="91" t="s">
        <v>739</v>
      </c>
      <c r="L5294" s="91" t="s">
        <v>1588</v>
      </c>
      <c r="M5294" s="91" t="s">
        <v>739</v>
      </c>
      <c r="O5294" s="91" t="s">
        <v>1607</v>
      </c>
      <c r="P5294" s="91" t="s">
        <v>1590</v>
      </c>
      <c r="Q5294" s="91" t="s">
        <v>1460</v>
      </c>
      <c r="R5294" s="91" t="s">
        <v>1659</v>
      </c>
      <c r="S5294" s="91" t="s">
        <v>13786</v>
      </c>
      <c r="T5294" s="91" t="s">
        <v>1593</v>
      </c>
    </row>
    <row r="5295" ht="14.25" customHeight="1">
      <c r="A5295" s="91" t="s">
        <v>13787</v>
      </c>
      <c r="B5295" s="91" t="s">
        <v>13788</v>
      </c>
      <c r="C5295" s="91" t="s">
        <v>13789</v>
      </c>
      <c r="D5295" s="91" t="s">
        <v>1319</v>
      </c>
      <c r="E5295" s="91" t="s">
        <v>1595</v>
      </c>
      <c r="F5295" s="91">
        <v>2030.0</v>
      </c>
      <c r="J5295" s="91" t="s">
        <v>739</v>
      </c>
      <c r="L5295" s="91" t="s">
        <v>41</v>
      </c>
      <c r="M5295" s="91" t="s">
        <v>739</v>
      </c>
      <c r="O5295" s="91" t="s">
        <v>1589</v>
      </c>
      <c r="P5295" s="91" t="s">
        <v>1590</v>
      </c>
      <c r="Q5295" s="91" t="s">
        <v>1439</v>
      </c>
      <c r="R5295" s="91" t="s">
        <v>1598</v>
      </c>
      <c r="S5295" s="91" t="s">
        <v>13790</v>
      </c>
      <c r="T5295" s="91" t="s">
        <v>1600</v>
      </c>
    </row>
    <row r="5296" ht="14.25" customHeight="1">
      <c r="A5296" s="91" t="s">
        <v>13791</v>
      </c>
      <c r="D5296" s="91" t="s">
        <v>1319</v>
      </c>
      <c r="E5296" s="91" t="s">
        <v>1587</v>
      </c>
      <c r="F5296" s="91">
        <v>2030.0</v>
      </c>
      <c r="J5296" s="91" t="s">
        <v>739</v>
      </c>
      <c r="L5296" s="91" t="s">
        <v>1588</v>
      </c>
      <c r="M5296" s="91" t="s">
        <v>739</v>
      </c>
      <c r="O5296" s="91" t="s">
        <v>1602</v>
      </c>
      <c r="P5296" s="91" t="s">
        <v>1603</v>
      </c>
      <c r="Q5296" s="91" t="s">
        <v>1435</v>
      </c>
      <c r="R5296" s="91" t="s">
        <v>1614</v>
      </c>
      <c r="S5296" s="91" t="s">
        <v>13792</v>
      </c>
      <c r="T5296" s="91" t="s">
        <v>1593</v>
      </c>
    </row>
    <row r="5297" ht="14.25" customHeight="1">
      <c r="A5297" s="91" t="s">
        <v>13793</v>
      </c>
      <c r="D5297" s="91" t="s">
        <v>1324</v>
      </c>
      <c r="J5297" s="91" t="s">
        <v>739</v>
      </c>
      <c r="L5297" s="91" t="s">
        <v>41</v>
      </c>
      <c r="M5297" s="91" t="s">
        <v>739</v>
      </c>
      <c r="O5297" s="91" t="s">
        <v>1796</v>
      </c>
      <c r="P5297" s="91" t="s">
        <v>1628</v>
      </c>
      <c r="Q5297" s="91" t="s">
        <v>1435</v>
      </c>
      <c r="R5297" s="91" t="s">
        <v>1648</v>
      </c>
    </row>
    <row r="5298" ht="14.25" customHeight="1">
      <c r="A5298" s="91" t="s">
        <v>13794</v>
      </c>
      <c r="D5298" s="91" t="s">
        <v>1319</v>
      </c>
      <c r="E5298" s="91" t="s">
        <v>1587</v>
      </c>
      <c r="F5298" s="91">
        <v>2030.0</v>
      </c>
      <c r="G5298" s="91" t="s">
        <v>1319</v>
      </c>
      <c r="H5298" s="91" t="s">
        <v>1587</v>
      </c>
      <c r="I5298" s="91">
        <v>2050.0</v>
      </c>
      <c r="J5298" s="91" t="s">
        <v>1320</v>
      </c>
      <c r="K5298" s="91">
        <v>2050.0</v>
      </c>
      <c r="L5298" s="91" t="s">
        <v>1588</v>
      </c>
      <c r="M5298" s="91" t="s">
        <v>739</v>
      </c>
      <c r="O5298" s="91" t="s">
        <v>1796</v>
      </c>
      <c r="P5298" s="91" t="s">
        <v>1628</v>
      </c>
      <c r="Q5298" s="91" t="s">
        <v>1439</v>
      </c>
      <c r="R5298" s="91" t="s">
        <v>1659</v>
      </c>
      <c r="S5298" s="91" t="s">
        <v>13795</v>
      </c>
      <c r="T5298" s="91" t="s">
        <v>1593</v>
      </c>
    </row>
    <row r="5299" ht="14.25" customHeight="1">
      <c r="A5299" s="91" t="s">
        <v>13796</v>
      </c>
      <c r="D5299" s="91" t="s">
        <v>1324</v>
      </c>
      <c r="J5299" s="91" t="s">
        <v>739</v>
      </c>
      <c r="L5299" s="91" t="s">
        <v>41</v>
      </c>
      <c r="M5299" s="91" t="s">
        <v>739</v>
      </c>
      <c r="O5299" s="91" t="s">
        <v>1796</v>
      </c>
      <c r="P5299" s="91" t="s">
        <v>1628</v>
      </c>
      <c r="Q5299" s="91" t="s">
        <v>1429</v>
      </c>
      <c r="R5299" s="91" t="s">
        <v>1669</v>
      </c>
    </row>
    <row r="5300" ht="14.25" customHeight="1">
      <c r="A5300" s="91" t="s">
        <v>13797</v>
      </c>
      <c r="D5300" s="91" t="s">
        <v>1324</v>
      </c>
      <c r="J5300" s="91" t="s">
        <v>739</v>
      </c>
      <c r="L5300" s="91" t="s">
        <v>41</v>
      </c>
      <c r="M5300" s="91" t="s">
        <v>739</v>
      </c>
      <c r="O5300" s="91" t="s">
        <v>1796</v>
      </c>
      <c r="P5300" s="91" t="s">
        <v>1628</v>
      </c>
      <c r="Q5300" s="91" t="s">
        <v>1435</v>
      </c>
      <c r="R5300" s="91" t="s">
        <v>1663</v>
      </c>
    </row>
    <row r="5301" ht="14.25" customHeight="1">
      <c r="A5301" s="91" t="s">
        <v>13798</v>
      </c>
      <c r="D5301" s="91" t="s">
        <v>1319</v>
      </c>
      <c r="E5301" s="91" t="s">
        <v>1587</v>
      </c>
      <c r="F5301" s="91">
        <v>2030.0</v>
      </c>
      <c r="J5301" s="91" t="s">
        <v>739</v>
      </c>
      <c r="L5301" s="91" t="s">
        <v>1588</v>
      </c>
      <c r="M5301" s="91" t="s">
        <v>739</v>
      </c>
      <c r="O5301" s="91" t="s">
        <v>1796</v>
      </c>
      <c r="P5301" s="91" t="s">
        <v>1628</v>
      </c>
      <c r="Q5301" s="91" t="s">
        <v>1435</v>
      </c>
      <c r="R5301" s="91" t="s">
        <v>1707</v>
      </c>
      <c r="S5301" s="91" t="s">
        <v>13799</v>
      </c>
      <c r="T5301" s="91" t="s">
        <v>1593</v>
      </c>
    </row>
    <row r="5302" ht="14.25" customHeight="1">
      <c r="A5302" s="91" t="s">
        <v>13800</v>
      </c>
      <c r="B5302" s="91" t="s">
        <v>13801</v>
      </c>
      <c r="D5302" s="91" t="s">
        <v>1324</v>
      </c>
      <c r="J5302" s="91" t="s">
        <v>1320</v>
      </c>
      <c r="L5302" s="91" t="s">
        <v>41</v>
      </c>
      <c r="M5302" s="91" t="s">
        <v>1320</v>
      </c>
      <c r="N5302" s="91" t="s">
        <v>1923</v>
      </c>
      <c r="O5302" s="91" t="s">
        <v>1796</v>
      </c>
      <c r="P5302" s="91" t="s">
        <v>1628</v>
      </c>
      <c r="Q5302" s="91" t="s">
        <v>1439</v>
      </c>
      <c r="R5302" s="91" t="s">
        <v>1923</v>
      </c>
    </row>
    <row r="5303" ht="14.25" customHeight="1">
      <c r="A5303" s="91" t="s">
        <v>13802</v>
      </c>
      <c r="D5303" s="91" t="s">
        <v>1319</v>
      </c>
      <c r="E5303" s="91" t="s">
        <v>1587</v>
      </c>
      <c r="F5303" s="91">
        <v>2030.0</v>
      </c>
      <c r="J5303" s="91" t="s">
        <v>739</v>
      </c>
      <c r="L5303" s="91" t="s">
        <v>1588</v>
      </c>
      <c r="M5303" s="91" t="s">
        <v>739</v>
      </c>
      <c r="O5303" s="91" t="s">
        <v>1796</v>
      </c>
      <c r="P5303" s="91" t="s">
        <v>1628</v>
      </c>
      <c r="Q5303" s="91" t="s">
        <v>1435</v>
      </c>
      <c r="R5303" s="91" t="s">
        <v>1604</v>
      </c>
      <c r="S5303" s="91" t="s">
        <v>13803</v>
      </c>
      <c r="T5303" s="91" t="s">
        <v>1593</v>
      </c>
    </row>
    <row r="5304" ht="14.25" customHeight="1">
      <c r="A5304" s="91" t="s">
        <v>13804</v>
      </c>
      <c r="D5304" s="91" t="s">
        <v>1319</v>
      </c>
      <c r="E5304" s="91" t="s">
        <v>1587</v>
      </c>
      <c r="F5304" s="91">
        <v>2030.0</v>
      </c>
      <c r="J5304" s="91" t="s">
        <v>739</v>
      </c>
      <c r="L5304" s="91" t="s">
        <v>1588</v>
      </c>
      <c r="M5304" s="91" t="s">
        <v>739</v>
      </c>
      <c r="O5304" s="91" t="s">
        <v>1796</v>
      </c>
      <c r="P5304" s="91" t="s">
        <v>1628</v>
      </c>
      <c r="Q5304" s="91" t="s">
        <v>1435</v>
      </c>
      <c r="R5304" s="91" t="s">
        <v>1720</v>
      </c>
      <c r="S5304" s="91" t="s">
        <v>13805</v>
      </c>
      <c r="T5304" s="91" t="s">
        <v>1593</v>
      </c>
    </row>
    <row r="5305" ht="14.25" customHeight="1">
      <c r="A5305" s="91" t="s">
        <v>13806</v>
      </c>
      <c r="D5305" s="91" t="s">
        <v>1324</v>
      </c>
      <c r="J5305" s="91" t="s">
        <v>1320</v>
      </c>
      <c r="L5305" s="91" t="s">
        <v>41</v>
      </c>
      <c r="M5305" s="91" t="s">
        <v>739</v>
      </c>
      <c r="O5305" s="91" t="s">
        <v>1796</v>
      </c>
      <c r="P5305" s="91" t="s">
        <v>1628</v>
      </c>
      <c r="Q5305" s="91" t="s">
        <v>1429</v>
      </c>
      <c r="R5305" s="91" t="s">
        <v>1663</v>
      </c>
    </row>
    <row r="5306" ht="14.25" customHeight="1">
      <c r="A5306" s="91" t="s">
        <v>13807</v>
      </c>
      <c r="D5306" s="91" t="s">
        <v>1319</v>
      </c>
      <c r="E5306" s="91" t="s">
        <v>1587</v>
      </c>
      <c r="F5306" s="91">
        <v>2030.0</v>
      </c>
      <c r="J5306" s="91" t="s">
        <v>739</v>
      </c>
      <c r="L5306" s="91" t="s">
        <v>1588</v>
      </c>
      <c r="M5306" s="91" t="s">
        <v>739</v>
      </c>
      <c r="O5306" s="91" t="s">
        <v>1796</v>
      </c>
      <c r="P5306" s="91" t="s">
        <v>1628</v>
      </c>
      <c r="Q5306" s="91" t="s">
        <v>1435</v>
      </c>
      <c r="R5306" s="91" t="s">
        <v>1633</v>
      </c>
      <c r="S5306" s="91" t="s">
        <v>13808</v>
      </c>
      <c r="T5306" s="91" t="s">
        <v>1593</v>
      </c>
    </row>
    <row r="5307" ht="14.25" customHeight="1">
      <c r="A5307" s="91" t="s">
        <v>13809</v>
      </c>
      <c r="D5307" s="91" t="s">
        <v>1324</v>
      </c>
      <c r="J5307" s="91" t="s">
        <v>739</v>
      </c>
      <c r="L5307" s="91" t="s">
        <v>41</v>
      </c>
      <c r="M5307" s="91" t="s">
        <v>739</v>
      </c>
      <c r="O5307" s="91" t="s">
        <v>1796</v>
      </c>
      <c r="P5307" s="91" t="s">
        <v>1628</v>
      </c>
      <c r="Q5307" s="91" t="s">
        <v>1429</v>
      </c>
      <c r="R5307" s="91" t="s">
        <v>1614</v>
      </c>
    </row>
    <row r="5308" ht="14.25" customHeight="1">
      <c r="A5308" s="91" t="s">
        <v>13810</v>
      </c>
      <c r="D5308" s="91" t="s">
        <v>1319</v>
      </c>
      <c r="E5308" s="91" t="s">
        <v>1587</v>
      </c>
      <c r="F5308" s="91">
        <v>2030.0</v>
      </c>
      <c r="J5308" s="91" t="s">
        <v>739</v>
      </c>
      <c r="L5308" s="91" t="s">
        <v>1588</v>
      </c>
      <c r="M5308" s="91" t="s">
        <v>739</v>
      </c>
      <c r="O5308" s="91" t="s">
        <v>1796</v>
      </c>
      <c r="P5308" s="91" t="s">
        <v>1628</v>
      </c>
      <c r="Q5308" s="91" t="s">
        <v>1435</v>
      </c>
      <c r="R5308" s="91" t="s">
        <v>1591</v>
      </c>
      <c r="S5308" s="91" t="s">
        <v>13811</v>
      </c>
      <c r="T5308" s="91" t="s">
        <v>1593</v>
      </c>
    </row>
    <row r="5309" ht="14.25" customHeight="1">
      <c r="A5309" s="91" t="s">
        <v>13812</v>
      </c>
      <c r="D5309" s="91" t="s">
        <v>1319</v>
      </c>
      <c r="E5309" s="91" t="s">
        <v>1587</v>
      </c>
      <c r="F5309" s="91">
        <v>2030.0</v>
      </c>
      <c r="J5309" s="91" t="s">
        <v>739</v>
      </c>
      <c r="L5309" s="91" t="s">
        <v>1588</v>
      </c>
      <c r="M5309" s="91" t="s">
        <v>739</v>
      </c>
      <c r="O5309" s="91" t="s">
        <v>1846</v>
      </c>
      <c r="P5309" s="91" t="s">
        <v>1590</v>
      </c>
      <c r="Q5309" s="91" t="s">
        <v>1435</v>
      </c>
      <c r="R5309" s="91" t="s">
        <v>1648</v>
      </c>
      <c r="S5309" s="91" t="s">
        <v>13813</v>
      </c>
      <c r="T5309" s="91" t="s">
        <v>1593</v>
      </c>
    </row>
    <row r="5310" ht="14.25" customHeight="1">
      <c r="A5310" s="91" t="s">
        <v>13814</v>
      </c>
      <c r="D5310" s="91" t="s">
        <v>1319</v>
      </c>
      <c r="E5310" s="91" t="s">
        <v>1587</v>
      </c>
      <c r="F5310" s="91">
        <v>2030.0</v>
      </c>
      <c r="J5310" s="91" t="s">
        <v>739</v>
      </c>
      <c r="L5310" s="91" t="s">
        <v>1588</v>
      </c>
      <c r="M5310" s="91" t="s">
        <v>739</v>
      </c>
      <c r="O5310" s="91" t="s">
        <v>1725</v>
      </c>
      <c r="P5310" s="91" t="s">
        <v>1628</v>
      </c>
      <c r="Q5310" s="91" t="s">
        <v>1429</v>
      </c>
      <c r="R5310" s="91" t="s">
        <v>1663</v>
      </c>
      <c r="S5310" s="91" t="s">
        <v>13815</v>
      </c>
      <c r="T5310" s="91" t="s">
        <v>1593</v>
      </c>
    </row>
    <row r="5311" ht="14.25" customHeight="1">
      <c r="A5311" s="91" t="s">
        <v>13816</v>
      </c>
      <c r="D5311" s="91" t="s">
        <v>1324</v>
      </c>
      <c r="J5311" s="91" t="s">
        <v>739</v>
      </c>
      <c r="L5311" s="91" t="s">
        <v>41</v>
      </c>
      <c r="M5311" s="91" t="s">
        <v>739</v>
      </c>
      <c r="O5311" s="91" t="s">
        <v>1796</v>
      </c>
      <c r="P5311" s="91" t="s">
        <v>1628</v>
      </c>
      <c r="Q5311" s="91" t="s">
        <v>1429</v>
      </c>
      <c r="R5311" s="91" t="s">
        <v>1641</v>
      </c>
    </row>
    <row r="5312" ht="14.25" customHeight="1">
      <c r="A5312" s="91" t="s">
        <v>13817</v>
      </c>
      <c r="D5312" s="91" t="s">
        <v>1319</v>
      </c>
      <c r="E5312" s="91" t="s">
        <v>1595</v>
      </c>
      <c r="F5312" s="91">
        <v>2030.0</v>
      </c>
      <c r="J5312" s="91" t="s">
        <v>739</v>
      </c>
      <c r="L5312" s="91" t="s">
        <v>1588</v>
      </c>
      <c r="M5312" s="91" t="s">
        <v>739</v>
      </c>
      <c r="O5312" s="91" t="s">
        <v>1725</v>
      </c>
      <c r="P5312" s="91" t="s">
        <v>1628</v>
      </c>
      <c r="Q5312" s="91" t="s">
        <v>1431</v>
      </c>
      <c r="R5312" s="91" t="s">
        <v>1598</v>
      </c>
      <c r="S5312" s="91" t="s">
        <v>13818</v>
      </c>
      <c r="T5312" s="91" t="s">
        <v>1600</v>
      </c>
    </row>
    <row r="5313" ht="14.25" customHeight="1">
      <c r="A5313" s="91" t="s">
        <v>13819</v>
      </c>
      <c r="D5313" s="91" t="s">
        <v>1319</v>
      </c>
      <c r="E5313" s="91" t="s">
        <v>1587</v>
      </c>
      <c r="F5313" s="91">
        <v>2030.0</v>
      </c>
      <c r="J5313" s="91" t="s">
        <v>739</v>
      </c>
      <c r="L5313" s="91" t="s">
        <v>1588</v>
      </c>
      <c r="M5313" s="91" t="s">
        <v>739</v>
      </c>
      <c r="O5313" s="91" t="s">
        <v>1725</v>
      </c>
      <c r="P5313" s="91" t="s">
        <v>1628</v>
      </c>
      <c r="Q5313" s="91" t="s">
        <v>1462</v>
      </c>
      <c r="R5313" s="91" t="s">
        <v>1798</v>
      </c>
      <c r="S5313" s="91" t="s">
        <v>13820</v>
      </c>
      <c r="T5313" s="91" t="s">
        <v>1593</v>
      </c>
    </row>
    <row r="5314" ht="14.25" customHeight="1">
      <c r="A5314" s="91" t="s">
        <v>13821</v>
      </c>
      <c r="D5314" s="91" t="s">
        <v>1319</v>
      </c>
      <c r="E5314" s="91" t="s">
        <v>1587</v>
      </c>
      <c r="F5314" s="91">
        <v>2030.0</v>
      </c>
      <c r="G5314" s="91" t="s">
        <v>1319</v>
      </c>
      <c r="H5314" s="91" t="s">
        <v>1587</v>
      </c>
      <c r="I5314" s="91">
        <v>2050.0</v>
      </c>
      <c r="J5314" s="91" t="s">
        <v>1320</v>
      </c>
      <c r="K5314" s="91">
        <v>2050.0</v>
      </c>
      <c r="L5314" s="91" t="s">
        <v>1588</v>
      </c>
      <c r="M5314" s="91" t="s">
        <v>739</v>
      </c>
      <c r="O5314" s="91" t="s">
        <v>1725</v>
      </c>
      <c r="P5314" s="91" t="s">
        <v>1628</v>
      </c>
      <c r="Q5314" s="91" t="s">
        <v>1459</v>
      </c>
      <c r="R5314" s="91" t="s">
        <v>1707</v>
      </c>
      <c r="S5314" s="91" t="s">
        <v>13822</v>
      </c>
      <c r="T5314" s="91" t="s">
        <v>1593</v>
      </c>
    </row>
    <row r="5315" ht="14.25" customHeight="1">
      <c r="A5315" s="91" t="s">
        <v>13823</v>
      </c>
      <c r="D5315" s="91" t="s">
        <v>1319</v>
      </c>
      <c r="E5315" s="91" t="s">
        <v>1587</v>
      </c>
      <c r="F5315" s="91">
        <v>2030.0</v>
      </c>
      <c r="J5315" s="91" t="s">
        <v>739</v>
      </c>
      <c r="L5315" s="91" t="s">
        <v>1588</v>
      </c>
      <c r="M5315" s="91" t="s">
        <v>739</v>
      </c>
      <c r="O5315" s="91" t="s">
        <v>1725</v>
      </c>
      <c r="P5315" s="91" t="s">
        <v>1628</v>
      </c>
      <c r="Q5315" s="91" t="s">
        <v>1429</v>
      </c>
      <c r="R5315" s="91" t="s">
        <v>1923</v>
      </c>
      <c r="S5315" s="91" t="s">
        <v>13824</v>
      </c>
      <c r="T5315" s="91" t="s">
        <v>1593</v>
      </c>
    </row>
    <row r="5316" ht="14.25" customHeight="1">
      <c r="A5316" s="91" t="s">
        <v>13825</v>
      </c>
      <c r="B5316" s="91" t="s">
        <v>13826</v>
      </c>
      <c r="D5316" s="91" t="s">
        <v>1324</v>
      </c>
      <c r="J5316" s="91" t="s">
        <v>739</v>
      </c>
      <c r="L5316" s="91" t="s">
        <v>41</v>
      </c>
      <c r="M5316" s="91" t="s">
        <v>739</v>
      </c>
      <c r="O5316" s="91" t="s">
        <v>1725</v>
      </c>
      <c r="P5316" s="91" t="s">
        <v>1628</v>
      </c>
      <c r="Q5316" s="91" t="s">
        <v>1447</v>
      </c>
      <c r="R5316" s="91" t="s">
        <v>1608</v>
      </c>
    </row>
    <row r="5317" ht="14.25" customHeight="1">
      <c r="A5317" s="91" t="s">
        <v>13827</v>
      </c>
      <c r="D5317" s="91" t="s">
        <v>1319</v>
      </c>
      <c r="E5317" s="91" t="s">
        <v>1587</v>
      </c>
      <c r="F5317" s="91">
        <v>2030.0</v>
      </c>
      <c r="J5317" s="91" t="s">
        <v>739</v>
      </c>
      <c r="L5317" s="91" t="s">
        <v>1588</v>
      </c>
      <c r="M5317" s="91" t="s">
        <v>739</v>
      </c>
      <c r="O5317" s="91" t="s">
        <v>1725</v>
      </c>
      <c r="P5317" s="91" t="s">
        <v>1628</v>
      </c>
      <c r="Q5317" s="91" t="s">
        <v>1433</v>
      </c>
      <c r="R5317" s="91" t="s">
        <v>1641</v>
      </c>
      <c r="S5317" s="91" t="s">
        <v>13828</v>
      </c>
      <c r="T5317" s="91" t="s">
        <v>1593</v>
      </c>
    </row>
    <row r="5318" ht="14.25" customHeight="1">
      <c r="A5318" s="91" t="s">
        <v>13829</v>
      </c>
      <c r="B5318" s="91" t="s">
        <v>13830</v>
      </c>
      <c r="C5318" s="91" t="s">
        <v>13831</v>
      </c>
      <c r="D5318" s="91" t="s">
        <v>1319</v>
      </c>
      <c r="E5318" s="91" t="s">
        <v>1595</v>
      </c>
      <c r="F5318" s="91">
        <v>2030.0</v>
      </c>
      <c r="J5318" s="91" t="s">
        <v>739</v>
      </c>
      <c r="L5318" s="91" t="s">
        <v>41</v>
      </c>
      <c r="M5318" s="91" t="s">
        <v>739</v>
      </c>
      <c r="O5318" s="91" t="s">
        <v>1725</v>
      </c>
      <c r="P5318" s="91" t="s">
        <v>1628</v>
      </c>
      <c r="Q5318" s="91" t="s">
        <v>1431</v>
      </c>
      <c r="R5318" s="91" t="s">
        <v>1715</v>
      </c>
      <c r="S5318" s="91" t="s">
        <v>13832</v>
      </c>
      <c r="T5318" s="91" t="s">
        <v>1600</v>
      </c>
    </row>
    <row r="5319" ht="14.25" customHeight="1">
      <c r="A5319" s="91" t="s">
        <v>13833</v>
      </c>
      <c r="B5319" s="91" t="s">
        <v>13834</v>
      </c>
      <c r="D5319" s="91" t="s">
        <v>1319</v>
      </c>
      <c r="E5319" s="91" t="s">
        <v>1587</v>
      </c>
      <c r="F5319" s="91" t="s">
        <v>1646</v>
      </c>
      <c r="J5319" s="91" t="s">
        <v>739</v>
      </c>
      <c r="L5319" s="91" t="s">
        <v>41</v>
      </c>
      <c r="M5319" s="91" t="s">
        <v>739</v>
      </c>
      <c r="O5319" s="91" t="s">
        <v>1725</v>
      </c>
      <c r="P5319" s="91" t="s">
        <v>1628</v>
      </c>
      <c r="Q5319" s="91" t="s">
        <v>1761</v>
      </c>
      <c r="R5319" s="91" t="s">
        <v>1591</v>
      </c>
      <c r="S5319" s="91" t="s">
        <v>13835</v>
      </c>
      <c r="T5319" s="91" t="s">
        <v>1593</v>
      </c>
    </row>
    <row r="5320" ht="14.25" customHeight="1">
      <c r="A5320" s="91" t="s">
        <v>13836</v>
      </c>
      <c r="C5320" s="91" t="s">
        <v>13837</v>
      </c>
      <c r="D5320" s="91" t="s">
        <v>1319</v>
      </c>
      <c r="E5320" s="91" t="s">
        <v>1587</v>
      </c>
      <c r="F5320" s="91">
        <v>2030.0</v>
      </c>
      <c r="J5320" s="91" t="s">
        <v>739</v>
      </c>
      <c r="L5320" s="91" t="s">
        <v>1588</v>
      </c>
      <c r="M5320" s="91" t="s">
        <v>739</v>
      </c>
      <c r="O5320" s="91" t="s">
        <v>1638</v>
      </c>
      <c r="P5320" s="91" t="s">
        <v>1590</v>
      </c>
      <c r="Q5320" s="91" t="s">
        <v>1432</v>
      </c>
      <c r="R5320" s="91" t="s">
        <v>2016</v>
      </c>
      <c r="S5320" s="91" t="s">
        <v>13838</v>
      </c>
      <c r="T5320" s="91" t="s">
        <v>1593</v>
      </c>
    </row>
    <row r="5321" ht="14.25" customHeight="1">
      <c r="A5321" s="91" t="s">
        <v>13839</v>
      </c>
      <c r="D5321" s="91" t="s">
        <v>1319</v>
      </c>
      <c r="E5321" s="91" t="s">
        <v>1587</v>
      </c>
      <c r="F5321" s="91">
        <v>2030.0</v>
      </c>
      <c r="J5321" s="91" t="s">
        <v>739</v>
      </c>
      <c r="L5321" s="91" t="s">
        <v>1588</v>
      </c>
      <c r="M5321" s="91" t="s">
        <v>739</v>
      </c>
      <c r="O5321" s="91" t="s">
        <v>1725</v>
      </c>
      <c r="P5321" s="91" t="s">
        <v>1628</v>
      </c>
      <c r="Q5321" s="91" t="s">
        <v>1472</v>
      </c>
      <c r="R5321" s="91" t="s">
        <v>1900</v>
      </c>
      <c r="S5321" s="91" t="s">
        <v>13840</v>
      </c>
      <c r="T5321" s="91" t="s">
        <v>1593</v>
      </c>
    </row>
    <row r="5322" ht="14.25" customHeight="1">
      <c r="A5322" s="91" t="s">
        <v>13841</v>
      </c>
      <c r="B5322" s="91" t="s">
        <v>13842</v>
      </c>
      <c r="C5322" s="91" t="s">
        <v>13843</v>
      </c>
      <c r="D5322" s="91" t="s">
        <v>1319</v>
      </c>
      <c r="E5322" s="91" t="s">
        <v>1729</v>
      </c>
      <c r="F5322" s="91">
        <v>2030.0</v>
      </c>
      <c r="J5322" s="91" t="s">
        <v>739</v>
      </c>
      <c r="L5322" s="91" t="s">
        <v>41</v>
      </c>
      <c r="M5322" s="91" t="s">
        <v>739</v>
      </c>
      <c r="O5322" s="91" t="s">
        <v>1725</v>
      </c>
      <c r="P5322" s="91" t="s">
        <v>1628</v>
      </c>
      <c r="Q5322" s="91" t="s">
        <v>1474</v>
      </c>
      <c r="R5322" s="91" t="s">
        <v>4434</v>
      </c>
      <c r="S5322" s="91" t="s">
        <v>13844</v>
      </c>
      <c r="T5322" s="91" t="s">
        <v>1733</v>
      </c>
    </row>
    <row r="5323" ht="14.25" customHeight="1">
      <c r="A5323" s="91" t="s">
        <v>13845</v>
      </c>
      <c r="B5323" s="91" t="s">
        <v>13846</v>
      </c>
      <c r="D5323" s="91" t="s">
        <v>1324</v>
      </c>
      <c r="J5323" s="91" t="s">
        <v>1320</v>
      </c>
      <c r="L5323" s="91" t="s">
        <v>41</v>
      </c>
      <c r="M5323" s="91" t="s">
        <v>739</v>
      </c>
      <c r="O5323" s="91" t="s">
        <v>1725</v>
      </c>
      <c r="P5323" s="91" t="s">
        <v>1628</v>
      </c>
      <c r="Q5323" s="91" t="s">
        <v>1459</v>
      </c>
      <c r="R5323" s="91" t="s">
        <v>1614</v>
      </c>
    </row>
    <row r="5324" ht="14.25" customHeight="1">
      <c r="A5324" s="91" t="s">
        <v>13847</v>
      </c>
      <c r="D5324" s="91" t="s">
        <v>1319</v>
      </c>
      <c r="E5324" s="91" t="s">
        <v>1587</v>
      </c>
      <c r="F5324" s="91">
        <v>2030.0</v>
      </c>
      <c r="J5324" s="91" t="s">
        <v>739</v>
      </c>
      <c r="L5324" s="91" t="s">
        <v>1588</v>
      </c>
      <c r="M5324" s="91" t="s">
        <v>739</v>
      </c>
      <c r="O5324" s="91" t="s">
        <v>1725</v>
      </c>
      <c r="P5324" s="91" t="s">
        <v>1628</v>
      </c>
      <c r="Q5324" s="91" t="s">
        <v>1469</v>
      </c>
      <c r="R5324" s="91" t="s">
        <v>1604</v>
      </c>
      <c r="S5324" s="91" t="s">
        <v>13848</v>
      </c>
      <c r="T5324" s="91" t="s">
        <v>1593</v>
      </c>
    </row>
    <row r="5325" ht="14.25" customHeight="1">
      <c r="A5325" s="91" t="s">
        <v>13849</v>
      </c>
      <c r="D5325" s="91" t="s">
        <v>1324</v>
      </c>
      <c r="J5325" s="91" t="s">
        <v>739</v>
      </c>
      <c r="L5325" s="91" t="s">
        <v>41</v>
      </c>
      <c r="M5325" s="91" t="s">
        <v>739</v>
      </c>
      <c r="O5325" s="91" t="s">
        <v>1846</v>
      </c>
      <c r="P5325" s="91" t="s">
        <v>1590</v>
      </c>
      <c r="Q5325" s="91" t="s">
        <v>1436</v>
      </c>
      <c r="R5325" s="91" t="s">
        <v>1648</v>
      </c>
    </row>
    <row r="5326" ht="14.25" customHeight="1">
      <c r="A5326" s="91" t="s">
        <v>13850</v>
      </c>
      <c r="D5326" s="91" t="s">
        <v>1324</v>
      </c>
      <c r="J5326" s="91" t="s">
        <v>1320</v>
      </c>
      <c r="L5326" s="91" t="s">
        <v>41</v>
      </c>
      <c r="M5326" s="91" t="s">
        <v>739</v>
      </c>
      <c r="O5326" s="91" t="s">
        <v>2309</v>
      </c>
      <c r="P5326" s="91" t="s">
        <v>1590</v>
      </c>
      <c r="Q5326" s="91" t="s">
        <v>1469</v>
      </c>
      <c r="R5326" s="91" t="s">
        <v>1798</v>
      </c>
    </row>
    <row r="5327" ht="14.25" customHeight="1">
      <c r="A5327" s="91" t="s">
        <v>13851</v>
      </c>
      <c r="C5327" s="91" t="s">
        <v>13852</v>
      </c>
      <c r="D5327" s="91" t="s">
        <v>1324</v>
      </c>
      <c r="J5327" s="91" t="s">
        <v>1320</v>
      </c>
      <c r="L5327" s="91" t="s">
        <v>41</v>
      </c>
      <c r="M5327" s="91" t="s">
        <v>739</v>
      </c>
      <c r="O5327" s="91" t="s">
        <v>2299</v>
      </c>
      <c r="P5327" s="91" t="s">
        <v>1628</v>
      </c>
      <c r="Q5327" s="91" t="s">
        <v>1469</v>
      </c>
      <c r="R5327" s="91" t="s">
        <v>1633</v>
      </c>
    </row>
    <row r="5328" ht="14.25" customHeight="1">
      <c r="A5328" s="91" t="s">
        <v>13853</v>
      </c>
      <c r="B5328" s="91" t="s">
        <v>13854</v>
      </c>
      <c r="D5328" s="91" t="s">
        <v>1324</v>
      </c>
      <c r="J5328" s="91" t="s">
        <v>1320</v>
      </c>
      <c r="L5328" s="91" t="s">
        <v>41</v>
      </c>
      <c r="M5328" s="91" t="s">
        <v>1320</v>
      </c>
      <c r="N5328" s="91" t="s">
        <v>2090</v>
      </c>
      <c r="O5328" s="91" t="s">
        <v>2299</v>
      </c>
      <c r="P5328" s="91" t="s">
        <v>1628</v>
      </c>
      <c r="Q5328" s="91" t="s">
        <v>1469</v>
      </c>
      <c r="R5328" s="91" t="s">
        <v>2090</v>
      </c>
    </row>
    <row r="5329" ht="14.25" customHeight="1">
      <c r="A5329" s="91" t="s">
        <v>13855</v>
      </c>
      <c r="D5329" s="91" t="s">
        <v>1319</v>
      </c>
      <c r="E5329" s="91" t="s">
        <v>1587</v>
      </c>
      <c r="F5329" s="91">
        <v>2030.0</v>
      </c>
      <c r="J5329" s="91" t="s">
        <v>739</v>
      </c>
      <c r="L5329" s="91" t="s">
        <v>1588</v>
      </c>
      <c r="M5329" s="91" t="s">
        <v>739</v>
      </c>
      <c r="O5329" s="91" t="s">
        <v>1725</v>
      </c>
      <c r="P5329" s="91" t="s">
        <v>1628</v>
      </c>
      <c r="Q5329" s="91" t="s">
        <v>1771</v>
      </c>
      <c r="R5329" s="91" t="s">
        <v>1707</v>
      </c>
      <c r="S5329" s="91" t="s">
        <v>13856</v>
      </c>
      <c r="T5329" s="91" t="s">
        <v>1593</v>
      </c>
    </row>
    <row r="5330" ht="14.25" customHeight="1">
      <c r="A5330" s="91" t="s">
        <v>13857</v>
      </c>
      <c r="D5330" s="91" t="s">
        <v>1319</v>
      </c>
      <c r="E5330" s="91" t="s">
        <v>1587</v>
      </c>
      <c r="F5330" s="91">
        <v>2030.0</v>
      </c>
      <c r="J5330" s="91" t="s">
        <v>739</v>
      </c>
      <c r="L5330" s="91" t="s">
        <v>1588</v>
      </c>
      <c r="M5330" s="91" t="s">
        <v>739</v>
      </c>
      <c r="O5330" s="91" t="s">
        <v>1725</v>
      </c>
      <c r="P5330" s="91" t="s">
        <v>1628</v>
      </c>
      <c r="Q5330" s="91" t="s">
        <v>1452</v>
      </c>
      <c r="R5330" s="91" t="s">
        <v>1687</v>
      </c>
      <c r="S5330" s="91" t="s">
        <v>13858</v>
      </c>
      <c r="T5330" s="91" t="s">
        <v>1593</v>
      </c>
    </row>
    <row r="5331" ht="14.25" customHeight="1">
      <c r="A5331" s="91" t="s">
        <v>13859</v>
      </c>
      <c r="D5331" s="91" t="s">
        <v>1319</v>
      </c>
      <c r="E5331" s="91" t="s">
        <v>1595</v>
      </c>
      <c r="F5331" s="91">
        <v>2030.0</v>
      </c>
      <c r="J5331" s="91" t="s">
        <v>739</v>
      </c>
      <c r="L5331" s="91" t="s">
        <v>1588</v>
      </c>
      <c r="M5331" s="91" t="s">
        <v>739</v>
      </c>
      <c r="O5331" s="91" t="s">
        <v>1725</v>
      </c>
      <c r="P5331" s="91" t="s">
        <v>1628</v>
      </c>
      <c r="Q5331" s="91" t="s">
        <v>1472</v>
      </c>
      <c r="R5331" s="91" t="s">
        <v>1842</v>
      </c>
      <c r="S5331" s="91" t="s">
        <v>13860</v>
      </c>
      <c r="T5331" s="91" t="s">
        <v>1600</v>
      </c>
    </row>
    <row r="5332" ht="14.25" customHeight="1">
      <c r="A5332" s="91" t="s">
        <v>13861</v>
      </c>
      <c r="B5332" s="91" t="s">
        <v>13862</v>
      </c>
      <c r="D5332" s="91" t="s">
        <v>1319</v>
      </c>
      <c r="E5332" s="91" t="s">
        <v>1595</v>
      </c>
      <c r="F5332" s="91" t="s">
        <v>1646</v>
      </c>
      <c r="J5332" s="91" t="s">
        <v>739</v>
      </c>
      <c r="L5332" s="91" t="s">
        <v>41</v>
      </c>
      <c r="M5332" s="91" t="s">
        <v>739</v>
      </c>
      <c r="N5332" s="91" t="s">
        <v>1685</v>
      </c>
      <c r="O5332" s="91" t="s">
        <v>1725</v>
      </c>
      <c r="P5332" s="91" t="s">
        <v>1628</v>
      </c>
      <c r="Q5332" s="91" t="s">
        <v>1433</v>
      </c>
      <c r="R5332" s="91" t="s">
        <v>1685</v>
      </c>
      <c r="S5332" s="91" t="s">
        <v>13863</v>
      </c>
      <c r="T5332" s="91" t="s">
        <v>1600</v>
      </c>
    </row>
    <row r="5333" ht="14.25" customHeight="1">
      <c r="A5333" s="91" t="s">
        <v>13864</v>
      </c>
      <c r="D5333" s="91" t="s">
        <v>1319</v>
      </c>
      <c r="E5333" s="91" t="s">
        <v>1587</v>
      </c>
      <c r="F5333" s="91">
        <v>2030.0</v>
      </c>
      <c r="J5333" s="91" t="s">
        <v>739</v>
      </c>
      <c r="L5333" s="91" t="s">
        <v>1588</v>
      </c>
      <c r="M5333" s="91" t="s">
        <v>739</v>
      </c>
      <c r="O5333" s="91" t="s">
        <v>1725</v>
      </c>
      <c r="P5333" s="91" t="s">
        <v>1628</v>
      </c>
      <c r="Q5333" s="91" t="s">
        <v>1439</v>
      </c>
      <c r="R5333" s="91" t="s">
        <v>1663</v>
      </c>
      <c r="S5333" s="91" t="s">
        <v>13865</v>
      </c>
      <c r="T5333" s="91" t="s">
        <v>1593</v>
      </c>
    </row>
    <row r="5334" ht="14.25" customHeight="1">
      <c r="A5334" s="91" t="s">
        <v>13866</v>
      </c>
      <c r="B5334" s="91" t="s">
        <v>13867</v>
      </c>
      <c r="C5334" s="91" t="s">
        <v>13868</v>
      </c>
      <c r="D5334" s="91" t="s">
        <v>1319</v>
      </c>
      <c r="E5334" s="91" t="s">
        <v>13869</v>
      </c>
      <c r="F5334" s="91">
        <v>2030.0</v>
      </c>
      <c r="J5334" s="91" t="s">
        <v>1320</v>
      </c>
      <c r="L5334" s="91" t="s">
        <v>41</v>
      </c>
      <c r="M5334" s="91" t="s">
        <v>1320</v>
      </c>
      <c r="N5334" s="91" t="s">
        <v>1847</v>
      </c>
      <c r="O5334" s="91" t="s">
        <v>1725</v>
      </c>
      <c r="P5334" s="91" t="s">
        <v>1628</v>
      </c>
      <c r="Q5334" s="91" t="s">
        <v>1429</v>
      </c>
      <c r="R5334" s="91" t="s">
        <v>1863</v>
      </c>
      <c r="S5334" s="91" t="s">
        <v>13870</v>
      </c>
      <c r="T5334" s="91" t="s">
        <v>13871</v>
      </c>
      <c r="U5334" s="91" t="s">
        <v>1793</v>
      </c>
    </row>
    <row r="5335" ht="14.25" customHeight="1">
      <c r="A5335" s="91" t="s">
        <v>13872</v>
      </c>
      <c r="D5335" s="91" t="s">
        <v>1319</v>
      </c>
      <c r="E5335" s="91" t="s">
        <v>1587</v>
      </c>
      <c r="F5335" s="91">
        <v>2030.0</v>
      </c>
      <c r="J5335" s="91" t="s">
        <v>739</v>
      </c>
      <c r="L5335" s="91" t="s">
        <v>1588</v>
      </c>
      <c r="M5335" s="91" t="s">
        <v>739</v>
      </c>
      <c r="O5335" s="91" t="s">
        <v>1725</v>
      </c>
      <c r="P5335" s="91" t="s">
        <v>1628</v>
      </c>
      <c r="Q5335" s="91" t="s">
        <v>1433</v>
      </c>
      <c r="R5335" s="91" t="s">
        <v>1663</v>
      </c>
      <c r="S5335" s="91" t="s">
        <v>13873</v>
      </c>
      <c r="T5335" s="91" t="s">
        <v>1593</v>
      </c>
    </row>
    <row r="5336" ht="14.25" customHeight="1">
      <c r="A5336" s="91" t="s">
        <v>13874</v>
      </c>
      <c r="B5336" s="91" t="s">
        <v>13875</v>
      </c>
      <c r="D5336" s="91" t="s">
        <v>1319</v>
      </c>
      <c r="E5336" s="91" t="s">
        <v>1595</v>
      </c>
      <c r="F5336" s="91">
        <v>2031.0</v>
      </c>
      <c r="J5336" s="91" t="s">
        <v>739</v>
      </c>
      <c r="L5336" s="91" t="s">
        <v>41</v>
      </c>
      <c r="M5336" s="91" t="s">
        <v>739</v>
      </c>
      <c r="O5336" s="91" t="s">
        <v>1725</v>
      </c>
      <c r="P5336" s="91" t="s">
        <v>1628</v>
      </c>
      <c r="Q5336" s="91" t="s">
        <v>1439</v>
      </c>
      <c r="R5336" s="91" t="s">
        <v>1792</v>
      </c>
      <c r="S5336" s="91" t="s">
        <v>13876</v>
      </c>
      <c r="T5336" s="91" t="s">
        <v>1600</v>
      </c>
    </row>
    <row r="5337" ht="14.25" customHeight="1">
      <c r="A5337" s="91" t="s">
        <v>13877</v>
      </c>
      <c r="B5337" s="91" t="s">
        <v>13878</v>
      </c>
      <c r="C5337" s="91" t="s">
        <v>13879</v>
      </c>
      <c r="D5337" s="91" t="s">
        <v>1319</v>
      </c>
      <c r="E5337" s="91" t="s">
        <v>1595</v>
      </c>
      <c r="F5337" s="91">
        <v>2030.0</v>
      </c>
      <c r="J5337" s="91" t="s">
        <v>739</v>
      </c>
      <c r="L5337" s="91" t="s">
        <v>41</v>
      </c>
      <c r="M5337" s="91" t="s">
        <v>739</v>
      </c>
      <c r="O5337" s="91" t="s">
        <v>1725</v>
      </c>
      <c r="P5337" s="91" t="s">
        <v>1628</v>
      </c>
      <c r="Q5337" s="91" t="s">
        <v>1440</v>
      </c>
      <c r="R5337" s="91" t="s">
        <v>1981</v>
      </c>
      <c r="S5337" s="91" t="s">
        <v>13880</v>
      </c>
      <c r="T5337" s="91" t="s">
        <v>1600</v>
      </c>
    </row>
    <row r="5338" ht="14.25" customHeight="1">
      <c r="A5338" s="91" t="s">
        <v>13881</v>
      </c>
      <c r="D5338" s="91" t="s">
        <v>1319</v>
      </c>
      <c r="E5338" s="91" t="s">
        <v>1587</v>
      </c>
      <c r="F5338" s="91">
        <v>2030.0</v>
      </c>
      <c r="J5338" s="91" t="s">
        <v>739</v>
      </c>
      <c r="L5338" s="91" t="s">
        <v>1588</v>
      </c>
      <c r="M5338" s="91" t="s">
        <v>739</v>
      </c>
      <c r="O5338" s="91" t="s">
        <v>1725</v>
      </c>
      <c r="P5338" s="91" t="s">
        <v>1628</v>
      </c>
      <c r="Q5338" s="91" t="s">
        <v>1429</v>
      </c>
      <c r="R5338" s="91" t="s">
        <v>1624</v>
      </c>
      <c r="S5338" s="91" t="s">
        <v>13882</v>
      </c>
      <c r="T5338" s="91" t="s">
        <v>1593</v>
      </c>
    </row>
    <row r="5339" ht="14.25" customHeight="1">
      <c r="A5339" s="91" t="s">
        <v>13883</v>
      </c>
      <c r="D5339" s="91" t="s">
        <v>1319</v>
      </c>
      <c r="E5339" s="91" t="s">
        <v>1587</v>
      </c>
      <c r="F5339" s="91">
        <v>2030.0</v>
      </c>
      <c r="J5339" s="91" t="s">
        <v>739</v>
      </c>
      <c r="L5339" s="91" t="s">
        <v>1588</v>
      </c>
      <c r="M5339" s="91" t="s">
        <v>739</v>
      </c>
      <c r="O5339" s="91" t="s">
        <v>1589</v>
      </c>
      <c r="P5339" s="91" t="s">
        <v>1590</v>
      </c>
      <c r="Q5339" s="91" t="s">
        <v>1431</v>
      </c>
      <c r="R5339" s="91" t="s">
        <v>1923</v>
      </c>
      <c r="S5339" s="91" t="s">
        <v>13884</v>
      </c>
      <c r="T5339" s="91" t="s">
        <v>1593</v>
      </c>
    </row>
    <row r="5340" ht="14.25" customHeight="1">
      <c r="A5340" s="91" t="s">
        <v>13885</v>
      </c>
      <c r="D5340" s="91" t="s">
        <v>1319</v>
      </c>
      <c r="E5340" s="91" t="s">
        <v>1587</v>
      </c>
      <c r="F5340" s="91">
        <v>2030.0</v>
      </c>
      <c r="J5340" s="91" t="s">
        <v>739</v>
      </c>
      <c r="L5340" s="91" t="s">
        <v>1588</v>
      </c>
      <c r="M5340" s="91" t="s">
        <v>739</v>
      </c>
      <c r="O5340" s="91" t="s">
        <v>1725</v>
      </c>
      <c r="P5340" s="91" t="s">
        <v>1628</v>
      </c>
      <c r="Q5340" s="91" t="s">
        <v>1439</v>
      </c>
      <c r="R5340" s="91" t="s">
        <v>1707</v>
      </c>
      <c r="S5340" s="91" t="s">
        <v>13886</v>
      </c>
      <c r="T5340" s="91" t="s">
        <v>1593</v>
      </c>
    </row>
    <row r="5341" ht="14.25" customHeight="1">
      <c r="A5341" s="91" t="s">
        <v>13887</v>
      </c>
      <c r="D5341" s="91" t="s">
        <v>1324</v>
      </c>
      <c r="J5341" s="91" t="s">
        <v>739</v>
      </c>
      <c r="L5341" s="91" t="s">
        <v>41</v>
      </c>
      <c r="M5341" s="91" t="s">
        <v>739</v>
      </c>
      <c r="O5341" s="91" t="s">
        <v>1602</v>
      </c>
      <c r="P5341" s="91" t="s">
        <v>1603</v>
      </c>
      <c r="Q5341" s="91" t="s">
        <v>1761</v>
      </c>
      <c r="R5341" s="91" t="s">
        <v>1591</v>
      </c>
    </row>
    <row r="5342" ht="14.25" customHeight="1">
      <c r="A5342" s="91" t="s">
        <v>13888</v>
      </c>
      <c r="D5342" s="91" t="s">
        <v>1324</v>
      </c>
      <c r="J5342" s="91" t="s">
        <v>739</v>
      </c>
      <c r="L5342" s="91" t="s">
        <v>41</v>
      </c>
      <c r="M5342" s="91" t="s">
        <v>739</v>
      </c>
      <c r="O5342" s="91" t="s">
        <v>1725</v>
      </c>
      <c r="P5342" s="91" t="s">
        <v>1628</v>
      </c>
      <c r="Q5342" s="91" t="s">
        <v>1761</v>
      </c>
      <c r="R5342" s="91" t="s">
        <v>1707</v>
      </c>
    </row>
    <row r="5343" ht="14.25" customHeight="1">
      <c r="A5343" s="91" t="s">
        <v>13889</v>
      </c>
      <c r="D5343" s="91" t="s">
        <v>1319</v>
      </c>
      <c r="E5343" s="91" t="s">
        <v>1587</v>
      </c>
      <c r="F5343" s="91">
        <v>2030.0</v>
      </c>
      <c r="J5343" s="91" t="s">
        <v>739</v>
      </c>
      <c r="L5343" s="91" t="s">
        <v>1588</v>
      </c>
      <c r="M5343" s="91" t="s">
        <v>739</v>
      </c>
      <c r="O5343" s="91" t="s">
        <v>1677</v>
      </c>
      <c r="P5343" s="91" t="s">
        <v>1590</v>
      </c>
      <c r="Q5343" s="91" t="s">
        <v>1472</v>
      </c>
      <c r="R5343" s="91" t="s">
        <v>1808</v>
      </c>
      <c r="S5343" s="91" t="s">
        <v>13890</v>
      </c>
      <c r="T5343" s="91" t="s">
        <v>1593</v>
      </c>
    </row>
    <row r="5344" ht="14.25" customHeight="1">
      <c r="A5344" s="91" t="s">
        <v>13891</v>
      </c>
      <c r="D5344" s="91" t="s">
        <v>1319</v>
      </c>
      <c r="E5344" s="91" t="s">
        <v>1587</v>
      </c>
      <c r="F5344" s="91">
        <v>2030.0</v>
      </c>
      <c r="J5344" s="91" t="s">
        <v>739</v>
      </c>
      <c r="L5344" s="91" t="s">
        <v>1588</v>
      </c>
      <c r="M5344" s="91" t="s">
        <v>739</v>
      </c>
      <c r="O5344" s="91" t="s">
        <v>1725</v>
      </c>
      <c r="P5344" s="91" t="s">
        <v>1628</v>
      </c>
      <c r="Q5344" s="91" t="s">
        <v>1460</v>
      </c>
      <c r="R5344" s="91" t="s">
        <v>1659</v>
      </c>
      <c r="S5344" s="91" t="s">
        <v>13892</v>
      </c>
      <c r="T5344" s="91" t="s">
        <v>1593</v>
      </c>
    </row>
    <row r="5345" ht="14.25" customHeight="1">
      <c r="A5345" s="91" t="s">
        <v>13893</v>
      </c>
      <c r="B5345" s="91" t="s">
        <v>13894</v>
      </c>
      <c r="C5345" s="91" t="s">
        <v>13895</v>
      </c>
      <c r="D5345" s="91" t="s">
        <v>1319</v>
      </c>
      <c r="E5345" s="91" t="s">
        <v>1587</v>
      </c>
      <c r="F5345" s="91" t="s">
        <v>1646</v>
      </c>
      <c r="J5345" s="91" t="s">
        <v>1320</v>
      </c>
      <c r="L5345" s="91" t="s">
        <v>41</v>
      </c>
      <c r="M5345" s="91" t="s">
        <v>1320</v>
      </c>
      <c r="N5345" s="91" t="s">
        <v>1747</v>
      </c>
      <c r="O5345" s="91" t="s">
        <v>1589</v>
      </c>
      <c r="P5345" s="91" t="s">
        <v>1590</v>
      </c>
      <c r="Q5345" s="91" t="s">
        <v>1439</v>
      </c>
      <c r="R5345" s="91" t="s">
        <v>1687</v>
      </c>
      <c r="S5345" s="91" t="s">
        <v>13896</v>
      </c>
      <c r="T5345" s="91" t="s">
        <v>1593</v>
      </c>
    </row>
    <row r="5346" ht="14.25" customHeight="1">
      <c r="A5346" s="91" t="s">
        <v>13897</v>
      </c>
      <c r="B5346" s="91" t="s">
        <v>13898</v>
      </c>
      <c r="D5346" s="91" t="s">
        <v>1324</v>
      </c>
      <c r="J5346" s="91" t="s">
        <v>1320</v>
      </c>
      <c r="L5346" s="91" t="s">
        <v>41</v>
      </c>
      <c r="M5346" s="91" t="s">
        <v>739</v>
      </c>
      <c r="O5346" s="91" t="s">
        <v>1589</v>
      </c>
      <c r="P5346" s="91" t="s">
        <v>1590</v>
      </c>
      <c r="Q5346" s="91" t="s">
        <v>1462</v>
      </c>
      <c r="R5346" s="91" t="s">
        <v>1699</v>
      </c>
    </row>
    <row r="5347" ht="14.25" customHeight="1">
      <c r="A5347" s="91" t="s">
        <v>13899</v>
      </c>
      <c r="D5347" s="91" t="s">
        <v>1343</v>
      </c>
      <c r="J5347" s="91" t="s">
        <v>739</v>
      </c>
      <c r="L5347" s="91" t="s">
        <v>41</v>
      </c>
      <c r="M5347" s="91" t="s">
        <v>1320</v>
      </c>
      <c r="N5347" s="91" t="s">
        <v>1678</v>
      </c>
      <c r="O5347" s="91" t="s">
        <v>1831</v>
      </c>
      <c r="P5347" s="91" t="s">
        <v>1590</v>
      </c>
      <c r="Q5347" s="91" t="s">
        <v>1452</v>
      </c>
      <c r="R5347" s="91" t="s">
        <v>1678</v>
      </c>
    </row>
    <row r="5348" ht="14.25" customHeight="1">
      <c r="A5348" s="91" t="s">
        <v>13900</v>
      </c>
      <c r="B5348" s="91" t="s">
        <v>13901</v>
      </c>
      <c r="C5348" s="91" t="s">
        <v>13902</v>
      </c>
      <c r="D5348" s="91" t="s">
        <v>1319</v>
      </c>
      <c r="E5348" s="91" t="s">
        <v>1587</v>
      </c>
      <c r="F5348" s="91" t="s">
        <v>13903</v>
      </c>
      <c r="J5348" s="91" t="s">
        <v>739</v>
      </c>
      <c r="L5348" s="91" t="s">
        <v>41</v>
      </c>
      <c r="M5348" s="91" t="s">
        <v>739</v>
      </c>
      <c r="O5348" s="91" t="s">
        <v>1748</v>
      </c>
      <c r="P5348" s="91" t="s">
        <v>1590</v>
      </c>
      <c r="Q5348" s="91" t="s">
        <v>1435</v>
      </c>
      <c r="R5348" s="91" t="s">
        <v>3048</v>
      </c>
      <c r="S5348" s="91" t="s">
        <v>13904</v>
      </c>
    </row>
    <row r="5349" ht="14.25" customHeight="1">
      <c r="A5349" s="91" t="s">
        <v>13905</v>
      </c>
      <c r="C5349" s="91" t="s">
        <v>13906</v>
      </c>
      <c r="D5349" s="91" t="s">
        <v>1324</v>
      </c>
      <c r="J5349" s="91" t="s">
        <v>1320</v>
      </c>
      <c r="L5349" s="91" t="s">
        <v>41</v>
      </c>
      <c r="M5349" s="91" t="s">
        <v>1320</v>
      </c>
      <c r="N5349" s="91" t="s">
        <v>1685</v>
      </c>
      <c r="O5349" s="91" t="s">
        <v>1662</v>
      </c>
      <c r="P5349" s="91" t="s">
        <v>1590</v>
      </c>
      <c r="Q5349" s="91" t="s">
        <v>1432</v>
      </c>
      <c r="R5349" s="91" t="s">
        <v>1685</v>
      </c>
    </row>
    <row r="5350" ht="14.25" customHeight="1">
      <c r="A5350" s="91" t="s">
        <v>13907</v>
      </c>
      <c r="B5350" s="91" t="s">
        <v>13908</v>
      </c>
      <c r="C5350" s="91" t="s">
        <v>13909</v>
      </c>
      <c r="D5350" s="91" t="s">
        <v>1319</v>
      </c>
      <c r="E5350" s="91" t="s">
        <v>1595</v>
      </c>
      <c r="F5350" s="91" t="s">
        <v>11496</v>
      </c>
      <c r="J5350" s="91" t="s">
        <v>739</v>
      </c>
      <c r="L5350" s="91" t="s">
        <v>41</v>
      </c>
      <c r="M5350" s="91" t="s">
        <v>739</v>
      </c>
      <c r="O5350" s="91" t="s">
        <v>1748</v>
      </c>
      <c r="P5350" s="91" t="s">
        <v>1590</v>
      </c>
      <c r="Q5350" s="91" t="s">
        <v>1447</v>
      </c>
      <c r="R5350" s="91" t="s">
        <v>1798</v>
      </c>
      <c r="S5350" s="91" t="s">
        <v>13910</v>
      </c>
      <c r="T5350" s="91" t="s">
        <v>1600</v>
      </c>
    </row>
    <row r="5351" ht="14.25" customHeight="1">
      <c r="A5351" s="91" t="s">
        <v>13911</v>
      </c>
      <c r="C5351" s="91" t="s">
        <v>13912</v>
      </c>
      <c r="D5351" s="91" t="s">
        <v>1324</v>
      </c>
      <c r="J5351" s="91" t="s">
        <v>1320</v>
      </c>
      <c r="L5351" s="91" t="s">
        <v>41</v>
      </c>
      <c r="M5351" s="91" t="s">
        <v>739</v>
      </c>
      <c r="O5351" s="91" t="s">
        <v>1607</v>
      </c>
      <c r="P5351" s="91" t="s">
        <v>1590</v>
      </c>
      <c r="Q5351" s="91" t="s">
        <v>1442</v>
      </c>
      <c r="R5351" s="91" t="s">
        <v>1653</v>
      </c>
    </row>
    <row r="5352" ht="14.25" customHeight="1">
      <c r="A5352" s="91" t="s">
        <v>13913</v>
      </c>
      <c r="D5352" s="91" t="s">
        <v>1324</v>
      </c>
      <c r="J5352" s="91" t="s">
        <v>1320</v>
      </c>
      <c r="L5352" s="91" t="s">
        <v>41</v>
      </c>
      <c r="M5352" s="91" t="s">
        <v>1320</v>
      </c>
      <c r="N5352" s="91" t="s">
        <v>1641</v>
      </c>
      <c r="O5352" s="91" t="s">
        <v>1602</v>
      </c>
      <c r="P5352" s="91" t="s">
        <v>1603</v>
      </c>
      <c r="Q5352" s="91" t="s">
        <v>1457</v>
      </c>
      <c r="R5352" s="91" t="s">
        <v>1641</v>
      </c>
    </row>
    <row r="5353" ht="14.25" customHeight="1">
      <c r="A5353" s="91" t="s">
        <v>13914</v>
      </c>
      <c r="D5353" s="91" t="s">
        <v>1319</v>
      </c>
      <c r="E5353" s="91" t="s">
        <v>1587</v>
      </c>
      <c r="F5353" s="91">
        <v>2030.0</v>
      </c>
      <c r="J5353" s="91" t="s">
        <v>739</v>
      </c>
      <c r="L5353" s="91" t="s">
        <v>1588</v>
      </c>
      <c r="M5353" s="91" t="s">
        <v>739</v>
      </c>
      <c r="O5353" s="91" t="s">
        <v>1725</v>
      </c>
      <c r="P5353" s="91" t="s">
        <v>1628</v>
      </c>
      <c r="Q5353" s="91" t="s">
        <v>1431</v>
      </c>
      <c r="R5353" s="91" t="s">
        <v>1591</v>
      </c>
      <c r="S5353" s="91" t="s">
        <v>13915</v>
      </c>
      <c r="T5353" s="91" t="s">
        <v>1593</v>
      </c>
    </row>
    <row r="5354" ht="14.25" customHeight="1">
      <c r="A5354" s="91" t="s">
        <v>13916</v>
      </c>
      <c r="B5354" s="91" t="s">
        <v>13917</v>
      </c>
      <c r="C5354" s="91" t="s">
        <v>13918</v>
      </c>
      <c r="D5354" s="91" t="s">
        <v>1324</v>
      </c>
      <c r="J5354" s="91" t="s">
        <v>739</v>
      </c>
      <c r="L5354" s="91" t="s">
        <v>41</v>
      </c>
      <c r="M5354" s="91" t="s">
        <v>739</v>
      </c>
      <c r="O5354" s="91" t="s">
        <v>1632</v>
      </c>
      <c r="P5354" s="91" t="s">
        <v>1628</v>
      </c>
      <c r="Q5354" s="91" t="s">
        <v>1432</v>
      </c>
      <c r="R5354" s="91" t="s">
        <v>1798</v>
      </c>
      <c r="T5354" s="91" t="s">
        <v>1634</v>
      </c>
    </row>
    <row r="5355" ht="14.25" customHeight="1">
      <c r="A5355" s="91" t="s">
        <v>13919</v>
      </c>
      <c r="D5355" s="91" t="s">
        <v>1319</v>
      </c>
      <c r="E5355" s="91" t="s">
        <v>1587</v>
      </c>
      <c r="F5355" s="91">
        <v>2030.0</v>
      </c>
      <c r="J5355" s="91" t="s">
        <v>739</v>
      </c>
      <c r="L5355" s="91" t="s">
        <v>1588</v>
      </c>
      <c r="M5355" s="91" t="s">
        <v>739</v>
      </c>
      <c r="O5355" s="91" t="s">
        <v>1725</v>
      </c>
      <c r="P5355" s="91" t="s">
        <v>1628</v>
      </c>
      <c r="Q5355" s="91" t="s">
        <v>1433</v>
      </c>
      <c r="R5355" s="91" t="s">
        <v>1617</v>
      </c>
      <c r="S5355" s="91" t="s">
        <v>13920</v>
      </c>
      <c r="T5355" s="91" t="s">
        <v>1593</v>
      </c>
    </row>
    <row r="5356" ht="14.25" customHeight="1">
      <c r="A5356" s="91" t="s">
        <v>13921</v>
      </c>
      <c r="D5356" s="91" t="s">
        <v>1319</v>
      </c>
      <c r="E5356" s="91" t="s">
        <v>1587</v>
      </c>
      <c r="F5356" s="91">
        <v>2030.0</v>
      </c>
      <c r="J5356" s="91" t="s">
        <v>739</v>
      </c>
      <c r="L5356" s="91" t="s">
        <v>1588</v>
      </c>
      <c r="M5356" s="91" t="s">
        <v>739</v>
      </c>
      <c r="O5356" s="91" t="s">
        <v>1725</v>
      </c>
      <c r="P5356" s="91" t="s">
        <v>1628</v>
      </c>
      <c r="Q5356" s="91" t="s">
        <v>1433</v>
      </c>
      <c r="R5356" s="91" t="s">
        <v>1611</v>
      </c>
      <c r="S5356" s="91" t="s">
        <v>13922</v>
      </c>
      <c r="T5356" s="91" t="s">
        <v>1593</v>
      </c>
    </row>
    <row r="5357" ht="14.25" customHeight="1">
      <c r="A5357" s="91" t="s">
        <v>13923</v>
      </c>
      <c r="D5357" s="91" t="s">
        <v>1319</v>
      </c>
      <c r="E5357" s="91" t="s">
        <v>1587</v>
      </c>
      <c r="F5357" s="91">
        <v>2030.0</v>
      </c>
      <c r="J5357" s="91" t="s">
        <v>739</v>
      </c>
      <c r="L5357" s="91" t="s">
        <v>1588</v>
      </c>
      <c r="M5357" s="91" t="s">
        <v>739</v>
      </c>
      <c r="O5357" s="91" t="s">
        <v>1725</v>
      </c>
      <c r="P5357" s="91" t="s">
        <v>1628</v>
      </c>
      <c r="Q5357" s="91" t="s">
        <v>1472</v>
      </c>
      <c r="R5357" s="91" t="s">
        <v>1648</v>
      </c>
      <c r="S5357" s="91" t="s">
        <v>13924</v>
      </c>
      <c r="T5357" s="91" t="s">
        <v>1593</v>
      </c>
    </row>
    <row r="5358" ht="14.25" customHeight="1">
      <c r="A5358" s="91" t="s">
        <v>13925</v>
      </c>
      <c r="B5358" s="91" t="s">
        <v>13926</v>
      </c>
      <c r="C5358" s="91" t="s">
        <v>13927</v>
      </c>
      <c r="D5358" s="91" t="s">
        <v>1319</v>
      </c>
      <c r="E5358" s="91" t="s">
        <v>1587</v>
      </c>
      <c r="F5358" s="91">
        <v>2030.0</v>
      </c>
      <c r="J5358" s="91" t="s">
        <v>1320</v>
      </c>
      <c r="L5358" s="91" t="s">
        <v>41</v>
      </c>
      <c r="M5358" s="91" t="s">
        <v>1320</v>
      </c>
      <c r="N5358" s="91" t="s">
        <v>2347</v>
      </c>
      <c r="O5358" s="91" t="s">
        <v>1684</v>
      </c>
      <c r="P5358" s="91" t="s">
        <v>1590</v>
      </c>
      <c r="Q5358" s="91" t="s">
        <v>1466</v>
      </c>
      <c r="R5358" s="91" t="s">
        <v>4636</v>
      </c>
      <c r="S5358" s="91" t="s">
        <v>13928</v>
      </c>
      <c r="T5358" s="91" t="s">
        <v>1593</v>
      </c>
    </row>
    <row r="5359" ht="14.25" customHeight="1">
      <c r="A5359" s="91" t="s">
        <v>13929</v>
      </c>
      <c r="B5359" s="91" t="s">
        <v>13930</v>
      </c>
      <c r="C5359" s="91" t="s">
        <v>13931</v>
      </c>
      <c r="D5359" s="91" t="s">
        <v>1319</v>
      </c>
      <c r="E5359" s="91" t="s">
        <v>1595</v>
      </c>
      <c r="F5359" s="91">
        <v>2030.0</v>
      </c>
      <c r="J5359" s="91" t="s">
        <v>1320</v>
      </c>
      <c r="L5359" s="91" t="s">
        <v>41</v>
      </c>
      <c r="M5359" s="91" t="s">
        <v>1320</v>
      </c>
      <c r="N5359" s="91" t="s">
        <v>1617</v>
      </c>
      <c r="O5359" s="91" t="s">
        <v>1684</v>
      </c>
      <c r="P5359" s="91" t="s">
        <v>1590</v>
      </c>
      <c r="Q5359" s="91" t="s">
        <v>1470</v>
      </c>
      <c r="R5359" s="91" t="s">
        <v>2023</v>
      </c>
      <c r="S5359" s="91" t="s">
        <v>13932</v>
      </c>
      <c r="T5359" s="91" t="s">
        <v>1600</v>
      </c>
    </row>
    <row r="5360" ht="14.25" customHeight="1">
      <c r="A5360" s="91" t="s">
        <v>13933</v>
      </c>
      <c r="B5360" s="91" t="s">
        <v>13934</v>
      </c>
      <c r="C5360" s="91" t="s">
        <v>13935</v>
      </c>
      <c r="D5360" s="91" t="s">
        <v>1324</v>
      </c>
      <c r="J5360" s="91" t="s">
        <v>1320</v>
      </c>
      <c r="L5360" s="91" t="s">
        <v>41</v>
      </c>
      <c r="M5360" s="91" t="s">
        <v>1320</v>
      </c>
      <c r="N5360" s="91" t="s">
        <v>1715</v>
      </c>
      <c r="O5360" s="91" t="s">
        <v>1748</v>
      </c>
      <c r="P5360" s="91" t="s">
        <v>1590</v>
      </c>
      <c r="Q5360" s="91" t="s">
        <v>1466</v>
      </c>
      <c r="R5360" s="91" t="s">
        <v>1715</v>
      </c>
    </row>
    <row r="5361" ht="14.25" customHeight="1">
      <c r="A5361" s="91" t="s">
        <v>13936</v>
      </c>
      <c r="D5361" s="91" t="s">
        <v>1319</v>
      </c>
      <c r="E5361" s="91" t="s">
        <v>1587</v>
      </c>
      <c r="F5361" s="91">
        <v>2030.0</v>
      </c>
      <c r="J5361" s="91" t="s">
        <v>739</v>
      </c>
      <c r="L5361" s="91" t="s">
        <v>1588</v>
      </c>
      <c r="M5361" s="91" t="s">
        <v>739</v>
      </c>
      <c r="O5361" s="91" t="s">
        <v>1662</v>
      </c>
      <c r="P5361" s="91" t="s">
        <v>1590</v>
      </c>
      <c r="Q5361" s="91" t="s">
        <v>1440</v>
      </c>
      <c r="R5361" s="91" t="s">
        <v>1687</v>
      </c>
      <c r="S5361" s="91" t="s">
        <v>13937</v>
      </c>
      <c r="T5361" s="91" t="s">
        <v>1593</v>
      </c>
    </row>
    <row r="5362" ht="14.25" customHeight="1">
      <c r="A5362" s="91" t="s">
        <v>13938</v>
      </c>
      <c r="B5362" s="91" t="s">
        <v>13939</v>
      </c>
      <c r="C5362" s="91" t="s">
        <v>13940</v>
      </c>
      <c r="D5362" s="91" t="s">
        <v>1319</v>
      </c>
      <c r="E5362" s="91" t="s">
        <v>1587</v>
      </c>
      <c r="F5362" s="91">
        <v>2025.0</v>
      </c>
      <c r="J5362" s="91" t="s">
        <v>1320</v>
      </c>
      <c r="L5362" s="91" t="s">
        <v>41</v>
      </c>
      <c r="M5362" s="91" t="s">
        <v>1320</v>
      </c>
      <c r="N5362" s="91" t="s">
        <v>1863</v>
      </c>
      <c r="O5362" s="91" t="s">
        <v>1607</v>
      </c>
      <c r="P5362" s="91" t="s">
        <v>1590</v>
      </c>
      <c r="Q5362" s="91" t="s">
        <v>1440</v>
      </c>
      <c r="R5362" s="91" t="s">
        <v>1637</v>
      </c>
      <c r="S5362" s="91" t="s">
        <v>13941</v>
      </c>
      <c r="T5362" s="91" t="s">
        <v>1593</v>
      </c>
    </row>
    <row r="5363" ht="14.25" customHeight="1">
      <c r="A5363" s="91" t="s">
        <v>13942</v>
      </c>
      <c r="D5363" s="91" t="s">
        <v>1319</v>
      </c>
      <c r="E5363" s="91" t="s">
        <v>1587</v>
      </c>
      <c r="F5363" s="91">
        <v>2030.0</v>
      </c>
      <c r="J5363" s="91" t="s">
        <v>739</v>
      </c>
      <c r="L5363" s="91" t="s">
        <v>1588</v>
      </c>
      <c r="M5363" s="91" t="s">
        <v>739</v>
      </c>
      <c r="O5363" s="91" t="s">
        <v>1711</v>
      </c>
      <c r="P5363" s="91" t="s">
        <v>1590</v>
      </c>
      <c r="Q5363" s="91" t="s">
        <v>1462</v>
      </c>
      <c r="R5363" s="91" t="s">
        <v>1653</v>
      </c>
      <c r="S5363" s="91" t="s">
        <v>13943</v>
      </c>
      <c r="T5363" s="91" t="s">
        <v>1593</v>
      </c>
    </row>
    <row r="5364" ht="14.25" customHeight="1">
      <c r="A5364" s="91" t="s">
        <v>13944</v>
      </c>
      <c r="D5364" s="91" t="s">
        <v>1319</v>
      </c>
      <c r="E5364" s="91" t="s">
        <v>1587</v>
      </c>
      <c r="F5364" s="91">
        <v>2030.0</v>
      </c>
      <c r="J5364" s="91" t="s">
        <v>739</v>
      </c>
      <c r="L5364" s="91" t="s">
        <v>1588</v>
      </c>
      <c r="M5364" s="91" t="s">
        <v>739</v>
      </c>
      <c r="O5364" s="91" t="s">
        <v>1607</v>
      </c>
      <c r="P5364" s="91" t="s">
        <v>1590</v>
      </c>
      <c r="Q5364" s="91" t="s">
        <v>1467</v>
      </c>
      <c r="R5364" s="91" t="s">
        <v>1669</v>
      </c>
      <c r="S5364" s="91" t="s">
        <v>13945</v>
      </c>
      <c r="T5364" s="91" t="s">
        <v>1593</v>
      </c>
    </row>
    <row r="5365" ht="14.25" customHeight="1">
      <c r="A5365" s="91" t="s">
        <v>13946</v>
      </c>
      <c r="D5365" s="91" t="s">
        <v>1319</v>
      </c>
      <c r="E5365" s="91" t="s">
        <v>1587</v>
      </c>
      <c r="F5365" s="91">
        <v>2030.0</v>
      </c>
      <c r="J5365" s="91" t="s">
        <v>739</v>
      </c>
      <c r="L5365" s="91" t="s">
        <v>1588</v>
      </c>
      <c r="M5365" s="91" t="s">
        <v>739</v>
      </c>
      <c r="O5365" s="91" t="s">
        <v>1748</v>
      </c>
      <c r="P5365" s="91" t="s">
        <v>1590</v>
      </c>
      <c r="Q5365" s="91" t="s">
        <v>1429</v>
      </c>
      <c r="R5365" s="91" t="s">
        <v>1641</v>
      </c>
      <c r="S5365" s="91" t="s">
        <v>13947</v>
      </c>
      <c r="T5365" s="91" t="s">
        <v>1593</v>
      </c>
    </row>
    <row r="5366" ht="14.25" customHeight="1">
      <c r="A5366" s="91" t="s">
        <v>13948</v>
      </c>
      <c r="B5366" s="91" t="s">
        <v>13949</v>
      </c>
      <c r="C5366" s="91" t="s">
        <v>13950</v>
      </c>
      <c r="D5366" s="91" t="s">
        <v>1319</v>
      </c>
      <c r="E5366" s="91" t="s">
        <v>1595</v>
      </c>
      <c r="F5366" s="91">
        <v>2030.0</v>
      </c>
      <c r="J5366" s="91" t="s">
        <v>739</v>
      </c>
      <c r="L5366" s="91" t="s">
        <v>41</v>
      </c>
      <c r="M5366" s="91" t="s">
        <v>739</v>
      </c>
      <c r="O5366" s="91" t="s">
        <v>1725</v>
      </c>
      <c r="P5366" s="91" t="s">
        <v>1628</v>
      </c>
      <c r="Q5366" s="91" t="s">
        <v>1459</v>
      </c>
      <c r="R5366" s="91" t="s">
        <v>2241</v>
      </c>
      <c r="S5366" s="91" t="s">
        <v>13951</v>
      </c>
      <c r="T5366" s="91" t="s">
        <v>1600</v>
      </c>
    </row>
    <row r="5367" ht="14.25" customHeight="1">
      <c r="A5367" s="91" t="s">
        <v>13952</v>
      </c>
      <c r="D5367" s="91" t="s">
        <v>1319</v>
      </c>
      <c r="E5367" s="91" t="s">
        <v>1587</v>
      </c>
      <c r="F5367" s="91">
        <v>2030.0</v>
      </c>
      <c r="G5367" s="91" t="s">
        <v>1319</v>
      </c>
      <c r="H5367" s="91" t="s">
        <v>1587</v>
      </c>
      <c r="I5367" s="91">
        <v>2050.0</v>
      </c>
      <c r="J5367" s="91" t="s">
        <v>1320</v>
      </c>
      <c r="K5367" s="91">
        <v>2050.0</v>
      </c>
      <c r="L5367" s="91" t="s">
        <v>1588</v>
      </c>
      <c r="M5367" s="91" t="s">
        <v>1320</v>
      </c>
      <c r="N5367" s="91" t="s">
        <v>1641</v>
      </c>
      <c r="O5367" s="91" t="s">
        <v>1725</v>
      </c>
      <c r="P5367" s="91" t="s">
        <v>1628</v>
      </c>
      <c r="Q5367" s="91" t="s">
        <v>1459</v>
      </c>
      <c r="R5367" s="91" t="s">
        <v>1641</v>
      </c>
      <c r="S5367" s="91" t="s">
        <v>13953</v>
      </c>
      <c r="T5367" s="91" t="s">
        <v>1593</v>
      </c>
    </row>
    <row r="5368" ht="14.25" customHeight="1">
      <c r="A5368" s="91" t="s">
        <v>13954</v>
      </c>
      <c r="B5368" s="91" t="s">
        <v>13955</v>
      </c>
      <c r="C5368" s="91" t="s">
        <v>13956</v>
      </c>
      <c r="D5368" s="91" t="s">
        <v>1319</v>
      </c>
      <c r="E5368" s="91" t="s">
        <v>1587</v>
      </c>
      <c r="F5368" s="91" t="s">
        <v>1646</v>
      </c>
      <c r="G5368" s="91" t="s">
        <v>1319</v>
      </c>
      <c r="H5368" s="91" t="s">
        <v>1587</v>
      </c>
      <c r="I5368" s="91" t="s">
        <v>1698</v>
      </c>
      <c r="J5368" s="91" t="s">
        <v>1320</v>
      </c>
      <c r="K5368" s="91" t="s">
        <v>1698</v>
      </c>
      <c r="L5368" s="91" t="s">
        <v>41</v>
      </c>
      <c r="M5368" s="91" t="s">
        <v>1320</v>
      </c>
      <c r="N5368" s="91" t="s">
        <v>2855</v>
      </c>
      <c r="O5368" s="91" t="s">
        <v>1725</v>
      </c>
      <c r="P5368" s="91" t="s">
        <v>1628</v>
      </c>
      <c r="Q5368" s="91" t="s">
        <v>1462</v>
      </c>
      <c r="R5368" s="91" t="s">
        <v>1648</v>
      </c>
      <c r="S5368" s="91" t="s">
        <v>13957</v>
      </c>
      <c r="T5368" s="91" t="s">
        <v>1593</v>
      </c>
    </row>
    <row r="5369" ht="14.25" customHeight="1">
      <c r="A5369" s="91" t="s">
        <v>13958</v>
      </c>
      <c r="D5369" s="91" t="s">
        <v>1319</v>
      </c>
      <c r="E5369" s="91" t="s">
        <v>1587</v>
      </c>
      <c r="F5369" s="91">
        <v>2030.0</v>
      </c>
      <c r="J5369" s="91" t="s">
        <v>739</v>
      </c>
      <c r="L5369" s="91" t="s">
        <v>1588</v>
      </c>
      <c r="M5369" s="91" t="s">
        <v>739</v>
      </c>
      <c r="O5369" s="91" t="s">
        <v>1725</v>
      </c>
      <c r="P5369" s="91" t="s">
        <v>1628</v>
      </c>
      <c r="Q5369" s="91" t="s">
        <v>1469</v>
      </c>
      <c r="R5369" s="91" t="s">
        <v>1798</v>
      </c>
      <c r="S5369" s="91" t="s">
        <v>13959</v>
      </c>
      <c r="T5369" s="91" t="s">
        <v>1593</v>
      </c>
    </row>
    <row r="5370" ht="14.25" customHeight="1">
      <c r="A5370" s="91" t="s">
        <v>13960</v>
      </c>
      <c r="D5370" s="91" t="s">
        <v>1319</v>
      </c>
      <c r="E5370" s="91" t="s">
        <v>1587</v>
      </c>
      <c r="F5370" s="91">
        <v>2030.0</v>
      </c>
      <c r="J5370" s="91" t="s">
        <v>739</v>
      </c>
      <c r="L5370" s="91" t="s">
        <v>1588</v>
      </c>
      <c r="M5370" s="91" t="s">
        <v>739</v>
      </c>
      <c r="O5370" s="91" t="s">
        <v>1725</v>
      </c>
      <c r="P5370" s="91" t="s">
        <v>1628</v>
      </c>
      <c r="Q5370" s="91" t="s">
        <v>1429</v>
      </c>
      <c r="R5370" s="91" t="s">
        <v>1653</v>
      </c>
      <c r="S5370" s="91" t="s">
        <v>13961</v>
      </c>
      <c r="T5370" s="91" t="s">
        <v>1593</v>
      </c>
    </row>
    <row r="5371" ht="14.25" customHeight="1">
      <c r="A5371" s="91" t="s">
        <v>13962</v>
      </c>
      <c r="D5371" s="91" t="s">
        <v>1319</v>
      </c>
      <c r="E5371" s="91" t="s">
        <v>1587</v>
      </c>
      <c r="F5371" s="91">
        <v>2030.0</v>
      </c>
      <c r="J5371" s="91" t="s">
        <v>739</v>
      </c>
      <c r="L5371" s="91" t="s">
        <v>1588</v>
      </c>
      <c r="M5371" s="91" t="s">
        <v>739</v>
      </c>
      <c r="O5371" s="91" t="s">
        <v>1725</v>
      </c>
      <c r="P5371" s="91" t="s">
        <v>1628</v>
      </c>
      <c r="Q5371" s="91" t="s">
        <v>1439</v>
      </c>
      <c r="R5371" s="91" t="s">
        <v>1624</v>
      </c>
      <c r="S5371" s="91" t="s">
        <v>13963</v>
      </c>
      <c r="T5371" s="91" t="s">
        <v>1593</v>
      </c>
    </row>
    <row r="5372" ht="14.25" customHeight="1">
      <c r="A5372" s="91" t="s">
        <v>13964</v>
      </c>
      <c r="C5372" s="91" t="s">
        <v>13965</v>
      </c>
      <c r="D5372" s="91" t="s">
        <v>1319</v>
      </c>
      <c r="E5372" s="91" t="s">
        <v>1587</v>
      </c>
      <c r="F5372" s="91">
        <v>2030.0</v>
      </c>
      <c r="J5372" s="91" t="s">
        <v>739</v>
      </c>
      <c r="L5372" s="91" t="s">
        <v>1647</v>
      </c>
      <c r="M5372" s="91" t="s">
        <v>739</v>
      </c>
      <c r="O5372" s="91" t="s">
        <v>1627</v>
      </c>
      <c r="P5372" s="91" t="s">
        <v>1628</v>
      </c>
      <c r="Q5372" s="91" t="s">
        <v>1430</v>
      </c>
      <c r="R5372" s="91" t="s">
        <v>1669</v>
      </c>
      <c r="S5372" s="91" t="s">
        <v>13966</v>
      </c>
      <c r="T5372" s="91" t="s">
        <v>1593</v>
      </c>
    </row>
    <row r="5373" ht="14.25" customHeight="1">
      <c r="A5373" s="91" t="s">
        <v>13967</v>
      </c>
      <c r="D5373" s="91" t="s">
        <v>1319</v>
      </c>
      <c r="E5373" s="91" t="s">
        <v>1587</v>
      </c>
      <c r="F5373" s="91">
        <v>2030.0</v>
      </c>
      <c r="J5373" s="91" t="s">
        <v>739</v>
      </c>
      <c r="L5373" s="91" t="s">
        <v>1588</v>
      </c>
      <c r="M5373" s="91" t="s">
        <v>739</v>
      </c>
      <c r="O5373" s="91" t="s">
        <v>1725</v>
      </c>
      <c r="P5373" s="91" t="s">
        <v>1628</v>
      </c>
      <c r="Q5373" s="91" t="s">
        <v>1440</v>
      </c>
      <c r="R5373" s="91" t="s">
        <v>1633</v>
      </c>
      <c r="S5373" s="91" t="s">
        <v>13968</v>
      </c>
      <c r="T5373" s="91" t="s">
        <v>1593</v>
      </c>
    </row>
    <row r="5374" ht="14.25" customHeight="1">
      <c r="A5374" s="91" t="s">
        <v>13969</v>
      </c>
      <c r="D5374" s="91" t="s">
        <v>1324</v>
      </c>
      <c r="J5374" s="91" t="s">
        <v>1320</v>
      </c>
      <c r="L5374" s="91" t="s">
        <v>41</v>
      </c>
      <c r="M5374" s="91" t="s">
        <v>739</v>
      </c>
      <c r="O5374" s="91" t="s">
        <v>1677</v>
      </c>
      <c r="P5374" s="91" t="s">
        <v>1590</v>
      </c>
      <c r="Q5374" s="91" t="s">
        <v>1472</v>
      </c>
      <c r="R5374" s="91" t="s">
        <v>1614</v>
      </c>
    </row>
    <row r="5375" ht="14.25" customHeight="1">
      <c r="A5375" s="91" t="s">
        <v>13970</v>
      </c>
      <c r="C5375" s="91" t="s">
        <v>13971</v>
      </c>
      <c r="D5375" s="91" t="s">
        <v>1324</v>
      </c>
      <c r="J5375" s="91" t="s">
        <v>739</v>
      </c>
      <c r="L5375" s="91" t="s">
        <v>41</v>
      </c>
      <c r="M5375" s="91" t="s">
        <v>739</v>
      </c>
      <c r="O5375" s="91" t="s">
        <v>1677</v>
      </c>
      <c r="P5375" s="91" t="s">
        <v>1590</v>
      </c>
      <c r="Q5375" s="91" t="s">
        <v>1457</v>
      </c>
      <c r="R5375" s="91" t="s">
        <v>1653</v>
      </c>
    </row>
    <row r="5376" ht="14.25" customHeight="1">
      <c r="A5376" s="91" t="s">
        <v>13972</v>
      </c>
      <c r="B5376" s="91" t="s">
        <v>13973</v>
      </c>
      <c r="C5376" s="91" t="s">
        <v>13974</v>
      </c>
      <c r="D5376" s="91" t="s">
        <v>1319</v>
      </c>
      <c r="E5376" s="91" t="s">
        <v>1587</v>
      </c>
      <c r="F5376" s="91" t="s">
        <v>5913</v>
      </c>
      <c r="G5376" s="91" t="s">
        <v>1319</v>
      </c>
      <c r="H5376" s="91" t="s">
        <v>1587</v>
      </c>
      <c r="I5376" s="91" t="s">
        <v>1377</v>
      </c>
      <c r="J5376" s="91" t="s">
        <v>1320</v>
      </c>
      <c r="K5376" s="91" t="s">
        <v>1377</v>
      </c>
      <c r="L5376" s="91" t="s">
        <v>41</v>
      </c>
      <c r="M5376" s="91" t="s">
        <v>739</v>
      </c>
      <c r="O5376" s="91" t="s">
        <v>1607</v>
      </c>
      <c r="P5376" s="91" t="s">
        <v>1590</v>
      </c>
      <c r="Q5376" s="91" t="s">
        <v>1435</v>
      </c>
      <c r="R5376" s="91" t="s">
        <v>1707</v>
      </c>
      <c r="S5376" s="91" t="s">
        <v>13975</v>
      </c>
      <c r="T5376" s="91" t="s">
        <v>1593</v>
      </c>
    </row>
    <row r="5377" ht="14.25" customHeight="1">
      <c r="A5377" s="91" t="s">
        <v>13976</v>
      </c>
      <c r="D5377" s="91" t="s">
        <v>1324</v>
      </c>
      <c r="J5377" s="91" t="s">
        <v>739</v>
      </c>
      <c r="L5377" s="91" t="s">
        <v>41</v>
      </c>
      <c r="M5377" s="91" t="s">
        <v>739</v>
      </c>
      <c r="O5377" s="91" t="s">
        <v>1748</v>
      </c>
      <c r="P5377" s="91" t="s">
        <v>1590</v>
      </c>
      <c r="Q5377" s="91" t="s">
        <v>1439</v>
      </c>
      <c r="R5377" s="91" t="s">
        <v>1604</v>
      </c>
    </row>
    <row r="5378" ht="14.25" customHeight="1">
      <c r="A5378" s="91" t="s">
        <v>13977</v>
      </c>
      <c r="B5378" s="91" t="s">
        <v>13978</v>
      </c>
      <c r="C5378" s="91" t="s">
        <v>13979</v>
      </c>
      <c r="D5378" s="91" t="s">
        <v>1324</v>
      </c>
      <c r="J5378" s="91" t="s">
        <v>1320</v>
      </c>
      <c r="L5378" s="91" t="s">
        <v>41</v>
      </c>
      <c r="M5378" s="91" t="s">
        <v>1320</v>
      </c>
      <c r="N5378" s="91" t="s">
        <v>1966</v>
      </c>
      <c r="O5378" s="91" t="s">
        <v>1846</v>
      </c>
      <c r="P5378" s="91" t="s">
        <v>1590</v>
      </c>
      <c r="Q5378" s="91" t="s">
        <v>1439</v>
      </c>
      <c r="R5378" s="91" t="s">
        <v>1966</v>
      </c>
    </row>
    <row r="5379" ht="14.25" customHeight="1">
      <c r="A5379" s="91" t="s">
        <v>13980</v>
      </c>
      <c r="D5379" s="91" t="s">
        <v>1324</v>
      </c>
      <c r="J5379" s="91" t="s">
        <v>739</v>
      </c>
      <c r="L5379" s="91" t="s">
        <v>1647</v>
      </c>
      <c r="M5379" s="91" t="s">
        <v>739</v>
      </c>
      <c r="O5379" s="91" t="s">
        <v>1748</v>
      </c>
      <c r="P5379" s="91" t="s">
        <v>1590</v>
      </c>
      <c r="Q5379" s="91" t="s">
        <v>1430</v>
      </c>
      <c r="R5379" s="91" t="s">
        <v>1604</v>
      </c>
    </row>
    <row r="5380" ht="14.25" customHeight="1">
      <c r="A5380" s="91" t="s">
        <v>13981</v>
      </c>
      <c r="D5380" s="91" t="s">
        <v>1324</v>
      </c>
      <c r="J5380" s="91" t="s">
        <v>739</v>
      </c>
      <c r="L5380" s="91" t="s">
        <v>41</v>
      </c>
      <c r="M5380" s="91" t="s">
        <v>739</v>
      </c>
      <c r="O5380" s="91" t="s">
        <v>1748</v>
      </c>
      <c r="P5380" s="91" t="s">
        <v>1590</v>
      </c>
      <c r="Q5380" s="91" t="s">
        <v>1439</v>
      </c>
      <c r="R5380" s="91" t="s">
        <v>1614</v>
      </c>
    </row>
    <row r="5381" ht="14.25" customHeight="1">
      <c r="A5381" s="91" t="s">
        <v>13982</v>
      </c>
      <c r="C5381" s="91" t="s">
        <v>13983</v>
      </c>
      <c r="D5381" s="91" t="s">
        <v>1324</v>
      </c>
      <c r="J5381" s="91" t="s">
        <v>1320</v>
      </c>
      <c r="L5381" s="91" t="s">
        <v>41</v>
      </c>
      <c r="M5381" s="91" t="s">
        <v>739</v>
      </c>
      <c r="O5381" s="91" t="s">
        <v>1677</v>
      </c>
      <c r="P5381" s="91" t="s">
        <v>1590</v>
      </c>
      <c r="Q5381" s="91" t="s">
        <v>1474</v>
      </c>
      <c r="R5381" s="91" t="s">
        <v>1608</v>
      </c>
    </row>
    <row r="5382" ht="14.25" customHeight="1">
      <c r="A5382" s="91" t="s">
        <v>13984</v>
      </c>
      <c r="C5382" s="91" t="s">
        <v>13985</v>
      </c>
      <c r="D5382" s="91" t="s">
        <v>1324</v>
      </c>
      <c r="J5382" s="91" t="s">
        <v>739</v>
      </c>
      <c r="L5382" s="91" t="s">
        <v>1647</v>
      </c>
      <c r="M5382" s="91" t="s">
        <v>739</v>
      </c>
      <c r="O5382" s="91" t="s">
        <v>1684</v>
      </c>
      <c r="P5382" s="91" t="s">
        <v>1590</v>
      </c>
      <c r="Q5382" s="91" t="s">
        <v>1430</v>
      </c>
      <c r="R5382" s="91" t="s">
        <v>1653</v>
      </c>
    </row>
    <row r="5383" ht="14.25" customHeight="1">
      <c r="A5383" s="91" t="s">
        <v>13986</v>
      </c>
      <c r="D5383" s="91" t="s">
        <v>1319</v>
      </c>
      <c r="E5383" s="91" t="s">
        <v>1587</v>
      </c>
      <c r="F5383" s="91">
        <v>2030.0</v>
      </c>
      <c r="J5383" s="91" t="s">
        <v>739</v>
      </c>
      <c r="L5383" s="91" t="s">
        <v>41</v>
      </c>
      <c r="M5383" s="91" t="s">
        <v>739</v>
      </c>
      <c r="O5383" s="91" t="s">
        <v>4046</v>
      </c>
      <c r="P5383" s="91" t="s">
        <v>1590</v>
      </c>
      <c r="Q5383" s="91" t="s">
        <v>1440</v>
      </c>
      <c r="R5383" s="91" t="s">
        <v>1604</v>
      </c>
      <c r="S5383" s="91" t="s">
        <v>13987</v>
      </c>
      <c r="T5383" s="91" t="s">
        <v>1593</v>
      </c>
    </row>
    <row r="5384" ht="14.25" customHeight="1">
      <c r="A5384" s="91" t="s">
        <v>13988</v>
      </c>
      <c r="B5384" s="91" t="s">
        <v>13989</v>
      </c>
      <c r="C5384" s="91" t="s">
        <v>13990</v>
      </c>
      <c r="D5384" s="91" t="s">
        <v>1324</v>
      </c>
      <c r="J5384" s="91" t="s">
        <v>1320</v>
      </c>
      <c r="L5384" s="91" t="s">
        <v>41</v>
      </c>
      <c r="M5384" s="91" t="s">
        <v>1320</v>
      </c>
      <c r="N5384" s="91" t="s">
        <v>1685</v>
      </c>
      <c r="O5384" s="91" t="s">
        <v>1677</v>
      </c>
      <c r="P5384" s="91" t="s">
        <v>1590</v>
      </c>
      <c r="Q5384" s="91" t="s">
        <v>1461</v>
      </c>
      <c r="R5384" s="91" t="s">
        <v>1685</v>
      </c>
    </row>
    <row r="5385" ht="14.25" customHeight="1">
      <c r="A5385" s="91" t="s">
        <v>13991</v>
      </c>
      <c r="D5385" s="91" t="s">
        <v>1319</v>
      </c>
      <c r="E5385" s="91" t="s">
        <v>1587</v>
      </c>
      <c r="F5385" s="91">
        <v>2030.0</v>
      </c>
      <c r="J5385" s="91" t="s">
        <v>739</v>
      </c>
      <c r="L5385" s="91" t="s">
        <v>1588</v>
      </c>
      <c r="M5385" s="91" t="s">
        <v>739</v>
      </c>
      <c r="O5385" s="91" t="s">
        <v>1589</v>
      </c>
      <c r="P5385" s="91" t="s">
        <v>1590</v>
      </c>
      <c r="Q5385" s="91" t="s">
        <v>1457</v>
      </c>
      <c r="R5385" s="91" t="s">
        <v>1614</v>
      </c>
      <c r="S5385" s="91" t="s">
        <v>13992</v>
      </c>
      <c r="T5385" s="91" t="s">
        <v>1593</v>
      </c>
    </row>
    <row r="5386" ht="14.25" customHeight="1">
      <c r="A5386" s="91" t="s">
        <v>13993</v>
      </c>
      <c r="D5386" s="91" t="s">
        <v>1319</v>
      </c>
      <c r="E5386" s="91" t="s">
        <v>1587</v>
      </c>
      <c r="F5386" s="91">
        <v>2030.0</v>
      </c>
      <c r="J5386" s="91" t="s">
        <v>739</v>
      </c>
      <c r="L5386" s="91" t="s">
        <v>1588</v>
      </c>
      <c r="M5386" s="91" t="s">
        <v>739</v>
      </c>
      <c r="O5386" s="91" t="s">
        <v>1589</v>
      </c>
      <c r="P5386" s="91" t="s">
        <v>1590</v>
      </c>
      <c r="Q5386" s="91" t="s">
        <v>1457</v>
      </c>
      <c r="R5386" s="91" t="s">
        <v>1842</v>
      </c>
      <c r="S5386" s="91" t="s">
        <v>13994</v>
      </c>
      <c r="T5386" s="91" t="s">
        <v>1593</v>
      </c>
    </row>
    <row r="5387" ht="14.25" customHeight="1">
      <c r="A5387" s="91" t="s">
        <v>13995</v>
      </c>
      <c r="C5387" s="91" t="s">
        <v>13996</v>
      </c>
      <c r="D5387" s="91" t="s">
        <v>1324</v>
      </c>
      <c r="J5387" s="91" t="s">
        <v>1320</v>
      </c>
      <c r="L5387" s="91" t="s">
        <v>41</v>
      </c>
      <c r="M5387" s="91" t="s">
        <v>739</v>
      </c>
      <c r="O5387" s="91" t="s">
        <v>1748</v>
      </c>
      <c r="P5387" s="91" t="s">
        <v>1590</v>
      </c>
      <c r="Q5387" s="91" t="s">
        <v>1462</v>
      </c>
      <c r="R5387" s="91" t="s">
        <v>1720</v>
      </c>
    </row>
    <row r="5388" ht="14.25" customHeight="1">
      <c r="A5388" s="91" t="s">
        <v>13997</v>
      </c>
      <c r="D5388" s="91" t="s">
        <v>1319</v>
      </c>
      <c r="E5388" s="91" t="s">
        <v>1587</v>
      </c>
      <c r="F5388" s="91">
        <v>2030.0</v>
      </c>
      <c r="G5388" s="91" t="s">
        <v>1319</v>
      </c>
      <c r="H5388" s="91" t="s">
        <v>1587</v>
      </c>
      <c r="I5388" s="91">
        <v>2050.0</v>
      </c>
      <c r="J5388" s="91" t="s">
        <v>1320</v>
      </c>
      <c r="K5388" s="91">
        <v>2050.0</v>
      </c>
      <c r="L5388" s="91" t="s">
        <v>1588</v>
      </c>
      <c r="M5388" s="91" t="s">
        <v>739</v>
      </c>
      <c r="O5388" s="91" t="s">
        <v>1589</v>
      </c>
      <c r="P5388" s="91" t="s">
        <v>1590</v>
      </c>
      <c r="Q5388" s="91" t="s">
        <v>1433</v>
      </c>
      <c r="R5388" s="91" t="s">
        <v>1663</v>
      </c>
      <c r="S5388" s="91" t="s">
        <v>13998</v>
      </c>
      <c r="T5388" s="91" t="s">
        <v>1593</v>
      </c>
    </row>
    <row r="5389" ht="14.25" customHeight="1">
      <c r="A5389" s="91" t="s">
        <v>13999</v>
      </c>
      <c r="B5389" s="91" t="s">
        <v>14000</v>
      </c>
      <c r="C5389" s="91" t="s">
        <v>14001</v>
      </c>
      <c r="D5389" s="91" t="s">
        <v>1319</v>
      </c>
      <c r="E5389" s="91" t="s">
        <v>1587</v>
      </c>
      <c r="F5389" s="91" t="s">
        <v>1646</v>
      </c>
      <c r="J5389" s="91" t="s">
        <v>739</v>
      </c>
      <c r="L5389" s="91" t="s">
        <v>41</v>
      </c>
      <c r="M5389" s="91" t="s">
        <v>739</v>
      </c>
      <c r="O5389" s="91" t="s">
        <v>1602</v>
      </c>
      <c r="P5389" s="91" t="s">
        <v>1603</v>
      </c>
      <c r="Q5389" s="91" t="s">
        <v>1460</v>
      </c>
      <c r="R5389" s="91" t="s">
        <v>1591</v>
      </c>
      <c r="S5389" s="91" t="s">
        <v>14002</v>
      </c>
      <c r="T5389" s="91" t="s">
        <v>1593</v>
      </c>
    </row>
    <row r="5390" ht="14.25" customHeight="1">
      <c r="A5390" s="91" t="s">
        <v>14003</v>
      </c>
      <c r="B5390" s="91" t="s">
        <v>14004</v>
      </c>
      <c r="C5390" s="91" t="s">
        <v>14005</v>
      </c>
      <c r="D5390" s="91" t="s">
        <v>1319</v>
      </c>
      <c r="E5390" s="91" t="s">
        <v>1587</v>
      </c>
      <c r="F5390" s="91">
        <v>2030.0</v>
      </c>
      <c r="J5390" s="91" t="s">
        <v>739</v>
      </c>
      <c r="L5390" s="91" t="s">
        <v>41</v>
      </c>
      <c r="M5390" s="91" t="s">
        <v>739</v>
      </c>
      <c r="O5390" s="91" t="s">
        <v>1846</v>
      </c>
      <c r="P5390" s="91" t="s">
        <v>1590</v>
      </c>
      <c r="Q5390" s="91" t="s">
        <v>1440</v>
      </c>
      <c r="R5390" s="91" t="s">
        <v>1687</v>
      </c>
      <c r="S5390" s="91" t="s">
        <v>14006</v>
      </c>
      <c r="T5390" s="91" t="s">
        <v>1593</v>
      </c>
    </row>
    <row r="5391" ht="14.25" customHeight="1">
      <c r="A5391" s="91" t="s">
        <v>14007</v>
      </c>
      <c r="D5391" s="91" t="s">
        <v>1324</v>
      </c>
      <c r="J5391" s="91" t="s">
        <v>1320</v>
      </c>
      <c r="L5391" s="91" t="s">
        <v>41</v>
      </c>
      <c r="M5391" s="91" t="s">
        <v>739</v>
      </c>
      <c r="O5391" s="91" t="s">
        <v>1677</v>
      </c>
      <c r="P5391" s="91" t="s">
        <v>1590</v>
      </c>
      <c r="Q5391" s="91" t="s">
        <v>1472</v>
      </c>
      <c r="R5391" s="91" t="s">
        <v>1663</v>
      </c>
    </row>
    <row r="5392" ht="14.25" customHeight="1">
      <c r="A5392" s="91" t="s">
        <v>14008</v>
      </c>
      <c r="B5392" s="91" t="s">
        <v>14009</v>
      </c>
      <c r="C5392" s="91" t="s">
        <v>14010</v>
      </c>
      <c r="D5392" s="91" t="s">
        <v>1319</v>
      </c>
      <c r="E5392" s="91" t="s">
        <v>1595</v>
      </c>
      <c r="F5392" s="91">
        <v>2034.0</v>
      </c>
      <c r="J5392" s="91" t="s">
        <v>739</v>
      </c>
      <c r="L5392" s="91" t="s">
        <v>41</v>
      </c>
      <c r="M5392" s="91" t="s">
        <v>739</v>
      </c>
      <c r="O5392" s="91" t="s">
        <v>1602</v>
      </c>
      <c r="P5392" s="91" t="s">
        <v>1603</v>
      </c>
      <c r="Q5392" s="91" t="s">
        <v>1446</v>
      </c>
      <c r="R5392" s="91" t="s">
        <v>1785</v>
      </c>
      <c r="S5392" s="91" t="s">
        <v>14011</v>
      </c>
      <c r="T5392" s="91" t="s">
        <v>1600</v>
      </c>
    </row>
    <row r="5393" ht="14.25" customHeight="1">
      <c r="A5393" s="91" t="s">
        <v>14012</v>
      </c>
      <c r="B5393" s="91" t="s">
        <v>14013</v>
      </c>
      <c r="C5393" s="91" t="s">
        <v>14014</v>
      </c>
      <c r="D5393" s="91" t="s">
        <v>1319</v>
      </c>
      <c r="E5393" s="91" t="s">
        <v>1587</v>
      </c>
      <c r="F5393" s="91">
        <v>2032.0</v>
      </c>
      <c r="J5393" s="91" t="s">
        <v>1320</v>
      </c>
      <c r="L5393" s="91" t="s">
        <v>41</v>
      </c>
      <c r="M5393" s="91" t="s">
        <v>1320</v>
      </c>
      <c r="N5393" s="91" t="s">
        <v>2368</v>
      </c>
      <c r="O5393" s="91" t="s">
        <v>1589</v>
      </c>
      <c r="P5393" s="91" t="s">
        <v>1590</v>
      </c>
      <c r="Q5393" s="91" t="s">
        <v>1439</v>
      </c>
      <c r="R5393" s="91" t="s">
        <v>1798</v>
      </c>
      <c r="S5393" s="91" t="s">
        <v>14015</v>
      </c>
      <c r="T5393" s="91" t="s">
        <v>1593</v>
      </c>
    </row>
    <row r="5394" ht="14.25" customHeight="1">
      <c r="A5394" s="91" t="s">
        <v>14016</v>
      </c>
      <c r="D5394" s="91" t="s">
        <v>1319</v>
      </c>
      <c r="E5394" s="91" t="s">
        <v>1587</v>
      </c>
      <c r="F5394" s="91">
        <v>2030.0</v>
      </c>
      <c r="J5394" s="91" t="s">
        <v>739</v>
      </c>
      <c r="L5394" s="91" t="s">
        <v>1588</v>
      </c>
      <c r="M5394" s="91" t="s">
        <v>739</v>
      </c>
      <c r="O5394" s="91" t="s">
        <v>1589</v>
      </c>
      <c r="P5394" s="91" t="s">
        <v>1590</v>
      </c>
      <c r="Q5394" s="91" t="s">
        <v>1444</v>
      </c>
      <c r="R5394" s="91" t="s">
        <v>1641</v>
      </c>
      <c r="S5394" s="91" t="s">
        <v>14017</v>
      </c>
      <c r="T5394" s="91" t="s">
        <v>1593</v>
      </c>
    </row>
    <row r="5395" ht="14.25" customHeight="1">
      <c r="A5395" s="91" t="s">
        <v>14018</v>
      </c>
      <c r="C5395" s="91" t="s">
        <v>14019</v>
      </c>
      <c r="D5395" s="91" t="s">
        <v>1324</v>
      </c>
      <c r="J5395" s="91" t="s">
        <v>1320</v>
      </c>
      <c r="L5395" s="91" t="s">
        <v>41</v>
      </c>
      <c r="M5395" s="91" t="s">
        <v>1320</v>
      </c>
      <c r="N5395" s="91" t="s">
        <v>1641</v>
      </c>
      <c r="O5395" s="91" t="s">
        <v>1589</v>
      </c>
      <c r="P5395" s="91" t="s">
        <v>1590</v>
      </c>
      <c r="Q5395" s="91" t="s">
        <v>1438</v>
      </c>
      <c r="R5395" s="91" t="s">
        <v>1641</v>
      </c>
    </row>
    <row r="5396" ht="14.25" customHeight="1">
      <c r="A5396" s="91" t="s">
        <v>14020</v>
      </c>
      <c r="C5396" s="91">
        <v>6.5063686E7</v>
      </c>
      <c r="D5396" s="91" t="s">
        <v>1319</v>
      </c>
      <c r="E5396" s="91" t="s">
        <v>1587</v>
      </c>
      <c r="F5396" s="91">
        <v>2030.0</v>
      </c>
      <c r="J5396" s="91" t="s">
        <v>1320</v>
      </c>
      <c r="L5396" s="91" t="s">
        <v>41</v>
      </c>
      <c r="M5396" s="91" t="s">
        <v>1320</v>
      </c>
      <c r="N5396" s="91" t="s">
        <v>1763</v>
      </c>
      <c r="O5396" s="91" t="s">
        <v>1662</v>
      </c>
      <c r="P5396" s="91" t="s">
        <v>1590</v>
      </c>
      <c r="Q5396" s="91" t="s">
        <v>1457</v>
      </c>
      <c r="R5396" s="91" t="s">
        <v>1663</v>
      </c>
      <c r="S5396" s="91" t="s">
        <v>14021</v>
      </c>
      <c r="T5396" s="91" t="s">
        <v>1593</v>
      </c>
    </row>
    <row r="5397" ht="14.25" customHeight="1">
      <c r="A5397" s="91" t="s">
        <v>14022</v>
      </c>
      <c r="D5397" s="91" t="s">
        <v>1319</v>
      </c>
      <c r="E5397" s="91" t="s">
        <v>1587</v>
      </c>
      <c r="F5397" s="91">
        <v>2030.0</v>
      </c>
      <c r="J5397" s="91" t="s">
        <v>739</v>
      </c>
      <c r="L5397" s="91" t="s">
        <v>1588</v>
      </c>
      <c r="M5397" s="91" t="s">
        <v>739</v>
      </c>
      <c r="O5397" s="91" t="s">
        <v>1748</v>
      </c>
      <c r="P5397" s="91" t="s">
        <v>1590</v>
      </c>
      <c r="Q5397" s="91" t="s">
        <v>1440</v>
      </c>
      <c r="R5397" s="91" t="s">
        <v>1617</v>
      </c>
      <c r="S5397" s="91" t="s">
        <v>14023</v>
      </c>
      <c r="T5397" s="91" t="s">
        <v>1593</v>
      </c>
    </row>
    <row r="5398" ht="14.25" customHeight="1">
      <c r="A5398" s="91" t="s">
        <v>14024</v>
      </c>
      <c r="D5398" s="91" t="s">
        <v>1319</v>
      </c>
      <c r="E5398" s="91" t="s">
        <v>1587</v>
      </c>
      <c r="F5398" s="91" t="s">
        <v>5534</v>
      </c>
      <c r="J5398" s="91" t="s">
        <v>739</v>
      </c>
      <c r="L5398" s="91" t="s">
        <v>1647</v>
      </c>
      <c r="M5398" s="91" t="s">
        <v>1320</v>
      </c>
      <c r="N5398" s="91" t="s">
        <v>1639</v>
      </c>
      <c r="O5398" s="91" t="s">
        <v>1748</v>
      </c>
      <c r="P5398" s="91" t="s">
        <v>1590</v>
      </c>
      <c r="Q5398" s="91" t="s">
        <v>1430</v>
      </c>
      <c r="R5398" s="91" t="s">
        <v>1842</v>
      </c>
      <c r="S5398" s="91" t="s">
        <v>14025</v>
      </c>
      <c r="T5398" s="91" t="s">
        <v>1593</v>
      </c>
      <c r="U5398" s="91" t="s">
        <v>5793</v>
      </c>
    </row>
    <row r="5399" ht="14.25" customHeight="1">
      <c r="A5399" s="91" t="s">
        <v>14026</v>
      </c>
      <c r="C5399" s="91" t="s">
        <v>14027</v>
      </c>
      <c r="D5399" s="91" t="s">
        <v>1324</v>
      </c>
      <c r="J5399" s="91" t="s">
        <v>1320</v>
      </c>
      <c r="L5399" s="91" t="s">
        <v>41</v>
      </c>
      <c r="M5399" s="91" t="s">
        <v>1320</v>
      </c>
      <c r="N5399" s="91" t="s">
        <v>1842</v>
      </c>
      <c r="O5399" s="91" t="s">
        <v>1677</v>
      </c>
      <c r="P5399" s="91" t="s">
        <v>1590</v>
      </c>
      <c r="Q5399" s="91" t="s">
        <v>1463</v>
      </c>
      <c r="R5399" s="91" t="s">
        <v>1842</v>
      </c>
    </row>
    <row r="5400" ht="14.25" customHeight="1">
      <c r="A5400" s="91" t="s">
        <v>14028</v>
      </c>
      <c r="D5400" s="91" t="s">
        <v>1319</v>
      </c>
      <c r="E5400" s="91" t="s">
        <v>1587</v>
      </c>
      <c r="F5400" s="91">
        <v>2030.0</v>
      </c>
      <c r="J5400" s="91" t="s">
        <v>739</v>
      </c>
      <c r="L5400" s="91" t="s">
        <v>1588</v>
      </c>
      <c r="M5400" s="91" t="s">
        <v>739</v>
      </c>
      <c r="O5400" s="91" t="s">
        <v>1677</v>
      </c>
      <c r="P5400" s="91" t="s">
        <v>1590</v>
      </c>
      <c r="Q5400" s="91" t="s">
        <v>1439</v>
      </c>
      <c r="R5400" s="91" t="s">
        <v>1663</v>
      </c>
      <c r="S5400" s="91" t="s">
        <v>14029</v>
      </c>
      <c r="T5400" s="91" t="s">
        <v>1593</v>
      </c>
    </row>
    <row r="5401" ht="14.25" customHeight="1">
      <c r="A5401" s="91" t="s">
        <v>14030</v>
      </c>
      <c r="D5401" s="91" t="s">
        <v>1319</v>
      </c>
      <c r="E5401" s="91" t="s">
        <v>1587</v>
      </c>
      <c r="F5401" s="91">
        <v>2030.0</v>
      </c>
      <c r="G5401" s="91" t="s">
        <v>1319</v>
      </c>
      <c r="H5401" s="91" t="s">
        <v>1587</v>
      </c>
      <c r="I5401" s="91">
        <v>2050.0</v>
      </c>
      <c r="J5401" s="91" t="s">
        <v>1320</v>
      </c>
      <c r="K5401" s="91">
        <v>2050.0</v>
      </c>
      <c r="L5401" s="91" t="s">
        <v>1588</v>
      </c>
      <c r="M5401" s="91" t="s">
        <v>739</v>
      </c>
      <c r="O5401" s="91" t="s">
        <v>1677</v>
      </c>
      <c r="P5401" s="91" t="s">
        <v>1590</v>
      </c>
      <c r="Q5401" s="91" t="s">
        <v>1460</v>
      </c>
      <c r="R5401" s="91" t="s">
        <v>1663</v>
      </c>
      <c r="S5401" s="91" t="s">
        <v>14031</v>
      </c>
      <c r="T5401" s="91" t="s">
        <v>1593</v>
      </c>
    </row>
    <row r="5402" ht="14.25" customHeight="1">
      <c r="A5402" s="91" t="s">
        <v>14032</v>
      </c>
      <c r="C5402" s="91" t="s">
        <v>14033</v>
      </c>
      <c r="D5402" s="91" t="s">
        <v>1319</v>
      </c>
      <c r="E5402" s="91" t="s">
        <v>1587</v>
      </c>
      <c r="F5402" s="91">
        <v>2030.0</v>
      </c>
      <c r="J5402" s="91" t="s">
        <v>739</v>
      </c>
      <c r="L5402" s="91" t="s">
        <v>1588</v>
      </c>
      <c r="M5402" s="91" t="s">
        <v>739</v>
      </c>
      <c r="O5402" s="91" t="s">
        <v>1748</v>
      </c>
      <c r="P5402" s="91" t="s">
        <v>1590</v>
      </c>
      <c r="Q5402" s="91" t="s">
        <v>1452</v>
      </c>
      <c r="R5402" s="91" t="s">
        <v>1637</v>
      </c>
      <c r="S5402" s="91" t="s">
        <v>14034</v>
      </c>
      <c r="T5402" s="91" t="s">
        <v>1593</v>
      </c>
    </row>
    <row r="5403" ht="14.25" customHeight="1">
      <c r="A5403" s="91" t="s">
        <v>14035</v>
      </c>
      <c r="D5403" s="91" t="s">
        <v>1324</v>
      </c>
      <c r="J5403" s="91" t="s">
        <v>1320</v>
      </c>
      <c r="L5403" s="91" t="s">
        <v>41</v>
      </c>
      <c r="M5403" s="91" t="s">
        <v>1320</v>
      </c>
      <c r="N5403" s="91" t="s">
        <v>1641</v>
      </c>
      <c r="O5403" s="91" t="s">
        <v>1602</v>
      </c>
      <c r="P5403" s="91" t="s">
        <v>1603</v>
      </c>
      <c r="Q5403" s="91" t="s">
        <v>1462</v>
      </c>
      <c r="R5403" s="91" t="s">
        <v>1641</v>
      </c>
    </row>
    <row r="5404" ht="14.25" customHeight="1">
      <c r="A5404" s="91" t="s">
        <v>14036</v>
      </c>
      <c r="D5404" s="91" t="s">
        <v>1324</v>
      </c>
      <c r="J5404" s="91" t="s">
        <v>1320</v>
      </c>
      <c r="L5404" s="91" t="s">
        <v>41</v>
      </c>
      <c r="M5404" s="91" t="s">
        <v>739</v>
      </c>
      <c r="O5404" s="91" t="s">
        <v>1589</v>
      </c>
      <c r="P5404" s="91" t="s">
        <v>1590</v>
      </c>
      <c r="Q5404" s="91" t="s">
        <v>1447</v>
      </c>
      <c r="R5404" s="91" t="s">
        <v>1624</v>
      </c>
    </row>
    <row r="5405" ht="14.25" customHeight="1">
      <c r="A5405" s="91" t="s">
        <v>14037</v>
      </c>
      <c r="C5405" s="91" t="s">
        <v>14038</v>
      </c>
      <c r="D5405" s="91" t="s">
        <v>1324</v>
      </c>
      <c r="J5405" s="91" t="s">
        <v>1320</v>
      </c>
      <c r="L5405" s="91" t="s">
        <v>41</v>
      </c>
      <c r="M5405" s="91" t="s">
        <v>1320</v>
      </c>
      <c r="N5405" s="91" t="s">
        <v>1685</v>
      </c>
      <c r="O5405" s="91" t="s">
        <v>1607</v>
      </c>
      <c r="P5405" s="91" t="s">
        <v>1590</v>
      </c>
      <c r="Q5405" s="91" t="s">
        <v>1438</v>
      </c>
      <c r="R5405" s="91" t="s">
        <v>1685</v>
      </c>
    </row>
    <row r="5406" ht="14.25" customHeight="1">
      <c r="A5406" s="91" t="s">
        <v>14039</v>
      </c>
      <c r="D5406" s="91" t="s">
        <v>1324</v>
      </c>
      <c r="J5406" s="91" t="s">
        <v>1320</v>
      </c>
      <c r="L5406" s="91" t="s">
        <v>41</v>
      </c>
      <c r="M5406" s="91" t="s">
        <v>1320</v>
      </c>
      <c r="N5406" s="91" t="s">
        <v>1617</v>
      </c>
      <c r="O5406" s="91" t="s">
        <v>1607</v>
      </c>
      <c r="P5406" s="91" t="s">
        <v>1590</v>
      </c>
      <c r="Q5406" s="91" t="s">
        <v>1475</v>
      </c>
      <c r="R5406" s="91" t="s">
        <v>1617</v>
      </c>
    </row>
    <row r="5407" ht="14.25" customHeight="1">
      <c r="A5407" s="91" t="s">
        <v>14040</v>
      </c>
      <c r="B5407" s="91" t="s">
        <v>14041</v>
      </c>
      <c r="C5407" s="91" t="s">
        <v>14042</v>
      </c>
      <c r="D5407" s="91" t="s">
        <v>1319</v>
      </c>
      <c r="E5407" s="91" t="s">
        <v>1587</v>
      </c>
      <c r="F5407" s="91" t="s">
        <v>5948</v>
      </c>
      <c r="J5407" s="91" t="s">
        <v>739</v>
      </c>
      <c r="L5407" s="91" t="s">
        <v>41</v>
      </c>
      <c r="M5407" s="91" t="s">
        <v>1320</v>
      </c>
      <c r="N5407" s="91" t="s">
        <v>1863</v>
      </c>
      <c r="O5407" s="91" t="s">
        <v>1607</v>
      </c>
      <c r="P5407" s="91" t="s">
        <v>1590</v>
      </c>
      <c r="Q5407" s="91" t="s">
        <v>1438</v>
      </c>
      <c r="R5407" s="91" t="s">
        <v>1966</v>
      </c>
      <c r="S5407" s="91" t="s">
        <v>14043</v>
      </c>
      <c r="T5407" s="91" t="s">
        <v>1593</v>
      </c>
    </row>
    <row r="5408" ht="14.25" customHeight="1">
      <c r="A5408" s="91" t="s">
        <v>14044</v>
      </c>
      <c r="B5408" s="91" t="s">
        <v>14045</v>
      </c>
      <c r="D5408" s="91" t="s">
        <v>1324</v>
      </c>
      <c r="J5408" s="91" t="s">
        <v>1320</v>
      </c>
      <c r="L5408" s="91" t="s">
        <v>1647</v>
      </c>
      <c r="M5408" s="91" t="s">
        <v>1320</v>
      </c>
      <c r="N5408" s="91" t="s">
        <v>1808</v>
      </c>
      <c r="O5408" s="91" t="s">
        <v>1602</v>
      </c>
      <c r="P5408" s="91" t="s">
        <v>1603</v>
      </c>
      <c r="Q5408" s="91" t="s">
        <v>1430</v>
      </c>
      <c r="R5408" s="91" t="s">
        <v>1808</v>
      </c>
    </row>
    <row r="5409" ht="14.25" customHeight="1">
      <c r="A5409" s="91" t="s">
        <v>14046</v>
      </c>
      <c r="D5409" s="91" t="s">
        <v>1324</v>
      </c>
      <c r="J5409" s="91" t="s">
        <v>1320</v>
      </c>
      <c r="L5409" s="91" t="s">
        <v>41</v>
      </c>
      <c r="M5409" s="91" t="s">
        <v>739</v>
      </c>
      <c r="O5409" s="91" t="s">
        <v>1602</v>
      </c>
      <c r="P5409" s="91" t="s">
        <v>1603</v>
      </c>
      <c r="Q5409" s="91" t="s">
        <v>1449</v>
      </c>
      <c r="R5409" s="91" t="s">
        <v>1699</v>
      </c>
    </row>
    <row r="5410" ht="14.25" customHeight="1">
      <c r="A5410" s="91" t="s">
        <v>14047</v>
      </c>
      <c r="D5410" s="91" t="s">
        <v>1319</v>
      </c>
      <c r="E5410" s="91" t="s">
        <v>1587</v>
      </c>
      <c r="F5410" s="91">
        <v>2030.0</v>
      </c>
      <c r="J5410" s="91" t="s">
        <v>739</v>
      </c>
      <c r="L5410" s="91" t="s">
        <v>1588</v>
      </c>
      <c r="M5410" s="91" t="s">
        <v>739</v>
      </c>
      <c r="O5410" s="91" t="s">
        <v>1602</v>
      </c>
      <c r="P5410" s="91" t="s">
        <v>1603</v>
      </c>
      <c r="Q5410" s="91" t="s">
        <v>1469</v>
      </c>
      <c r="R5410" s="91" t="s">
        <v>1707</v>
      </c>
      <c r="S5410" s="91" t="s">
        <v>14048</v>
      </c>
      <c r="T5410" s="91" t="s">
        <v>1593</v>
      </c>
    </row>
    <row r="5411" ht="14.25" customHeight="1">
      <c r="A5411" s="91" t="s">
        <v>14049</v>
      </c>
      <c r="C5411" s="91" t="s">
        <v>14050</v>
      </c>
      <c r="D5411" s="91" t="s">
        <v>1324</v>
      </c>
      <c r="J5411" s="91" t="s">
        <v>1320</v>
      </c>
      <c r="L5411" s="91" t="s">
        <v>41</v>
      </c>
      <c r="M5411" s="91" t="s">
        <v>1320</v>
      </c>
      <c r="N5411" s="91" t="s">
        <v>2090</v>
      </c>
      <c r="O5411" s="91" t="s">
        <v>1607</v>
      </c>
      <c r="P5411" s="91" t="s">
        <v>1590</v>
      </c>
      <c r="Q5411" s="91" t="s">
        <v>1457</v>
      </c>
      <c r="R5411" s="91" t="s">
        <v>2090</v>
      </c>
    </row>
    <row r="5412" ht="14.25" customHeight="1">
      <c r="A5412" s="91" t="s">
        <v>14051</v>
      </c>
      <c r="D5412" s="91" t="s">
        <v>1324</v>
      </c>
      <c r="J5412" s="91" t="s">
        <v>1320</v>
      </c>
      <c r="L5412" s="91" t="s">
        <v>41</v>
      </c>
      <c r="M5412" s="91" t="s">
        <v>739</v>
      </c>
      <c r="O5412" s="91" t="s">
        <v>1677</v>
      </c>
      <c r="P5412" s="91" t="s">
        <v>1590</v>
      </c>
      <c r="Q5412" s="91" t="s">
        <v>1440</v>
      </c>
      <c r="R5412" s="91" t="s">
        <v>1687</v>
      </c>
    </row>
    <row r="5413" ht="14.25" customHeight="1">
      <c r="A5413" s="91" t="s">
        <v>14052</v>
      </c>
      <c r="B5413" s="91" t="s">
        <v>14053</v>
      </c>
      <c r="C5413" s="91" t="s">
        <v>14054</v>
      </c>
      <c r="D5413" s="91" t="s">
        <v>1319</v>
      </c>
      <c r="E5413" s="91" t="s">
        <v>1587</v>
      </c>
      <c r="F5413" s="91">
        <v>2030.0</v>
      </c>
      <c r="J5413" s="91" t="s">
        <v>1320</v>
      </c>
      <c r="L5413" s="91" t="s">
        <v>41</v>
      </c>
      <c r="M5413" s="91" t="s">
        <v>1320</v>
      </c>
      <c r="N5413" s="91" t="s">
        <v>2170</v>
      </c>
      <c r="O5413" s="91" t="s">
        <v>2509</v>
      </c>
      <c r="P5413" s="91" t="s">
        <v>1590</v>
      </c>
      <c r="Q5413" s="91" t="s">
        <v>1467</v>
      </c>
      <c r="R5413" s="91" t="s">
        <v>2368</v>
      </c>
      <c r="S5413" s="91" t="s">
        <v>14055</v>
      </c>
      <c r="T5413" s="91" t="s">
        <v>1593</v>
      </c>
    </row>
    <row r="5414" ht="14.25" customHeight="1">
      <c r="A5414" s="91" t="s">
        <v>14056</v>
      </c>
      <c r="D5414" s="91" t="s">
        <v>1324</v>
      </c>
      <c r="J5414" s="91" t="s">
        <v>1320</v>
      </c>
      <c r="L5414" s="91" t="s">
        <v>41</v>
      </c>
      <c r="M5414" s="91" t="s">
        <v>1320</v>
      </c>
      <c r="N5414" s="91" t="s">
        <v>1685</v>
      </c>
      <c r="O5414" s="91" t="s">
        <v>1831</v>
      </c>
      <c r="P5414" s="91" t="s">
        <v>1590</v>
      </c>
      <c r="Q5414" s="91" t="s">
        <v>1436</v>
      </c>
      <c r="R5414" s="91" t="s">
        <v>1685</v>
      </c>
    </row>
    <row r="5415" ht="14.25" customHeight="1">
      <c r="A5415" s="91" t="s">
        <v>14057</v>
      </c>
      <c r="D5415" s="91" t="s">
        <v>1319</v>
      </c>
      <c r="E5415" s="91" t="s">
        <v>1587</v>
      </c>
      <c r="F5415" s="91">
        <v>2030.0</v>
      </c>
      <c r="G5415" s="91" t="s">
        <v>1319</v>
      </c>
      <c r="H5415" s="91" t="s">
        <v>1587</v>
      </c>
      <c r="I5415" s="91">
        <v>2050.0</v>
      </c>
      <c r="J5415" s="91" t="s">
        <v>1320</v>
      </c>
      <c r="K5415" s="91">
        <v>2050.0</v>
      </c>
      <c r="L5415" s="91" t="s">
        <v>1588</v>
      </c>
      <c r="M5415" s="91" t="s">
        <v>1320</v>
      </c>
      <c r="O5415" s="91" t="s">
        <v>1677</v>
      </c>
      <c r="P5415" s="91" t="s">
        <v>1590</v>
      </c>
      <c r="Q5415" s="91" t="s">
        <v>1443</v>
      </c>
      <c r="R5415" s="91" t="s">
        <v>1669</v>
      </c>
      <c r="S5415" s="91" t="s">
        <v>14058</v>
      </c>
      <c r="T5415" s="91" t="s">
        <v>1593</v>
      </c>
    </row>
    <row r="5416" ht="14.25" customHeight="1">
      <c r="A5416" s="91" t="s">
        <v>14059</v>
      </c>
      <c r="C5416" s="91" t="s">
        <v>14060</v>
      </c>
      <c r="D5416" s="91" t="s">
        <v>1324</v>
      </c>
      <c r="J5416" s="91" t="s">
        <v>739</v>
      </c>
      <c r="L5416" s="91" t="s">
        <v>41</v>
      </c>
      <c r="M5416" s="91" t="s">
        <v>739</v>
      </c>
      <c r="O5416" s="91" t="s">
        <v>1831</v>
      </c>
      <c r="P5416" s="91" t="s">
        <v>1590</v>
      </c>
      <c r="Q5416" s="91" t="s">
        <v>1436</v>
      </c>
      <c r="R5416" s="91" t="s">
        <v>1653</v>
      </c>
      <c r="T5416" s="91" t="s">
        <v>1634</v>
      </c>
    </row>
    <row r="5417" ht="14.25" customHeight="1">
      <c r="A5417" s="91" t="s">
        <v>14061</v>
      </c>
      <c r="B5417" s="91" t="s">
        <v>14062</v>
      </c>
      <c r="C5417" s="91" t="s">
        <v>14063</v>
      </c>
      <c r="D5417" s="91" t="s">
        <v>1319</v>
      </c>
      <c r="E5417" s="91" t="s">
        <v>1595</v>
      </c>
      <c r="F5417" s="91">
        <v>2030.0</v>
      </c>
      <c r="J5417" s="91" t="s">
        <v>1320</v>
      </c>
      <c r="L5417" s="91" t="s">
        <v>41</v>
      </c>
      <c r="M5417" s="91" t="s">
        <v>1320</v>
      </c>
      <c r="N5417" s="91" t="s">
        <v>1785</v>
      </c>
      <c r="O5417" s="91" t="s">
        <v>1802</v>
      </c>
      <c r="P5417" s="91" t="s">
        <v>1590</v>
      </c>
      <c r="Q5417" s="91" t="s">
        <v>1761</v>
      </c>
      <c r="R5417" s="91" t="s">
        <v>1923</v>
      </c>
      <c r="S5417" s="91" t="s">
        <v>14064</v>
      </c>
      <c r="T5417" s="91" t="s">
        <v>1600</v>
      </c>
    </row>
    <row r="5418" ht="14.25" customHeight="1">
      <c r="A5418" s="91" t="s">
        <v>14065</v>
      </c>
      <c r="D5418" s="91" t="s">
        <v>1319</v>
      </c>
      <c r="E5418" s="91" t="s">
        <v>1587</v>
      </c>
      <c r="F5418" s="91">
        <v>2030.0</v>
      </c>
      <c r="J5418" s="91" t="s">
        <v>739</v>
      </c>
      <c r="L5418" s="91" t="s">
        <v>1588</v>
      </c>
      <c r="M5418" s="91" t="s">
        <v>739</v>
      </c>
      <c r="O5418" s="91" t="s">
        <v>1589</v>
      </c>
      <c r="P5418" s="91" t="s">
        <v>1590</v>
      </c>
      <c r="Q5418" s="91" t="s">
        <v>1462</v>
      </c>
      <c r="R5418" s="91" t="s">
        <v>1633</v>
      </c>
      <c r="S5418" s="91" t="s">
        <v>14066</v>
      </c>
      <c r="T5418" s="91" t="s">
        <v>1593</v>
      </c>
    </row>
    <row r="5419" ht="14.25" customHeight="1">
      <c r="A5419" s="91" t="s">
        <v>14067</v>
      </c>
      <c r="D5419" s="91" t="s">
        <v>1319</v>
      </c>
      <c r="E5419" s="91" t="s">
        <v>1587</v>
      </c>
      <c r="F5419" s="91">
        <v>2030.0</v>
      </c>
      <c r="J5419" s="91" t="s">
        <v>739</v>
      </c>
      <c r="L5419" s="91" t="s">
        <v>1588</v>
      </c>
      <c r="M5419" s="91" t="s">
        <v>739</v>
      </c>
      <c r="O5419" s="91" t="s">
        <v>1846</v>
      </c>
      <c r="P5419" s="91" t="s">
        <v>1590</v>
      </c>
      <c r="Q5419" s="91" t="s">
        <v>1462</v>
      </c>
      <c r="R5419" s="91" t="s">
        <v>1687</v>
      </c>
      <c r="S5419" s="91" t="s">
        <v>14068</v>
      </c>
      <c r="T5419" s="91" t="s">
        <v>1593</v>
      </c>
    </row>
    <row r="5420" ht="14.25" customHeight="1">
      <c r="A5420" s="91" t="s">
        <v>14069</v>
      </c>
      <c r="D5420" s="91" t="s">
        <v>1319</v>
      </c>
      <c r="E5420" s="91" t="s">
        <v>1587</v>
      </c>
      <c r="F5420" s="91">
        <v>2030.0</v>
      </c>
      <c r="G5420" s="91" t="s">
        <v>1319</v>
      </c>
      <c r="H5420" s="91" t="s">
        <v>1587</v>
      </c>
      <c r="I5420" s="91">
        <v>2050.0</v>
      </c>
      <c r="J5420" s="91" t="s">
        <v>1320</v>
      </c>
      <c r="K5420" s="91">
        <v>2050.0</v>
      </c>
      <c r="L5420" s="91" t="s">
        <v>1588</v>
      </c>
      <c r="M5420" s="91" t="s">
        <v>1320</v>
      </c>
      <c r="N5420" s="91" t="s">
        <v>1715</v>
      </c>
      <c r="O5420" s="91" t="s">
        <v>1602</v>
      </c>
      <c r="P5420" s="91" t="s">
        <v>1603</v>
      </c>
      <c r="Q5420" s="91" t="s">
        <v>1439</v>
      </c>
      <c r="R5420" s="91" t="s">
        <v>1715</v>
      </c>
      <c r="S5420" s="91" t="s">
        <v>14070</v>
      </c>
      <c r="T5420" s="91" t="s">
        <v>1593</v>
      </c>
    </row>
    <row r="5421" ht="14.25" customHeight="1">
      <c r="A5421" s="91" t="s">
        <v>14071</v>
      </c>
      <c r="D5421" s="91" t="s">
        <v>1319</v>
      </c>
      <c r="E5421" s="91" t="s">
        <v>1587</v>
      </c>
      <c r="F5421" s="91">
        <v>2030.0</v>
      </c>
      <c r="J5421" s="91" t="s">
        <v>739</v>
      </c>
      <c r="L5421" s="91" t="s">
        <v>1588</v>
      </c>
      <c r="M5421" s="91" t="s">
        <v>739</v>
      </c>
      <c r="O5421" s="91" t="s">
        <v>1607</v>
      </c>
      <c r="P5421" s="91" t="s">
        <v>1590</v>
      </c>
      <c r="Q5421" s="91" t="s">
        <v>1466</v>
      </c>
      <c r="R5421" s="91" t="s">
        <v>1608</v>
      </c>
      <c r="S5421" s="91" t="s">
        <v>14072</v>
      </c>
      <c r="T5421" s="91" t="s">
        <v>1593</v>
      </c>
    </row>
    <row r="5422" ht="14.25" customHeight="1">
      <c r="A5422" s="91" t="s">
        <v>14073</v>
      </c>
      <c r="D5422" s="91" t="s">
        <v>1324</v>
      </c>
      <c r="J5422" s="91" t="s">
        <v>1320</v>
      </c>
      <c r="L5422" s="91" t="s">
        <v>41</v>
      </c>
      <c r="M5422" s="91" t="s">
        <v>1320</v>
      </c>
      <c r="N5422" s="91" t="s">
        <v>1617</v>
      </c>
      <c r="O5422" s="91" t="s">
        <v>1589</v>
      </c>
      <c r="P5422" s="91" t="s">
        <v>1590</v>
      </c>
      <c r="Q5422" s="91" t="s">
        <v>1439</v>
      </c>
      <c r="R5422" s="91" t="s">
        <v>1617</v>
      </c>
      <c r="T5422" s="91" t="s">
        <v>1634</v>
      </c>
    </row>
    <row r="5423" ht="14.25" customHeight="1">
      <c r="A5423" s="91" t="s">
        <v>14074</v>
      </c>
      <c r="B5423" s="91" t="s">
        <v>14075</v>
      </c>
      <c r="C5423" s="91" t="s">
        <v>14076</v>
      </c>
      <c r="D5423" s="91" t="s">
        <v>1324</v>
      </c>
      <c r="J5423" s="91" t="s">
        <v>739</v>
      </c>
      <c r="L5423" s="91" t="s">
        <v>1647</v>
      </c>
      <c r="M5423" s="91" t="s">
        <v>1320</v>
      </c>
      <c r="N5423" s="91" t="s">
        <v>2170</v>
      </c>
      <c r="O5423" s="91" t="s">
        <v>2509</v>
      </c>
      <c r="P5423" s="91" t="s">
        <v>1590</v>
      </c>
      <c r="Q5423" s="91" t="s">
        <v>1430</v>
      </c>
      <c r="R5423" s="91" t="s">
        <v>2170</v>
      </c>
      <c r="U5423" s="91" t="s">
        <v>1749</v>
      </c>
    </row>
    <row r="5424" ht="14.25" customHeight="1">
      <c r="A5424" s="91" t="s">
        <v>14077</v>
      </c>
      <c r="C5424" s="91" t="s">
        <v>14078</v>
      </c>
      <c r="D5424" s="91" t="s">
        <v>1324</v>
      </c>
      <c r="J5424" s="91" t="s">
        <v>739</v>
      </c>
      <c r="L5424" s="91" t="s">
        <v>1647</v>
      </c>
      <c r="M5424" s="91" t="s">
        <v>739</v>
      </c>
      <c r="O5424" s="91" t="s">
        <v>1589</v>
      </c>
      <c r="P5424" s="91" t="s">
        <v>1590</v>
      </c>
      <c r="Q5424" s="91" t="s">
        <v>1430</v>
      </c>
      <c r="R5424" s="91" t="s">
        <v>1641</v>
      </c>
    </row>
    <row r="5425" ht="14.25" customHeight="1">
      <c r="A5425" s="91" t="s">
        <v>14079</v>
      </c>
      <c r="B5425" s="91" t="s">
        <v>14080</v>
      </c>
      <c r="C5425" s="91" t="s">
        <v>14081</v>
      </c>
      <c r="D5425" s="91" t="s">
        <v>1319</v>
      </c>
      <c r="E5425" s="91" t="s">
        <v>1587</v>
      </c>
      <c r="F5425" s="91">
        <v>2030.0</v>
      </c>
      <c r="J5425" s="91" t="s">
        <v>1320</v>
      </c>
      <c r="L5425" s="91" t="s">
        <v>41</v>
      </c>
      <c r="M5425" s="91" t="s">
        <v>1320</v>
      </c>
      <c r="N5425" s="91" t="s">
        <v>1637</v>
      </c>
      <c r="O5425" s="91" t="s">
        <v>1589</v>
      </c>
      <c r="P5425" s="91" t="s">
        <v>1590</v>
      </c>
      <c r="Q5425" s="91" t="s">
        <v>1761</v>
      </c>
      <c r="R5425" s="91" t="s">
        <v>2411</v>
      </c>
      <c r="S5425" s="91" t="s">
        <v>14082</v>
      </c>
      <c r="T5425" s="91" t="s">
        <v>1593</v>
      </c>
    </row>
    <row r="5426" ht="14.25" customHeight="1">
      <c r="A5426" s="91" t="s">
        <v>14083</v>
      </c>
      <c r="D5426" s="91" t="s">
        <v>1319</v>
      </c>
      <c r="E5426" s="91" t="s">
        <v>1587</v>
      </c>
      <c r="F5426" s="91">
        <v>2030.0</v>
      </c>
      <c r="J5426" s="91" t="s">
        <v>739</v>
      </c>
      <c r="L5426" s="91" t="s">
        <v>1588</v>
      </c>
      <c r="M5426" s="91" t="s">
        <v>739</v>
      </c>
      <c r="O5426" s="91" t="s">
        <v>1922</v>
      </c>
      <c r="P5426" s="91" t="s">
        <v>1736</v>
      </c>
      <c r="Q5426" s="91" t="s">
        <v>1472</v>
      </c>
      <c r="R5426" s="91" t="s">
        <v>1591</v>
      </c>
      <c r="S5426" s="91" t="s">
        <v>14084</v>
      </c>
      <c r="T5426" s="91" t="s">
        <v>1593</v>
      </c>
    </row>
    <row r="5427" ht="14.25" customHeight="1">
      <c r="A5427" s="91" t="s">
        <v>14085</v>
      </c>
      <c r="D5427" s="91" t="s">
        <v>1319</v>
      </c>
      <c r="E5427" s="91" t="s">
        <v>1595</v>
      </c>
      <c r="F5427" s="91">
        <v>2030.0</v>
      </c>
      <c r="J5427" s="91" t="s">
        <v>739</v>
      </c>
      <c r="L5427" s="91" t="s">
        <v>1588</v>
      </c>
      <c r="M5427" s="91" t="s">
        <v>739</v>
      </c>
      <c r="O5427" s="91" t="s">
        <v>1846</v>
      </c>
      <c r="P5427" s="91" t="s">
        <v>1590</v>
      </c>
      <c r="Q5427" s="91" t="s">
        <v>1440</v>
      </c>
      <c r="R5427" s="91" t="s">
        <v>1659</v>
      </c>
      <c r="S5427" s="91" t="s">
        <v>14086</v>
      </c>
      <c r="T5427" s="91" t="s">
        <v>1600</v>
      </c>
    </row>
    <row r="5428" ht="14.25" customHeight="1">
      <c r="A5428" s="91" t="s">
        <v>14087</v>
      </c>
      <c r="B5428" s="91" t="s">
        <v>14088</v>
      </c>
      <c r="C5428" s="91" t="s">
        <v>14089</v>
      </c>
      <c r="D5428" s="91" t="s">
        <v>1319</v>
      </c>
      <c r="E5428" s="91" t="s">
        <v>1587</v>
      </c>
      <c r="F5428" s="91">
        <v>2030.0</v>
      </c>
      <c r="G5428" s="91" t="s">
        <v>1319</v>
      </c>
      <c r="H5428" s="91" t="s">
        <v>1587</v>
      </c>
      <c r="I5428" s="91">
        <v>2050.0</v>
      </c>
      <c r="J5428" s="91" t="s">
        <v>1320</v>
      </c>
      <c r="K5428" s="91">
        <v>2050.0</v>
      </c>
      <c r="L5428" s="91" t="s">
        <v>41</v>
      </c>
      <c r="M5428" s="91" t="s">
        <v>1320</v>
      </c>
      <c r="N5428" s="91" t="s">
        <v>1888</v>
      </c>
      <c r="O5428" s="91" t="s">
        <v>1589</v>
      </c>
      <c r="P5428" s="91" t="s">
        <v>1590</v>
      </c>
      <c r="Q5428" s="91" t="s">
        <v>1432</v>
      </c>
      <c r="R5428" s="91" t="s">
        <v>1611</v>
      </c>
      <c r="S5428" s="91" t="s">
        <v>14090</v>
      </c>
      <c r="T5428" s="91" t="s">
        <v>1593</v>
      </c>
    </row>
    <row r="5429" ht="14.25" customHeight="1">
      <c r="A5429" s="91" t="s">
        <v>14091</v>
      </c>
      <c r="D5429" s="91" t="s">
        <v>1319</v>
      </c>
      <c r="E5429" s="91" t="s">
        <v>1587</v>
      </c>
      <c r="F5429" s="91">
        <v>2030.0</v>
      </c>
      <c r="J5429" s="91" t="s">
        <v>739</v>
      </c>
      <c r="L5429" s="91" t="s">
        <v>1588</v>
      </c>
      <c r="M5429" s="91" t="s">
        <v>739</v>
      </c>
      <c r="O5429" s="91" t="s">
        <v>1725</v>
      </c>
      <c r="P5429" s="91" t="s">
        <v>1628</v>
      </c>
      <c r="Q5429" s="91" t="s">
        <v>1431</v>
      </c>
      <c r="R5429" s="91" t="s">
        <v>1612</v>
      </c>
      <c r="S5429" s="91" t="s">
        <v>14092</v>
      </c>
      <c r="T5429" s="91" t="s">
        <v>1593</v>
      </c>
    </row>
    <row r="5430" ht="14.25" customHeight="1">
      <c r="A5430" s="91" t="s">
        <v>14093</v>
      </c>
      <c r="D5430" s="91" t="s">
        <v>1319</v>
      </c>
      <c r="E5430" s="91" t="s">
        <v>1587</v>
      </c>
      <c r="F5430" s="91">
        <v>2030.0</v>
      </c>
      <c r="G5430" s="91" t="s">
        <v>1319</v>
      </c>
      <c r="H5430" s="91" t="s">
        <v>1587</v>
      </c>
      <c r="I5430" s="91">
        <v>2045.0</v>
      </c>
      <c r="J5430" s="91" t="s">
        <v>1320</v>
      </c>
      <c r="K5430" s="91">
        <v>2045.0</v>
      </c>
      <c r="L5430" s="91" t="s">
        <v>1588</v>
      </c>
      <c r="M5430" s="91" t="s">
        <v>739</v>
      </c>
      <c r="O5430" s="91" t="s">
        <v>1748</v>
      </c>
      <c r="P5430" s="91" t="s">
        <v>1590</v>
      </c>
      <c r="Q5430" s="91" t="s">
        <v>1459</v>
      </c>
      <c r="R5430" s="91" t="s">
        <v>1624</v>
      </c>
      <c r="S5430" s="91" t="s">
        <v>1397</v>
      </c>
      <c r="T5430" s="91" t="s">
        <v>1593</v>
      </c>
    </row>
    <row r="5431" ht="14.25" customHeight="1">
      <c r="A5431" s="91" t="s">
        <v>14094</v>
      </c>
      <c r="D5431" s="91" t="s">
        <v>1343</v>
      </c>
      <c r="J5431" s="91" t="s">
        <v>1320</v>
      </c>
      <c r="L5431" s="91" t="s">
        <v>41</v>
      </c>
      <c r="M5431" s="91" t="s">
        <v>1320</v>
      </c>
      <c r="N5431" s="91" t="s">
        <v>2170</v>
      </c>
      <c r="O5431" s="91" t="s">
        <v>4693</v>
      </c>
      <c r="P5431" s="91" t="s">
        <v>1628</v>
      </c>
      <c r="Q5431" s="91" t="s">
        <v>1440</v>
      </c>
      <c r="R5431" s="91" t="s">
        <v>1851</v>
      </c>
      <c r="U5431" s="91" t="s">
        <v>1709</v>
      </c>
    </row>
    <row r="5432" ht="14.25" customHeight="1">
      <c r="A5432" s="91" t="s">
        <v>14095</v>
      </c>
      <c r="D5432" s="91" t="s">
        <v>1319</v>
      </c>
      <c r="E5432" s="91" t="s">
        <v>1587</v>
      </c>
      <c r="F5432" s="91">
        <v>2030.0</v>
      </c>
      <c r="J5432" s="91" t="s">
        <v>739</v>
      </c>
      <c r="L5432" s="91" t="s">
        <v>1588</v>
      </c>
      <c r="M5432" s="91" t="s">
        <v>739</v>
      </c>
      <c r="O5432" s="91" t="s">
        <v>1725</v>
      </c>
      <c r="P5432" s="91" t="s">
        <v>1628</v>
      </c>
      <c r="Q5432" s="91" t="s">
        <v>1472</v>
      </c>
      <c r="R5432" s="91" t="s">
        <v>1648</v>
      </c>
      <c r="S5432" s="91" t="s">
        <v>14096</v>
      </c>
      <c r="T5432" s="91" t="s">
        <v>1593</v>
      </c>
    </row>
    <row r="5433" ht="14.25" customHeight="1">
      <c r="A5433" s="91" t="s">
        <v>14097</v>
      </c>
      <c r="C5433" s="91" t="s">
        <v>14098</v>
      </c>
      <c r="D5433" s="91" t="s">
        <v>1324</v>
      </c>
      <c r="J5433" s="91" t="s">
        <v>1320</v>
      </c>
      <c r="L5433" s="91" t="s">
        <v>41</v>
      </c>
      <c r="M5433" s="91" t="s">
        <v>1320</v>
      </c>
      <c r="N5433" s="91" t="s">
        <v>1763</v>
      </c>
      <c r="O5433" s="91" t="s">
        <v>1589</v>
      </c>
      <c r="P5433" s="91" t="s">
        <v>1590</v>
      </c>
      <c r="Q5433" s="91" t="s">
        <v>1459</v>
      </c>
      <c r="R5433" s="91" t="s">
        <v>1763</v>
      </c>
    </row>
    <row r="5434" ht="14.25" customHeight="1">
      <c r="A5434" s="91" t="s">
        <v>14099</v>
      </c>
      <c r="B5434" s="91" t="s">
        <v>14100</v>
      </c>
      <c r="C5434" s="91" t="s">
        <v>14101</v>
      </c>
      <c r="D5434" s="91" t="s">
        <v>1319</v>
      </c>
      <c r="E5434" s="91" t="s">
        <v>1587</v>
      </c>
      <c r="F5434" s="91">
        <v>2025.0</v>
      </c>
      <c r="J5434" s="91" t="s">
        <v>1320</v>
      </c>
      <c r="L5434" s="91" t="s">
        <v>41</v>
      </c>
      <c r="M5434" s="91" t="s">
        <v>1320</v>
      </c>
      <c r="N5434" s="91" t="s">
        <v>2347</v>
      </c>
      <c r="O5434" s="91" t="s">
        <v>1602</v>
      </c>
      <c r="P5434" s="91" t="s">
        <v>1603</v>
      </c>
      <c r="Q5434" s="91" t="s">
        <v>1438</v>
      </c>
      <c r="R5434" s="91" t="s">
        <v>1678</v>
      </c>
      <c r="S5434" s="91" t="s">
        <v>14102</v>
      </c>
      <c r="T5434" s="91" t="s">
        <v>1593</v>
      </c>
    </row>
    <row r="5435" ht="14.25" customHeight="1">
      <c r="A5435" s="91" t="s">
        <v>14103</v>
      </c>
      <c r="C5435" s="91" t="s">
        <v>14104</v>
      </c>
      <c r="D5435" s="91" t="s">
        <v>1324</v>
      </c>
      <c r="J5435" s="91" t="s">
        <v>1320</v>
      </c>
      <c r="L5435" s="91" t="s">
        <v>41</v>
      </c>
      <c r="M5435" s="91" t="s">
        <v>739</v>
      </c>
      <c r="O5435" s="91" t="s">
        <v>1589</v>
      </c>
      <c r="P5435" s="91" t="s">
        <v>1590</v>
      </c>
      <c r="Q5435" s="91" t="s">
        <v>1438</v>
      </c>
      <c r="R5435" s="91" t="s">
        <v>1687</v>
      </c>
    </row>
    <row r="5436" ht="14.25" customHeight="1">
      <c r="A5436" s="91" t="s">
        <v>14105</v>
      </c>
      <c r="D5436" s="91" t="s">
        <v>1324</v>
      </c>
      <c r="J5436" s="91" t="s">
        <v>1320</v>
      </c>
      <c r="L5436" s="91" t="s">
        <v>41</v>
      </c>
      <c r="M5436" s="91" t="s">
        <v>1320</v>
      </c>
      <c r="N5436" s="91" t="s">
        <v>2090</v>
      </c>
      <c r="O5436" s="91" t="s">
        <v>1662</v>
      </c>
      <c r="P5436" s="91" t="s">
        <v>1590</v>
      </c>
      <c r="Q5436" s="91" t="s">
        <v>1446</v>
      </c>
      <c r="R5436" s="91" t="s">
        <v>2090</v>
      </c>
    </row>
    <row r="5437" ht="14.25" customHeight="1">
      <c r="A5437" s="91" t="s">
        <v>14106</v>
      </c>
      <c r="C5437" s="91">
        <v>8.00792743E8</v>
      </c>
      <c r="D5437" s="91" t="s">
        <v>1324</v>
      </c>
      <c r="J5437" s="91" t="s">
        <v>739</v>
      </c>
      <c r="L5437" s="91" t="s">
        <v>41</v>
      </c>
      <c r="M5437" s="91" t="s">
        <v>739</v>
      </c>
      <c r="O5437" s="91" t="s">
        <v>1602</v>
      </c>
      <c r="P5437" s="91" t="s">
        <v>1603</v>
      </c>
      <c r="Q5437" s="91" t="s">
        <v>1457</v>
      </c>
      <c r="R5437" s="91" t="s">
        <v>1604</v>
      </c>
    </row>
    <row r="5438" ht="14.25" customHeight="1">
      <c r="A5438" s="91" t="s">
        <v>14107</v>
      </c>
      <c r="D5438" s="91" t="s">
        <v>1319</v>
      </c>
      <c r="E5438" s="91" t="s">
        <v>1587</v>
      </c>
      <c r="F5438" s="91">
        <v>2030.0</v>
      </c>
      <c r="J5438" s="91" t="s">
        <v>739</v>
      </c>
      <c r="L5438" s="91" t="s">
        <v>1588</v>
      </c>
      <c r="M5438" s="91" t="s">
        <v>739</v>
      </c>
      <c r="O5438" s="91" t="s">
        <v>1846</v>
      </c>
      <c r="P5438" s="91" t="s">
        <v>1590</v>
      </c>
      <c r="Q5438" s="91" t="s">
        <v>1429</v>
      </c>
      <c r="R5438" s="91" t="s">
        <v>1687</v>
      </c>
      <c r="S5438" s="91" t="s">
        <v>14108</v>
      </c>
      <c r="T5438" s="91" t="s">
        <v>1593</v>
      </c>
    </row>
    <row r="5439" ht="14.25" customHeight="1">
      <c r="A5439" s="91" t="s">
        <v>14109</v>
      </c>
      <c r="D5439" s="91" t="s">
        <v>1319</v>
      </c>
      <c r="E5439" s="91" t="s">
        <v>1587</v>
      </c>
      <c r="F5439" s="91">
        <v>2030.0</v>
      </c>
      <c r="J5439" s="91" t="s">
        <v>739</v>
      </c>
      <c r="L5439" s="91" t="s">
        <v>1588</v>
      </c>
      <c r="M5439" s="91" t="s">
        <v>739</v>
      </c>
      <c r="O5439" s="91" t="s">
        <v>1891</v>
      </c>
      <c r="P5439" s="91" t="s">
        <v>1623</v>
      </c>
      <c r="Q5439" s="91" t="s">
        <v>1457</v>
      </c>
      <c r="R5439" s="91" t="s">
        <v>1808</v>
      </c>
      <c r="S5439" s="91" t="s">
        <v>14110</v>
      </c>
      <c r="T5439" s="91" t="s">
        <v>1593</v>
      </c>
    </row>
    <row r="5440" ht="14.25" customHeight="1">
      <c r="A5440" s="91" t="s">
        <v>14111</v>
      </c>
      <c r="D5440" s="91" t="s">
        <v>1319</v>
      </c>
      <c r="E5440" s="91" t="s">
        <v>1587</v>
      </c>
      <c r="F5440" s="91">
        <v>2030.0</v>
      </c>
      <c r="J5440" s="91" t="s">
        <v>739</v>
      </c>
      <c r="L5440" s="91" t="s">
        <v>1588</v>
      </c>
      <c r="M5440" s="91" t="s">
        <v>739</v>
      </c>
      <c r="O5440" s="91" t="s">
        <v>1891</v>
      </c>
      <c r="P5440" s="91" t="s">
        <v>1623</v>
      </c>
      <c r="Q5440" s="91" t="s">
        <v>1473</v>
      </c>
      <c r="R5440" s="91" t="s">
        <v>1659</v>
      </c>
      <c r="S5440" s="91" t="s">
        <v>14112</v>
      </c>
      <c r="T5440" s="91" t="s">
        <v>1593</v>
      </c>
    </row>
    <row r="5441" ht="14.25" customHeight="1">
      <c r="A5441" s="91" t="s">
        <v>14113</v>
      </c>
      <c r="D5441" s="91" t="s">
        <v>1319</v>
      </c>
      <c r="E5441" s="91" t="s">
        <v>1587</v>
      </c>
      <c r="F5441" s="91">
        <v>2030.0</v>
      </c>
      <c r="G5441" s="91" t="s">
        <v>1319</v>
      </c>
      <c r="H5441" s="91" t="s">
        <v>1587</v>
      </c>
      <c r="I5441" s="91">
        <v>2050.0</v>
      </c>
      <c r="J5441" s="91" t="s">
        <v>1320</v>
      </c>
      <c r="K5441" s="91">
        <v>2050.0</v>
      </c>
      <c r="L5441" s="91" t="s">
        <v>1588</v>
      </c>
      <c r="M5441" s="91" t="s">
        <v>739</v>
      </c>
      <c r="O5441" s="91" t="s">
        <v>1607</v>
      </c>
      <c r="P5441" s="91" t="s">
        <v>1590</v>
      </c>
      <c r="Q5441" s="91" t="s">
        <v>1452</v>
      </c>
      <c r="R5441" s="91" t="s">
        <v>1663</v>
      </c>
      <c r="S5441" s="91" t="s">
        <v>14114</v>
      </c>
      <c r="T5441" s="91" t="s">
        <v>1593</v>
      </c>
    </row>
    <row r="5442" ht="14.25" customHeight="1">
      <c r="A5442" s="91" t="s">
        <v>14115</v>
      </c>
      <c r="D5442" s="91" t="s">
        <v>1324</v>
      </c>
      <c r="J5442" s="91" t="s">
        <v>1320</v>
      </c>
      <c r="L5442" s="91" t="s">
        <v>41</v>
      </c>
      <c r="M5442" s="91" t="s">
        <v>739</v>
      </c>
      <c r="O5442" s="91" t="s">
        <v>1602</v>
      </c>
      <c r="P5442" s="91" t="s">
        <v>1603</v>
      </c>
      <c r="Q5442" s="91" t="s">
        <v>1472</v>
      </c>
      <c r="R5442" s="91" t="s">
        <v>1720</v>
      </c>
    </row>
    <row r="5443" ht="14.25" customHeight="1">
      <c r="A5443" s="91" t="s">
        <v>14116</v>
      </c>
      <c r="B5443" s="91" t="s">
        <v>14117</v>
      </c>
      <c r="C5443" s="91" t="s">
        <v>14118</v>
      </c>
      <c r="D5443" s="91" t="s">
        <v>1319</v>
      </c>
      <c r="E5443" s="91" t="s">
        <v>1587</v>
      </c>
      <c r="F5443" s="91" t="s">
        <v>1646</v>
      </c>
      <c r="G5443" s="91" t="s">
        <v>1319</v>
      </c>
      <c r="H5443" s="91" t="s">
        <v>1587</v>
      </c>
      <c r="I5443" s="91" t="s">
        <v>1377</v>
      </c>
      <c r="J5443" s="91" t="s">
        <v>1320</v>
      </c>
      <c r="K5443" s="91" t="s">
        <v>1377</v>
      </c>
      <c r="L5443" s="91" t="s">
        <v>41</v>
      </c>
      <c r="M5443" s="91" t="s">
        <v>1320</v>
      </c>
      <c r="N5443" s="91" t="s">
        <v>1678</v>
      </c>
      <c r="O5443" s="91" t="s">
        <v>1725</v>
      </c>
      <c r="P5443" s="91" t="s">
        <v>1628</v>
      </c>
      <c r="Q5443" s="91" t="s">
        <v>1462</v>
      </c>
      <c r="R5443" s="91" t="s">
        <v>1614</v>
      </c>
      <c r="S5443" s="91" t="s">
        <v>14119</v>
      </c>
      <c r="T5443" s="91" t="s">
        <v>1593</v>
      </c>
    </row>
    <row r="5444" ht="14.25" customHeight="1">
      <c r="A5444" s="91" t="s">
        <v>14120</v>
      </c>
      <c r="D5444" s="91" t="s">
        <v>1324</v>
      </c>
      <c r="J5444" s="91" t="s">
        <v>1320</v>
      </c>
      <c r="L5444" s="91" t="s">
        <v>41</v>
      </c>
      <c r="M5444" s="91" t="s">
        <v>739</v>
      </c>
      <c r="O5444" s="91" t="s">
        <v>1694</v>
      </c>
      <c r="P5444" s="91" t="s">
        <v>1590</v>
      </c>
      <c r="Q5444" s="91" t="s">
        <v>1462</v>
      </c>
      <c r="R5444" s="91" t="s">
        <v>1707</v>
      </c>
    </row>
    <row r="5445" ht="14.25" customHeight="1">
      <c r="A5445" s="91" t="s">
        <v>14121</v>
      </c>
      <c r="B5445" s="91" t="s">
        <v>14122</v>
      </c>
      <c r="C5445" s="91" t="s">
        <v>14123</v>
      </c>
      <c r="D5445" s="91" t="s">
        <v>1319</v>
      </c>
      <c r="E5445" s="91" t="s">
        <v>1587</v>
      </c>
      <c r="F5445" s="91">
        <v>2030.0</v>
      </c>
      <c r="J5445" s="91" t="s">
        <v>739</v>
      </c>
      <c r="L5445" s="91" t="s">
        <v>41</v>
      </c>
      <c r="M5445" s="91" t="s">
        <v>739</v>
      </c>
      <c r="O5445" s="91" t="s">
        <v>1725</v>
      </c>
      <c r="P5445" s="91" t="s">
        <v>1628</v>
      </c>
      <c r="Q5445" s="91" t="s">
        <v>1467</v>
      </c>
      <c r="R5445" s="91" t="s">
        <v>1900</v>
      </c>
      <c r="S5445" s="91" t="s">
        <v>14124</v>
      </c>
      <c r="T5445" s="91" t="s">
        <v>1593</v>
      </c>
    </row>
    <row r="5446" ht="14.25" customHeight="1">
      <c r="A5446" s="91" t="s">
        <v>14125</v>
      </c>
      <c r="B5446" s="91" t="s">
        <v>14126</v>
      </c>
      <c r="C5446" s="91" t="s">
        <v>14127</v>
      </c>
      <c r="D5446" s="91" t="s">
        <v>1319</v>
      </c>
      <c r="E5446" s="91" t="s">
        <v>1587</v>
      </c>
      <c r="F5446" s="91" t="s">
        <v>3301</v>
      </c>
      <c r="J5446" s="91" t="s">
        <v>739</v>
      </c>
      <c r="L5446" s="91" t="s">
        <v>41</v>
      </c>
      <c r="M5446" s="91" t="s">
        <v>739</v>
      </c>
      <c r="O5446" s="91" t="s">
        <v>1725</v>
      </c>
      <c r="P5446" s="91" t="s">
        <v>1628</v>
      </c>
      <c r="Q5446" s="91" t="s">
        <v>1467</v>
      </c>
      <c r="R5446" s="91" t="s">
        <v>2368</v>
      </c>
      <c r="S5446" s="91" t="s">
        <v>14128</v>
      </c>
      <c r="T5446" s="91" t="s">
        <v>1593</v>
      </c>
    </row>
    <row r="5447" ht="14.25" customHeight="1">
      <c r="A5447" s="91" t="s">
        <v>14129</v>
      </c>
      <c r="D5447" s="91" t="s">
        <v>1319</v>
      </c>
      <c r="E5447" s="91" t="s">
        <v>1587</v>
      </c>
      <c r="F5447" s="91" t="s">
        <v>1646</v>
      </c>
      <c r="G5447" s="91" t="s">
        <v>1319</v>
      </c>
      <c r="H5447" s="91" t="s">
        <v>1587</v>
      </c>
      <c r="I5447" s="91" t="s">
        <v>1377</v>
      </c>
      <c r="J5447" s="91" t="s">
        <v>1320</v>
      </c>
      <c r="K5447" s="91" t="s">
        <v>1377</v>
      </c>
      <c r="L5447" s="91" t="s">
        <v>41</v>
      </c>
      <c r="M5447" s="91" t="s">
        <v>1320</v>
      </c>
      <c r="N5447" s="91" t="s">
        <v>1863</v>
      </c>
      <c r="O5447" s="91" t="s">
        <v>1607</v>
      </c>
      <c r="P5447" s="91" t="s">
        <v>1590</v>
      </c>
      <c r="Q5447" s="91" t="s">
        <v>1462</v>
      </c>
      <c r="R5447" s="91" t="s">
        <v>1608</v>
      </c>
      <c r="S5447" s="91" t="s">
        <v>14130</v>
      </c>
      <c r="T5447" s="91" t="s">
        <v>1593</v>
      </c>
    </row>
    <row r="5448" ht="14.25" customHeight="1">
      <c r="A5448" s="91" t="s">
        <v>14131</v>
      </c>
      <c r="B5448" s="91" t="s">
        <v>14132</v>
      </c>
      <c r="D5448" s="91" t="s">
        <v>1319</v>
      </c>
      <c r="E5448" s="91" t="s">
        <v>1587</v>
      </c>
      <c r="F5448" s="91" t="s">
        <v>2165</v>
      </c>
      <c r="J5448" s="91" t="s">
        <v>739</v>
      </c>
      <c r="L5448" s="91" t="s">
        <v>41</v>
      </c>
      <c r="M5448" s="91" t="s">
        <v>739</v>
      </c>
      <c r="O5448" s="91" t="s">
        <v>1725</v>
      </c>
      <c r="P5448" s="91" t="s">
        <v>1628</v>
      </c>
      <c r="Q5448" s="91" t="s">
        <v>1459</v>
      </c>
      <c r="R5448" s="91" t="s">
        <v>1669</v>
      </c>
      <c r="S5448" s="91" t="s">
        <v>14133</v>
      </c>
      <c r="T5448" s="91" t="s">
        <v>1593</v>
      </c>
    </row>
    <row r="5449" ht="14.25" customHeight="1">
      <c r="A5449" s="91" t="s">
        <v>14134</v>
      </c>
      <c r="D5449" s="91" t="s">
        <v>1319</v>
      </c>
      <c r="E5449" s="91" t="s">
        <v>1587</v>
      </c>
      <c r="F5449" s="91">
        <v>2030.0</v>
      </c>
      <c r="J5449" s="91" t="s">
        <v>739</v>
      </c>
      <c r="L5449" s="91" t="s">
        <v>1588</v>
      </c>
      <c r="M5449" s="91" t="s">
        <v>739</v>
      </c>
      <c r="O5449" s="91" t="s">
        <v>1666</v>
      </c>
      <c r="P5449" s="91" t="s">
        <v>1590</v>
      </c>
      <c r="Q5449" s="91" t="s">
        <v>1451</v>
      </c>
      <c r="R5449" s="91" t="s">
        <v>1614</v>
      </c>
      <c r="S5449" s="91" t="s">
        <v>14135</v>
      </c>
      <c r="T5449" s="91" t="s">
        <v>1593</v>
      </c>
    </row>
    <row r="5450" ht="14.25" customHeight="1">
      <c r="A5450" s="91" t="s">
        <v>14136</v>
      </c>
      <c r="D5450" s="91" t="s">
        <v>1319</v>
      </c>
      <c r="E5450" s="91" t="s">
        <v>1587</v>
      </c>
      <c r="F5450" s="91">
        <v>2030.0</v>
      </c>
      <c r="J5450" s="91" t="s">
        <v>739</v>
      </c>
      <c r="L5450" s="91" t="s">
        <v>1588</v>
      </c>
      <c r="M5450" s="91" t="s">
        <v>739</v>
      </c>
      <c r="O5450" s="91" t="s">
        <v>1831</v>
      </c>
      <c r="P5450" s="91" t="s">
        <v>1590</v>
      </c>
      <c r="Q5450" s="91" t="s">
        <v>1429</v>
      </c>
      <c r="R5450" s="91" t="s">
        <v>1608</v>
      </c>
      <c r="S5450" s="91" t="s">
        <v>14137</v>
      </c>
      <c r="T5450" s="91" t="s">
        <v>1593</v>
      </c>
    </row>
    <row r="5451" ht="14.25" customHeight="1">
      <c r="A5451" s="91" t="s">
        <v>14138</v>
      </c>
      <c r="C5451" s="91" t="s">
        <v>14139</v>
      </c>
      <c r="D5451" s="91" t="s">
        <v>1324</v>
      </c>
      <c r="J5451" s="91" t="s">
        <v>1320</v>
      </c>
      <c r="L5451" s="91" t="s">
        <v>41</v>
      </c>
      <c r="M5451" s="91" t="s">
        <v>739</v>
      </c>
      <c r="O5451" s="91" t="s">
        <v>1607</v>
      </c>
      <c r="P5451" s="91" t="s">
        <v>1590</v>
      </c>
      <c r="Q5451" s="91" t="s">
        <v>1439</v>
      </c>
      <c r="R5451" s="91" t="s">
        <v>1624</v>
      </c>
    </row>
    <row r="5452" ht="14.25" customHeight="1">
      <c r="A5452" s="91" t="s">
        <v>14140</v>
      </c>
      <c r="D5452" s="91" t="s">
        <v>1319</v>
      </c>
      <c r="E5452" s="91" t="s">
        <v>1587</v>
      </c>
      <c r="F5452" s="91">
        <v>2030.0</v>
      </c>
      <c r="G5452" s="91" t="s">
        <v>1319</v>
      </c>
      <c r="H5452" s="91" t="s">
        <v>1587</v>
      </c>
      <c r="I5452" s="91">
        <v>2050.0</v>
      </c>
      <c r="J5452" s="91" t="s">
        <v>1320</v>
      </c>
      <c r="K5452" s="91">
        <v>2050.0</v>
      </c>
      <c r="L5452" s="91" t="s">
        <v>1588</v>
      </c>
      <c r="M5452" s="91" t="s">
        <v>1320</v>
      </c>
      <c r="N5452" s="91" t="s">
        <v>1612</v>
      </c>
      <c r="O5452" s="91" t="s">
        <v>1725</v>
      </c>
      <c r="P5452" s="91" t="s">
        <v>1628</v>
      </c>
      <c r="Q5452" s="91" t="s">
        <v>1435</v>
      </c>
      <c r="R5452" s="91" t="s">
        <v>1612</v>
      </c>
      <c r="S5452" s="91" t="s">
        <v>14141</v>
      </c>
      <c r="T5452" s="91" t="s">
        <v>1593</v>
      </c>
    </row>
    <row r="5453" ht="14.25" customHeight="1">
      <c r="A5453" s="91" t="s">
        <v>14142</v>
      </c>
      <c r="D5453" s="91" t="s">
        <v>1324</v>
      </c>
      <c r="J5453" s="91" t="s">
        <v>1320</v>
      </c>
      <c r="L5453" s="91" t="s">
        <v>41</v>
      </c>
      <c r="M5453" s="91" t="s">
        <v>739</v>
      </c>
      <c r="O5453" s="91" t="s">
        <v>1607</v>
      </c>
      <c r="P5453" s="91" t="s">
        <v>1590</v>
      </c>
      <c r="Q5453" s="91" t="s">
        <v>1457</v>
      </c>
      <c r="R5453" s="91" t="s">
        <v>1798</v>
      </c>
    </row>
    <row r="5454" ht="14.25" customHeight="1">
      <c r="A5454" s="91" t="s">
        <v>14143</v>
      </c>
      <c r="B5454" s="91" t="s">
        <v>14144</v>
      </c>
      <c r="C5454" s="91" t="s">
        <v>14145</v>
      </c>
      <c r="D5454" s="91" t="s">
        <v>1319</v>
      </c>
      <c r="E5454" s="91" t="s">
        <v>1595</v>
      </c>
      <c r="F5454" s="91">
        <v>2030.0</v>
      </c>
      <c r="J5454" s="91" t="s">
        <v>739</v>
      </c>
      <c r="L5454" s="91" t="s">
        <v>41</v>
      </c>
      <c r="M5454" s="91" t="s">
        <v>739</v>
      </c>
      <c r="O5454" s="91" t="s">
        <v>1662</v>
      </c>
      <c r="P5454" s="91" t="s">
        <v>1590</v>
      </c>
      <c r="Q5454" s="91" t="s">
        <v>1442</v>
      </c>
      <c r="R5454" s="91" t="s">
        <v>1678</v>
      </c>
      <c r="S5454" s="91" t="s">
        <v>14146</v>
      </c>
      <c r="T5454" s="91" t="s">
        <v>1600</v>
      </c>
    </row>
    <row r="5455" ht="14.25" customHeight="1">
      <c r="A5455" s="91" t="s">
        <v>14147</v>
      </c>
      <c r="B5455" s="91" t="s">
        <v>14148</v>
      </c>
      <c r="C5455" s="91" t="s">
        <v>14149</v>
      </c>
      <c r="D5455" s="91" t="s">
        <v>1343</v>
      </c>
      <c r="J5455" s="91" t="s">
        <v>739</v>
      </c>
      <c r="L5455" s="91" t="s">
        <v>41</v>
      </c>
      <c r="M5455" s="91" t="s">
        <v>739</v>
      </c>
      <c r="O5455" s="91" t="s">
        <v>2046</v>
      </c>
      <c r="P5455" s="91" t="s">
        <v>1603</v>
      </c>
      <c r="Q5455" s="91" t="s">
        <v>1442</v>
      </c>
      <c r="R5455" s="91" t="s">
        <v>1847</v>
      </c>
    </row>
    <row r="5456" ht="14.25" customHeight="1">
      <c r="A5456" s="91" t="s">
        <v>14150</v>
      </c>
      <c r="D5456" s="91" t="s">
        <v>1319</v>
      </c>
      <c r="E5456" s="91" t="s">
        <v>1587</v>
      </c>
      <c r="F5456" s="91">
        <v>2030.0</v>
      </c>
      <c r="G5456" s="91" t="s">
        <v>1319</v>
      </c>
      <c r="H5456" s="91" t="s">
        <v>1587</v>
      </c>
      <c r="I5456" s="91">
        <v>2050.0</v>
      </c>
      <c r="J5456" s="91" t="s">
        <v>1320</v>
      </c>
      <c r="K5456" s="91">
        <v>2050.0</v>
      </c>
      <c r="L5456" s="91" t="s">
        <v>1588</v>
      </c>
      <c r="M5456" s="91" t="s">
        <v>739</v>
      </c>
      <c r="O5456" s="91" t="s">
        <v>1681</v>
      </c>
      <c r="P5456" s="91" t="s">
        <v>1590</v>
      </c>
      <c r="Q5456" s="91" t="s">
        <v>1462</v>
      </c>
      <c r="R5456" s="91" t="s">
        <v>1687</v>
      </c>
      <c r="S5456" s="91" t="s">
        <v>14151</v>
      </c>
      <c r="T5456" s="91" t="s">
        <v>1593</v>
      </c>
    </row>
    <row r="5457" ht="14.25" customHeight="1">
      <c r="A5457" s="91" t="s">
        <v>14152</v>
      </c>
      <c r="C5457" s="91" t="s">
        <v>14153</v>
      </c>
      <c r="D5457" s="91" t="s">
        <v>1319</v>
      </c>
      <c r="E5457" s="91" t="s">
        <v>1587</v>
      </c>
      <c r="F5457" s="91">
        <v>2030.0</v>
      </c>
      <c r="J5457" s="91" t="s">
        <v>739</v>
      </c>
      <c r="L5457" s="91" t="s">
        <v>41</v>
      </c>
      <c r="M5457" s="91" t="s">
        <v>739</v>
      </c>
      <c r="O5457" s="91" t="s">
        <v>1711</v>
      </c>
      <c r="P5457" s="91" t="s">
        <v>1590</v>
      </c>
      <c r="Q5457" s="91" t="s">
        <v>1440</v>
      </c>
      <c r="R5457" s="91" t="s">
        <v>1720</v>
      </c>
      <c r="S5457" s="91" t="s">
        <v>14154</v>
      </c>
      <c r="T5457" s="91" t="s">
        <v>1593</v>
      </c>
    </row>
    <row r="5458" ht="14.25" customHeight="1">
      <c r="A5458" s="91" t="s">
        <v>14155</v>
      </c>
      <c r="D5458" s="91" t="s">
        <v>1319</v>
      </c>
      <c r="E5458" s="91" t="s">
        <v>1587</v>
      </c>
      <c r="F5458" s="91">
        <v>2030.0</v>
      </c>
      <c r="J5458" s="91" t="s">
        <v>739</v>
      </c>
      <c r="L5458" s="91" t="s">
        <v>1588</v>
      </c>
      <c r="M5458" s="91" t="s">
        <v>739</v>
      </c>
      <c r="O5458" s="91" t="s">
        <v>1858</v>
      </c>
      <c r="P5458" s="91" t="s">
        <v>1628</v>
      </c>
      <c r="Q5458" s="91" t="s">
        <v>1435</v>
      </c>
      <c r="R5458" s="91" t="s">
        <v>1614</v>
      </c>
      <c r="S5458" s="91" t="s">
        <v>14156</v>
      </c>
      <c r="T5458" s="91" t="s">
        <v>1593</v>
      </c>
    </row>
    <row r="5459" ht="14.25" customHeight="1">
      <c r="A5459" s="91" t="s">
        <v>14157</v>
      </c>
      <c r="B5459" s="91" t="s">
        <v>3708</v>
      </c>
      <c r="C5459" s="91" t="s">
        <v>3709</v>
      </c>
      <c r="D5459" s="91" t="s">
        <v>1319</v>
      </c>
      <c r="E5459" s="91" t="s">
        <v>1587</v>
      </c>
      <c r="F5459" s="91">
        <v>2030.0</v>
      </c>
      <c r="J5459" s="91" t="s">
        <v>739</v>
      </c>
      <c r="L5459" s="91" t="s">
        <v>41</v>
      </c>
      <c r="M5459" s="91" t="s">
        <v>739</v>
      </c>
      <c r="O5459" s="91" t="s">
        <v>1638</v>
      </c>
      <c r="P5459" s="91" t="s">
        <v>1590</v>
      </c>
      <c r="Q5459" s="91" t="s">
        <v>1454</v>
      </c>
      <c r="R5459" s="91" t="s">
        <v>1612</v>
      </c>
      <c r="S5459" s="91" t="s">
        <v>14158</v>
      </c>
      <c r="T5459" s="91" t="s">
        <v>1593</v>
      </c>
    </row>
    <row r="5460" ht="14.25" customHeight="1">
      <c r="A5460" s="91" t="s">
        <v>14159</v>
      </c>
      <c r="D5460" s="91" t="s">
        <v>1319</v>
      </c>
      <c r="E5460" s="91" t="s">
        <v>1587</v>
      </c>
      <c r="F5460" s="91">
        <v>2030.0</v>
      </c>
      <c r="G5460" s="91" t="s">
        <v>1319</v>
      </c>
      <c r="H5460" s="91" t="s">
        <v>1587</v>
      </c>
      <c r="I5460" s="91">
        <v>2050.0</v>
      </c>
      <c r="J5460" s="91" t="s">
        <v>1320</v>
      </c>
      <c r="K5460" s="91">
        <v>2050.0</v>
      </c>
      <c r="L5460" s="91" t="s">
        <v>41</v>
      </c>
      <c r="M5460" s="91" t="s">
        <v>1320</v>
      </c>
      <c r="N5460" s="91" t="s">
        <v>1612</v>
      </c>
      <c r="O5460" s="91" t="s">
        <v>1602</v>
      </c>
      <c r="P5460" s="91" t="s">
        <v>1603</v>
      </c>
      <c r="Q5460" s="91" t="s">
        <v>1457</v>
      </c>
      <c r="R5460" s="91" t="s">
        <v>1612</v>
      </c>
      <c r="S5460" s="91" t="s">
        <v>14160</v>
      </c>
      <c r="T5460" s="91" t="s">
        <v>1593</v>
      </c>
    </row>
    <row r="5461" ht="14.25" customHeight="1">
      <c r="A5461" s="91" t="s">
        <v>14161</v>
      </c>
      <c r="B5461" s="91" t="s">
        <v>14162</v>
      </c>
      <c r="D5461" s="91" t="s">
        <v>1319</v>
      </c>
      <c r="E5461" s="91" t="s">
        <v>1587</v>
      </c>
      <c r="F5461" s="91">
        <v>2030.0</v>
      </c>
      <c r="J5461" s="91" t="s">
        <v>739</v>
      </c>
      <c r="L5461" s="91" t="s">
        <v>1588</v>
      </c>
      <c r="M5461" s="91" t="s">
        <v>739</v>
      </c>
      <c r="O5461" s="91" t="s">
        <v>1662</v>
      </c>
      <c r="P5461" s="91" t="s">
        <v>1590</v>
      </c>
      <c r="Q5461" s="91" t="s">
        <v>1439</v>
      </c>
      <c r="R5461" s="91" t="s">
        <v>1669</v>
      </c>
      <c r="S5461" s="91" t="s">
        <v>14163</v>
      </c>
      <c r="T5461" s="91" t="s">
        <v>1593</v>
      </c>
    </row>
    <row r="5462" ht="14.25" customHeight="1">
      <c r="A5462" s="91" t="s">
        <v>14164</v>
      </c>
      <c r="B5462" s="91" t="s">
        <v>14165</v>
      </c>
      <c r="C5462" s="91" t="s">
        <v>14166</v>
      </c>
      <c r="D5462" s="91" t="s">
        <v>1324</v>
      </c>
      <c r="J5462" s="91" t="s">
        <v>739</v>
      </c>
      <c r="L5462" s="91" t="s">
        <v>41</v>
      </c>
      <c r="M5462" s="91" t="s">
        <v>739</v>
      </c>
      <c r="O5462" s="91" t="s">
        <v>1662</v>
      </c>
      <c r="P5462" s="91" t="s">
        <v>1590</v>
      </c>
      <c r="Q5462" s="91" t="s">
        <v>1461</v>
      </c>
      <c r="R5462" s="91" t="s">
        <v>1763</v>
      </c>
    </row>
    <row r="5463" ht="14.25" customHeight="1">
      <c r="A5463" s="91" t="s">
        <v>14167</v>
      </c>
      <c r="D5463" s="91" t="s">
        <v>1324</v>
      </c>
      <c r="J5463" s="91" t="s">
        <v>1320</v>
      </c>
      <c r="L5463" s="91" t="s">
        <v>41</v>
      </c>
      <c r="M5463" s="91" t="s">
        <v>739</v>
      </c>
      <c r="O5463" s="91" t="s">
        <v>1846</v>
      </c>
      <c r="P5463" s="91" t="s">
        <v>1590</v>
      </c>
      <c r="Q5463" s="91" t="s">
        <v>1462</v>
      </c>
      <c r="R5463" s="91" t="s">
        <v>1659</v>
      </c>
    </row>
    <row r="5464" ht="14.25" customHeight="1">
      <c r="A5464" s="91" t="s">
        <v>14168</v>
      </c>
      <c r="D5464" s="91" t="s">
        <v>1324</v>
      </c>
      <c r="J5464" s="91" t="s">
        <v>1320</v>
      </c>
      <c r="L5464" s="91" t="s">
        <v>1647</v>
      </c>
      <c r="M5464" s="91" t="s">
        <v>1320</v>
      </c>
      <c r="N5464" s="91" t="s">
        <v>1842</v>
      </c>
      <c r="O5464" s="91" t="s">
        <v>1589</v>
      </c>
      <c r="P5464" s="91" t="s">
        <v>1590</v>
      </c>
      <c r="Q5464" s="91" t="s">
        <v>1430</v>
      </c>
      <c r="R5464" s="91" t="s">
        <v>1842</v>
      </c>
    </row>
    <row r="5465" ht="14.25" customHeight="1">
      <c r="A5465" s="91" t="s">
        <v>14169</v>
      </c>
      <c r="D5465" s="91" t="s">
        <v>1319</v>
      </c>
      <c r="E5465" s="91" t="s">
        <v>1595</v>
      </c>
      <c r="F5465" s="91">
        <v>2030.0</v>
      </c>
      <c r="J5465" s="91" t="s">
        <v>739</v>
      </c>
      <c r="L5465" s="91" t="s">
        <v>1588</v>
      </c>
      <c r="M5465" s="91" t="s">
        <v>739</v>
      </c>
      <c r="O5465" s="91" t="s">
        <v>1748</v>
      </c>
      <c r="P5465" s="91" t="s">
        <v>1590</v>
      </c>
      <c r="Q5465" s="91" t="s">
        <v>1442</v>
      </c>
      <c r="R5465" s="91" t="s">
        <v>1900</v>
      </c>
      <c r="S5465" s="91" t="s">
        <v>14170</v>
      </c>
      <c r="T5465" s="91" t="s">
        <v>1600</v>
      </c>
    </row>
    <row r="5466" ht="14.25" customHeight="1">
      <c r="A5466" s="91" t="s">
        <v>14171</v>
      </c>
      <c r="D5466" s="91" t="s">
        <v>1319</v>
      </c>
      <c r="E5466" s="91" t="s">
        <v>1587</v>
      </c>
      <c r="F5466" s="91">
        <v>2030.0</v>
      </c>
      <c r="J5466" s="91" t="s">
        <v>739</v>
      </c>
      <c r="L5466" s="91" t="s">
        <v>1588</v>
      </c>
      <c r="M5466" s="91" t="s">
        <v>739</v>
      </c>
      <c r="N5466" s="91" t="s">
        <v>2016</v>
      </c>
      <c r="O5466" s="91" t="s">
        <v>1589</v>
      </c>
      <c r="P5466" s="91" t="s">
        <v>1590</v>
      </c>
      <c r="Q5466" s="91" t="s">
        <v>1435</v>
      </c>
      <c r="R5466" s="91" t="s">
        <v>2016</v>
      </c>
      <c r="S5466" s="91" t="s">
        <v>14172</v>
      </c>
      <c r="T5466" s="91" t="s">
        <v>1593</v>
      </c>
    </row>
    <row r="5467" ht="14.25" customHeight="1">
      <c r="A5467" s="91" t="s">
        <v>14173</v>
      </c>
      <c r="D5467" s="91" t="s">
        <v>1319</v>
      </c>
      <c r="E5467" s="91" t="s">
        <v>1587</v>
      </c>
      <c r="F5467" s="91">
        <v>2030.0</v>
      </c>
      <c r="J5467" s="91" t="s">
        <v>739</v>
      </c>
      <c r="L5467" s="91" t="s">
        <v>41</v>
      </c>
      <c r="M5467" s="91" t="s">
        <v>739</v>
      </c>
      <c r="O5467" s="91" t="s">
        <v>1681</v>
      </c>
      <c r="P5467" s="91" t="s">
        <v>1590</v>
      </c>
      <c r="Q5467" s="91" t="s">
        <v>1440</v>
      </c>
      <c r="R5467" s="91" t="s">
        <v>1641</v>
      </c>
      <c r="S5467" s="91" t="s">
        <v>14174</v>
      </c>
      <c r="T5467" s="91" t="s">
        <v>1593</v>
      </c>
    </row>
    <row r="5468" ht="14.25" customHeight="1">
      <c r="A5468" s="91" t="s">
        <v>14175</v>
      </c>
      <c r="D5468" s="91" t="s">
        <v>1319</v>
      </c>
      <c r="E5468" s="91" t="s">
        <v>1587</v>
      </c>
      <c r="F5468" s="91">
        <v>2030.0</v>
      </c>
      <c r="J5468" s="91" t="s">
        <v>739</v>
      </c>
      <c r="L5468" s="91" t="s">
        <v>1588</v>
      </c>
      <c r="M5468" s="91" t="s">
        <v>739</v>
      </c>
      <c r="O5468" s="91" t="s">
        <v>1607</v>
      </c>
      <c r="P5468" s="91" t="s">
        <v>1590</v>
      </c>
      <c r="Q5468" s="91" t="s">
        <v>1433</v>
      </c>
      <c r="R5468" s="91" t="s">
        <v>1608</v>
      </c>
      <c r="S5468" s="91" t="s">
        <v>14176</v>
      </c>
      <c r="T5468" s="91" t="s">
        <v>1593</v>
      </c>
    </row>
    <row r="5469" ht="14.25" customHeight="1">
      <c r="A5469" s="91" t="s">
        <v>14177</v>
      </c>
      <c r="D5469" s="91" t="s">
        <v>1319</v>
      </c>
      <c r="E5469" s="91" t="s">
        <v>1587</v>
      </c>
      <c r="F5469" s="91">
        <v>2030.0</v>
      </c>
      <c r="G5469" s="91" t="s">
        <v>1319</v>
      </c>
      <c r="H5469" s="91" t="s">
        <v>1587</v>
      </c>
      <c r="I5469" s="91">
        <v>2050.0</v>
      </c>
      <c r="J5469" s="91" t="s">
        <v>1320</v>
      </c>
      <c r="K5469" s="91">
        <v>2050.0</v>
      </c>
      <c r="L5469" s="91" t="s">
        <v>1588</v>
      </c>
      <c r="M5469" s="91" t="s">
        <v>1320</v>
      </c>
      <c r="N5469" s="91" t="s">
        <v>1715</v>
      </c>
      <c r="O5469" s="91" t="s">
        <v>1858</v>
      </c>
      <c r="P5469" s="91" t="s">
        <v>1628</v>
      </c>
      <c r="Q5469" s="91" t="s">
        <v>1435</v>
      </c>
      <c r="R5469" s="91" t="s">
        <v>1715</v>
      </c>
      <c r="S5469" s="91" t="s">
        <v>14178</v>
      </c>
      <c r="T5469" s="91" t="s">
        <v>1593</v>
      </c>
    </row>
    <row r="5470" ht="14.25" customHeight="1">
      <c r="A5470" s="91" t="s">
        <v>14179</v>
      </c>
      <c r="D5470" s="91" t="s">
        <v>1319</v>
      </c>
      <c r="E5470" s="91" t="s">
        <v>1587</v>
      </c>
      <c r="F5470" s="91">
        <v>2030.0</v>
      </c>
      <c r="J5470" s="91" t="s">
        <v>739</v>
      </c>
      <c r="L5470" s="91" t="s">
        <v>1588</v>
      </c>
      <c r="M5470" s="91" t="s">
        <v>739</v>
      </c>
      <c r="O5470" s="91" t="s">
        <v>1802</v>
      </c>
      <c r="P5470" s="91" t="s">
        <v>1590</v>
      </c>
      <c r="Q5470" s="91" t="s">
        <v>1442</v>
      </c>
      <c r="R5470" s="91" t="s">
        <v>1663</v>
      </c>
      <c r="S5470" s="91" t="s">
        <v>14180</v>
      </c>
      <c r="T5470" s="91" t="s">
        <v>1593</v>
      </c>
    </row>
    <row r="5471" ht="14.25" customHeight="1">
      <c r="A5471" s="91" t="s">
        <v>14181</v>
      </c>
      <c r="D5471" s="91" t="s">
        <v>1319</v>
      </c>
      <c r="E5471" s="91" t="s">
        <v>1587</v>
      </c>
      <c r="F5471" s="91">
        <v>2030.0</v>
      </c>
      <c r="J5471" s="91" t="s">
        <v>739</v>
      </c>
      <c r="L5471" s="91" t="s">
        <v>1588</v>
      </c>
      <c r="M5471" s="91" t="s">
        <v>739</v>
      </c>
      <c r="O5471" s="91" t="s">
        <v>1725</v>
      </c>
      <c r="P5471" s="91" t="s">
        <v>1628</v>
      </c>
      <c r="Q5471" s="91" t="s">
        <v>1436</v>
      </c>
      <c r="R5471" s="91" t="s">
        <v>1687</v>
      </c>
      <c r="S5471" s="91" t="s">
        <v>14182</v>
      </c>
      <c r="T5471" s="91" t="s">
        <v>1593</v>
      </c>
    </row>
    <row r="5472" ht="14.25" customHeight="1">
      <c r="A5472" s="91" t="s">
        <v>14183</v>
      </c>
      <c r="B5472" s="91" t="s">
        <v>14184</v>
      </c>
      <c r="D5472" s="91" t="s">
        <v>1319</v>
      </c>
      <c r="E5472" s="91" t="s">
        <v>1729</v>
      </c>
      <c r="F5472" s="91">
        <v>2030.0</v>
      </c>
      <c r="J5472" s="91" t="s">
        <v>739</v>
      </c>
      <c r="L5472" s="91" t="s">
        <v>41</v>
      </c>
      <c r="M5472" s="91" t="s">
        <v>739</v>
      </c>
      <c r="O5472" s="91" t="s">
        <v>1602</v>
      </c>
      <c r="P5472" s="91" t="s">
        <v>1603</v>
      </c>
      <c r="Q5472" s="91" t="s">
        <v>1436</v>
      </c>
      <c r="R5472" s="91" t="s">
        <v>1731</v>
      </c>
      <c r="S5472" s="91" t="s">
        <v>14185</v>
      </c>
      <c r="T5472" s="91" t="s">
        <v>1733</v>
      </c>
    </row>
    <row r="5473" ht="14.25" customHeight="1">
      <c r="A5473" s="91" t="s">
        <v>14186</v>
      </c>
      <c r="D5473" s="91" t="s">
        <v>1319</v>
      </c>
      <c r="E5473" s="91" t="s">
        <v>1587</v>
      </c>
      <c r="F5473" s="91">
        <v>2030.0</v>
      </c>
      <c r="G5473" s="91" t="s">
        <v>1319</v>
      </c>
      <c r="H5473" s="91" t="s">
        <v>1587</v>
      </c>
      <c r="I5473" s="91">
        <v>2045.0</v>
      </c>
      <c r="J5473" s="91" t="s">
        <v>1320</v>
      </c>
      <c r="K5473" s="91">
        <v>2045.0</v>
      </c>
      <c r="L5473" s="91" t="s">
        <v>41</v>
      </c>
      <c r="M5473" s="91" t="s">
        <v>1320</v>
      </c>
      <c r="N5473" s="91" t="s">
        <v>1669</v>
      </c>
      <c r="O5473" s="91" t="s">
        <v>1748</v>
      </c>
      <c r="P5473" s="91" t="s">
        <v>1590</v>
      </c>
      <c r="Q5473" s="91" t="s">
        <v>1440</v>
      </c>
      <c r="R5473" s="91" t="s">
        <v>1663</v>
      </c>
      <c r="S5473" s="91" t="s">
        <v>14187</v>
      </c>
      <c r="T5473" s="91" t="s">
        <v>1593</v>
      </c>
    </row>
    <row r="5474" ht="14.25" customHeight="1">
      <c r="A5474" s="91" t="s">
        <v>14188</v>
      </c>
      <c r="D5474" s="91" t="s">
        <v>1324</v>
      </c>
      <c r="J5474" s="91" t="s">
        <v>739</v>
      </c>
      <c r="L5474" s="91" t="s">
        <v>41</v>
      </c>
      <c r="M5474" s="91" t="s">
        <v>739</v>
      </c>
      <c r="O5474" s="91" t="s">
        <v>1602</v>
      </c>
      <c r="P5474" s="91" t="s">
        <v>1603</v>
      </c>
      <c r="Q5474" s="91" t="s">
        <v>1469</v>
      </c>
      <c r="R5474" s="91" t="s">
        <v>1798</v>
      </c>
    </row>
    <row r="5475" ht="14.25" customHeight="1">
      <c r="A5475" s="91" t="s">
        <v>14189</v>
      </c>
      <c r="B5475" s="91" t="s">
        <v>14190</v>
      </c>
      <c r="C5475" s="91" t="s">
        <v>14191</v>
      </c>
      <c r="D5475" s="91" t="s">
        <v>1324</v>
      </c>
      <c r="J5475" s="91" t="s">
        <v>739</v>
      </c>
      <c r="L5475" s="91" t="s">
        <v>41</v>
      </c>
      <c r="M5475" s="91" t="s">
        <v>739</v>
      </c>
      <c r="O5475" s="91" t="s">
        <v>1694</v>
      </c>
      <c r="P5475" s="91" t="s">
        <v>1590</v>
      </c>
      <c r="Q5475" s="91" t="s">
        <v>1454</v>
      </c>
      <c r="R5475" s="91" t="s">
        <v>1798</v>
      </c>
      <c r="T5475" s="91" t="s">
        <v>1634</v>
      </c>
    </row>
    <row r="5476" ht="14.25" customHeight="1">
      <c r="A5476" s="91" t="s">
        <v>14192</v>
      </c>
      <c r="D5476" s="91" t="s">
        <v>1319</v>
      </c>
      <c r="E5476" s="91" t="s">
        <v>1587</v>
      </c>
      <c r="F5476" s="91" t="s">
        <v>5778</v>
      </c>
      <c r="G5476" s="91" t="s">
        <v>1319</v>
      </c>
      <c r="H5476" s="91" t="s">
        <v>1587</v>
      </c>
      <c r="I5476" s="91">
        <v>2040.0</v>
      </c>
      <c r="J5476" s="91" t="s">
        <v>1320</v>
      </c>
      <c r="K5476" s="91">
        <v>2040.0</v>
      </c>
      <c r="L5476" s="91" t="s">
        <v>41</v>
      </c>
      <c r="M5476" s="91" t="s">
        <v>1320</v>
      </c>
      <c r="N5476" s="91" t="s">
        <v>1847</v>
      </c>
      <c r="O5476" s="91" t="s">
        <v>1602</v>
      </c>
      <c r="P5476" s="91" t="s">
        <v>1603</v>
      </c>
      <c r="Q5476" s="91" t="s">
        <v>1462</v>
      </c>
      <c r="R5476" s="91" t="s">
        <v>1591</v>
      </c>
      <c r="S5476" s="91" t="s">
        <v>14193</v>
      </c>
      <c r="T5476" s="91" t="s">
        <v>1593</v>
      </c>
    </row>
    <row r="5477" ht="14.25" customHeight="1">
      <c r="A5477" s="91" t="s">
        <v>14194</v>
      </c>
      <c r="D5477" s="91" t="s">
        <v>1319</v>
      </c>
      <c r="E5477" s="91" t="s">
        <v>1587</v>
      </c>
      <c r="F5477" s="91">
        <v>2030.0</v>
      </c>
      <c r="G5477" s="91" t="s">
        <v>1319</v>
      </c>
      <c r="H5477" s="91" t="s">
        <v>1587</v>
      </c>
      <c r="I5477" s="91">
        <v>2050.0</v>
      </c>
      <c r="J5477" s="91" t="s">
        <v>1320</v>
      </c>
      <c r="K5477" s="91">
        <v>2050.0</v>
      </c>
      <c r="L5477" s="91" t="s">
        <v>1588</v>
      </c>
      <c r="M5477" s="91" t="s">
        <v>1320</v>
      </c>
      <c r="N5477" s="91" t="s">
        <v>1720</v>
      </c>
      <c r="O5477" s="91" t="s">
        <v>1607</v>
      </c>
      <c r="P5477" s="91" t="s">
        <v>1590</v>
      </c>
      <c r="Q5477" s="91" t="s">
        <v>1457</v>
      </c>
      <c r="R5477" s="91" t="s">
        <v>1720</v>
      </c>
      <c r="S5477" s="91" t="s">
        <v>14195</v>
      </c>
      <c r="T5477" s="91" t="s">
        <v>1593</v>
      </c>
    </row>
    <row r="5478" ht="14.25" customHeight="1">
      <c r="A5478" s="91" t="s">
        <v>14196</v>
      </c>
      <c r="D5478" s="91" t="s">
        <v>1319</v>
      </c>
      <c r="E5478" s="91" t="s">
        <v>1587</v>
      </c>
      <c r="F5478" s="91">
        <v>2030.0</v>
      </c>
      <c r="G5478" s="91" t="s">
        <v>1319</v>
      </c>
      <c r="H5478" s="91" t="s">
        <v>1587</v>
      </c>
      <c r="I5478" s="91">
        <v>2040.0</v>
      </c>
      <c r="J5478" s="91" t="s">
        <v>1320</v>
      </c>
      <c r="K5478" s="91">
        <v>2040.0</v>
      </c>
      <c r="L5478" s="91" t="s">
        <v>41</v>
      </c>
      <c r="M5478" s="91" t="s">
        <v>1320</v>
      </c>
      <c r="N5478" s="91" t="s">
        <v>1706</v>
      </c>
      <c r="O5478" s="91" t="s">
        <v>1607</v>
      </c>
      <c r="P5478" s="91" t="s">
        <v>1590</v>
      </c>
      <c r="Q5478" s="91" t="s">
        <v>1441</v>
      </c>
      <c r="R5478" s="91" t="s">
        <v>1608</v>
      </c>
      <c r="S5478" s="91" t="s">
        <v>14197</v>
      </c>
      <c r="T5478" s="91" t="s">
        <v>1593</v>
      </c>
    </row>
    <row r="5479" ht="14.25" customHeight="1">
      <c r="A5479" s="91" t="s">
        <v>14198</v>
      </c>
      <c r="D5479" s="91" t="s">
        <v>1319</v>
      </c>
      <c r="E5479" s="91" t="s">
        <v>1587</v>
      </c>
      <c r="F5479" s="91">
        <v>2030.0</v>
      </c>
      <c r="J5479" s="91" t="s">
        <v>739</v>
      </c>
      <c r="L5479" s="91" t="s">
        <v>1588</v>
      </c>
      <c r="M5479" s="91" t="s">
        <v>739</v>
      </c>
      <c r="O5479" s="91" t="s">
        <v>2299</v>
      </c>
      <c r="P5479" s="91" t="s">
        <v>1628</v>
      </c>
      <c r="Q5479" s="91" t="s">
        <v>1436</v>
      </c>
      <c r="R5479" s="91" t="s">
        <v>1707</v>
      </c>
      <c r="S5479" s="91" t="s">
        <v>14199</v>
      </c>
      <c r="T5479" s="91" t="s">
        <v>1593</v>
      </c>
    </row>
    <row r="5480" ht="14.25" customHeight="1">
      <c r="A5480" s="91" t="s">
        <v>14200</v>
      </c>
      <c r="D5480" s="91" t="s">
        <v>1319</v>
      </c>
      <c r="E5480" s="91" t="s">
        <v>1587</v>
      </c>
      <c r="F5480" s="91">
        <v>2030.0</v>
      </c>
      <c r="J5480" s="91" t="s">
        <v>739</v>
      </c>
      <c r="L5480" s="91" t="s">
        <v>1588</v>
      </c>
      <c r="M5480" s="91" t="s">
        <v>739</v>
      </c>
      <c r="O5480" s="91" t="s">
        <v>1632</v>
      </c>
      <c r="P5480" s="91" t="s">
        <v>1628</v>
      </c>
      <c r="Q5480" s="91" t="s">
        <v>1469</v>
      </c>
      <c r="R5480" s="91" t="s">
        <v>1648</v>
      </c>
      <c r="S5480" s="91" t="s">
        <v>14201</v>
      </c>
      <c r="T5480" s="91" t="s">
        <v>1593</v>
      </c>
    </row>
    <row r="5481" ht="14.25" customHeight="1">
      <c r="A5481" s="91" t="s">
        <v>14202</v>
      </c>
      <c r="D5481" s="91" t="s">
        <v>1319</v>
      </c>
      <c r="E5481" s="91" t="s">
        <v>1587</v>
      </c>
      <c r="F5481" s="91">
        <v>2030.0</v>
      </c>
      <c r="J5481" s="91" t="s">
        <v>739</v>
      </c>
      <c r="L5481" s="91" t="s">
        <v>1588</v>
      </c>
      <c r="M5481" s="91" t="s">
        <v>739</v>
      </c>
      <c r="O5481" s="91" t="s">
        <v>1607</v>
      </c>
      <c r="P5481" s="91" t="s">
        <v>1590</v>
      </c>
      <c r="Q5481" s="91" t="s">
        <v>1457</v>
      </c>
      <c r="R5481" s="91" t="s">
        <v>1687</v>
      </c>
      <c r="S5481" s="91" t="s">
        <v>14203</v>
      </c>
      <c r="T5481" s="91" t="s">
        <v>1593</v>
      </c>
    </row>
    <row r="5482" ht="14.25" customHeight="1">
      <c r="A5482" s="91" t="s">
        <v>14204</v>
      </c>
      <c r="B5482" s="91" t="s">
        <v>14205</v>
      </c>
      <c r="C5482" s="91" t="s">
        <v>14206</v>
      </c>
      <c r="D5482" s="91" t="s">
        <v>1319</v>
      </c>
      <c r="E5482" s="91" t="s">
        <v>1587</v>
      </c>
      <c r="F5482" s="91" t="s">
        <v>1646</v>
      </c>
      <c r="J5482" s="91" t="s">
        <v>739</v>
      </c>
      <c r="L5482" s="91" t="s">
        <v>41</v>
      </c>
      <c r="M5482" s="91" t="s">
        <v>739</v>
      </c>
      <c r="O5482" s="91" t="s">
        <v>1725</v>
      </c>
      <c r="P5482" s="91" t="s">
        <v>1628</v>
      </c>
      <c r="Q5482" s="91" t="s">
        <v>1433</v>
      </c>
      <c r="R5482" s="91" t="s">
        <v>1612</v>
      </c>
      <c r="S5482" s="91" t="s">
        <v>14207</v>
      </c>
      <c r="T5482" s="91" t="s">
        <v>1593</v>
      </c>
    </row>
    <row r="5483" ht="14.25" customHeight="1">
      <c r="A5483" s="91" t="s">
        <v>14208</v>
      </c>
      <c r="D5483" s="91" t="s">
        <v>1319</v>
      </c>
      <c r="E5483" s="91" t="s">
        <v>1587</v>
      </c>
      <c r="F5483" s="91">
        <v>2030.0</v>
      </c>
      <c r="J5483" s="91" t="s">
        <v>739</v>
      </c>
      <c r="L5483" s="91" t="s">
        <v>1588</v>
      </c>
      <c r="M5483" s="91" t="s">
        <v>739</v>
      </c>
      <c r="O5483" s="91" t="s">
        <v>1725</v>
      </c>
      <c r="P5483" s="91" t="s">
        <v>1628</v>
      </c>
      <c r="Q5483" s="91" t="s">
        <v>1439</v>
      </c>
      <c r="R5483" s="91" t="s">
        <v>1617</v>
      </c>
      <c r="S5483" s="91" t="s">
        <v>14209</v>
      </c>
      <c r="T5483" s="91" t="s">
        <v>1593</v>
      </c>
    </row>
    <row r="5484" ht="14.25" customHeight="1">
      <c r="A5484" s="91" t="s">
        <v>14210</v>
      </c>
      <c r="B5484" s="91" t="s">
        <v>14211</v>
      </c>
      <c r="C5484" s="91" t="s">
        <v>14212</v>
      </c>
      <c r="D5484" s="91" t="s">
        <v>1324</v>
      </c>
      <c r="J5484" s="91" t="s">
        <v>739</v>
      </c>
      <c r="L5484" s="91" t="s">
        <v>1647</v>
      </c>
      <c r="M5484" s="91" t="s">
        <v>739</v>
      </c>
      <c r="O5484" s="91" t="s">
        <v>1721</v>
      </c>
      <c r="P5484" s="91" t="s">
        <v>1590</v>
      </c>
      <c r="Q5484" s="91" t="s">
        <v>1430</v>
      </c>
      <c r="R5484" s="91" t="s">
        <v>1669</v>
      </c>
    </row>
    <row r="5485" ht="14.25" customHeight="1">
      <c r="A5485" s="91" t="s">
        <v>14213</v>
      </c>
      <c r="D5485" s="91" t="s">
        <v>1319</v>
      </c>
      <c r="E5485" s="91" t="s">
        <v>1587</v>
      </c>
      <c r="F5485" s="91">
        <v>2030.0</v>
      </c>
      <c r="J5485" s="91" t="s">
        <v>739</v>
      </c>
      <c r="L5485" s="91" t="s">
        <v>1588</v>
      </c>
      <c r="M5485" s="91" t="s">
        <v>739</v>
      </c>
      <c r="O5485" s="91" t="s">
        <v>1802</v>
      </c>
      <c r="P5485" s="91" t="s">
        <v>1590</v>
      </c>
      <c r="Q5485" s="91" t="s">
        <v>1440</v>
      </c>
      <c r="R5485" s="91" t="s">
        <v>1707</v>
      </c>
      <c r="S5485" s="91" t="s">
        <v>14214</v>
      </c>
      <c r="T5485" s="91" t="s">
        <v>1593</v>
      </c>
    </row>
    <row r="5486" ht="14.25" customHeight="1">
      <c r="A5486" s="91" t="s">
        <v>14215</v>
      </c>
      <c r="C5486" s="91" t="s">
        <v>14216</v>
      </c>
      <c r="D5486" s="91" t="s">
        <v>1324</v>
      </c>
      <c r="J5486" s="91" t="s">
        <v>1320</v>
      </c>
      <c r="L5486" s="91" t="s">
        <v>1647</v>
      </c>
      <c r="M5486" s="91" t="s">
        <v>739</v>
      </c>
      <c r="O5486" s="91" t="s">
        <v>1721</v>
      </c>
      <c r="P5486" s="91" t="s">
        <v>1590</v>
      </c>
      <c r="Q5486" s="91" t="s">
        <v>1430</v>
      </c>
      <c r="R5486" s="91" t="s">
        <v>1659</v>
      </c>
    </row>
    <row r="5487" ht="14.25" customHeight="1">
      <c r="A5487" s="91" t="s">
        <v>14217</v>
      </c>
      <c r="D5487" s="91" t="s">
        <v>1319</v>
      </c>
      <c r="E5487" s="91" t="s">
        <v>1587</v>
      </c>
      <c r="F5487" s="91">
        <v>2030.0</v>
      </c>
      <c r="J5487" s="91" t="s">
        <v>739</v>
      </c>
      <c r="L5487" s="91" t="s">
        <v>1588</v>
      </c>
      <c r="M5487" s="91" t="s">
        <v>739</v>
      </c>
      <c r="O5487" s="91" t="s">
        <v>1725</v>
      </c>
      <c r="P5487" s="91" t="s">
        <v>1628</v>
      </c>
      <c r="Q5487" s="91" t="s">
        <v>1472</v>
      </c>
      <c r="R5487" s="91" t="s">
        <v>1633</v>
      </c>
      <c r="S5487" s="91" t="s">
        <v>14218</v>
      </c>
      <c r="T5487" s="91" t="s">
        <v>1593</v>
      </c>
    </row>
    <row r="5488" ht="14.25" customHeight="1">
      <c r="A5488" s="91" t="s">
        <v>14219</v>
      </c>
      <c r="B5488" s="91" t="s">
        <v>14220</v>
      </c>
      <c r="D5488" s="91" t="s">
        <v>1319</v>
      </c>
      <c r="E5488" s="91" t="s">
        <v>1587</v>
      </c>
      <c r="F5488" s="91">
        <v>2031.0</v>
      </c>
      <c r="J5488" s="91" t="s">
        <v>739</v>
      </c>
      <c r="L5488" s="91" t="s">
        <v>41</v>
      </c>
      <c r="M5488" s="91" t="s">
        <v>739</v>
      </c>
      <c r="O5488" s="91" t="s">
        <v>1831</v>
      </c>
      <c r="P5488" s="91" t="s">
        <v>1590</v>
      </c>
      <c r="Q5488" s="91" t="s">
        <v>1433</v>
      </c>
      <c r="R5488" s="91" t="s">
        <v>1687</v>
      </c>
      <c r="S5488" s="91" t="s">
        <v>14221</v>
      </c>
      <c r="T5488" s="91" t="s">
        <v>1593</v>
      </c>
    </row>
    <row r="5489" ht="14.25" customHeight="1">
      <c r="A5489" s="91" t="s">
        <v>14222</v>
      </c>
      <c r="D5489" s="91" t="s">
        <v>1324</v>
      </c>
      <c r="J5489" s="91" t="s">
        <v>1320</v>
      </c>
      <c r="L5489" s="91" t="s">
        <v>41</v>
      </c>
      <c r="M5489" s="91" t="s">
        <v>1320</v>
      </c>
      <c r="N5489" s="91" t="s">
        <v>1669</v>
      </c>
      <c r="O5489" s="91" t="s">
        <v>1607</v>
      </c>
      <c r="P5489" s="91" t="s">
        <v>1590</v>
      </c>
      <c r="Q5489" s="91" t="s">
        <v>1457</v>
      </c>
      <c r="R5489" s="91" t="s">
        <v>1669</v>
      </c>
    </row>
    <row r="5490" ht="14.25" customHeight="1">
      <c r="A5490" s="91" t="s">
        <v>14223</v>
      </c>
      <c r="D5490" s="91" t="s">
        <v>1319</v>
      </c>
      <c r="E5490" s="91" t="s">
        <v>1587</v>
      </c>
      <c r="F5490" s="91">
        <v>2030.0</v>
      </c>
      <c r="J5490" s="91" t="s">
        <v>739</v>
      </c>
      <c r="L5490" s="91" t="s">
        <v>41</v>
      </c>
      <c r="M5490" s="91" t="s">
        <v>739</v>
      </c>
      <c r="O5490" s="91" t="s">
        <v>1711</v>
      </c>
      <c r="P5490" s="91" t="s">
        <v>1590</v>
      </c>
      <c r="Q5490" s="91" t="s">
        <v>1431</v>
      </c>
      <c r="R5490" s="91" t="s">
        <v>1663</v>
      </c>
      <c r="S5490" s="91" t="s">
        <v>14224</v>
      </c>
      <c r="T5490" s="91" t="s">
        <v>1593</v>
      </c>
    </row>
    <row r="5491" ht="14.25" customHeight="1">
      <c r="A5491" s="91" t="s">
        <v>14225</v>
      </c>
      <c r="D5491" s="91" t="s">
        <v>1324</v>
      </c>
      <c r="J5491" s="91" t="s">
        <v>739</v>
      </c>
      <c r="L5491" s="91" t="s">
        <v>41</v>
      </c>
      <c r="M5491" s="91" t="s">
        <v>739</v>
      </c>
      <c r="O5491" s="91" t="s">
        <v>1622</v>
      </c>
      <c r="P5491" s="91" t="s">
        <v>1623</v>
      </c>
      <c r="Q5491" s="91" t="s">
        <v>1449</v>
      </c>
      <c r="R5491" s="91" t="s">
        <v>1641</v>
      </c>
    </row>
    <row r="5492" ht="14.25" customHeight="1">
      <c r="A5492" s="91" t="s">
        <v>14226</v>
      </c>
      <c r="D5492" s="91" t="s">
        <v>1319</v>
      </c>
      <c r="E5492" s="91" t="s">
        <v>1587</v>
      </c>
      <c r="F5492" s="91">
        <v>2030.0</v>
      </c>
      <c r="J5492" s="91" t="s">
        <v>739</v>
      </c>
      <c r="L5492" s="91" t="s">
        <v>1588</v>
      </c>
      <c r="M5492" s="91" t="s">
        <v>739</v>
      </c>
      <c r="O5492" s="91" t="s">
        <v>1711</v>
      </c>
      <c r="P5492" s="91" t="s">
        <v>1590</v>
      </c>
      <c r="Q5492" s="91" t="s">
        <v>1464</v>
      </c>
      <c r="R5492" s="91" t="s">
        <v>1641</v>
      </c>
      <c r="S5492" s="91" t="s">
        <v>14227</v>
      </c>
      <c r="T5492" s="91" t="s">
        <v>1593</v>
      </c>
    </row>
    <row r="5493" ht="14.25" customHeight="1">
      <c r="A5493" s="91" t="s">
        <v>14228</v>
      </c>
      <c r="D5493" s="91" t="s">
        <v>1319</v>
      </c>
      <c r="E5493" s="91" t="s">
        <v>1587</v>
      </c>
      <c r="F5493" s="91">
        <v>2030.0</v>
      </c>
      <c r="J5493" s="91" t="s">
        <v>739</v>
      </c>
      <c r="L5493" s="91" t="s">
        <v>1588</v>
      </c>
      <c r="M5493" s="91" t="s">
        <v>739</v>
      </c>
      <c r="O5493" s="91" t="s">
        <v>1725</v>
      </c>
      <c r="P5493" s="91" t="s">
        <v>1628</v>
      </c>
      <c r="Q5493" s="91" t="s">
        <v>1439</v>
      </c>
      <c r="R5493" s="91" t="s">
        <v>1591</v>
      </c>
      <c r="S5493" s="91" t="s">
        <v>14229</v>
      </c>
      <c r="T5493" s="91" t="s">
        <v>1593</v>
      </c>
    </row>
    <row r="5494" ht="14.25" customHeight="1">
      <c r="A5494" s="91" t="s">
        <v>14230</v>
      </c>
      <c r="D5494" s="91" t="s">
        <v>1319</v>
      </c>
      <c r="E5494" s="91" t="s">
        <v>1587</v>
      </c>
      <c r="F5494" s="91">
        <v>2030.0</v>
      </c>
      <c r="J5494" s="91" t="s">
        <v>739</v>
      </c>
      <c r="L5494" s="91" t="s">
        <v>1588</v>
      </c>
      <c r="M5494" s="91" t="s">
        <v>739</v>
      </c>
      <c r="O5494" s="91" t="s">
        <v>1721</v>
      </c>
      <c r="P5494" s="91" t="s">
        <v>1590</v>
      </c>
      <c r="Q5494" s="91" t="s">
        <v>1431</v>
      </c>
      <c r="R5494" s="91" t="s">
        <v>1641</v>
      </c>
      <c r="S5494" s="91" t="s">
        <v>14231</v>
      </c>
      <c r="T5494" s="91" t="s">
        <v>1593</v>
      </c>
    </row>
    <row r="5495" ht="14.25" customHeight="1">
      <c r="A5495" s="91" t="s">
        <v>14232</v>
      </c>
      <c r="D5495" s="91" t="s">
        <v>1319</v>
      </c>
      <c r="E5495" s="91" t="s">
        <v>1587</v>
      </c>
      <c r="F5495" s="91">
        <v>2030.0</v>
      </c>
      <c r="J5495" s="91" t="s">
        <v>739</v>
      </c>
      <c r="L5495" s="91" t="s">
        <v>1588</v>
      </c>
      <c r="M5495" s="91" t="s">
        <v>739</v>
      </c>
      <c r="O5495" s="91" t="s">
        <v>1607</v>
      </c>
      <c r="P5495" s="91" t="s">
        <v>1590</v>
      </c>
      <c r="Q5495" s="91" t="s">
        <v>1472</v>
      </c>
      <c r="R5495" s="91" t="s">
        <v>1648</v>
      </c>
      <c r="S5495" s="91" t="s">
        <v>14233</v>
      </c>
      <c r="T5495" s="91" t="s">
        <v>1593</v>
      </c>
    </row>
    <row r="5496" ht="14.25" customHeight="1">
      <c r="A5496" s="91" t="s">
        <v>14234</v>
      </c>
      <c r="D5496" s="91" t="s">
        <v>1319</v>
      </c>
      <c r="E5496" s="91" t="s">
        <v>1595</v>
      </c>
      <c r="F5496" s="91">
        <v>2032.0</v>
      </c>
      <c r="J5496" s="91" t="s">
        <v>739</v>
      </c>
      <c r="L5496" s="91" t="s">
        <v>41</v>
      </c>
      <c r="M5496" s="91" t="s">
        <v>739</v>
      </c>
      <c r="O5496" s="91" t="s">
        <v>3436</v>
      </c>
      <c r="P5496" s="91" t="s">
        <v>1597</v>
      </c>
      <c r="Q5496" s="91" t="s">
        <v>1432</v>
      </c>
      <c r="R5496" s="91" t="s">
        <v>1798</v>
      </c>
      <c r="S5496" s="91" t="s">
        <v>14235</v>
      </c>
      <c r="T5496" s="91" t="s">
        <v>1600</v>
      </c>
    </row>
    <row r="5497" ht="14.25" customHeight="1">
      <c r="A5497" s="91" t="s">
        <v>14236</v>
      </c>
      <c r="D5497" s="91" t="s">
        <v>1324</v>
      </c>
      <c r="J5497" s="91" t="s">
        <v>1320</v>
      </c>
      <c r="L5497" s="91" t="s">
        <v>41</v>
      </c>
      <c r="M5497" s="91" t="s">
        <v>1320</v>
      </c>
      <c r="N5497" s="91" t="s">
        <v>1617</v>
      </c>
      <c r="O5497" s="91" t="s">
        <v>1607</v>
      </c>
      <c r="P5497" s="91" t="s">
        <v>1590</v>
      </c>
      <c r="Q5497" s="91" t="s">
        <v>1472</v>
      </c>
      <c r="R5497" s="91" t="s">
        <v>1617</v>
      </c>
    </row>
    <row r="5498" ht="14.25" customHeight="1">
      <c r="A5498" s="91" t="s">
        <v>14237</v>
      </c>
      <c r="D5498" s="91" t="s">
        <v>1324</v>
      </c>
      <c r="J5498" s="91" t="s">
        <v>1320</v>
      </c>
      <c r="L5498" s="91" t="s">
        <v>41</v>
      </c>
      <c r="M5498" s="91" t="s">
        <v>1320</v>
      </c>
      <c r="N5498" s="91" t="s">
        <v>1637</v>
      </c>
      <c r="O5498" s="91" t="s">
        <v>1607</v>
      </c>
      <c r="P5498" s="91" t="s">
        <v>1590</v>
      </c>
      <c r="Q5498" s="91" t="s">
        <v>1438</v>
      </c>
      <c r="R5498" s="91" t="s">
        <v>1639</v>
      </c>
    </row>
    <row r="5499" ht="14.25" customHeight="1">
      <c r="A5499" s="91" t="s">
        <v>14238</v>
      </c>
      <c r="B5499" s="91" t="s">
        <v>14239</v>
      </c>
      <c r="D5499" s="91" t="s">
        <v>1324</v>
      </c>
      <c r="J5499" s="91" t="s">
        <v>739</v>
      </c>
      <c r="L5499" s="91" t="s">
        <v>1647</v>
      </c>
      <c r="M5499" s="91" t="s">
        <v>739</v>
      </c>
      <c r="O5499" s="91" t="s">
        <v>1607</v>
      </c>
      <c r="P5499" s="91" t="s">
        <v>1590</v>
      </c>
      <c r="Q5499" s="91" t="s">
        <v>1430</v>
      </c>
      <c r="R5499" s="91" t="s">
        <v>1604</v>
      </c>
    </row>
    <row r="5500" ht="14.25" customHeight="1">
      <c r="A5500" s="91" t="s">
        <v>14240</v>
      </c>
      <c r="D5500" s="91" t="s">
        <v>1319</v>
      </c>
      <c r="E5500" s="91" t="s">
        <v>1587</v>
      </c>
      <c r="F5500" s="91">
        <v>2030.0</v>
      </c>
      <c r="J5500" s="91" t="s">
        <v>739</v>
      </c>
      <c r="L5500" s="91" t="s">
        <v>1588</v>
      </c>
      <c r="M5500" s="91" t="s">
        <v>739</v>
      </c>
      <c r="O5500" s="91" t="s">
        <v>1632</v>
      </c>
      <c r="P5500" s="91" t="s">
        <v>1628</v>
      </c>
      <c r="Q5500" s="91" t="s">
        <v>1433</v>
      </c>
      <c r="R5500" s="91" t="s">
        <v>1659</v>
      </c>
      <c r="S5500" s="91" t="s">
        <v>14241</v>
      </c>
      <c r="T5500" s="91" t="s">
        <v>1593</v>
      </c>
    </row>
    <row r="5501" ht="14.25" customHeight="1">
      <c r="A5501" s="91" t="s">
        <v>14242</v>
      </c>
      <c r="D5501" s="91" t="s">
        <v>1319</v>
      </c>
      <c r="E5501" s="91" t="s">
        <v>1595</v>
      </c>
      <c r="F5501" s="91">
        <v>2030.0</v>
      </c>
      <c r="J5501" s="91" t="s">
        <v>739</v>
      </c>
      <c r="L5501" s="91" t="s">
        <v>1588</v>
      </c>
      <c r="M5501" s="91" t="s">
        <v>739</v>
      </c>
      <c r="O5501" s="91" t="s">
        <v>1934</v>
      </c>
      <c r="P5501" s="91" t="s">
        <v>1736</v>
      </c>
      <c r="Q5501" s="91" t="s">
        <v>1459</v>
      </c>
      <c r="R5501" s="91" t="s">
        <v>1715</v>
      </c>
      <c r="S5501" s="91" t="s">
        <v>14243</v>
      </c>
      <c r="T5501" s="91" t="s">
        <v>1600</v>
      </c>
    </row>
    <row r="5502" ht="14.25" customHeight="1">
      <c r="A5502" s="91" t="s">
        <v>14244</v>
      </c>
      <c r="D5502" s="91" t="s">
        <v>1319</v>
      </c>
      <c r="E5502" s="91" t="s">
        <v>1587</v>
      </c>
      <c r="F5502" s="91">
        <v>2030.0</v>
      </c>
      <c r="J5502" s="91" t="s">
        <v>739</v>
      </c>
      <c r="L5502" s="91" t="s">
        <v>1588</v>
      </c>
      <c r="M5502" s="91" t="s">
        <v>739</v>
      </c>
      <c r="O5502" s="91" t="s">
        <v>1607</v>
      </c>
      <c r="P5502" s="91" t="s">
        <v>1590</v>
      </c>
      <c r="Q5502" s="91" t="s">
        <v>1441</v>
      </c>
      <c r="R5502" s="91" t="s">
        <v>1699</v>
      </c>
      <c r="S5502" s="91" t="s">
        <v>14245</v>
      </c>
      <c r="T5502" s="91" t="s">
        <v>1593</v>
      </c>
    </row>
    <row r="5503" ht="14.25" customHeight="1">
      <c r="A5503" s="91" t="s">
        <v>14246</v>
      </c>
      <c r="D5503" s="91" t="s">
        <v>1319</v>
      </c>
      <c r="E5503" s="91" t="s">
        <v>1587</v>
      </c>
      <c r="F5503" s="91" t="s">
        <v>1646</v>
      </c>
      <c r="J5503" s="91" t="s">
        <v>1320</v>
      </c>
      <c r="L5503" s="91" t="s">
        <v>41</v>
      </c>
      <c r="M5503" s="91" t="s">
        <v>739</v>
      </c>
      <c r="O5503" s="91" t="s">
        <v>1607</v>
      </c>
      <c r="P5503" s="91" t="s">
        <v>1590</v>
      </c>
      <c r="Q5503" s="91" t="s">
        <v>1457</v>
      </c>
      <c r="R5503" s="91" t="s">
        <v>1798</v>
      </c>
      <c r="S5503" s="91" t="s">
        <v>14247</v>
      </c>
      <c r="T5503" s="91" t="s">
        <v>1593</v>
      </c>
    </row>
    <row r="5504" ht="14.25" customHeight="1">
      <c r="A5504" s="91" t="s">
        <v>14248</v>
      </c>
      <c r="D5504" s="91" t="s">
        <v>1319</v>
      </c>
      <c r="E5504" s="91" t="s">
        <v>1587</v>
      </c>
      <c r="F5504" s="91">
        <v>2028.0</v>
      </c>
      <c r="G5504" s="91" t="s">
        <v>1319</v>
      </c>
      <c r="H5504" s="91" t="s">
        <v>1587</v>
      </c>
      <c r="I5504" s="91">
        <v>2040.0</v>
      </c>
      <c r="J5504" s="91" t="s">
        <v>1320</v>
      </c>
      <c r="K5504" s="91">
        <v>2040.0</v>
      </c>
      <c r="L5504" s="91" t="s">
        <v>41</v>
      </c>
      <c r="M5504" s="91" t="s">
        <v>1320</v>
      </c>
      <c r="N5504" s="91" t="s">
        <v>1685</v>
      </c>
      <c r="O5504" s="91" t="s">
        <v>1662</v>
      </c>
      <c r="P5504" s="91" t="s">
        <v>1590</v>
      </c>
      <c r="Q5504" s="91" t="s">
        <v>1467</v>
      </c>
      <c r="R5504" s="91" t="s">
        <v>1707</v>
      </c>
      <c r="S5504" s="91" t="s">
        <v>14249</v>
      </c>
      <c r="T5504" s="91" t="s">
        <v>1593</v>
      </c>
    </row>
    <row r="5505" ht="14.25" customHeight="1">
      <c r="A5505" s="91" t="s">
        <v>14250</v>
      </c>
      <c r="B5505" s="91" t="s">
        <v>14251</v>
      </c>
      <c r="D5505" s="91" t="s">
        <v>1319</v>
      </c>
      <c r="E5505" s="91" t="s">
        <v>1587</v>
      </c>
      <c r="F5505" s="91">
        <v>2030.0</v>
      </c>
      <c r="J5505" s="91" t="s">
        <v>739</v>
      </c>
      <c r="L5505" s="91" t="s">
        <v>41</v>
      </c>
      <c r="M5505" s="91" t="s">
        <v>1320</v>
      </c>
      <c r="N5505" s="91" t="s">
        <v>1678</v>
      </c>
      <c r="O5505" s="91" t="s">
        <v>3361</v>
      </c>
      <c r="P5505" s="91" t="s">
        <v>1736</v>
      </c>
      <c r="Q5505" s="91" t="s">
        <v>1433</v>
      </c>
      <c r="R5505" s="91" t="s">
        <v>1639</v>
      </c>
      <c r="S5505" s="91" t="s">
        <v>14252</v>
      </c>
      <c r="T5505" s="91" t="s">
        <v>1593</v>
      </c>
    </row>
    <row r="5506" ht="14.25" customHeight="1">
      <c r="A5506" s="91" t="s">
        <v>14253</v>
      </c>
      <c r="D5506" s="91" t="s">
        <v>1319</v>
      </c>
      <c r="E5506" s="91" t="s">
        <v>1587</v>
      </c>
      <c r="F5506" s="91">
        <v>2030.0</v>
      </c>
      <c r="J5506" s="91" t="s">
        <v>739</v>
      </c>
      <c r="L5506" s="91" t="s">
        <v>1588</v>
      </c>
      <c r="M5506" s="91" t="s">
        <v>739</v>
      </c>
      <c r="O5506" s="91" t="s">
        <v>1607</v>
      </c>
      <c r="P5506" s="91" t="s">
        <v>1590</v>
      </c>
      <c r="Q5506" s="91" t="s">
        <v>1439</v>
      </c>
      <c r="R5506" s="91" t="s">
        <v>1614</v>
      </c>
      <c r="S5506" s="91" t="s">
        <v>14254</v>
      </c>
      <c r="T5506" s="91" t="s">
        <v>1593</v>
      </c>
    </row>
    <row r="5507" ht="14.25" customHeight="1">
      <c r="A5507" s="91" t="s">
        <v>14255</v>
      </c>
      <c r="D5507" s="91" t="s">
        <v>1324</v>
      </c>
      <c r="J5507" s="91" t="s">
        <v>739</v>
      </c>
      <c r="L5507" s="91" t="s">
        <v>41</v>
      </c>
      <c r="M5507" s="91" t="s">
        <v>739</v>
      </c>
      <c r="O5507" s="91" t="s">
        <v>1846</v>
      </c>
      <c r="P5507" s="91" t="s">
        <v>1590</v>
      </c>
      <c r="Q5507" s="91" t="s">
        <v>1429</v>
      </c>
      <c r="R5507" s="91" t="s">
        <v>1720</v>
      </c>
    </row>
    <row r="5508" ht="14.25" customHeight="1">
      <c r="A5508" s="91" t="s">
        <v>14256</v>
      </c>
      <c r="C5508" s="91" t="s">
        <v>14257</v>
      </c>
      <c r="D5508" s="91" t="s">
        <v>1319</v>
      </c>
      <c r="E5508" s="91" t="s">
        <v>1587</v>
      </c>
      <c r="F5508" s="91">
        <v>2030.0</v>
      </c>
      <c r="J5508" s="91" t="s">
        <v>739</v>
      </c>
      <c r="L5508" s="91" t="s">
        <v>1588</v>
      </c>
      <c r="M5508" s="91" t="s">
        <v>739</v>
      </c>
      <c r="O5508" s="91" t="s">
        <v>1694</v>
      </c>
      <c r="P5508" s="91" t="s">
        <v>1590</v>
      </c>
      <c r="Q5508" s="91" t="s">
        <v>1439</v>
      </c>
      <c r="R5508" s="91" t="s">
        <v>1785</v>
      </c>
      <c r="S5508" s="91" t="s">
        <v>14258</v>
      </c>
      <c r="T5508" s="91" t="s">
        <v>1593</v>
      </c>
    </row>
    <row r="5509" ht="14.25" customHeight="1">
      <c r="A5509" s="91" t="s">
        <v>14259</v>
      </c>
      <c r="D5509" s="91" t="s">
        <v>1319</v>
      </c>
      <c r="E5509" s="91" t="s">
        <v>1587</v>
      </c>
      <c r="F5509" s="91">
        <v>2030.0</v>
      </c>
      <c r="J5509" s="91" t="s">
        <v>739</v>
      </c>
      <c r="L5509" s="91" t="s">
        <v>1588</v>
      </c>
      <c r="M5509" s="91" t="s">
        <v>739</v>
      </c>
      <c r="O5509" s="91" t="s">
        <v>1632</v>
      </c>
      <c r="P5509" s="91" t="s">
        <v>1628</v>
      </c>
      <c r="Q5509" s="91" t="s">
        <v>1472</v>
      </c>
      <c r="R5509" s="91" t="s">
        <v>1617</v>
      </c>
      <c r="S5509" s="91" t="s">
        <v>14260</v>
      </c>
      <c r="T5509" s="91" t="s">
        <v>1593</v>
      </c>
    </row>
    <row r="5510" ht="14.25" customHeight="1">
      <c r="A5510" s="91" t="s">
        <v>14261</v>
      </c>
      <c r="D5510" s="91" t="s">
        <v>1319</v>
      </c>
      <c r="E5510" s="91" t="s">
        <v>1587</v>
      </c>
      <c r="F5510" s="91">
        <v>2030.0</v>
      </c>
      <c r="J5510" s="91" t="s">
        <v>739</v>
      </c>
      <c r="L5510" s="91" t="s">
        <v>1588</v>
      </c>
      <c r="M5510" s="91" t="s">
        <v>739</v>
      </c>
      <c r="O5510" s="91" t="s">
        <v>1748</v>
      </c>
      <c r="P5510" s="91" t="s">
        <v>1590</v>
      </c>
      <c r="Q5510" s="91" t="s">
        <v>1460</v>
      </c>
      <c r="R5510" s="91" t="s">
        <v>1608</v>
      </c>
      <c r="S5510" s="91" t="s">
        <v>14262</v>
      </c>
      <c r="T5510" s="91" t="s">
        <v>1593</v>
      </c>
    </row>
    <row r="5511" ht="14.25" customHeight="1">
      <c r="A5511" s="91" t="s">
        <v>14263</v>
      </c>
      <c r="D5511" s="91" t="s">
        <v>1319</v>
      </c>
      <c r="E5511" s="91" t="s">
        <v>1587</v>
      </c>
      <c r="F5511" s="91">
        <v>2030.0</v>
      </c>
      <c r="G5511" s="91" t="s">
        <v>1319</v>
      </c>
      <c r="H5511" s="91" t="s">
        <v>1587</v>
      </c>
      <c r="I5511" s="91">
        <v>2045.0</v>
      </c>
      <c r="J5511" s="91" t="s">
        <v>1320</v>
      </c>
      <c r="K5511" s="91">
        <v>2045.0</v>
      </c>
      <c r="L5511" s="91" t="s">
        <v>1588</v>
      </c>
      <c r="M5511" s="91" t="s">
        <v>739</v>
      </c>
      <c r="O5511" s="91" t="s">
        <v>1748</v>
      </c>
      <c r="P5511" s="91" t="s">
        <v>1590</v>
      </c>
      <c r="Q5511" s="91" t="s">
        <v>1462</v>
      </c>
      <c r="R5511" s="91" t="s">
        <v>1707</v>
      </c>
      <c r="S5511" s="91" t="s">
        <v>14264</v>
      </c>
      <c r="T5511" s="91" t="s">
        <v>1593</v>
      </c>
    </row>
    <row r="5512" ht="14.25" customHeight="1">
      <c r="A5512" s="91" t="s">
        <v>14265</v>
      </c>
      <c r="C5512" s="91" t="s">
        <v>14266</v>
      </c>
      <c r="D5512" s="91" t="s">
        <v>1324</v>
      </c>
      <c r="J5512" s="91" t="s">
        <v>1320</v>
      </c>
      <c r="L5512" s="91" t="s">
        <v>41</v>
      </c>
      <c r="M5512" s="91" t="s">
        <v>739</v>
      </c>
      <c r="O5512" s="91" t="s">
        <v>1694</v>
      </c>
      <c r="P5512" s="91" t="s">
        <v>1590</v>
      </c>
      <c r="Q5512" s="91" t="s">
        <v>1435</v>
      </c>
      <c r="R5512" s="91" t="s">
        <v>1707</v>
      </c>
    </row>
    <row r="5513" ht="14.25" customHeight="1">
      <c r="A5513" s="91" t="s">
        <v>14267</v>
      </c>
      <c r="D5513" s="91" t="s">
        <v>1319</v>
      </c>
      <c r="E5513" s="91" t="s">
        <v>1587</v>
      </c>
      <c r="F5513" s="91">
        <v>2030.0</v>
      </c>
      <c r="J5513" s="91" t="s">
        <v>739</v>
      </c>
      <c r="L5513" s="91" t="s">
        <v>1588</v>
      </c>
      <c r="M5513" s="91" t="s">
        <v>739</v>
      </c>
      <c r="O5513" s="91" t="s">
        <v>1721</v>
      </c>
      <c r="P5513" s="91" t="s">
        <v>1590</v>
      </c>
      <c r="Q5513" s="91" t="s">
        <v>1436</v>
      </c>
      <c r="R5513" s="91" t="s">
        <v>1608</v>
      </c>
      <c r="S5513" s="91" t="s">
        <v>14268</v>
      </c>
      <c r="T5513" s="91" t="s">
        <v>1593</v>
      </c>
    </row>
    <row r="5514" ht="14.25" customHeight="1">
      <c r="A5514" s="91" t="s">
        <v>14269</v>
      </c>
      <c r="D5514" s="91" t="s">
        <v>1319</v>
      </c>
      <c r="E5514" s="91" t="s">
        <v>1587</v>
      </c>
      <c r="F5514" s="91">
        <v>2030.0</v>
      </c>
      <c r="J5514" s="91" t="s">
        <v>1320</v>
      </c>
      <c r="L5514" s="91" t="s">
        <v>41</v>
      </c>
      <c r="M5514" s="91" t="s">
        <v>1320</v>
      </c>
      <c r="N5514" s="91" t="s">
        <v>1785</v>
      </c>
      <c r="O5514" s="91" t="s">
        <v>10750</v>
      </c>
      <c r="P5514" s="91" t="s">
        <v>1590</v>
      </c>
      <c r="Q5514" s="91" t="s">
        <v>1457</v>
      </c>
      <c r="R5514" s="91" t="s">
        <v>1624</v>
      </c>
      <c r="S5514" s="91" t="s">
        <v>14270</v>
      </c>
      <c r="T5514" s="91" t="s">
        <v>1593</v>
      </c>
    </row>
    <row r="5515" ht="14.25" customHeight="1">
      <c r="A5515" s="91" t="s">
        <v>14271</v>
      </c>
      <c r="D5515" s="91" t="s">
        <v>1319</v>
      </c>
      <c r="E5515" s="91" t="s">
        <v>1587</v>
      </c>
      <c r="F5515" s="91">
        <v>2030.0</v>
      </c>
      <c r="J5515" s="91" t="s">
        <v>739</v>
      </c>
      <c r="L5515" s="91" t="s">
        <v>1588</v>
      </c>
      <c r="M5515" s="91" t="s">
        <v>739</v>
      </c>
      <c r="O5515" s="91" t="s">
        <v>1748</v>
      </c>
      <c r="P5515" s="91" t="s">
        <v>1590</v>
      </c>
      <c r="Q5515" s="91" t="s">
        <v>1442</v>
      </c>
      <c r="R5515" s="91" t="s">
        <v>1611</v>
      </c>
      <c r="S5515" s="91" t="s">
        <v>14272</v>
      </c>
      <c r="T5515" s="91" t="s">
        <v>1593</v>
      </c>
    </row>
    <row r="5516" ht="14.25" customHeight="1">
      <c r="A5516" s="91" t="s">
        <v>14273</v>
      </c>
      <c r="D5516" s="91" t="s">
        <v>1319</v>
      </c>
      <c r="E5516" s="91" t="s">
        <v>1587</v>
      </c>
      <c r="F5516" s="91">
        <v>2030.0</v>
      </c>
      <c r="J5516" s="91" t="s">
        <v>739</v>
      </c>
      <c r="L5516" s="91" t="s">
        <v>1588</v>
      </c>
      <c r="M5516" s="91" t="s">
        <v>739</v>
      </c>
      <c r="O5516" s="91" t="s">
        <v>1725</v>
      </c>
      <c r="P5516" s="91" t="s">
        <v>1628</v>
      </c>
      <c r="Q5516" s="91" t="s">
        <v>1472</v>
      </c>
      <c r="R5516" s="91" t="s">
        <v>1900</v>
      </c>
      <c r="S5516" s="91" t="s">
        <v>14274</v>
      </c>
      <c r="T5516" s="91" t="s">
        <v>1593</v>
      </c>
    </row>
    <row r="5517" ht="14.25" customHeight="1">
      <c r="A5517" s="91" t="s">
        <v>14275</v>
      </c>
      <c r="D5517" s="91" t="s">
        <v>1319</v>
      </c>
      <c r="E5517" s="91" t="s">
        <v>1595</v>
      </c>
      <c r="F5517" s="91">
        <v>2030.0</v>
      </c>
      <c r="J5517" s="91" t="s">
        <v>739</v>
      </c>
      <c r="L5517" s="91" t="s">
        <v>1588</v>
      </c>
      <c r="M5517" s="91" t="s">
        <v>739</v>
      </c>
      <c r="O5517" s="91" t="s">
        <v>1725</v>
      </c>
      <c r="P5517" s="91" t="s">
        <v>1628</v>
      </c>
      <c r="Q5517" s="91" t="s">
        <v>1434</v>
      </c>
      <c r="R5517" s="91" t="s">
        <v>1923</v>
      </c>
      <c r="S5517" s="91" t="s">
        <v>14276</v>
      </c>
      <c r="T5517" s="91" t="s">
        <v>1600</v>
      </c>
    </row>
    <row r="5518" ht="14.25" customHeight="1">
      <c r="A5518" s="91" t="s">
        <v>14277</v>
      </c>
      <c r="D5518" s="91" t="s">
        <v>1324</v>
      </c>
      <c r="J5518" s="91" t="s">
        <v>739</v>
      </c>
      <c r="L5518" s="91" t="s">
        <v>41</v>
      </c>
      <c r="M5518" s="91" t="s">
        <v>739</v>
      </c>
      <c r="O5518" s="91" t="s">
        <v>1602</v>
      </c>
      <c r="P5518" s="91" t="s">
        <v>1603</v>
      </c>
      <c r="Q5518" s="91" t="s">
        <v>1466</v>
      </c>
      <c r="R5518" s="91" t="s">
        <v>1653</v>
      </c>
    </row>
    <row r="5519" ht="14.25" customHeight="1">
      <c r="A5519" s="91" t="s">
        <v>14278</v>
      </c>
      <c r="D5519" s="91" t="s">
        <v>1319</v>
      </c>
      <c r="E5519" s="91" t="s">
        <v>1587</v>
      </c>
      <c r="F5519" s="91">
        <v>2030.0</v>
      </c>
      <c r="J5519" s="91" t="s">
        <v>739</v>
      </c>
      <c r="L5519" s="91" t="s">
        <v>1588</v>
      </c>
      <c r="M5519" s="91" t="s">
        <v>739</v>
      </c>
      <c r="O5519" s="91" t="s">
        <v>1725</v>
      </c>
      <c r="P5519" s="91" t="s">
        <v>1628</v>
      </c>
      <c r="Q5519" s="91" t="s">
        <v>1439</v>
      </c>
      <c r="R5519" s="91" t="s">
        <v>1659</v>
      </c>
      <c r="S5519" s="91" t="s">
        <v>14279</v>
      </c>
      <c r="T5519" s="91" t="s">
        <v>1593</v>
      </c>
    </row>
    <row r="5520" ht="14.25" customHeight="1">
      <c r="A5520" s="91" t="s">
        <v>14280</v>
      </c>
      <c r="D5520" s="91" t="s">
        <v>1319</v>
      </c>
      <c r="E5520" s="91" t="s">
        <v>1587</v>
      </c>
      <c r="F5520" s="91">
        <v>2030.0</v>
      </c>
      <c r="J5520" s="91" t="s">
        <v>739</v>
      </c>
      <c r="L5520" s="91" t="s">
        <v>1588</v>
      </c>
      <c r="M5520" s="91" t="s">
        <v>739</v>
      </c>
      <c r="O5520" s="91" t="s">
        <v>1725</v>
      </c>
      <c r="P5520" s="91" t="s">
        <v>1628</v>
      </c>
      <c r="Q5520" s="91" t="s">
        <v>1439</v>
      </c>
      <c r="R5520" s="91" t="s">
        <v>1624</v>
      </c>
      <c r="S5520" s="91" t="s">
        <v>14281</v>
      </c>
      <c r="T5520" s="91" t="s">
        <v>1593</v>
      </c>
    </row>
    <row r="5521" ht="14.25" customHeight="1">
      <c r="A5521" s="91" t="s">
        <v>14282</v>
      </c>
      <c r="D5521" s="91" t="s">
        <v>1324</v>
      </c>
      <c r="J5521" s="91" t="s">
        <v>1320</v>
      </c>
      <c r="L5521" s="91" t="s">
        <v>41</v>
      </c>
      <c r="M5521" s="91" t="s">
        <v>1320</v>
      </c>
      <c r="N5521" s="91" t="s">
        <v>1669</v>
      </c>
      <c r="O5521" s="91" t="s">
        <v>1602</v>
      </c>
      <c r="P5521" s="91" t="s">
        <v>1603</v>
      </c>
      <c r="Q5521" s="91" t="s">
        <v>1426</v>
      </c>
      <c r="R5521" s="91" t="s">
        <v>1669</v>
      </c>
    </row>
    <row r="5522" ht="14.25" customHeight="1">
      <c r="A5522" s="91" t="s">
        <v>14283</v>
      </c>
      <c r="B5522" s="91" t="s">
        <v>14284</v>
      </c>
      <c r="C5522" s="91" t="s">
        <v>14285</v>
      </c>
      <c r="D5522" s="91" t="s">
        <v>1319</v>
      </c>
      <c r="E5522" s="91" t="s">
        <v>1587</v>
      </c>
      <c r="F5522" s="91">
        <v>2030.0</v>
      </c>
      <c r="J5522" s="91" t="s">
        <v>739</v>
      </c>
      <c r="L5522" s="91" t="s">
        <v>1588</v>
      </c>
      <c r="M5522" s="91" t="s">
        <v>739</v>
      </c>
      <c r="O5522" s="91" t="s">
        <v>1684</v>
      </c>
      <c r="P5522" s="91" t="s">
        <v>1590</v>
      </c>
      <c r="Q5522" s="91" t="s">
        <v>1439</v>
      </c>
      <c r="R5522" s="91" t="s">
        <v>1763</v>
      </c>
      <c r="S5522" s="91" t="s">
        <v>14286</v>
      </c>
      <c r="T5522" s="91" t="s">
        <v>1593</v>
      </c>
    </row>
    <row r="5523" ht="14.25" customHeight="1">
      <c r="A5523" s="91" t="s">
        <v>14287</v>
      </c>
      <c r="C5523" s="91" t="s">
        <v>14288</v>
      </c>
      <c r="D5523" s="91" t="s">
        <v>1319</v>
      </c>
      <c r="E5523" s="91" t="s">
        <v>1587</v>
      </c>
      <c r="F5523" s="91">
        <v>2030.0</v>
      </c>
      <c r="J5523" s="91" t="s">
        <v>739</v>
      </c>
      <c r="L5523" s="91" t="s">
        <v>1588</v>
      </c>
      <c r="M5523" s="91" t="s">
        <v>739</v>
      </c>
      <c r="O5523" s="91" t="s">
        <v>1607</v>
      </c>
      <c r="P5523" s="91" t="s">
        <v>1590</v>
      </c>
      <c r="Q5523" s="91" t="s">
        <v>1460</v>
      </c>
      <c r="R5523" s="91" t="s">
        <v>1685</v>
      </c>
      <c r="S5523" s="91" t="s">
        <v>14289</v>
      </c>
      <c r="T5523" s="91" t="s">
        <v>1593</v>
      </c>
    </row>
    <row r="5524" ht="14.25" customHeight="1">
      <c r="A5524" s="91" t="s">
        <v>14290</v>
      </c>
      <c r="B5524" s="91" t="s">
        <v>14291</v>
      </c>
      <c r="D5524" s="91" t="s">
        <v>1319</v>
      </c>
      <c r="E5524" s="91" t="s">
        <v>1587</v>
      </c>
      <c r="F5524" s="91" t="s">
        <v>1646</v>
      </c>
      <c r="J5524" s="91" t="s">
        <v>739</v>
      </c>
      <c r="L5524" s="91" t="s">
        <v>41</v>
      </c>
      <c r="M5524" s="91" t="s">
        <v>739</v>
      </c>
      <c r="O5524" s="91" t="s">
        <v>1725</v>
      </c>
      <c r="P5524" s="91" t="s">
        <v>1628</v>
      </c>
      <c r="Q5524" s="91" t="s">
        <v>1434</v>
      </c>
      <c r="R5524" s="91" t="s">
        <v>1653</v>
      </c>
      <c r="S5524" s="91" t="s">
        <v>14292</v>
      </c>
      <c r="T5524" s="91" t="s">
        <v>1593</v>
      </c>
    </row>
    <row r="5525" ht="14.25" customHeight="1">
      <c r="A5525" s="91" t="s">
        <v>14293</v>
      </c>
      <c r="D5525" s="91" t="s">
        <v>1319</v>
      </c>
      <c r="E5525" s="91" t="s">
        <v>1587</v>
      </c>
      <c r="F5525" s="91">
        <v>2030.0</v>
      </c>
      <c r="J5525" s="91" t="s">
        <v>739</v>
      </c>
      <c r="L5525" s="91" t="s">
        <v>1588</v>
      </c>
      <c r="M5525" s="91" t="s">
        <v>739</v>
      </c>
      <c r="O5525" s="91" t="s">
        <v>1725</v>
      </c>
      <c r="P5525" s="91" t="s">
        <v>1628</v>
      </c>
      <c r="Q5525" s="91" t="s">
        <v>1439</v>
      </c>
      <c r="R5525" s="91" t="s">
        <v>1707</v>
      </c>
      <c r="S5525" s="91" t="s">
        <v>14294</v>
      </c>
      <c r="T5525" s="91" t="s">
        <v>1593</v>
      </c>
    </row>
    <row r="5526" ht="14.25" customHeight="1">
      <c r="A5526" s="91" t="s">
        <v>14295</v>
      </c>
      <c r="D5526" s="91" t="s">
        <v>1319</v>
      </c>
      <c r="E5526" s="91" t="s">
        <v>1587</v>
      </c>
      <c r="J5526" s="91" t="s">
        <v>739</v>
      </c>
      <c r="L5526" s="91" t="s">
        <v>1588</v>
      </c>
      <c r="M5526" s="91" t="s">
        <v>739</v>
      </c>
      <c r="O5526" s="91" t="s">
        <v>1725</v>
      </c>
      <c r="P5526" s="91" t="s">
        <v>1628</v>
      </c>
      <c r="Q5526" s="91" t="s">
        <v>1429</v>
      </c>
      <c r="R5526" s="91" t="s">
        <v>1842</v>
      </c>
      <c r="S5526" s="91" t="s">
        <v>14296</v>
      </c>
      <c r="T5526" s="91" t="s">
        <v>1593</v>
      </c>
    </row>
    <row r="5527" ht="14.25" customHeight="1">
      <c r="A5527" s="91" t="s">
        <v>14297</v>
      </c>
      <c r="B5527" s="91" t="s">
        <v>14298</v>
      </c>
      <c r="D5527" s="91" t="s">
        <v>1319</v>
      </c>
      <c r="E5527" s="91" t="s">
        <v>1587</v>
      </c>
      <c r="F5527" s="91" t="s">
        <v>2165</v>
      </c>
      <c r="J5527" s="91" t="s">
        <v>1320</v>
      </c>
      <c r="L5527" s="91" t="s">
        <v>41</v>
      </c>
      <c r="M5527" s="91" t="s">
        <v>1320</v>
      </c>
      <c r="N5527" s="91" t="s">
        <v>1808</v>
      </c>
      <c r="O5527" s="91" t="s">
        <v>1725</v>
      </c>
      <c r="P5527" s="91" t="s">
        <v>1628</v>
      </c>
      <c r="Q5527" s="91" t="s">
        <v>1435</v>
      </c>
      <c r="R5527" s="91" t="s">
        <v>1842</v>
      </c>
      <c r="S5527" s="91" t="s">
        <v>14299</v>
      </c>
      <c r="T5527" s="91" t="s">
        <v>1593</v>
      </c>
    </row>
    <row r="5528" ht="14.25" customHeight="1">
      <c r="A5528" s="91" t="s">
        <v>14300</v>
      </c>
      <c r="D5528" s="91" t="s">
        <v>1319</v>
      </c>
      <c r="E5528" s="91" t="s">
        <v>1587</v>
      </c>
      <c r="F5528" s="91">
        <v>2030.0</v>
      </c>
      <c r="J5528" s="91" t="s">
        <v>739</v>
      </c>
      <c r="L5528" s="91" t="s">
        <v>1588</v>
      </c>
      <c r="M5528" s="91" t="s">
        <v>739</v>
      </c>
      <c r="O5528" s="91" t="s">
        <v>1684</v>
      </c>
      <c r="P5528" s="91" t="s">
        <v>1590</v>
      </c>
      <c r="Q5528" s="91" t="s">
        <v>1432</v>
      </c>
      <c r="R5528" s="91" t="s">
        <v>1611</v>
      </c>
      <c r="S5528" s="91" t="s">
        <v>14301</v>
      </c>
      <c r="T5528" s="91" t="s">
        <v>1593</v>
      </c>
    </row>
    <row r="5529" ht="14.25" customHeight="1">
      <c r="A5529" s="91" t="s">
        <v>14302</v>
      </c>
      <c r="B5529" s="91" t="s">
        <v>14303</v>
      </c>
      <c r="C5529" s="91" t="s">
        <v>14304</v>
      </c>
      <c r="D5529" s="91" t="s">
        <v>1319</v>
      </c>
      <c r="E5529" s="91" t="s">
        <v>1587</v>
      </c>
      <c r="F5529" s="91" t="s">
        <v>1646</v>
      </c>
      <c r="J5529" s="91" t="s">
        <v>1320</v>
      </c>
      <c r="L5529" s="91" t="s">
        <v>41</v>
      </c>
      <c r="M5529" s="91" t="s">
        <v>1320</v>
      </c>
      <c r="N5529" s="91" t="s">
        <v>1699</v>
      </c>
      <c r="O5529" s="91" t="s">
        <v>1725</v>
      </c>
      <c r="P5529" s="91" t="s">
        <v>1628</v>
      </c>
      <c r="Q5529" s="91" t="s">
        <v>1466</v>
      </c>
      <c r="R5529" s="91" t="s">
        <v>1604</v>
      </c>
      <c r="S5529" s="91" t="s">
        <v>14305</v>
      </c>
      <c r="T5529" s="91" t="s">
        <v>1593</v>
      </c>
    </row>
    <row r="5530" ht="14.25" customHeight="1">
      <c r="A5530" s="91" t="s">
        <v>14306</v>
      </c>
      <c r="B5530" s="91" t="s">
        <v>14307</v>
      </c>
      <c r="C5530" s="91" t="s">
        <v>14308</v>
      </c>
      <c r="D5530" s="91" t="s">
        <v>1319</v>
      </c>
      <c r="E5530" s="91" t="s">
        <v>1587</v>
      </c>
      <c r="F5530" s="91" t="s">
        <v>1646</v>
      </c>
      <c r="J5530" s="91" t="s">
        <v>739</v>
      </c>
      <c r="L5530" s="91" t="s">
        <v>41</v>
      </c>
      <c r="M5530" s="91" t="s">
        <v>1320</v>
      </c>
      <c r="N5530" s="91" t="s">
        <v>1639</v>
      </c>
      <c r="O5530" s="91" t="s">
        <v>1602</v>
      </c>
      <c r="P5530" s="91" t="s">
        <v>1603</v>
      </c>
      <c r="Q5530" s="91" t="s">
        <v>1462</v>
      </c>
      <c r="R5530" s="91" t="s">
        <v>1808</v>
      </c>
      <c r="S5530" s="91" t="s">
        <v>14309</v>
      </c>
      <c r="T5530" s="91" t="s">
        <v>1593</v>
      </c>
    </row>
    <row r="5531" ht="14.25" customHeight="1">
      <c r="A5531" s="91" t="s">
        <v>14310</v>
      </c>
      <c r="D5531" s="91" t="s">
        <v>1319</v>
      </c>
      <c r="E5531" s="91" t="s">
        <v>1587</v>
      </c>
      <c r="F5531" s="91">
        <v>2030.0</v>
      </c>
      <c r="J5531" s="91" t="s">
        <v>739</v>
      </c>
      <c r="L5531" s="91" t="s">
        <v>1588</v>
      </c>
      <c r="M5531" s="91" t="s">
        <v>739</v>
      </c>
      <c r="O5531" s="91" t="s">
        <v>1725</v>
      </c>
      <c r="P5531" s="91" t="s">
        <v>1628</v>
      </c>
      <c r="Q5531" s="91" t="s">
        <v>1434</v>
      </c>
      <c r="R5531" s="91" t="s">
        <v>1663</v>
      </c>
      <c r="S5531" s="91" t="s">
        <v>14311</v>
      </c>
      <c r="T5531" s="91" t="s">
        <v>1593</v>
      </c>
    </row>
    <row r="5532" ht="14.25" customHeight="1">
      <c r="A5532" s="91" t="s">
        <v>14312</v>
      </c>
      <c r="D5532" s="91" t="s">
        <v>1319</v>
      </c>
      <c r="E5532" s="91" t="s">
        <v>1595</v>
      </c>
      <c r="J5532" s="91" t="s">
        <v>739</v>
      </c>
      <c r="L5532" s="91" t="s">
        <v>1588</v>
      </c>
      <c r="M5532" s="91" t="s">
        <v>739</v>
      </c>
      <c r="O5532" s="91" t="s">
        <v>1725</v>
      </c>
      <c r="P5532" s="91" t="s">
        <v>1628</v>
      </c>
      <c r="Q5532" s="91" t="s">
        <v>1431</v>
      </c>
      <c r="R5532" s="91" t="s">
        <v>1842</v>
      </c>
      <c r="S5532" s="91" t="s">
        <v>14313</v>
      </c>
      <c r="T5532" s="91" t="s">
        <v>1593</v>
      </c>
    </row>
    <row r="5533" ht="14.25" customHeight="1">
      <c r="A5533" s="91" t="s">
        <v>14314</v>
      </c>
      <c r="D5533" s="91" t="s">
        <v>1319</v>
      </c>
      <c r="E5533" s="91" t="s">
        <v>1595</v>
      </c>
      <c r="F5533" s="91" t="s">
        <v>1646</v>
      </c>
      <c r="J5533" s="91" t="s">
        <v>739</v>
      </c>
      <c r="L5533" s="91" t="s">
        <v>41</v>
      </c>
      <c r="M5533" s="91" t="s">
        <v>739</v>
      </c>
      <c r="O5533" s="91" t="s">
        <v>1725</v>
      </c>
      <c r="P5533" s="91" t="s">
        <v>1628</v>
      </c>
      <c r="Q5533" s="91" t="s">
        <v>1433</v>
      </c>
      <c r="R5533" s="91" t="s">
        <v>1617</v>
      </c>
      <c r="S5533" s="91" t="s">
        <v>14315</v>
      </c>
      <c r="T5533" s="91" t="s">
        <v>1600</v>
      </c>
    </row>
    <row r="5534" ht="14.25" customHeight="1">
      <c r="A5534" s="91" t="s">
        <v>14316</v>
      </c>
      <c r="D5534" s="91" t="s">
        <v>1319</v>
      </c>
      <c r="E5534" s="91" t="s">
        <v>1587</v>
      </c>
      <c r="F5534" s="91">
        <v>2030.0</v>
      </c>
      <c r="J5534" s="91" t="s">
        <v>739</v>
      </c>
      <c r="L5534" s="91" t="s">
        <v>1588</v>
      </c>
      <c r="M5534" s="91" t="s">
        <v>739</v>
      </c>
      <c r="O5534" s="91" t="s">
        <v>1725</v>
      </c>
      <c r="P5534" s="91" t="s">
        <v>1628</v>
      </c>
      <c r="Q5534" s="91" t="s">
        <v>1431</v>
      </c>
      <c r="R5534" s="91" t="s">
        <v>1604</v>
      </c>
      <c r="S5534" s="91" t="s">
        <v>14317</v>
      </c>
      <c r="T5534" s="91" t="s">
        <v>1593</v>
      </c>
    </row>
    <row r="5535" ht="14.25" customHeight="1">
      <c r="A5535" s="91" t="s">
        <v>14318</v>
      </c>
      <c r="B5535" s="91" t="s">
        <v>14319</v>
      </c>
      <c r="C5535" s="91" t="s">
        <v>14320</v>
      </c>
      <c r="D5535" s="91" t="s">
        <v>1319</v>
      </c>
      <c r="E5535" s="91" t="s">
        <v>1595</v>
      </c>
      <c r="F5535" s="91">
        <v>2030.0</v>
      </c>
      <c r="J5535" s="91" t="s">
        <v>739</v>
      </c>
      <c r="L5535" s="91" t="s">
        <v>41</v>
      </c>
      <c r="M5535" s="91" t="s">
        <v>1320</v>
      </c>
      <c r="N5535" s="91" t="s">
        <v>2347</v>
      </c>
      <c r="O5535" s="91" t="s">
        <v>2774</v>
      </c>
      <c r="P5535" s="91" t="s">
        <v>1628</v>
      </c>
      <c r="Q5535" s="91" t="s">
        <v>1442</v>
      </c>
      <c r="R5535" s="91" t="s">
        <v>2347</v>
      </c>
      <c r="S5535" s="91" t="s">
        <v>14321</v>
      </c>
      <c r="T5535" s="91" t="s">
        <v>1600</v>
      </c>
    </row>
    <row r="5536" ht="14.25" customHeight="1">
      <c r="A5536" s="91" t="s">
        <v>14322</v>
      </c>
      <c r="D5536" s="91" t="s">
        <v>1324</v>
      </c>
      <c r="J5536" s="91" t="s">
        <v>1320</v>
      </c>
      <c r="L5536" s="91" t="s">
        <v>41</v>
      </c>
      <c r="M5536" s="91" t="s">
        <v>739</v>
      </c>
      <c r="O5536" s="91" t="s">
        <v>1607</v>
      </c>
      <c r="P5536" s="91" t="s">
        <v>1590</v>
      </c>
      <c r="Q5536" s="91" t="s">
        <v>1440</v>
      </c>
      <c r="R5536" s="91" t="s">
        <v>1720</v>
      </c>
    </row>
    <row r="5537" ht="14.25" customHeight="1">
      <c r="A5537" s="91" t="s">
        <v>14323</v>
      </c>
      <c r="D5537" s="91" t="s">
        <v>1324</v>
      </c>
      <c r="J5537" s="91" t="s">
        <v>1320</v>
      </c>
      <c r="L5537" s="91" t="s">
        <v>41</v>
      </c>
      <c r="M5537" s="91" t="s">
        <v>739</v>
      </c>
      <c r="O5537" s="91" t="s">
        <v>1677</v>
      </c>
      <c r="P5537" s="91" t="s">
        <v>1590</v>
      </c>
      <c r="Q5537" s="91" t="s">
        <v>1459</v>
      </c>
      <c r="R5537" s="91" t="s">
        <v>1633</v>
      </c>
    </row>
    <row r="5538" ht="14.25" customHeight="1">
      <c r="A5538" s="91" t="s">
        <v>14324</v>
      </c>
      <c r="D5538" s="91" t="s">
        <v>1324</v>
      </c>
      <c r="J5538" s="91" t="s">
        <v>739</v>
      </c>
      <c r="L5538" s="91" t="s">
        <v>41</v>
      </c>
      <c r="M5538" s="91" t="s">
        <v>739</v>
      </c>
      <c r="O5538" s="91" t="s">
        <v>1802</v>
      </c>
      <c r="P5538" s="91" t="s">
        <v>1590</v>
      </c>
      <c r="Q5538" s="91" t="s">
        <v>1440</v>
      </c>
      <c r="R5538" s="91" t="s">
        <v>1707</v>
      </c>
    </row>
    <row r="5539" ht="14.25" customHeight="1">
      <c r="A5539" s="91" t="s">
        <v>14325</v>
      </c>
      <c r="D5539" s="91" t="s">
        <v>1319</v>
      </c>
      <c r="E5539" s="91" t="s">
        <v>1587</v>
      </c>
      <c r="F5539" s="91">
        <v>2030.0</v>
      </c>
      <c r="J5539" s="91" t="s">
        <v>739</v>
      </c>
      <c r="L5539" s="91" t="s">
        <v>1588</v>
      </c>
      <c r="M5539" s="91" t="s">
        <v>739</v>
      </c>
      <c r="O5539" s="91" t="s">
        <v>2116</v>
      </c>
      <c r="P5539" s="91" t="s">
        <v>1736</v>
      </c>
      <c r="Q5539" s="91" t="s">
        <v>1439</v>
      </c>
      <c r="R5539" s="91" t="s">
        <v>1653</v>
      </c>
      <c r="S5539" s="91" t="s">
        <v>14326</v>
      </c>
    </row>
    <row r="5540" ht="14.25" customHeight="1">
      <c r="A5540" s="91" t="s">
        <v>14327</v>
      </c>
      <c r="D5540" s="91" t="s">
        <v>1319</v>
      </c>
      <c r="E5540" s="91" t="s">
        <v>1587</v>
      </c>
      <c r="F5540" s="91">
        <v>2030.0</v>
      </c>
      <c r="J5540" s="91" t="s">
        <v>1320</v>
      </c>
      <c r="L5540" s="91" t="s">
        <v>41</v>
      </c>
      <c r="M5540" s="91" t="s">
        <v>1320</v>
      </c>
      <c r="N5540" s="91" t="s">
        <v>1900</v>
      </c>
      <c r="O5540" s="91" t="s">
        <v>1748</v>
      </c>
      <c r="P5540" s="91" t="s">
        <v>1590</v>
      </c>
      <c r="Q5540" s="91" t="s">
        <v>1472</v>
      </c>
      <c r="R5540" s="91" t="s">
        <v>2090</v>
      </c>
      <c r="S5540" s="91" t="s">
        <v>14328</v>
      </c>
      <c r="T5540" s="91" t="s">
        <v>1593</v>
      </c>
    </row>
    <row r="5541" ht="14.25" customHeight="1">
      <c r="A5541" s="91" t="s">
        <v>14329</v>
      </c>
      <c r="D5541" s="91" t="s">
        <v>1319</v>
      </c>
      <c r="E5541" s="91" t="s">
        <v>1587</v>
      </c>
      <c r="F5541" s="91">
        <v>2030.0</v>
      </c>
      <c r="J5541" s="91" t="s">
        <v>739</v>
      </c>
      <c r="L5541" s="91" t="s">
        <v>1588</v>
      </c>
      <c r="M5541" s="91" t="s">
        <v>739</v>
      </c>
      <c r="O5541" s="91" t="s">
        <v>2060</v>
      </c>
      <c r="P5541" s="91" t="s">
        <v>1590</v>
      </c>
      <c r="Q5541" s="91" t="s">
        <v>1440</v>
      </c>
      <c r="R5541" s="91" t="s">
        <v>2368</v>
      </c>
      <c r="S5541" s="91" t="s">
        <v>14330</v>
      </c>
      <c r="T5541" s="91" t="s">
        <v>1593</v>
      </c>
    </row>
    <row r="5542" ht="14.25" customHeight="1">
      <c r="A5542" s="91" t="s">
        <v>14331</v>
      </c>
      <c r="D5542" s="91" t="s">
        <v>1324</v>
      </c>
      <c r="J5542" s="91" t="s">
        <v>739</v>
      </c>
      <c r="L5542" s="91" t="s">
        <v>41</v>
      </c>
      <c r="M5542" s="91" t="s">
        <v>739</v>
      </c>
      <c r="O5542" s="91" t="s">
        <v>1748</v>
      </c>
      <c r="P5542" s="91" t="s">
        <v>1590</v>
      </c>
      <c r="Q5542" s="91" t="s">
        <v>1761</v>
      </c>
      <c r="R5542" s="91" t="s">
        <v>1604</v>
      </c>
    </row>
    <row r="5543" ht="14.25" customHeight="1">
      <c r="A5543" s="91" t="s">
        <v>14332</v>
      </c>
      <c r="D5543" s="91" t="s">
        <v>1319</v>
      </c>
      <c r="E5543" s="91" t="s">
        <v>1587</v>
      </c>
      <c r="F5543" s="91">
        <v>2024.0</v>
      </c>
      <c r="J5543" s="91" t="s">
        <v>739</v>
      </c>
      <c r="L5543" s="91" t="s">
        <v>41</v>
      </c>
      <c r="M5543" s="91" t="s">
        <v>739</v>
      </c>
      <c r="O5543" s="91" t="s">
        <v>6337</v>
      </c>
      <c r="P5543" s="91" t="s">
        <v>1628</v>
      </c>
      <c r="Q5543" s="91" t="s">
        <v>1469</v>
      </c>
      <c r="R5543" s="91" t="s">
        <v>1921</v>
      </c>
      <c r="S5543" s="91" t="s">
        <v>14333</v>
      </c>
      <c r="T5543" s="91" t="s">
        <v>1593</v>
      </c>
    </row>
    <row r="5544" ht="14.25" customHeight="1">
      <c r="A5544" s="91" t="s">
        <v>14334</v>
      </c>
      <c r="D5544" s="91" t="s">
        <v>1319</v>
      </c>
      <c r="E5544" s="91" t="s">
        <v>1587</v>
      </c>
      <c r="F5544" s="91">
        <v>2030.0</v>
      </c>
      <c r="G5544" s="91" t="s">
        <v>1319</v>
      </c>
      <c r="H5544" s="91" t="s">
        <v>1587</v>
      </c>
      <c r="I5544" s="91">
        <v>2040.0</v>
      </c>
      <c r="J5544" s="91" t="s">
        <v>1320</v>
      </c>
      <c r="K5544" s="91">
        <v>2040.0</v>
      </c>
      <c r="L5544" s="91" t="s">
        <v>1588</v>
      </c>
      <c r="M5544" s="91" t="s">
        <v>739</v>
      </c>
      <c r="O5544" s="91" t="s">
        <v>1748</v>
      </c>
      <c r="P5544" s="91" t="s">
        <v>1590</v>
      </c>
      <c r="Q5544" s="91" t="s">
        <v>1433</v>
      </c>
      <c r="R5544" s="91" t="s">
        <v>1604</v>
      </c>
      <c r="S5544" s="91" t="s">
        <v>14335</v>
      </c>
      <c r="T5544" s="91" t="s">
        <v>1593</v>
      </c>
    </row>
    <row r="5545" ht="14.25" customHeight="1">
      <c r="A5545" s="91" t="s">
        <v>14336</v>
      </c>
      <c r="D5545" s="91" t="s">
        <v>1319</v>
      </c>
      <c r="E5545" s="91" t="s">
        <v>1587</v>
      </c>
      <c r="F5545" s="91">
        <v>2030.0</v>
      </c>
      <c r="J5545" s="91" t="s">
        <v>739</v>
      </c>
      <c r="L5545" s="91" t="s">
        <v>1588</v>
      </c>
      <c r="M5545" s="91" t="s">
        <v>739</v>
      </c>
      <c r="O5545" s="91" t="s">
        <v>1748</v>
      </c>
      <c r="P5545" s="91" t="s">
        <v>1590</v>
      </c>
      <c r="Q5545" s="91" t="s">
        <v>1443</v>
      </c>
      <c r="R5545" s="91" t="s">
        <v>1669</v>
      </c>
      <c r="S5545" s="91" t="s">
        <v>14337</v>
      </c>
      <c r="T5545" s="91" t="s">
        <v>1593</v>
      </c>
    </row>
    <row r="5546" ht="14.25" customHeight="1">
      <c r="A5546" s="91" t="s">
        <v>14338</v>
      </c>
      <c r="D5546" s="91" t="s">
        <v>1324</v>
      </c>
      <c r="J5546" s="91" t="s">
        <v>739</v>
      </c>
      <c r="L5546" s="91" t="s">
        <v>41</v>
      </c>
      <c r="M5546" s="91" t="s">
        <v>739</v>
      </c>
      <c r="O5546" s="91" t="s">
        <v>1602</v>
      </c>
      <c r="P5546" s="91" t="s">
        <v>1603</v>
      </c>
      <c r="Q5546" s="91" t="s">
        <v>1435</v>
      </c>
      <c r="R5546" s="91" t="s">
        <v>1591</v>
      </c>
    </row>
    <row r="5547" ht="14.25" customHeight="1">
      <c r="A5547" s="91" t="s">
        <v>14339</v>
      </c>
      <c r="D5547" s="91" t="s">
        <v>1319</v>
      </c>
      <c r="E5547" s="91" t="s">
        <v>1587</v>
      </c>
      <c r="F5547" s="91">
        <v>2030.0</v>
      </c>
      <c r="J5547" s="91" t="s">
        <v>739</v>
      </c>
      <c r="L5547" s="91" t="s">
        <v>1588</v>
      </c>
      <c r="M5547" s="91" t="s">
        <v>739</v>
      </c>
      <c r="O5547" s="91" t="s">
        <v>2945</v>
      </c>
      <c r="P5547" s="91" t="s">
        <v>1597</v>
      </c>
      <c r="Q5547" s="91" t="s">
        <v>1442</v>
      </c>
      <c r="R5547" s="91" t="s">
        <v>1923</v>
      </c>
      <c r="S5547" s="91" t="s">
        <v>14340</v>
      </c>
      <c r="T5547" s="91" t="s">
        <v>1593</v>
      </c>
    </row>
    <row r="5548" ht="14.25" customHeight="1">
      <c r="A5548" s="91" t="s">
        <v>14341</v>
      </c>
      <c r="B5548" s="91" t="s">
        <v>14342</v>
      </c>
      <c r="C5548" s="91" t="s">
        <v>14343</v>
      </c>
      <c r="D5548" s="91" t="s">
        <v>1324</v>
      </c>
      <c r="J5548" s="91" t="s">
        <v>739</v>
      </c>
      <c r="L5548" s="91" t="s">
        <v>41</v>
      </c>
      <c r="M5548" s="91" t="s">
        <v>739</v>
      </c>
      <c r="O5548" s="91" t="s">
        <v>1684</v>
      </c>
      <c r="P5548" s="91" t="s">
        <v>1590</v>
      </c>
      <c r="Q5548" s="91" t="s">
        <v>1440</v>
      </c>
      <c r="R5548" s="91" t="s">
        <v>1617</v>
      </c>
      <c r="T5548" s="91" t="s">
        <v>1634</v>
      </c>
    </row>
    <row r="5549" ht="14.25" customHeight="1">
      <c r="A5549" s="91" t="s">
        <v>14344</v>
      </c>
      <c r="D5549" s="91" t="s">
        <v>1324</v>
      </c>
      <c r="J5549" s="91" t="s">
        <v>739</v>
      </c>
      <c r="L5549" s="91" t="s">
        <v>41</v>
      </c>
      <c r="M5549" s="91" t="s">
        <v>739</v>
      </c>
      <c r="O5549" s="91" t="s">
        <v>1796</v>
      </c>
      <c r="P5549" s="91" t="s">
        <v>1628</v>
      </c>
      <c r="Q5549" s="91" t="s">
        <v>1461</v>
      </c>
      <c r="R5549" s="91" t="s">
        <v>1608</v>
      </c>
    </row>
    <row r="5550" ht="14.25" customHeight="1">
      <c r="A5550" s="91" t="s">
        <v>14345</v>
      </c>
      <c r="B5550" s="91" t="s">
        <v>14346</v>
      </c>
      <c r="C5550" s="91" t="s">
        <v>14347</v>
      </c>
      <c r="D5550" s="91" t="s">
        <v>1319</v>
      </c>
      <c r="E5550" s="91" t="s">
        <v>1587</v>
      </c>
      <c r="F5550" s="91" t="s">
        <v>14348</v>
      </c>
      <c r="G5550" s="91" t="s">
        <v>1319</v>
      </c>
      <c r="H5550" s="91" t="s">
        <v>1587</v>
      </c>
      <c r="I5550" s="91" t="s">
        <v>1377</v>
      </c>
      <c r="J5550" s="91" t="s">
        <v>1320</v>
      </c>
      <c r="K5550" s="91" t="s">
        <v>1377</v>
      </c>
      <c r="L5550" s="91" t="s">
        <v>41</v>
      </c>
      <c r="M5550" s="91" t="s">
        <v>739</v>
      </c>
      <c r="O5550" s="91" t="s">
        <v>1725</v>
      </c>
      <c r="P5550" s="91" t="s">
        <v>1628</v>
      </c>
      <c r="Q5550" s="91" t="s">
        <v>1448</v>
      </c>
      <c r="R5550" s="91" t="s">
        <v>1653</v>
      </c>
      <c r="S5550" s="91" t="s">
        <v>14349</v>
      </c>
      <c r="T5550" s="91" t="s">
        <v>1593</v>
      </c>
    </row>
    <row r="5551" ht="14.25" customHeight="1">
      <c r="A5551" s="91" t="s">
        <v>14350</v>
      </c>
      <c r="D5551" s="91" t="s">
        <v>1324</v>
      </c>
      <c r="J5551" s="91" t="s">
        <v>739</v>
      </c>
      <c r="L5551" s="91" t="s">
        <v>41</v>
      </c>
      <c r="M5551" s="91" t="s">
        <v>739</v>
      </c>
      <c r="O5551" s="91" t="s">
        <v>1638</v>
      </c>
      <c r="P5551" s="91" t="s">
        <v>1590</v>
      </c>
      <c r="Q5551" s="91" t="s">
        <v>1462</v>
      </c>
      <c r="R5551" s="91" t="s">
        <v>1591</v>
      </c>
    </row>
    <row r="5552" ht="14.25" customHeight="1">
      <c r="A5552" s="91" t="s">
        <v>14351</v>
      </c>
      <c r="D5552" s="91" t="s">
        <v>1319</v>
      </c>
      <c r="E5552" s="91" t="s">
        <v>1587</v>
      </c>
      <c r="F5552" s="91">
        <v>2030.0</v>
      </c>
      <c r="J5552" s="91" t="s">
        <v>739</v>
      </c>
      <c r="L5552" s="91" t="s">
        <v>1588</v>
      </c>
      <c r="M5552" s="91" t="s">
        <v>739</v>
      </c>
      <c r="O5552" s="91" t="s">
        <v>1632</v>
      </c>
      <c r="P5552" s="91" t="s">
        <v>1628</v>
      </c>
      <c r="Q5552" s="91" t="s">
        <v>1433</v>
      </c>
      <c r="R5552" s="91" t="s">
        <v>1798</v>
      </c>
      <c r="S5552" s="91" t="s">
        <v>14352</v>
      </c>
      <c r="T5552" s="91" t="s">
        <v>1593</v>
      </c>
    </row>
    <row r="5553" ht="14.25" customHeight="1">
      <c r="A5553" s="91" t="s">
        <v>14353</v>
      </c>
      <c r="C5553" s="91" t="s">
        <v>14354</v>
      </c>
      <c r="D5553" s="91" t="s">
        <v>1324</v>
      </c>
      <c r="J5553" s="91" t="s">
        <v>1320</v>
      </c>
      <c r="L5553" s="91" t="s">
        <v>41</v>
      </c>
      <c r="M5553" s="91" t="s">
        <v>739</v>
      </c>
      <c r="O5553" s="91" t="s">
        <v>1662</v>
      </c>
      <c r="P5553" s="91" t="s">
        <v>1590</v>
      </c>
      <c r="Q5553" s="91" t="s">
        <v>1450</v>
      </c>
      <c r="R5553" s="91" t="s">
        <v>1707</v>
      </c>
    </row>
    <row r="5554" ht="14.25" customHeight="1">
      <c r="A5554" s="91" t="s">
        <v>14355</v>
      </c>
      <c r="D5554" s="91" t="s">
        <v>1324</v>
      </c>
      <c r="J5554" s="91" t="s">
        <v>739</v>
      </c>
      <c r="L5554" s="91" t="s">
        <v>41</v>
      </c>
      <c r="M5554" s="91" t="s">
        <v>739</v>
      </c>
      <c r="O5554" s="91" t="s">
        <v>1748</v>
      </c>
      <c r="P5554" s="91" t="s">
        <v>1590</v>
      </c>
      <c r="Q5554" s="91" t="s">
        <v>1462</v>
      </c>
      <c r="R5554" s="91" t="s">
        <v>1604</v>
      </c>
    </row>
    <row r="5555" ht="14.25" customHeight="1">
      <c r="A5555" s="91" t="s">
        <v>14356</v>
      </c>
      <c r="D5555" s="91" t="s">
        <v>1319</v>
      </c>
      <c r="E5555" s="91" t="s">
        <v>1587</v>
      </c>
      <c r="F5555" s="91">
        <v>2030.0</v>
      </c>
      <c r="J5555" s="91" t="s">
        <v>739</v>
      </c>
      <c r="L5555" s="91" t="s">
        <v>1588</v>
      </c>
      <c r="M5555" s="91" t="s">
        <v>739</v>
      </c>
      <c r="O5555" s="91" t="s">
        <v>1607</v>
      </c>
      <c r="P5555" s="91" t="s">
        <v>1590</v>
      </c>
      <c r="Q5555" s="91" t="s">
        <v>1761</v>
      </c>
      <c r="R5555" s="91" t="s">
        <v>1687</v>
      </c>
      <c r="S5555" s="91" t="s">
        <v>14357</v>
      </c>
      <c r="T5555" s="91" t="s">
        <v>1593</v>
      </c>
    </row>
    <row r="5556" ht="14.25" customHeight="1">
      <c r="A5556" s="91" t="s">
        <v>14358</v>
      </c>
      <c r="D5556" s="91" t="s">
        <v>1324</v>
      </c>
      <c r="J5556" s="91" t="s">
        <v>1320</v>
      </c>
      <c r="L5556" s="91" t="s">
        <v>41</v>
      </c>
      <c r="M5556" s="91" t="s">
        <v>739</v>
      </c>
      <c r="O5556" s="91" t="s">
        <v>1607</v>
      </c>
      <c r="P5556" s="91" t="s">
        <v>1590</v>
      </c>
      <c r="Q5556" s="91" t="s">
        <v>1451</v>
      </c>
      <c r="R5556" s="91" t="s">
        <v>1720</v>
      </c>
    </row>
    <row r="5557" ht="14.25" customHeight="1">
      <c r="A5557" s="91" t="s">
        <v>14359</v>
      </c>
      <c r="D5557" s="91" t="s">
        <v>1324</v>
      </c>
      <c r="J5557" s="91" t="s">
        <v>1320</v>
      </c>
      <c r="L5557" s="91" t="s">
        <v>41</v>
      </c>
      <c r="M5557" s="91" t="s">
        <v>739</v>
      </c>
      <c r="O5557" s="91" t="s">
        <v>1632</v>
      </c>
      <c r="P5557" s="91" t="s">
        <v>1628</v>
      </c>
      <c r="Q5557" s="91" t="s">
        <v>1761</v>
      </c>
      <c r="R5557" s="91" t="s">
        <v>1648</v>
      </c>
    </row>
    <row r="5558" ht="14.25" customHeight="1">
      <c r="A5558" s="91" t="s">
        <v>14360</v>
      </c>
      <c r="B5558" s="91" t="s">
        <v>14361</v>
      </c>
      <c r="C5558" s="91" t="s">
        <v>14362</v>
      </c>
      <c r="D5558" s="91" t="s">
        <v>1319</v>
      </c>
      <c r="E5558" s="91" t="s">
        <v>1587</v>
      </c>
      <c r="F5558" s="91">
        <v>2030.0</v>
      </c>
      <c r="J5558" s="91" t="s">
        <v>739</v>
      </c>
      <c r="L5558" s="91" t="s">
        <v>41</v>
      </c>
      <c r="M5558" s="91" t="s">
        <v>739</v>
      </c>
      <c r="O5558" s="91" t="s">
        <v>1602</v>
      </c>
      <c r="P5558" s="91" t="s">
        <v>1603</v>
      </c>
      <c r="Q5558" s="91" t="s">
        <v>1457</v>
      </c>
      <c r="R5558" s="91" t="s">
        <v>1659</v>
      </c>
      <c r="S5558" s="91" t="s">
        <v>14363</v>
      </c>
      <c r="T5558" s="91" t="s">
        <v>1593</v>
      </c>
    </row>
    <row r="5559" ht="14.25" customHeight="1">
      <c r="A5559" s="91" t="s">
        <v>14364</v>
      </c>
      <c r="D5559" s="91" t="s">
        <v>1324</v>
      </c>
      <c r="J5559" s="91" t="s">
        <v>1320</v>
      </c>
      <c r="L5559" s="91" t="s">
        <v>41</v>
      </c>
      <c r="M5559" s="91" t="s">
        <v>739</v>
      </c>
      <c r="O5559" s="91" t="s">
        <v>1602</v>
      </c>
      <c r="P5559" s="91" t="s">
        <v>1603</v>
      </c>
      <c r="Q5559" s="91" t="s">
        <v>1461</v>
      </c>
      <c r="R5559" s="91" t="s">
        <v>1687</v>
      </c>
    </row>
    <row r="5560" ht="14.25" customHeight="1">
      <c r="A5560" s="91" t="s">
        <v>14365</v>
      </c>
      <c r="D5560" s="91" t="s">
        <v>1319</v>
      </c>
      <c r="E5560" s="91" t="s">
        <v>1587</v>
      </c>
      <c r="F5560" s="91">
        <v>2030.0</v>
      </c>
      <c r="J5560" s="91" t="s">
        <v>739</v>
      </c>
      <c r="L5560" s="91" t="s">
        <v>1588</v>
      </c>
      <c r="M5560" s="91" t="s">
        <v>739</v>
      </c>
      <c r="O5560" s="91" t="s">
        <v>1725</v>
      </c>
      <c r="P5560" s="91" t="s">
        <v>1628</v>
      </c>
      <c r="Q5560" s="91" t="s">
        <v>1433</v>
      </c>
      <c r="R5560" s="91" t="s">
        <v>1624</v>
      </c>
      <c r="S5560" s="91" t="s">
        <v>14366</v>
      </c>
      <c r="T5560" s="91" t="s">
        <v>1593</v>
      </c>
    </row>
    <row r="5561" ht="14.25" customHeight="1">
      <c r="A5561" s="91" t="s">
        <v>14367</v>
      </c>
      <c r="D5561" s="91" t="s">
        <v>1324</v>
      </c>
      <c r="J5561" s="91" t="s">
        <v>1320</v>
      </c>
      <c r="L5561" s="91" t="s">
        <v>41</v>
      </c>
      <c r="M5561" s="91" t="s">
        <v>739</v>
      </c>
      <c r="O5561" s="91" t="s">
        <v>1934</v>
      </c>
      <c r="P5561" s="91" t="s">
        <v>1736</v>
      </c>
      <c r="Q5561" s="91" t="s">
        <v>1429</v>
      </c>
      <c r="R5561" s="91" t="s">
        <v>1663</v>
      </c>
    </row>
    <row r="5562" ht="14.25" customHeight="1">
      <c r="A5562" s="91" t="s">
        <v>14368</v>
      </c>
      <c r="B5562" s="91" t="s">
        <v>14369</v>
      </c>
      <c r="C5562" s="91" t="s">
        <v>14370</v>
      </c>
      <c r="D5562" s="91" t="s">
        <v>1319</v>
      </c>
      <c r="E5562" s="91" t="s">
        <v>1587</v>
      </c>
      <c r="F5562" s="91" t="s">
        <v>1646</v>
      </c>
      <c r="J5562" s="91" t="s">
        <v>739</v>
      </c>
      <c r="L5562" s="91" t="s">
        <v>41</v>
      </c>
      <c r="M5562" s="91" t="s">
        <v>739</v>
      </c>
      <c r="O5562" s="91" t="s">
        <v>1725</v>
      </c>
      <c r="P5562" s="91" t="s">
        <v>1628</v>
      </c>
      <c r="Q5562" s="91" t="s">
        <v>1466</v>
      </c>
      <c r="R5562" s="91" t="s">
        <v>1685</v>
      </c>
      <c r="S5562" s="91" t="s">
        <v>14371</v>
      </c>
      <c r="T5562" s="91" t="s">
        <v>1593</v>
      </c>
    </row>
    <row r="5563" ht="14.25" customHeight="1">
      <c r="A5563" s="91" t="s">
        <v>14372</v>
      </c>
      <c r="D5563" s="91" t="s">
        <v>1319</v>
      </c>
      <c r="E5563" s="91" t="s">
        <v>1587</v>
      </c>
      <c r="F5563" s="91">
        <v>2030.0</v>
      </c>
      <c r="J5563" s="91" t="s">
        <v>739</v>
      </c>
      <c r="L5563" s="91" t="s">
        <v>41</v>
      </c>
      <c r="M5563" s="91" t="s">
        <v>739</v>
      </c>
      <c r="O5563" s="91" t="s">
        <v>1802</v>
      </c>
      <c r="P5563" s="91" t="s">
        <v>1590</v>
      </c>
      <c r="Q5563" s="91" t="s">
        <v>1469</v>
      </c>
      <c r="R5563" s="91" t="s">
        <v>1847</v>
      </c>
      <c r="S5563" s="91" t="s">
        <v>14373</v>
      </c>
      <c r="T5563" s="91" t="s">
        <v>1593</v>
      </c>
    </row>
    <row r="5564" ht="14.25" customHeight="1">
      <c r="A5564" s="91" t="s">
        <v>14374</v>
      </c>
      <c r="D5564" s="91" t="s">
        <v>1319</v>
      </c>
      <c r="E5564" s="91" t="s">
        <v>1587</v>
      </c>
      <c r="F5564" s="91">
        <v>2030.0</v>
      </c>
      <c r="J5564" s="91" t="s">
        <v>739</v>
      </c>
      <c r="L5564" s="91" t="s">
        <v>1588</v>
      </c>
      <c r="M5564" s="91" t="s">
        <v>739</v>
      </c>
      <c r="O5564" s="91" t="s">
        <v>1662</v>
      </c>
      <c r="P5564" s="91" t="s">
        <v>1590</v>
      </c>
      <c r="Q5564" s="91" t="s">
        <v>1460</v>
      </c>
      <c r="R5564" s="91" t="s">
        <v>1633</v>
      </c>
      <c r="S5564" s="91" t="s">
        <v>14375</v>
      </c>
      <c r="T5564" s="91" t="s">
        <v>1593</v>
      </c>
    </row>
    <row r="5565" ht="14.25" customHeight="1">
      <c r="A5565" s="91" t="s">
        <v>14376</v>
      </c>
      <c r="D5565" s="91" t="s">
        <v>1324</v>
      </c>
      <c r="J5565" s="91" t="s">
        <v>739</v>
      </c>
      <c r="L5565" s="91" t="s">
        <v>41</v>
      </c>
      <c r="M5565" s="91" t="s">
        <v>739</v>
      </c>
      <c r="O5565" s="91" t="s">
        <v>1622</v>
      </c>
      <c r="P5565" s="91" t="s">
        <v>1623</v>
      </c>
      <c r="Q5565" s="91" t="s">
        <v>1467</v>
      </c>
      <c r="R5565" s="91" t="s">
        <v>1798</v>
      </c>
    </row>
    <row r="5566" ht="14.25" customHeight="1">
      <c r="A5566" s="91" t="s">
        <v>14377</v>
      </c>
      <c r="B5566" s="91" t="s">
        <v>14378</v>
      </c>
      <c r="C5566" s="91" t="s">
        <v>14379</v>
      </c>
      <c r="D5566" s="91" t="s">
        <v>1324</v>
      </c>
      <c r="J5566" s="91" t="s">
        <v>1320</v>
      </c>
      <c r="L5566" s="91" t="s">
        <v>41</v>
      </c>
      <c r="M5566" s="91" t="s">
        <v>1320</v>
      </c>
      <c r="N5566" s="91" t="s">
        <v>1685</v>
      </c>
      <c r="O5566" s="91" t="s">
        <v>1677</v>
      </c>
      <c r="P5566" s="91" t="s">
        <v>1590</v>
      </c>
      <c r="Q5566" s="91" t="s">
        <v>1439</v>
      </c>
      <c r="R5566" s="91" t="s">
        <v>1685</v>
      </c>
    </row>
    <row r="5567" ht="14.25" customHeight="1">
      <c r="A5567" s="91" t="s">
        <v>14380</v>
      </c>
      <c r="C5567" s="91" t="s">
        <v>14381</v>
      </c>
      <c r="D5567" s="91" t="s">
        <v>1324</v>
      </c>
      <c r="J5567" s="91" t="s">
        <v>739</v>
      </c>
      <c r="L5567" s="91" t="s">
        <v>41</v>
      </c>
      <c r="M5567" s="91" t="s">
        <v>739</v>
      </c>
      <c r="O5567" s="91" t="s">
        <v>1711</v>
      </c>
      <c r="P5567" s="91" t="s">
        <v>1590</v>
      </c>
      <c r="Q5567" s="91" t="s">
        <v>1457</v>
      </c>
      <c r="R5567" s="91" t="s">
        <v>1604</v>
      </c>
    </row>
    <row r="5568" ht="14.25" customHeight="1">
      <c r="A5568" s="91" t="s">
        <v>14382</v>
      </c>
      <c r="D5568" s="91" t="s">
        <v>1324</v>
      </c>
      <c r="J5568" s="91" t="s">
        <v>1320</v>
      </c>
      <c r="L5568" s="91" t="s">
        <v>41</v>
      </c>
      <c r="M5568" s="91" t="s">
        <v>1320</v>
      </c>
      <c r="N5568" s="91" t="s">
        <v>1842</v>
      </c>
      <c r="O5568" s="91" t="s">
        <v>1602</v>
      </c>
      <c r="P5568" s="91" t="s">
        <v>1603</v>
      </c>
      <c r="Q5568" s="91" t="s">
        <v>1462</v>
      </c>
      <c r="R5568" s="91" t="s">
        <v>1637</v>
      </c>
    </row>
    <row r="5569" ht="14.25" customHeight="1">
      <c r="A5569" s="91" t="s">
        <v>14383</v>
      </c>
      <c r="D5569" s="91" t="s">
        <v>1319</v>
      </c>
      <c r="E5569" s="91" t="s">
        <v>1587</v>
      </c>
      <c r="F5569" s="91">
        <v>2030.0</v>
      </c>
      <c r="J5569" s="91" t="s">
        <v>739</v>
      </c>
      <c r="L5569" s="91" t="s">
        <v>1588</v>
      </c>
      <c r="M5569" s="91" t="s">
        <v>739</v>
      </c>
      <c r="O5569" s="91" t="s">
        <v>1721</v>
      </c>
      <c r="P5569" s="91" t="s">
        <v>1590</v>
      </c>
      <c r="Q5569" s="91" t="s">
        <v>1435</v>
      </c>
      <c r="R5569" s="91" t="s">
        <v>1685</v>
      </c>
      <c r="S5569" s="91" t="s">
        <v>14384</v>
      </c>
      <c r="T5569" s="91" t="s">
        <v>1593</v>
      </c>
    </row>
    <row r="5570" ht="14.25" customHeight="1">
      <c r="A5570" s="91" t="s">
        <v>14385</v>
      </c>
      <c r="B5570" s="91" t="s">
        <v>14386</v>
      </c>
      <c r="C5570" s="91" t="s">
        <v>14387</v>
      </c>
      <c r="D5570" s="91" t="s">
        <v>1319</v>
      </c>
      <c r="E5570" s="91" t="s">
        <v>1587</v>
      </c>
      <c r="F5570" s="91">
        <v>2030.0</v>
      </c>
      <c r="J5570" s="91" t="s">
        <v>1320</v>
      </c>
      <c r="L5570" s="91" t="s">
        <v>41</v>
      </c>
      <c r="M5570" s="91" t="s">
        <v>1320</v>
      </c>
      <c r="N5570" s="91" t="s">
        <v>2170</v>
      </c>
      <c r="O5570" s="91" t="s">
        <v>1725</v>
      </c>
      <c r="P5570" s="91" t="s">
        <v>1628</v>
      </c>
      <c r="Q5570" s="91" t="s">
        <v>1761</v>
      </c>
      <c r="R5570" s="91" t="s">
        <v>4294</v>
      </c>
      <c r="S5570" s="91" t="s">
        <v>14388</v>
      </c>
      <c r="T5570" s="91" t="s">
        <v>1593</v>
      </c>
    </row>
    <row r="5571" ht="14.25" customHeight="1">
      <c r="A5571" s="91" t="s">
        <v>14389</v>
      </c>
      <c r="D5571" s="91" t="s">
        <v>1319</v>
      </c>
      <c r="E5571" s="91" t="s">
        <v>1587</v>
      </c>
      <c r="F5571" s="91">
        <v>2030.0</v>
      </c>
      <c r="J5571" s="91" t="s">
        <v>739</v>
      </c>
      <c r="L5571" s="91" t="s">
        <v>1588</v>
      </c>
      <c r="M5571" s="91" t="s">
        <v>739</v>
      </c>
      <c r="O5571" s="91" t="s">
        <v>1725</v>
      </c>
      <c r="P5571" s="91" t="s">
        <v>1628</v>
      </c>
      <c r="Q5571" s="91" t="s">
        <v>1469</v>
      </c>
      <c r="R5571" s="91" t="s">
        <v>1608</v>
      </c>
      <c r="S5571" s="91" t="s">
        <v>14390</v>
      </c>
      <c r="T5571" s="91" t="s">
        <v>1593</v>
      </c>
    </row>
    <row r="5572" ht="14.25" customHeight="1">
      <c r="A5572" s="91" t="s">
        <v>14391</v>
      </c>
      <c r="D5572" s="91" t="s">
        <v>1319</v>
      </c>
      <c r="E5572" s="91" t="s">
        <v>1587</v>
      </c>
      <c r="F5572" s="91">
        <v>2030.0</v>
      </c>
      <c r="J5572" s="91" t="s">
        <v>739</v>
      </c>
      <c r="L5572" s="91" t="s">
        <v>1588</v>
      </c>
      <c r="M5572" s="91" t="s">
        <v>739</v>
      </c>
      <c r="O5572" s="91" t="s">
        <v>1725</v>
      </c>
      <c r="P5572" s="91" t="s">
        <v>1628</v>
      </c>
      <c r="Q5572" s="91" t="s">
        <v>1469</v>
      </c>
      <c r="R5572" s="91" t="s">
        <v>1659</v>
      </c>
      <c r="S5572" s="91" t="s">
        <v>14392</v>
      </c>
      <c r="T5572" s="91" t="s">
        <v>1593</v>
      </c>
    </row>
    <row r="5573" ht="14.25" customHeight="1">
      <c r="A5573" s="91" t="s">
        <v>14393</v>
      </c>
      <c r="B5573" s="91" t="s">
        <v>14394</v>
      </c>
      <c r="C5573" s="91" t="s">
        <v>14395</v>
      </c>
      <c r="D5573" s="91" t="s">
        <v>1324</v>
      </c>
      <c r="J5573" s="91" t="s">
        <v>739</v>
      </c>
      <c r="L5573" s="91" t="s">
        <v>41</v>
      </c>
      <c r="M5573" s="91" t="s">
        <v>739</v>
      </c>
      <c r="O5573" s="91" t="s">
        <v>1602</v>
      </c>
      <c r="P5573" s="91" t="s">
        <v>1603</v>
      </c>
      <c r="Q5573" s="91" t="s">
        <v>1461</v>
      </c>
      <c r="R5573" s="91" t="s">
        <v>1669</v>
      </c>
    </row>
    <row r="5574" ht="14.25" customHeight="1">
      <c r="A5574" s="91" t="s">
        <v>14396</v>
      </c>
      <c r="D5574" s="91" t="s">
        <v>1319</v>
      </c>
      <c r="E5574" s="91" t="s">
        <v>1587</v>
      </c>
      <c r="F5574" s="91">
        <v>2030.0</v>
      </c>
      <c r="J5574" s="91" t="s">
        <v>739</v>
      </c>
      <c r="L5574" s="91" t="s">
        <v>1588</v>
      </c>
      <c r="M5574" s="91" t="s">
        <v>739</v>
      </c>
      <c r="O5574" s="91" t="s">
        <v>1632</v>
      </c>
      <c r="P5574" s="91" t="s">
        <v>1628</v>
      </c>
      <c r="Q5574" s="91" t="s">
        <v>1464</v>
      </c>
      <c r="R5574" s="91" t="s">
        <v>1659</v>
      </c>
      <c r="S5574" s="91" t="s">
        <v>14397</v>
      </c>
      <c r="T5574" s="91" t="s">
        <v>1593</v>
      </c>
    </row>
    <row r="5575" ht="14.25" customHeight="1">
      <c r="A5575" s="91" t="s">
        <v>14398</v>
      </c>
      <c r="B5575" s="91" t="s">
        <v>14399</v>
      </c>
      <c r="C5575" s="91" t="s">
        <v>14400</v>
      </c>
      <c r="D5575" s="91" t="s">
        <v>1319</v>
      </c>
      <c r="E5575" s="91" t="s">
        <v>1587</v>
      </c>
      <c r="F5575" s="91">
        <v>2030.0</v>
      </c>
      <c r="J5575" s="91" t="s">
        <v>739</v>
      </c>
      <c r="L5575" s="91" t="s">
        <v>41</v>
      </c>
      <c r="M5575" s="91" t="s">
        <v>739</v>
      </c>
      <c r="O5575" s="91" t="s">
        <v>1638</v>
      </c>
      <c r="P5575" s="91" t="s">
        <v>1590</v>
      </c>
      <c r="Q5575" s="91" t="s">
        <v>1435</v>
      </c>
      <c r="R5575" s="91" t="s">
        <v>1685</v>
      </c>
      <c r="S5575" s="91" t="s">
        <v>14401</v>
      </c>
      <c r="T5575" s="91" t="s">
        <v>1593</v>
      </c>
    </row>
    <row r="5576" ht="14.25" customHeight="1">
      <c r="A5576" s="91" t="s">
        <v>14402</v>
      </c>
      <c r="D5576" s="91" t="s">
        <v>1319</v>
      </c>
      <c r="E5576" s="91" t="s">
        <v>1587</v>
      </c>
      <c r="F5576" s="91">
        <v>2030.0</v>
      </c>
      <c r="J5576" s="91" t="s">
        <v>739</v>
      </c>
      <c r="L5576" s="91" t="s">
        <v>1588</v>
      </c>
      <c r="M5576" s="91" t="s">
        <v>739</v>
      </c>
      <c r="O5576" s="91" t="s">
        <v>1638</v>
      </c>
      <c r="P5576" s="91" t="s">
        <v>1590</v>
      </c>
      <c r="Q5576" s="91" t="s">
        <v>1462</v>
      </c>
      <c r="R5576" s="91" t="s">
        <v>1604</v>
      </c>
      <c r="S5576" s="91" t="s">
        <v>14403</v>
      </c>
      <c r="T5576" s="91" t="s">
        <v>1593</v>
      </c>
    </row>
    <row r="5577" ht="14.25" customHeight="1">
      <c r="A5577" s="91" t="s">
        <v>14404</v>
      </c>
      <c r="D5577" s="91" t="s">
        <v>1319</v>
      </c>
      <c r="E5577" s="91" t="s">
        <v>1587</v>
      </c>
      <c r="F5577" s="91">
        <v>2030.0</v>
      </c>
      <c r="J5577" s="91" t="s">
        <v>739</v>
      </c>
      <c r="L5577" s="91" t="s">
        <v>1588</v>
      </c>
      <c r="M5577" s="91" t="s">
        <v>739</v>
      </c>
      <c r="O5577" s="91" t="s">
        <v>1725</v>
      </c>
      <c r="P5577" s="91" t="s">
        <v>1628</v>
      </c>
      <c r="Q5577" s="91" t="s">
        <v>1469</v>
      </c>
      <c r="R5577" s="91" t="s">
        <v>1614</v>
      </c>
      <c r="S5577" s="91" t="s">
        <v>14405</v>
      </c>
      <c r="T5577" s="91" t="s">
        <v>1593</v>
      </c>
    </row>
    <row r="5578" ht="14.25" customHeight="1">
      <c r="A5578" s="91" t="s">
        <v>14406</v>
      </c>
      <c r="D5578" s="91" t="s">
        <v>1319</v>
      </c>
      <c r="E5578" s="91" t="s">
        <v>1587</v>
      </c>
      <c r="F5578" s="91">
        <v>2030.0</v>
      </c>
      <c r="J5578" s="91" t="s">
        <v>739</v>
      </c>
      <c r="L5578" s="91" t="s">
        <v>1588</v>
      </c>
      <c r="M5578" s="91" t="s">
        <v>739</v>
      </c>
      <c r="O5578" s="91" t="s">
        <v>1725</v>
      </c>
      <c r="P5578" s="91" t="s">
        <v>1628</v>
      </c>
      <c r="Q5578" s="91" t="s">
        <v>1429</v>
      </c>
      <c r="R5578" s="91" t="s">
        <v>1653</v>
      </c>
      <c r="S5578" s="91" t="s">
        <v>14407</v>
      </c>
    </row>
    <row r="5579" ht="14.25" customHeight="1">
      <c r="A5579" s="91" t="s">
        <v>14408</v>
      </c>
      <c r="D5579" s="91" t="s">
        <v>1319</v>
      </c>
      <c r="E5579" s="91" t="s">
        <v>1587</v>
      </c>
      <c r="F5579" s="91">
        <v>2030.0</v>
      </c>
      <c r="J5579" s="91" t="s">
        <v>739</v>
      </c>
      <c r="L5579" s="91" t="s">
        <v>1588</v>
      </c>
      <c r="M5579" s="91" t="s">
        <v>739</v>
      </c>
      <c r="O5579" s="91" t="s">
        <v>1725</v>
      </c>
      <c r="P5579" s="91" t="s">
        <v>1628</v>
      </c>
      <c r="Q5579" s="91" t="s">
        <v>1450</v>
      </c>
      <c r="R5579" s="91" t="s">
        <v>1808</v>
      </c>
      <c r="S5579" s="91" t="s">
        <v>14409</v>
      </c>
      <c r="T5579" s="91" t="s">
        <v>1593</v>
      </c>
    </row>
    <row r="5580" ht="14.25" customHeight="1">
      <c r="A5580" s="91" t="s">
        <v>14410</v>
      </c>
      <c r="D5580" s="91" t="s">
        <v>1324</v>
      </c>
      <c r="J5580" s="91" t="s">
        <v>739</v>
      </c>
      <c r="L5580" s="91" t="s">
        <v>41</v>
      </c>
      <c r="M5580" s="91" t="s">
        <v>739</v>
      </c>
      <c r="O5580" s="91" t="s">
        <v>3361</v>
      </c>
      <c r="P5580" s="91" t="s">
        <v>1736</v>
      </c>
      <c r="Q5580" s="91" t="s">
        <v>1428</v>
      </c>
      <c r="R5580" s="91" t="s">
        <v>1923</v>
      </c>
    </row>
    <row r="5581" ht="14.25" customHeight="1">
      <c r="A5581" s="91" t="s">
        <v>14411</v>
      </c>
      <c r="D5581" s="91" t="s">
        <v>1324</v>
      </c>
      <c r="J5581" s="91" t="s">
        <v>1320</v>
      </c>
      <c r="L5581" s="91" t="s">
        <v>41</v>
      </c>
      <c r="M5581" s="91" t="s">
        <v>1320</v>
      </c>
      <c r="N5581" s="91" t="s">
        <v>1808</v>
      </c>
      <c r="O5581" s="91" t="s">
        <v>2182</v>
      </c>
      <c r="P5581" s="91" t="s">
        <v>1628</v>
      </c>
      <c r="Q5581" s="91" t="s">
        <v>1432</v>
      </c>
      <c r="R5581" s="91" t="s">
        <v>1808</v>
      </c>
    </row>
    <row r="5582" ht="14.25" customHeight="1">
      <c r="A5582" s="91" t="s">
        <v>14412</v>
      </c>
      <c r="D5582" s="91" t="s">
        <v>1319</v>
      </c>
      <c r="E5582" s="91" t="s">
        <v>1587</v>
      </c>
      <c r="F5582" s="91">
        <v>2030.0</v>
      </c>
      <c r="J5582" s="91" t="s">
        <v>739</v>
      </c>
      <c r="L5582" s="91" t="s">
        <v>41</v>
      </c>
      <c r="M5582" s="91" t="s">
        <v>739</v>
      </c>
      <c r="O5582" s="91" t="s">
        <v>1796</v>
      </c>
      <c r="P5582" s="91" t="s">
        <v>1628</v>
      </c>
      <c r="Q5582" s="91" t="s">
        <v>1435</v>
      </c>
      <c r="R5582" s="91" t="s">
        <v>1648</v>
      </c>
      <c r="S5582" s="91" t="s">
        <v>14413</v>
      </c>
      <c r="T5582" s="91" t="s">
        <v>1593</v>
      </c>
    </row>
    <row r="5583" ht="14.25" customHeight="1">
      <c r="A5583" s="91" t="s">
        <v>14414</v>
      </c>
      <c r="D5583" s="91" t="s">
        <v>1319</v>
      </c>
      <c r="E5583" s="91" t="s">
        <v>1587</v>
      </c>
      <c r="F5583" s="91">
        <v>2030.0</v>
      </c>
      <c r="J5583" s="91" t="s">
        <v>739</v>
      </c>
      <c r="L5583" s="91" t="s">
        <v>1588</v>
      </c>
      <c r="M5583" s="91" t="s">
        <v>739</v>
      </c>
      <c r="O5583" s="91" t="s">
        <v>1831</v>
      </c>
      <c r="P5583" s="91" t="s">
        <v>1590</v>
      </c>
      <c r="Q5583" s="91" t="s">
        <v>1438</v>
      </c>
      <c r="R5583" s="91" t="s">
        <v>1687</v>
      </c>
      <c r="S5583" s="91" t="s">
        <v>14415</v>
      </c>
      <c r="T5583" s="91" t="s">
        <v>1593</v>
      </c>
    </row>
    <row r="5584" ht="14.25" customHeight="1">
      <c r="A5584" s="91" t="s">
        <v>14416</v>
      </c>
      <c r="D5584" s="91" t="s">
        <v>1319</v>
      </c>
      <c r="E5584" s="91" t="s">
        <v>1587</v>
      </c>
      <c r="F5584" s="91">
        <v>2030.0</v>
      </c>
      <c r="J5584" s="91" t="s">
        <v>739</v>
      </c>
      <c r="L5584" s="91" t="s">
        <v>1588</v>
      </c>
      <c r="M5584" s="91" t="s">
        <v>739</v>
      </c>
      <c r="O5584" s="91" t="s">
        <v>1748</v>
      </c>
      <c r="P5584" s="91" t="s">
        <v>1590</v>
      </c>
      <c r="Q5584" s="91" t="s">
        <v>1460</v>
      </c>
      <c r="R5584" s="91" t="s">
        <v>1612</v>
      </c>
      <c r="S5584" s="91" t="s">
        <v>14417</v>
      </c>
      <c r="T5584" s="91" t="s">
        <v>1593</v>
      </c>
    </row>
    <row r="5585" ht="14.25" customHeight="1">
      <c r="A5585" s="91" t="s">
        <v>14418</v>
      </c>
      <c r="D5585" s="91" t="s">
        <v>1319</v>
      </c>
      <c r="E5585" s="91" t="s">
        <v>1587</v>
      </c>
      <c r="F5585" s="91">
        <v>2030.0</v>
      </c>
      <c r="J5585" s="91" t="s">
        <v>739</v>
      </c>
      <c r="L5585" s="91" t="s">
        <v>1588</v>
      </c>
      <c r="M5585" s="91" t="s">
        <v>739</v>
      </c>
      <c r="O5585" s="91" t="s">
        <v>2046</v>
      </c>
      <c r="P5585" s="91" t="s">
        <v>1603</v>
      </c>
      <c r="Q5585" s="91" t="s">
        <v>1440</v>
      </c>
      <c r="R5585" s="91" t="s">
        <v>1792</v>
      </c>
      <c r="S5585" s="91" t="s">
        <v>14419</v>
      </c>
      <c r="T5585" s="91" t="s">
        <v>1593</v>
      </c>
    </row>
    <row r="5586" ht="14.25" customHeight="1">
      <c r="A5586" s="91" t="s">
        <v>14420</v>
      </c>
      <c r="C5586" s="91" t="s">
        <v>14421</v>
      </c>
      <c r="D5586" s="91" t="s">
        <v>1324</v>
      </c>
      <c r="J5586" s="91" t="s">
        <v>1320</v>
      </c>
      <c r="L5586" s="91" t="s">
        <v>41</v>
      </c>
      <c r="M5586" s="91" t="s">
        <v>739</v>
      </c>
      <c r="O5586" s="91" t="s">
        <v>1694</v>
      </c>
      <c r="P5586" s="91" t="s">
        <v>1590</v>
      </c>
      <c r="Q5586" s="91" t="s">
        <v>1467</v>
      </c>
      <c r="R5586" s="91" t="s">
        <v>1798</v>
      </c>
    </row>
    <row r="5587" ht="14.25" customHeight="1">
      <c r="A5587" s="91" t="s">
        <v>14422</v>
      </c>
      <c r="D5587" s="91" t="s">
        <v>1324</v>
      </c>
      <c r="J5587" s="91" t="s">
        <v>1320</v>
      </c>
      <c r="L5587" s="91" t="s">
        <v>41</v>
      </c>
      <c r="M5587" s="91" t="s">
        <v>1320</v>
      </c>
      <c r="N5587" s="91" t="s">
        <v>1699</v>
      </c>
      <c r="O5587" s="91" t="s">
        <v>1607</v>
      </c>
      <c r="P5587" s="91" t="s">
        <v>1590</v>
      </c>
      <c r="Q5587" s="91" t="s">
        <v>1457</v>
      </c>
      <c r="R5587" s="91" t="s">
        <v>1699</v>
      </c>
    </row>
    <row r="5588" ht="14.25" customHeight="1">
      <c r="A5588" s="91" t="s">
        <v>14423</v>
      </c>
      <c r="D5588" s="91" t="s">
        <v>1319</v>
      </c>
      <c r="E5588" s="91" t="s">
        <v>1587</v>
      </c>
      <c r="F5588" s="91">
        <v>2030.0</v>
      </c>
      <c r="G5588" s="91" t="s">
        <v>1319</v>
      </c>
      <c r="H5588" s="91" t="s">
        <v>1587</v>
      </c>
      <c r="I5588" s="91">
        <v>2040.0</v>
      </c>
      <c r="J5588" s="91" t="s">
        <v>1320</v>
      </c>
      <c r="K5588" s="91">
        <v>2040.0</v>
      </c>
      <c r="L5588" s="91" t="s">
        <v>1588</v>
      </c>
      <c r="M5588" s="91" t="s">
        <v>739</v>
      </c>
      <c r="O5588" s="91" t="s">
        <v>1607</v>
      </c>
      <c r="P5588" s="91" t="s">
        <v>1590</v>
      </c>
      <c r="Q5588" s="91" t="s">
        <v>1462</v>
      </c>
      <c r="R5588" s="91" t="s">
        <v>1707</v>
      </c>
      <c r="S5588" s="91" t="s">
        <v>14424</v>
      </c>
      <c r="T5588" s="91" t="s">
        <v>1593</v>
      </c>
    </row>
    <row r="5589" ht="14.25" customHeight="1">
      <c r="A5589" s="91" t="s">
        <v>14425</v>
      </c>
      <c r="C5589" s="91" t="s">
        <v>14426</v>
      </c>
      <c r="D5589" s="91" t="s">
        <v>1319</v>
      </c>
      <c r="E5589" s="91" t="s">
        <v>1587</v>
      </c>
      <c r="F5589" s="91">
        <v>2027.0</v>
      </c>
      <c r="G5589" s="91" t="s">
        <v>1319</v>
      </c>
      <c r="H5589" s="91" t="s">
        <v>1587</v>
      </c>
      <c r="I5589" s="91">
        <v>2027.0</v>
      </c>
      <c r="J5589" s="91" t="s">
        <v>1320</v>
      </c>
      <c r="K5589" s="91">
        <v>2027.0</v>
      </c>
      <c r="L5589" s="91" t="s">
        <v>1588</v>
      </c>
      <c r="M5589" s="91" t="s">
        <v>1320</v>
      </c>
      <c r="N5589" s="91" t="s">
        <v>1685</v>
      </c>
      <c r="O5589" s="91" t="s">
        <v>1602</v>
      </c>
      <c r="P5589" s="91" t="s">
        <v>1603</v>
      </c>
      <c r="Q5589" s="91" t="s">
        <v>1462</v>
      </c>
      <c r="R5589" s="91" t="s">
        <v>1923</v>
      </c>
      <c r="S5589" s="91" t="s">
        <v>14427</v>
      </c>
      <c r="T5589" s="91" t="s">
        <v>1593</v>
      </c>
    </row>
    <row r="5590" ht="14.25" customHeight="1">
      <c r="A5590" s="91" t="s">
        <v>14428</v>
      </c>
      <c r="D5590" s="91" t="s">
        <v>1324</v>
      </c>
      <c r="J5590" s="91" t="s">
        <v>739</v>
      </c>
      <c r="L5590" s="91" t="s">
        <v>41</v>
      </c>
      <c r="M5590" s="91" t="s">
        <v>739</v>
      </c>
      <c r="O5590" s="91" t="s">
        <v>1831</v>
      </c>
      <c r="P5590" s="91" t="s">
        <v>1590</v>
      </c>
      <c r="Q5590" s="91" t="s">
        <v>1472</v>
      </c>
      <c r="R5590" s="91" t="s">
        <v>1808</v>
      </c>
    </row>
    <row r="5591" ht="14.25" customHeight="1">
      <c r="A5591" s="91" t="s">
        <v>14429</v>
      </c>
      <c r="D5591" s="91" t="s">
        <v>1324</v>
      </c>
      <c r="J5591" s="91" t="s">
        <v>1320</v>
      </c>
      <c r="L5591" s="91" t="s">
        <v>41</v>
      </c>
      <c r="M5591" s="91" t="s">
        <v>1320</v>
      </c>
      <c r="N5591" s="91" t="s">
        <v>1808</v>
      </c>
      <c r="O5591" s="91" t="s">
        <v>1846</v>
      </c>
      <c r="P5591" s="91" t="s">
        <v>1590</v>
      </c>
      <c r="Q5591" s="91" t="s">
        <v>1439</v>
      </c>
      <c r="R5591" s="91" t="s">
        <v>1808</v>
      </c>
    </row>
    <row r="5592" ht="14.25" customHeight="1">
      <c r="A5592" s="91" t="s">
        <v>14430</v>
      </c>
      <c r="D5592" s="91" t="s">
        <v>1319</v>
      </c>
      <c r="E5592" s="91" t="s">
        <v>1587</v>
      </c>
      <c r="F5592" s="91">
        <v>2030.0</v>
      </c>
      <c r="J5592" s="91" t="s">
        <v>739</v>
      </c>
      <c r="L5592" s="91" t="s">
        <v>1588</v>
      </c>
      <c r="M5592" s="91" t="s">
        <v>739</v>
      </c>
      <c r="O5592" s="91" t="s">
        <v>1602</v>
      </c>
      <c r="P5592" s="91" t="s">
        <v>1603</v>
      </c>
      <c r="Q5592" s="91" t="s">
        <v>1457</v>
      </c>
      <c r="R5592" s="91" t="s">
        <v>1653</v>
      </c>
      <c r="S5592" s="91" t="s">
        <v>14431</v>
      </c>
    </row>
    <row r="5593" ht="14.25" customHeight="1">
      <c r="A5593" s="91" t="s">
        <v>14432</v>
      </c>
      <c r="D5593" s="91" t="s">
        <v>1319</v>
      </c>
      <c r="E5593" s="91" t="s">
        <v>1587</v>
      </c>
      <c r="F5593" s="91">
        <v>2030.0</v>
      </c>
      <c r="J5593" s="91" t="s">
        <v>739</v>
      </c>
      <c r="L5593" s="91" t="s">
        <v>1588</v>
      </c>
      <c r="M5593" s="91" t="s">
        <v>739</v>
      </c>
      <c r="O5593" s="91" t="s">
        <v>1607</v>
      </c>
      <c r="P5593" s="91" t="s">
        <v>1590</v>
      </c>
      <c r="Q5593" s="91" t="s">
        <v>1433</v>
      </c>
      <c r="R5593" s="91" t="s">
        <v>1707</v>
      </c>
      <c r="S5593" s="91" t="s">
        <v>14433</v>
      </c>
      <c r="T5593" s="91" t="s">
        <v>1593</v>
      </c>
    </row>
    <row r="5594" ht="14.25" customHeight="1">
      <c r="A5594" s="91" t="s">
        <v>14434</v>
      </c>
      <c r="D5594" s="91" t="s">
        <v>1324</v>
      </c>
      <c r="J5594" s="91" t="s">
        <v>1320</v>
      </c>
      <c r="L5594" s="91" t="s">
        <v>41</v>
      </c>
      <c r="M5594" s="91" t="s">
        <v>739</v>
      </c>
      <c r="O5594" s="91" t="s">
        <v>1602</v>
      </c>
      <c r="P5594" s="91" t="s">
        <v>1603</v>
      </c>
      <c r="Q5594" s="91" t="s">
        <v>1434</v>
      </c>
      <c r="R5594" s="91" t="s">
        <v>1659</v>
      </c>
    </row>
    <row r="5595" ht="14.25" customHeight="1">
      <c r="A5595" s="91" t="s">
        <v>14435</v>
      </c>
      <c r="D5595" s="91" t="s">
        <v>1319</v>
      </c>
      <c r="E5595" s="91" t="s">
        <v>1587</v>
      </c>
      <c r="F5595" s="91">
        <v>2030.0</v>
      </c>
      <c r="J5595" s="91" t="s">
        <v>739</v>
      </c>
      <c r="L5595" s="91" t="s">
        <v>1588</v>
      </c>
      <c r="M5595" s="91" t="s">
        <v>739</v>
      </c>
      <c r="O5595" s="91" t="s">
        <v>1607</v>
      </c>
      <c r="P5595" s="91" t="s">
        <v>1590</v>
      </c>
      <c r="Q5595" s="91" t="s">
        <v>1457</v>
      </c>
      <c r="R5595" s="91" t="s">
        <v>1900</v>
      </c>
      <c r="S5595" s="91" t="s">
        <v>14436</v>
      </c>
      <c r="T5595" s="91" t="s">
        <v>1593</v>
      </c>
    </row>
    <row r="5596" ht="14.25" customHeight="1">
      <c r="A5596" s="91" t="s">
        <v>14437</v>
      </c>
      <c r="D5596" s="91" t="s">
        <v>1319</v>
      </c>
      <c r="E5596" s="91" t="s">
        <v>1587</v>
      </c>
      <c r="F5596" s="91">
        <v>2030.0</v>
      </c>
      <c r="J5596" s="91" t="s">
        <v>739</v>
      </c>
      <c r="L5596" s="91" t="s">
        <v>1588</v>
      </c>
      <c r="M5596" s="91" t="s">
        <v>739</v>
      </c>
      <c r="O5596" s="91" t="s">
        <v>1607</v>
      </c>
      <c r="P5596" s="91" t="s">
        <v>1590</v>
      </c>
      <c r="Q5596" s="91" t="s">
        <v>1457</v>
      </c>
      <c r="R5596" s="91" t="s">
        <v>1611</v>
      </c>
      <c r="S5596" s="91" t="s">
        <v>14438</v>
      </c>
      <c r="T5596" s="91" t="s">
        <v>1593</v>
      </c>
    </row>
    <row r="5597" ht="14.25" customHeight="1">
      <c r="A5597" s="91" t="s">
        <v>14439</v>
      </c>
      <c r="D5597" s="91" t="s">
        <v>1324</v>
      </c>
      <c r="J5597" s="91" t="s">
        <v>739</v>
      </c>
      <c r="L5597" s="91" t="s">
        <v>41</v>
      </c>
      <c r="M5597" s="91" t="s">
        <v>739</v>
      </c>
      <c r="O5597" s="91" t="s">
        <v>1662</v>
      </c>
      <c r="P5597" s="91" t="s">
        <v>1590</v>
      </c>
      <c r="Q5597" s="91" t="s">
        <v>1472</v>
      </c>
      <c r="R5597" s="91" t="s">
        <v>1591</v>
      </c>
    </row>
    <row r="5598" ht="14.25" customHeight="1">
      <c r="A5598" s="91" t="s">
        <v>14440</v>
      </c>
      <c r="D5598" s="91" t="s">
        <v>1319</v>
      </c>
      <c r="E5598" s="91" t="s">
        <v>1587</v>
      </c>
      <c r="F5598" s="91">
        <v>2030.0</v>
      </c>
      <c r="G5598" s="91" t="s">
        <v>1319</v>
      </c>
      <c r="H5598" s="91" t="s">
        <v>1587</v>
      </c>
      <c r="I5598" s="91">
        <v>2050.0</v>
      </c>
      <c r="J5598" s="91" t="s">
        <v>1320</v>
      </c>
      <c r="K5598" s="91">
        <v>2050.0</v>
      </c>
      <c r="L5598" s="91" t="s">
        <v>1588</v>
      </c>
      <c r="M5598" s="91" t="s">
        <v>739</v>
      </c>
      <c r="O5598" s="91" t="s">
        <v>1607</v>
      </c>
      <c r="P5598" s="91" t="s">
        <v>1590</v>
      </c>
      <c r="Q5598" s="91" t="s">
        <v>1761</v>
      </c>
      <c r="R5598" s="91" t="s">
        <v>1687</v>
      </c>
      <c r="S5598" s="91" t="s">
        <v>14441</v>
      </c>
      <c r="T5598" s="91" t="s">
        <v>1593</v>
      </c>
    </row>
    <row r="5599" ht="14.25" customHeight="1">
      <c r="A5599" s="91" t="s">
        <v>14442</v>
      </c>
      <c r="D5599" s="91" t="s">
        <v>1319</v>
      </c>
      <c r="E5599" s="91" t="s">
        <v>1587</v>
      </c>
      <c r="F5599" s="91">
        <v>2030.0</v>
      </c>
      <c r="J5599" s="91" t="s">
        <v>739</v>
      </c>
      <c r="L5599" s="91" t="s">
        <v>1588</v>
      </c>
      <c r="M5599" s="91" t="s">
        <v>739</v>
      </c>
      <c r="O5599" s="91" t="s">
        <v>1607</v>
      </c>
      <c r="P5599" s="91" t="s">
        <v>1590</v>
      </c>
      <c r="Q5599" s="91" t="s">
        <v>1472</v>
      </c>
      <c r="R5599" s="91" t="s">
        <v>1923</v>
      </c>
      <c r="S5599" s="91" t="s">
        <v>14443</v>
      </c>
      <c r="T5599" s="91" t="s">
        <v>1593</v>
      </c>
    </row>
    <row r="5600" ht="14.25" customHeight="1">
      <c r="A5600" s="91" t="s">
        <v>14444</v>
      </c>
      <c r="B5600" s="91" t="s">
        <v>14445</v>
      </c>
      <c r="C5600" s="91" t="s">
        <v>14446</v>
      </c>
      <c r="D5600" s="91" t="s">
        <v>1319</v>
      </c>
      <c r="E5600" s="91" t="s">
        <v>1587</v>
      </c>
      <c r="F5600" s="91">
        <v>2025.0</v>
      </c>
      <c r="J5600" s="91" t="s">
        <v>1320</v>
      </c>
      <c r="L5600" s="91" t="s">
        <v>41</v>
      </c>
      <c r="M5600" s="91" t="s">
        <v>1320</v>
      </c>
      <c r="N5600" s="91" t="s">
        <v>1888</v>
      </c>
      <c r="O5600" s="91" t="s">
        <v>1711</v>
      </c>
      <c r="P5600" s="91" t="s">
        <v>1590</v>
      </c>
      <c r="Q5600" s="91" t="s">
        <v>1467</v>
      </c>
      <c r="R5600" s="91" t="s">
        <v>1706</v>
      </c>
      <c r="S5600" s="91" t="s">
        <v>14447</v>
      </c>
      <c r="T5600" s="91" t="s">
        <v>1593</v>
      </c>
    </row>
    <row r="5601" ht="14.25" customHeight="1">
      <c r="A5601" s="91" t="s">
        <v>14448</v>
      </c>
      <c r="B5601" s="91" t="s">
        <v>14449</v>
      </c>
      <c r="C5601" s="91" t="s">
        <v>14450</v>
      </c>
      <c r="D5601" s="91" t="s">
        <v>1319</v>
      </c>
      <c r="E5601" s="91" t="s">
        <v>1587</v>
      </c>
      <c r="F5601" s="91">
        <v>2030.0</v>
      </c>
      <c r="J5601" s="91" t="s">
        <v>739</v>
      </c>
      <c r="L5601" s="91" t="s">
        <v>41</v>
      </c>
      <c r="M5601" s="91" t="s">
        <v>1320</v>
      </c>
      <c r="N5601" s="91" t="s">
        <v>2170</v>
      </c>
      <c r="O5601" s="91" t="s">
        <v>2116</v>
      </c>
      <c r="P5601" s="91" t="s">
        <v>1736</v>
      </c>
      <c r="Q5601" s="91" t="s">
        <v>1432</v>
      </c>
      <c r="R5601" s="91" t="s">
        <v>1669</v>
      </c>
      <c r="S5601" s="91" t="s">
        <v>14451</v>
      </c>
      <c r="T5601" s="91" t="s">
        <v>1593</v>
      </c>
    </row>
    <row r="5602" ht="14.25" customHeight="1">
      <c r="A5602" s="91" t="s">
        <v>14452</v>
      </c>
      <c r="D5602" s="91" t="s">
        <v>1319</v>
      </c>
      <c r="E5602" s="91" t="s">
        <v>1587</v>
      </c>
      <c r="F5602" s="91">
        <v>2030.0</v>
      </c>
      <c r="G5602" s="91" t="s">
        <v>1319</v>
      </c>
      <c r="H5602" s="91" t="s">
        <v>1587</v>
      </c>
      <c r="I5602" s="91">
        <v>2050.0</v>
      </c>
      <c r="J5602" s="91" t="s">
        <v>1320</v>
      </c>
      <c r="K5602" s="91">
        <v>2050.0</v>
      </c>
      <c r="L5602" s="91" t="s">
        <v>1588</v>
      </c>
      <c r="M5602" s="91" t="s">
        <v>739</v>
      </c>
      <c r="O5602" s="91" t="s">
        <v>1607</v>
      </c>
      <c r="P5602" s="91" t="s">
        <v>1590</v>
      </c>
      <c r="Q5602" s="91" t="s">
        <v>1457</v>
      </c>
      <c r="R5602" s="91" t="s">
        <v>1798</v>
      </c>
      <c r="S5602" s="91" t="s">
        <v>14453</v>
      </c>
      <c r="T5602" s="91" t="s">
        <v>1593</v>
      </c>
    </row>
    <row r="5603" ht="14.25" customHeight="1">
      <c r="A5603" s="91" t="s">
        <v>14454</v>
      </c>
      <c r="D5603" s="91" t="s">
        <v>1319</v>
      </c>
      <c r="E5603" s="91" t="s">
        <v>1587</v>
      </c>
      <c r="F5603" s="91">
        <v>2030.0</v>
      </c>
      <c r="J5603" s="91" t="s">
        <v>739</v>
      </c>
      <c r="L5603" s="91" t="s">
        <v>1588</v>
      </c>
      <c r="M5603" s="91" t="s">
        <v>739</v>
      </c>
      <c r="O5603" s="91" t="s">
        <v>1632</v>
      </c>
      <c r="P5603" s="91" t="s">
        <v>1628</v>
      </c>
      <c r="Q5603" s="91" t="s">
        <v>1472</v>
      </c>
      <c r="R5603" s="91" t="s">
        <v>1614</v>
      </c>
      <c r="S5603" s="91" t="s">
        <v>14455</v>
      </c>
      <c r="T5603" s="91" t="s">
        <v>1593</v>
      </c>
    </row>
    <row r="5604" ht="14.25" customHeight="1">
      <c r="A5604" s="91" t="s">
        <v>14456</v>
      </c>
      <c r="B5604" s="91" t="s">
        <v>14457</v>
      </c>
      <c r="C5604" s="91" t="s">
        <v>14458</v>
      </c>
      <c r="D5604" s="91" t="s">
        <v>1324</v>
      </c>
      <c r="J5604" s="91" t="s">
        <v>1320</v>
      </c>
      <c r="L5604" s="91" t="s">
        <v>41</v>
      </c>
      <c r="M5604" s="91" t="s">
        <v>739</v>
      </c>
      <c r="O5604" s="91" t="s">
        <v>1632</v>
      </c>
      <c r="P5604" s="91" t="s">
        <v>1628</v>
      </c>
      <c r="Q5604" s="91" t="s">
        <v>1761</v>
      </c>
      <c r="R5604" s="91" t="s">
        <v>1707</v>
      </c>
    </row>
    <row r="5605" ht="14.25" customHeight="1">
      <c r="A5605" s="91" t="s">
        <v>14459</v>
      </c>
      <c r="B5605" s="91" t="s">
        <v>14460</v>
      </c>
      <c r="C5605" s="91" t="s">
        <v>14461</v>
      </c>
      <c r="D5605" s="91" t="s">
        <v>1343</v>
      </c>
      <c r="J5605" s="91" t="s">
        <v>739</v>
      </c>
      <c r="L5605" s="91" t="s">
        <v>41</v>
      </c>
      <c r="M5605" s="91" t="s">
        <v>1320</v>
      </c>
      <c r="N5605" s="91" t="s">
        <v>1639</v>
      </c>
      <c r="O5605" s="91" t="s">
        <v>1662</v>
      </c>
      <c r="P5605" s="91" t="s">
        <v>1590</v>
      </c>
      <c r="Q5605" s="91" t="s">
        <v>1462</v>
      </c>
      <c r="R5605" s="91" t="s">
        <v>1639</v>
      </c>
    </row>
    <row r="5606" ht="14.25" customHeight="1">
      <c r="A5606" s="91" t="s">
        <v>14462</v>
      </c>
      <c r="D5606" s="91" t="s">
        <v>1319</v>
      </c>
      <c r="E5606" s="91" t="s">
        <v>1587</v>
      </c>
      <c r="F5606" s="91">
        <v>2030.0</v>
      </c>
      <c r="J5606" s="91" t="s">
        <v>739</v>
      </c>
      <c r="L5606" s="91" t="s">
        <v>1588</v>
      </c>
      <c r="M5606" s="91" t="s">
        <v>739</v>
      </c>
      <c r="O5606" s="91" t="s">
        <v>1694</v>
      </c>
      <c r="P5606" s="91" t="s">
        <v>1590</v>
      </c>
      <c r="Q5606" s="91" t="s">
        <v>1469</v>
      </c>
      <c r="R5606" s="91" t="s">
        <v>1633</v>
      </c>
      <c r="S5606" s="91" t="s">
        <v>14463</v>
      </c>
      <c r="T5606" s="91" t="s">
        <v>1593</v>
      </c>
    </row>
    <row r="5607" ht="14.25" customHeight="1">
      <c r="A5607" s="91" t="s">
        <v>14464</v>
      </c>
      <c r="D5607" s="91" t="s">
        <v>1324</v>
      </c>
      <c r="J5607" s="91" t="s">
        <v>739</v>
      </c>
      <c r="L5607" s="91" t="s">
        <v>41</v>
      </c>
      <c r="M5607" s="91" t="s">
        <v>739</v>
      </c>
      <c r="O5607" s="91" t="s">
        <v>1632</v>
      </c>
      <c r="P5607" s="91" t="s">
        <v>1628</v>
      </c>
      <c r="Q5607" s="91" t="s">
        <v>1469</v>
      </c>
      <c r="R5607" s="91" t="s">
        <v>1659</v>
      </c>
    </row>
    <row r="5608" ht="14.25" customHeight="1">
      <c r="A5608" s="91" t="s">
        <v>14465</v>
      </c>
      <c r="B5608" s="91" t="s">
        <v>14466</v>
      </c>
      <c r="C5608" s="91" t="s">
        <v>14467</v>
      </c>
      <c r="D5608" s="91" t="s">
        <v>1343</v>
      </c>
      <c r="J5608" s="91" t="s">
        <v>739</v>
      </c>
      <c r="L5608" s="91" t="s">
        <v>41</v>
      </c>
      <c r="M5608" s="91" t="s">
        <v>739</v>
      </c>
      <c r="N5608" s="91" t="s">
        <v>1763</v>
      </c>
      <c r="O5608" s="91" t="s">
        <v>1632</v>
      </c>
      <c r="P5608" s="91" t="s">
        <v>1628</v>
      </c>
      <c r="Q5608" s="91" t="s">
        <v>1432</v>
      </c>
      <c r="R5608" s="91" t="s">
        <v>1763</v>
      </c>
    </row>
    <row r="5609" ht="14.25" customHeight="1">
      <c r="A5609" s="91" t="s">
        <v>14468</v>
      </c>
      <c r="D5609" s="91" t="s">
        <v>1319</v>
      </c>
      <c r="E5609" s="91" t="s">
        <v>1587</v>
      </c>
      <c r="F5609" s="91">
        <v>2030.0</v>
      </c>
      <c r="G5609" s="91" t="s">
        <v>1319</v>
      </c>
      <c r="H5609" s="91" t="s">
        <v>1587</v>
      </c>
      <c r="I5609" s="91">
        <v>2050.0</v>
      </c>
      <c r="J5609" s="91" t="s">
        <v>1320</v>
      </c>
      <c r="K5609" s="91">
        <v>2050.0</v>
      </c>
      <c r="L5609" s="91" t="s">
        <v>1588</v>
      </c>
      <c r="M5609" s="91" t="s">
        <v>739</v>
      </c>
      <c r="O5609" s="91" t="s">
        <v>1632</v>
      </c>
      <c r="P5609" s="91" t="s">
        <v>1628</v>
      </c>
      <c r="Q5609" s="91" t="s">
        <v>1432</v>
      </c>
      <c r="R5609" s="91" t="s">
        <v>1653</v>
      </c>
      <c r="S5609" s="91" t="s">
        <v>14469</v>
      </c>
      <c r="T5609" s="91" t="s">
        <v>1593</v>
      </c>
    </row>
    <row r="5610" ht="14.25" customHeight="1">
      <c r="A5610" s="91" t="s">
        <v>14470</v>
      </c>
      <c r="D5610" s="91" t="s">
        <v>1319</v>
      </c>
      <c r="E5610" s="91" t="s">
        <v>1587</v>
      </c>
      <c r="F5610" s="91">
        <v>2030.0</v>
      </c>
      <c r="G5610" s="91" t="s">
        <v>1319</v>
      </c>
      <c r="H5610" s="91" t="s">
        <v>1587</v>
      </c>
      <c r="I5610" s="91">
        <v>2050.0</v>
      </c>
      <c r="J5610" s="91" t="s">
        <v>1320</v>
      </c>
      <c r="K5610" s="91">
        <v>2050.0</v>
      </c>
      <c r="L5610" s="91" t="s">
        <v>41</v>
      </c>
      <c r="M5610" s="91" t="s">
        <v>1320</v>
      </c>
      <c r="N5610" s="91" t="s">
        <v>1641</v>
      </c>
      <c r="O5610" s="91" t="s">
        <v>1796</v>
      </c>
      <c r="P5610" s="91" t="s">
        <v>1628</v>
      </c>
      <c r="Q5610" s="91" t="s">
        <v>1469</v>
      </c>
      <c r="R5610" s="91" t="s">
        <v>1614</v>
      </c>
      <c r="S5610" s="91" t="s">
        <v>14471</v>
      </c>
      <c r="T5610" s="91" t="s">
        <v>1593</v>
      </c>
    </row>
    <row r="5611" ht="14.25" customHeight="1">
      <c r="A5611" s="91" t="s">
        <v>14472</v>
      </c>
      <c r="D5611" s="91" t="s">
        <v>1324</v>
      </c>
      <c r="J5611" s="91" t="s">
        <v>1320</v>
      </c>
      <c r="L5611" s="91" t="s">
        <v>41</v>
      </c>
      <c r="M5611" s="91" t="s">
        <v>1320</v>
      </c>
      <c r="N5611" s="91" t="s">
        <v>1669</v>
      </c>
      <c r="O5611" s="91" t="s">
        <v>1589</v>
      </c>
      <c r="P5611" s="91" t="s">
        <v>1590</v>
      </c>
      <c r="Q5611" s="91" t="s">
        <v>1761</v>
      </c>
      <c r="R5611" s="91" t="s">
        <v>1669</v>
      </c>
    </row>
    <row r="5612" ht="14.25" customHeight="1">
      <c r="A5612" s="91" t="s">
        <v>14473</v>
      </c>
      <c r="B5612" s="91" t="s">
        <v>14474</v>
      </c>
      <c r="C5612" s="91" t="s">
        <v>14475</v>
      </c>
      <c r="D5612" s="91" t="s">
        <v>1319</v>
      </c>
      <c r="E5612" s="91" t="s">
        <v>1587</v>
      </c>
      <c r="F5612" s="91">
        <v>2030.0</v>
      </c>
      <c r="J5612" s="91" t="s">
        <v>739</v>
      </c>
      <c r="L5612" s="91" t="s">
        <v>41</v>
      </c>
      <c r="M5612" s="91" t="s">
        <v>739</v>
      </c>
      <c r="O5612" s="91" t="s">
        <v>1802</v>
      </c>
      <c r="P5612" s="91" t="s">
        <v>1590</v>
      </c>
      <c r="Q5612" s="91" t="s">
        <v>1435</v>
      </c>
      <c r="R5612" s="91" t="s">
        <v>1785</v>
      </c>
      <c r="S5612" s="91" t="s">
        <v>14476</v>
      </c>
      <c r="T5612" s="91" t="s">
        <v>1593</v>
      </c>
    </row>
    <row r="5613" ht="14.25" customHeight="1">
      <c r="A5613" s="91" t="s">
        <v>14477</v>
      </c>
      <c r="B5613" s="91" t="s">
        <v>14478</v>
      </c>
      <c r="C5613" s="91" t="s">
        <v>14479</v>
      </c>
      <c r="D5613" s="91" t="s">
        <v>1319</v>
      </c>
      <c r="E5613" s="91" t="s">
        <v>1595</v>
      </c>
      <c r="F5613" s="91">
        <v>2032.0</v>
      </c>
      <c r="J5613" s="91" t="s">
        <v>739</v>
      </c>
      <c r="L5613" s="91" t="s">
        <v>41</v>
      </c>
      <c r="M5613" s="91" t="s">
        <v>739</v>
      </c>
      <c r="O5613" s="91" t="s">
        <v>1891</v>
      </c>
      <c r="P5613" s="91" t="s">
        <v>1623</v>
      </c>
      <c r="Q5613" s="91" t="s">
        <v>1438</v>
      </c>
      <c r="R5613" s="91" t="s">
        <v>1775</v>
      </c>
      <c r="S5613" s="91" t="s">
        <v>14480</v>
      </c>
      <c r="T5613" s="91" t="s">
        <v>1600</v>
      </c>
    </row>
    <row r="5614" ht="14.25" customHeight="1">
      <c r="A5614" s="91" t="s">
        <v>14481</v>
      </c>
      <c r="B5614" s="91" t="s">
        <v>14482</v>
      </c>
      <c r="C5614" s="91" t="s">
        <v>14483</v>
      </c>
      <c r="D5614" s="91" t="s">
        <v>1319</v>
      </c>
      <c r="E5614" s="91" t="s">
        <v>1587</v>
      </c>
      <c r="F5614" s="91" t="s">
        <v>3047</v>
      </c>
      <c r="J5614" s="91" t="s">
        <v>739</v>
      </c>
      <c r="L5614" s="91" t="s">
        <v>41</v>
      </c>
      <c r="M5614" s="91" t="s">
        <v>1320</v>
      </c>
      <c r="N5614" s="91" t="s">
        <v>2090</v>
      </c>
      <c r="O5614" s="91" t="s">
        <v>1681</v>
      </c>
      <c r="P5614" s="91" t="s">
        <v>1590</v>
      </c>
      <c r="Q5614" s="91" t="s">
        <v>1442</v>
      </c>
      <c r="R5614" s="91" t="s">
        <v>1653</v>
      </c>
      <c r="S5614" s="91" t="s">
        <v>14484</v>
      </c>
      <c r="T5614" s="91" t="s">
        <v>1593</v>
      </c>
    </row>
    <row r="5615" ht="14.25" customHeight="1">
      <c r="A5615" s="91" t="s">
        <v>14485</v>
      </c>
      <c r="D5615" s="91" t="s">
        <v>1319</v>
      </c>
      <c r="E5615" s="91" t="s">
        <v>1587</v>
      </c>
      <c r="F5615" s="91">
        <v>2030.0</v>
      </c>
      <c r="J5615" s="91" t="s">
        <v>739</v>
      </c>
      <c r="L5615" s="91" t="s">
        <v>1588</v>
      </c>
      <c r="M5615" s="91" t="s">
        <v>739</v>
      </c>
      <c r="O5615" s="91" t="s">
        <v>1796</v>
      </c>
      <c r="P5615" s="91" t="s">
        <v>1628</v>
      </c>
      <c r="Q5615" s="91" t="s">
        <v>1472</v>
      </c>
      <c r="R5615" s="91" t="s">
        <v>1707</v>
      </c>
      <c r="S5615" s="91" t="s">
        <v>14486</v>
      </c>
      <c r="T5615" s="91" t="s">
        <v>1593</v>
      </c>
    </row>
    <row r="5616" ht="14.25" customHeight="1">
      <c r="A5616" s="91" t="s">
        <v>14487</v>
      </c>
      <c r="C5616" s="91" t="s">
        <v>14488</v>
      </c>
      <c r="D5616" s="91" t="s">
        <v>1324</v>
      </c>
      <c r="J5616" s="91" t="s">
        <v>739</v>
      </c>
      <c r="L5616" s="91" t="s">
        <v>41</v>
      </c>
      <c r="M5616" s="91" t="s">
        <v>739</v>
      </c>
      <c r="O5616" s="91" t="s">
        <v>1684</v>
      </c>
      <c r="P5616" s="91" t="s">
        <v>1590</v>
      </c>
      <c r="Q5616" s="91" t="s">
        <v>1761</v>
      </c>
      <c r="R5616" s="91" t="s">
        <v>1669</v>
      </c>
    </row>
    <row r="5617" ht="14.25" customHeight="1">
      <c r="A5617" s="91" t="s">
        <v>14489</v>
      </c>
      <c r="D5617" s="91" t="s">
        <v>1324</v>
      </c>
      <c r="J5617" s="91" t="s">
        <v>1320</v>
      </c>
      <c r="L5617" s="91" t="s">
        <v>41</v>
      </c>
      <c r="M5617" s="91" t="s">
        <v>739</v>
      </c>
      <c r="O5617" s="91" t="s">
        <v>1802</v>
      </c>
      <c r="P5617" s="91" t="s">
        <v>1590</v>
      </c>
      <c r="Q5617" s="91" t="s">
        <v>1440</v>
      </c>
      <c r="R5617" s="91" t="s">
        <v>1659</v>
      </c>
    </row>
    <row r="5618" ht="14.25" customHeight="1">
      <c r="A5618" s="91" t="s">
        <v>14490</v>
      </c>
      <c r="D5618" s="91" t="s">
        <v>1324</v>
      </c>
      <c r="J5618" s="91" t="s">
        <v>1320</v>
      </c>
      <c r="L5618" s="91" t="s">
        <v>41</v>
      </c>
      <c r="M5618" s="91" t="s">
        <v>739</v>
      </c>
      <c r="O5618" s="91" t="s">
        <v>2257</v>
      </c>
      <c r="P5618" s="91" t="s">
        <v>1628</v>
      </c>
      <c r="Q5618" s="91" t="s">
        <v>1469</v>
      </c>
      <c r="R5618" s="91" t="s">
        <v>1687</v>
      </c>
    </row>
    <row r="5619" ht="14.25" customHeight="1">
      <c r="A5619" s="91" t="s">
        <v>14491</v>
      </c>
      <c r="B5619" s="91" t="s">
        <v>14492</v>
      </c>
      <c r="D5619" s="91" t="s">
        <v>1319</v>
      </c>
      <c r="E5619" s="91" t="s">
        <v>1587</v>
      </c>
      <c r="F5619" s="91">
        <v>2030.0</v>
      </c>
      <c r="G5619" s="91" t="s">
        <v>1319</v>
      </c>
      <c r="H5619" s="91" t="s">
        <v>1587</v>
      </c>
      <c r="I5619" s="91">
        <v>2050.0</v>
      </c>
      <c r="J5619" s="91" t="s">
        <v>1320</v>
      </c>
      <c r="K5619" s="91">
        <v>2050.0</v>
      </c>
      <c r="L5619" s="91" t="s">
        <v>1588</v>
      </c>
      <c r="M5619" s="91" t="s">
        <v>739</v>
      </c>
      <c r="O5619" s="91" t="s">
        <v>1725</v>
      </c>
      <c r="P5619" s="91" t="s">
        <v>1628</v>
      </c>
      <c r="Q5619" s="91" t="s">
        <v>1459</v>
      </c>
      <c r="R5619" s="91" t="s">
        <v>1604</v>
      </c>
      <c r="S5619" s="91" t="s">
        <v>14493</v>
      </c>
      <c r="T5619" s="91" t="s">
        <v>1593</v>
      </c>
    </row>
    <row r="5620" ht="14.25" customHeight="1">
      <c r="A5620" s="91" t="s">
        <v>14494</v>
      </c>
      <c r="B5620" s="91" t="s">
        <v>14495</v>
      </c>
      <c r="C5620" s="91" t="s">
        <v>14496</v>
      </c>
      <c r="D5620" s="91" t="s">
        <v>1319</v>
      </c>
      <c r="E5620" s="91" t="s">
        <v>1587</v>
      </c>
      <c r="F5620" s="91">
        <v>2030.0</v>
      </c>
      <c r="G5620" s="91" t="s">
        <v>1319</v>
      </c>
      <c r="H5620" s="91" t="s">
        <v>1587</v>
      </c>
      <c r="I5620" s="91">
        <v>2045.0</v>
      </c>
      <c r="J5620" s="91" t="s">
        <v>1320</v>
      </c>
      <c r="K5620" s="91">
        <v>2045.0</v>
      </c>
      <c r="L5620" s="91" t="s">
        <v>41</v>
      </c>
      <c r="M5620" s="91" t="s">
        <v>1320</v>
      </c>
      <c r="N5620" s="91" t="s">
        <v>2170</v>
      </c>
      <c r="O5620" s="91" t="s">
        <v>1677</v>
      </c>
      <c r="P5620" s="91" t="s">
        <v>1590</v>
      </c>
      <c r="Q5620" s="91" t="s">
        <v>1440</v>
      </c>
      <c r="R5620" s="91" t="s">
        <v>1699</v>
      </c>
      <c r="S5620" s="91" t="s">
        <v>14497</v>
      </c>
      <c r="T5620" s="91" t="s">
        <v>1593</v>
      </c>
    </row>
    <row r="5621" ht="14.25" customHeight="1">
      <c r="A5621" s="91" t="s">
        <v>14498</v>
      </c>
      <c r="D5621" s="91" t="s">
        <v>1343</v>
      </c>
      <c r="J5621" s="91" t="s">
        <v>739</v>
      </c>
      <c r="L5621" s="91" t="s">
        <v>41</v>
      </c>
      <c r="M5621" s="91" t="s">
        <v>739</v>
      </c>
      <c r="O5621" s="91" t="s">
        <v>1607</v>
      </c>
      <c r="P5621" s="91" t="s">
        <v>1590</v>
      </c>
      <c r="Q5621" s="91" t="s">
        <v>1439</v>
      </c>
      <c r="R5621" s="91" t="s">
        <v>1731</v>
      </c>
    </row>
    <row r="5622" ht="14.25" customHeight="1">
      <c r="A5622" s="91" t="s">
        <v>14499</v>
      </c>
      <c r="D5622" s="91" t="s">
        <v>1319</v>
      </c>
      <c r="E5622" s="91" t="s">
        <v>1587</v>
      </c>
      <c r="F5622" s="91">
        <v>2030.0</v>
      </c>
      <c r="J5622" s="91" t="s">
        <v>739</v>
      </c>
      <c r="L5622" s="91" t="s">
        <v>1588</v>
      </c>
      <c r="M5622" s="91" t="s">
        <v>739</v>
      </c>
      <c r="O5622" s="91" t="s">
        <v>1607</v>
      </c>
      <c r="P5622" s="91" t="s">
        <v>1590</v>
      </c>
      <c r="Q5622" s="91" t="s">
        <v>1433</v>
      </c>
      <c r="R5622" s="91" t="s">
        <v>1808</v>
      </c>
      <c r="S5622" s="91" t="s">
        <v>14500</v>
      </c>
      <c r="T5622" s="91" t="s">
        <v>1593</v>
      </c>
    </row>
    <row r="5623" ht="14.25" customHeight="1">
      <c r="A5623" s="91" t="s">
        <v>14501</v>
      </c>
      <c r="C5623" s="91" t="s">
        <v>14502</v>
      </c>
      <c r="D5623" s="91" t="s">
        <v>1324</v>
      </c>
      <c r="J5623" s="91" t="s">
        <v>739</v>
      </c>
      <c r="L5623" s="91" t="s">
        <v>41</v>
      </c>
      <c r="M5623" s="91" t="s">
        <v>739</v>
      </c>
      <c r="O5623" s="91" t="s">
        <v>1681</v>
      </c>
      <c r="P5623" s="91" t="s">
        <v>1590</v>
      </c>
      <c r="Q5623" s="91" t="s">
        <v>1440</v>
      </c>
      <c r="R5623" s="91" t="s">
        <v>1669</v>
      </c>
    </row>
    <row r="5624" ht="14.25" customHeight="1">
      <c r="A5624" s="91" t="s">
        <v>14503</v>
      </c>
      <c r="C5624" s="91" t="s">
        <v>14504</v>
      </c>
      <c r="D5624" s="91" t="s">
        <v>1324</v>
      </c>
      <c r="J5624" s="91" t="s">
        <v>739</v>
      </c>
      <c r="L5624" s="91" t="s">
        <v>41</v>
      </c>
      <c r="M5624" s="91" t="s">
        <v>739</v>
      </c>
      <c r="O5624" s="91" t="s">
        <v>1711</v>
      </c>
      <c r="P5624" s="91" t="s">
        <v>1590</v>
      </c>
      <c r="Q5624" s="91" t="s">
        <v>1457</v>
      </c>
      <c r="R5624" s="91" t="s">
        <v>1611</v>
      </c>
    </row>
    <row r="5625" ht="14.25" customHeight="1">
      <c r="A5625" s="91" t="s">
        <v>14505</v>
      </c>
      <c r="D5625" s="91" t="s">
        <v>1319</v>
      </c>
      <c r="E5625" s="91" t="s">
        <v>1587</v>
      </c>
      <c r="F5625" s="91">
        <v>2030.0</v>
      </c>
      <c r="J5625" s="91" t="s">
        <v>739</v>
      </c>
      <c r="L5625" s="91" t="s">
        <v>1588</v>
      </c>
      <c r="M5625" s="91" t="s">
        <v>739</v>
      </c>
      <c r="O5625" s="91" t="s">
        <v>1684</v>
      </c>
      <c r="P5625" s="91" t="s">
        <v>1590</v>
      </c>
      <c r="Q5625" s="91" t="s">
        <v>1435</v>
      </c>
      <c r="R5625" s="91" t="s">
        <v>1842</v>
      </c>
      <c r="S5625" s="91" t="s">
        <v>14506</v>
      </c>
      <c r="T5625" s="91" t="s">
        <v>1593</v>
      </c>
    </row>
    <row r="5626" ht="14.25" customHeight="1">
      <c r="A5626" s="91" t="s">
        <v>14507</v>
      </c>
      <c r="D5626" s="91" t="s">
        <v>1319</v>
      </c>
      <c r="E5626" s="91" t="s">
        <v>1587</v>
      </c>
      <c r="F5626" s="91">
        <v>2030.0</v>
      </c>
      <c r="J5626" s="91" t="s">
        <v>739</v>
      </c>
      <c r="L5626" s="91" t="s">
        <v>1588</v>
      </c>
      <c r="M5626" s="91" t="s">
        <v>739</v>
      </c>
      <c r="O5626" s="91" t="s">
        <v>1725</v>
      </c>
      <c r="P5626" s="91" t="s">
        <v>1628</v>
      </c>
      <c r="Q5626" s="91" t="s">
        <v>1440</v>
      </c>
      <c r="R5626" s="91" t="s">
        <v>1808</v>
      </c>
      <c r="S5626" s="91" t="s">
        <v>14508</v>
      </c>
      <c r="T5626" s="91" t="s">
        <v>1593</v>
      </c>
    </row>
    <row r="5627" ht="14.25" customHeight="1">
      <c r="A5627" s="91" t="s">
        <v>14509</v>
      </c>
      <c r="D5627" s="91" t="s">
        <v>1319</v>
      </c>
      <c r="E5627" s="91" t="s">
        <v>1587</v>
      </c>
      <c r="F5627" s="91">
        <v>2030.0</v>
      </c>
      <c r="J5627" s="91" t="s">
        <v>739</v>
      </c>
      <c r="L5627" s="91" t="s">
        <v>1588</v>
      </c>
      <c r="M5627" s="91" t="s">
        <v>739</v>
      </c>
      <c r="O5627" s="91" t="s">
        <v>1725</v>
      </c>
      <c r="P5627" s="91" t="s">
        <v>1628</v>
      </c>
      <c r="Q5627" s="91" t="s">
        <v>1454</v>
      </c>
      <c r="R5627" s="91" t="s">
        <v>1715</v>
      </c>
      <c r="S5627" s="91" t="s">
        <v>14510</v>
      </c>
      <c r="T5627" s="91" t="s">
        <v>1593</v>
      </c>
    </row>
    <row r="5628" ht="14.25" customHeight="1">
      <c r="A5628" s="91" t="s">
        <v>14511</v>
      </c>
      <c r="D5628" s="91" t="s">
        <v>1319</v>
      </c>
      <c r="E5628" s="91" t="s">
        <v>1587</v>
      </c>
      <c r="F5628" s="91">
        <v>2030.0</v>
      </c>
      <c r="J5628" s="91" t="s">
        <v>739</v>
      </c>
      <c r="L5628" s="91" t="s">
        <v>1588</v>
      </c>
      <c r="M5628" s="91" t="s">
        <v>739</v>
      </c>
      <c r="O5628" s="91" t="s">
        <v>1725</v>
      </c>
      <c r="P5628" s="91" t="s">
        <v>1628</v>
      </c>
      <c r="Q5628" s="91" t="s">
        <v>1436</v>
      </c>
      <c r="R5628" s="91" t="s">
        <v>1612</v>
      </c>
      <c r="S5628" s="91" t="s">
        <v>14512</v>
      </c>
      <c r="T5628" s="91" t="s">
        <v>1593</v>
      </c>
    </row>
    <row r="5629" ht="14.25" customHeight="1">
      <c r="A5629" s="91" t="s">
        <v>14513</v>
      </c>
      <c r="B5629" s="91" t="s">
        <v>14514</v>
      </c>
      <c r="C5629" s="91" t="s">
        <v>14515</v>
      </c>
      <c r="D5629" s="91" t="s">
        <v>1324</v>
      </c>
      <c r="J5629" s="91" t="s">
        <v>1320</v>
      </c>
      <c r="L5629" s="91" t="s">
        <v>1647</v>
      </c>
      <c r="M5629" s="91" t="s">
        <v>1320</v>
      </c>
      <c r="N5629" s="91" t="s">
        <v>1763</v>
      </c>
      <c r="O5629" s="91" t="s">
        <v>1607</v>
      </c>
      <c r="P5629" s="91" t="s">
        <v>1590</v>
      </c>
      <c r="Q5629" s="91" t="s">
        <v>1430</v>
      </c>
      <c r="R5629" s="91" t="s">
        <v>1763</v>
      </c>
      <c r="U5629" s="91" t="s">
        <v>4005</v>
      </c>
    </row>
    <row r="5630" ht="14.25" customHeight="1">
      <c r="A5630" s="91" t="s">
        <v>14516</v>
      </c>
      <c r="D5630" s="91" t="s">
        <v>1319</v>
      </c>
      <c r="E5630" s="91" t="s">
        <v>1587</v>
      </c>
      <c r="F5630" s="91" t="s">
        <v>1646</v>
      </c>
      <c r="G5630" s="91" t="s">
        <v>1319</v>
      </c>
      <c r="H5630" s="91" t="s">
        <v>1587</v>
      </c>
      <c r="I5630" s="91" t="s">
        <v>1377</v>
      </c>
      <c r="J5630" s="91" t="s">
        <v>1320</v>
      </c>
      <c r="K5630" s="91" t="s">
        <v>1377</v>
      </c>
      <c r="L5630" s="91" t="s">
        <v>41</v>
      </c>
      <c r="M5630" s="91" t="s">
        <v>1320</v>
      </c>
      <c r="N5630" s="91" t="s">
        <v>2016</v>
      </c>
      <c r="O5630" s="91" t="s">
        <v>1607</v>
      </c>
      <c r="P5630" s="91" t="s">
        <v>1590</v>
      </c>
      <c r="Q5630" s="91" t="s">
        <v>1457</v>
      </c>
      <c r="R5630" s="91" t="s">
        <v>1653</v>
      </c>
      <c r="S5630" s="91" t="s">
        <v>14517</v>
      </c>
      <c r="T5630" s="91" t="s">
        <v>1593</v>
      </c>
    </row>
    <row r="5631" ht="14.25" customHeight="1">
      <c r="A5631" s="91" t="s">
        <v>14518</v>
      </c>
      <c r="D5631" s="91" t="s">
        <v>1343</v>
      </c>
      <c r="J5631" s="91" t="s">
        <v>1320</v>
      </c>
      <c r="L5631" s="91" t="s">
        <v>41</v>
      </c>
      <c r="M5631" s="91" t="s">
        <v>1320</v>
      </c>
      <c r="N5631" s="91" t="s">
        <v>1678</v>
      </c>
      <c r="O5631" s="91" t="s">
        <v>1607</v>
      </c>
      <c r="P5631" s="91" t="s">
        <v>1590</v>
      </c>
      <c r="Q5631" s="91" t="s">
        <v>1433</v>
      </c>
      <c r="R5631" s="91" t="s">
        <v>1847</v>
      </c>
    </row>
    <row r="5632" ht="14.25" customHeight="1">
      <c r="A5632" s="91" t="s">
        <v>14519</v>
      </c>
      <c r="D5632" s="91" t="s">
        <v>1324</v>
      </c>
      <c r="J5632" s="91" t="s">
        <v>739</v>
      </c>
      <c r="L5632" s="91" t="s">
        <v>41</v>
      </c>
      <c r="M5632" s="91" t="s">
        <v>739</v>
      </c>
      <c r="O5632" s="91" t="s">
        <v>1607</v>
      </c>
      <c r="P5632" s="91" t="s">
        <v>1590</v>
      </c>
      <c r="Q5632" s="91" t="s">
        <v>1440</v>
      </c>
      <c r="R5632" s="91" t="s">
        <v>1641</v>
      </c>
    </row>
    <row r="5633" ht="14.25" customHeight="1">
      <c r="A5633" s="91" t="s">
        <v>14520</v>
      </c>
      <c r="B5633" s="91" t="s">
        <v>14521</v>
      </c>
      <c r="C5633" s="91" t="s">
        <v>14522</v>
      </c>
      <c r="D5633" s="91" t="s">
        <v>1324</v>
      </c>
      <c r="J5633" s="91" t="s">
        <v>1320</v>
      </c>
      <c r="L5633" s="91" t="s">
        <v>41</v>
      </c>
      <c r="M5633" s="91" t="s">
        <v>1320</v>
      </c>
      <c r="N5633" s="91" t="s">
        <v>1923</v>
      </c>
      <c r="O5633" s="91" t="s">
        <v>1602</v>
      </c>
      <c r="P5633" s="91" t="s">
        <v>1603</v>
      </c>
      <c r="Q5633" s="91" t="s">
        <v>1439</v>
      </c>
      <c r="R5633" s="91" t="s">
        <v>1923</v>
      </c>
    </row>
    <row r="5634" ht="14.25" customHeight="1">
      <c r="A5634" s="91" t="s">
        <v>14523</v>
      </c>
      <c r="D5634" s="91" t="s">
        <v>1319</v>
      </c>
      <c r="E5634" s="91" t="s">
        <v>1587</v>
      </c>
      <c r="F5634" s="91">
        <v>2032.0</v>
      </c>
      <c r="J5634" s="91" t="s">
        <v>739</v>
      </c>
      <c r="L5634" s="91" t="s">
        <v>41</v>
      </c>
      <c r="M5634" s="91" t="s">
        <v>739</v>
      </c>
      <c r="O5634" s="91" t="s">
        <v>1602</v>
      </c>
      <c r="P5634" s="91" t="s">
        <v>1603</v>
      </c>
      <c r="Q5634" s="91" t="s">
        <v>1440</v>
      </c>
      <c r="R5634" s="91" t="s">
        <v>1604</v>
      </c>
      <c r="S5634" s="91" t="s">
        <v>14524</v>
      </c>
      <c r="T5634" s="91" t="s">
        <v>1593</v>
      </c>
    </row>
    <row r="5635" ht="14.25" customHeight="1">
      <c r="A5635" s="91" t="s">
        <v>14525</v>
      </c>
      <c r="C5635" s="91" t="s">
        <v>14526</v>
      </c>
      <c r="D5635" s="91" t="s">
        <v>1324</v>
      </c>
      <c r="J5635" s="91" t="s">
        <v>739</v>
      </c>
      <c r="L5635" s="91" t="s">
        <v>41</v>
      </c>
      <c r="M5635" s="91" t="s">
        <v>739</v>
      </c>
      <c r="O5635" s="91" t="s">
        <v>1602</v>
      </c>
      <c r="P5635" s="91" t="s">
        <v>1603</v>
      </c>
      <c r="Q5635" s="91" t="s">
        <v>1433</v>
      </c>
      <c r="R5635" s="91" t="s">
        <v>1624</v>
      </c>
    </row>
    <row r="5636" ht="14.25" customHeight="1">
      <c r="A5636" s="91" t="s">
        <v>14527</v>
      </c>
      <c r="D5636" s="91" t="s">
        <v>1324</v>
      </c>
      <c r="J5636" s="91" t="s">
        <v>739</v>
      </c>
      <c r="L5636" s="91" t="s">
        <v>41</v>
      </c>
      <c r="M5636" s="91" t="s">
        <v>739</v>
      </c>
      <c r="O5636" s="91" t="s">
        <v>9359</v>
      </c>
      <c r="P5636" s="91" t="s">
        <v>1590</v>
      </c>
      <c r="Q5636" s="91" t="s">
        <v>1440</v>
      </c>
      <c r="R5636" s="91" t="s">
        <v>1608</v>
      </c>
    </row>
    <row r="5637" ht="14.25" customHeight="1">
      <c r="A5637" s="91" t="s">
        <v>14528</v>
      </c>
      <c r="D5637" s="91" t="s">
        <v>1319</v>
      </c>
      <c r="E5637" s="91" t="s">
        <v>1587</v>
      </c>
      <c r="F5637" s="91">
        <v>2030.0</v>
      </c>
      <c r="J5637" s="91" t="s">
        <v>739</v>
      </c>
      <c r="L5637" s="91" t="s">
        <v>1588</v>
      </c>
      <c r="M5637" s="91" t="s">
        <v>739</v>
      </c>
      <c r="O5637" s="91" t="s">
        <v>1748</v>
      </c>
      <c r="P5637" s="91" t="s">
        <v>1590</v>
      </c>
      <c r="Q5637" s="91" t="s">
        <v>1472</v>
      </c>
      <c r="R5637" s="91" t="s">
        <v>1763</v>
      </c>
      <c r="S5637" s="91" t="s">
        <v>14529</v>
      </c>
      <c r="T5637" s="91" t="s">
        <v>1593</v>
      </c>
    </row>
    <row r="5638" ht="14.25" customHeight="1">
      <c r="A5638" s="91" t="s">
        <v>14530</v>
      </c>
      <c r="B5638" s="91" t="s">
        <v>14531</v>
      </c>
      <c r="C5638" s="91" t="s">
        <v>14532</v>
      </c>
      <c r="D5638" s="91" t="s">
        <v>1319</v>
      </c>
      <c r="E5638" s="91" t="s">
        <v>1587</v>
      </c>
      <c r="F5638" s="91">
        <v>2030.0</v>
      </c>
      <c r="G5638" s="91" t="s">
        <v>1319</v>
      </c>
      <c r="H5638" s="91" t="s">
        <v>1587</v>
      </c>
      <c r="I5638" s="91">
        <v>2050.0</v>
      </c>
      <c r="J5638" s="91" t="s">
        <v>1320</v>
      </c>
      <c r="K5638" s="91">
        <v>2050.0</v>
      </c>
      <c r="L5638" s="91" t="s">
        <v>41</v>
      </c>
      <c r="M5638" s="91" t="s">
        <v>1320</v>
      </c>
      <c r="N5638" s="91" t="s">
        <v>1685</v>
      </c>
      <c r="O5638" s="91" t="s">
        <v>2060</v>
      </c>
      <c r="P5638" s="91" t="s">
        <v>1590</v>
      </c>
      <c r="Q5638" s="91" t="s">
        <v>1448</v>
      </c>
      <c r="R5638" s="91" t="s">
        <v>1707</v>
      </c>
      <c r="S5638" s="91" t="s">
        <v>14533</v>
      </c>
      <c r="T5638" s="91" t="s">
        <v>1593</v>
      </c>
    </row>
    <row r="5639" ht="14.25" customHeight="1">
      <c r="A5639" s="91" t="s">
        <v>14534</v>
      </c>
      <c r="D5639" s="91" t="s">
        <v>1324</v>
      </c>
      <c r="J5639" s="91" t="s">
        <v>1320</v>
      </c>
      <c r="L5639" s="91" t="s">
        <v>41</v>
      </c>
      <c r="M5639" s="91" t="s">
        <v>739</v>
      </c>
      <c r="O5639" s="91" t="s">
        <v>1748</v>
      </c>
      <c r="P5639" s="91" t="s">
        <v>1590</v>
      </c>
      <c r="Q5639" s="91" t="s">
        <v>1460</v>
      </c>
      <c r="R5639" s="91" t="s">
        <v>1707</v>
      </c>
    </row>
    <row r="5640" ht="14.25" customHeight="1">
      <c r="A5640" s="91" t="s">
        <v>14535</v>
      </c>
      <c r="B5640" s="91" t="s">
        <v>3296</v>
      </c>
      <c r="C5640" s="91" t="s">
        <v>14536</v>
      </c>
      <c r="D5640" s="91" t="s">
        <v>1319</v>
      </c>
      <c r="E5640" s="91" t="s">
        <v>1729</v>
      </c>
      <c r="F5640" s="91">
        <v>2025.0</v>
      </c>
      <c r="J5640" s="91" t="s">
        <v>739</v>
      </c>
      <c r="L5640" s="91" t="s">
        <v>41</v>
      </c>
      <c r="M5640" s="91" t="s">
        <v>739</v>
      </c>
      <c r="O5640" s="91" t="s">
        <v>1721</v>
      </c>
      <c r="P5640" s="91" t="s">
        <v>1590</v>
      </c>
      <c r="Q5640" s="91" t="s">
        <v>1426</v>
      </c>
      <c r="R5640" s="91" t="s">
        <v>4636</v>
      </c>
      <c r="S5640" s="91" t="s">
        <v>14537</v>
      </c>
      <c r="T5640" s="91" t="s">
        <v>1733</v>
      </c>
    </row>
    <row r="5641" ht="14.25" customHeight="1">
      <c r="A5641" s="91" t="s">
        <v>14538</v>
      </c>
      <c r="D5641" s="91" t="s">
        <v>1319</v>
      </c>
      <c r="E5641" s="91" t="s">
        <v>1587</v>
      </c>
      <c r="F5641" s="91">
        <v>2030.0</v>
      </c>
      <c r="J5641" s="91" t="s">
        <v>739</v>
      </c>
      <c r="L5641" s="91" t="s">
        <v>1588</v>
      </c>
      <c r="M5641" s="91" t="s">
        <v>739</v>
      </c>
      <c r="O5641" s="91" t="s">
        <v>1694</v>
      </c>
      <c r="P5641" s="91" t="s">
        <v>1590</v>
      </c>
      <c r="Q5641" s="91" t="s">
        <v>1469</v>
      </c>
      <c r="R5641" s="91" t="s">
        <v>1659</v>
      </c>
      <c r="S5641" s="91" t="s">
        <v>14539</v>
      </c>
      <c r="T5641" s="91" t="s">
        <v>1593</v>
      </c>
    </row>
    <row r="5642" ht="14.25" customHeight="1">
      <c r="A5642" s="91" t="s">
        <v>14540</v>
      </c>
      <c r="D5642" s="91" t="s">
        <v>1319</v>
      </c>
      <c r="E5642" s="91" t="s">
        <v>1587</v>
      </c>
      <c r="F5642" s="91">
        <v>2030.0</v>
      </c>
      <c r="J5642" s="91" t="s">
        <v>739</v>
      </c>
      <c r="L5642" s="91" t="s">
        <v>1588</v>
      </c>
      <c r="M5642" s="91" t="s">
        <v>739</v>
      </c>
      <c r="O5642" s="91" t="s">
        <v>1684</v>
      </c>
      <c r="P5642" s="91" t="s">
        <v>1590</v>
      </c>
      <c r="Q5642" s="91" t="s">
        <v>1442</v>
      </c>
      <c r="R5642" s="91" t="s">
        <v>1663</v>
      </c>
      <c r="S5642" s="91" t="s">
        <v>14541</v>
      </c>
      <c r="T5642" s="91" t="s">
        <v>1593</v>
      </c>
    </row>
    <row r="5643" ht="14.25" customHeight="1">
      <c r="A5643" s="91" t="s">
        <v>14542</v>
      </c>
      <c r="D5643" s="91" t="s">
        <v>1319</v>
      </c>
      <c r="E5643" s="91" t="s">
        <v>1595</v>
      </c>
      <c r="F5643" s="91">
        <v>2030.0</v>
      </c>
      <c r="J5643" s="91" t="s">
        <v>739</v>
      </c>
      <c r="L5643" s="91" t="s">
        <v>1588</v>
      </c>
      <c r="M5643" s="91" t="s">
        <v>739</v>
      </c>
      <c r="O5643" s="91" t="s">
        <v>1725</v>
      </c>
      <c r="P5643" s="91" t="s">
        <v>1628</v>
      </c>
      <c r="Q5643" s="91" t="s">
        <v>1433</v>
      </c>
      <c r="R5643" s="91" t="s">
        <v>1706</v>
      </c>
      <c r="S5643" s="91" t="s">
        <v>14543</v>
      </c>
      <c r="T5643" s="91" t="s">
        <v>1600</v>
      </c>
    </row>
    <row r="5644" ht="14.25" customHeight="1">
      <c r="A5644" s="91" t="s">
        <v>14544</v>
      </c>
      <c r="D5644" s="91" t="s">
        <v>1324</v>
      </c>
      <c r="J5644" s="91" t="s">
        <v>1320</v>
      </c>
      <c r="L5644" s="91" t="s">
        <v>41</v>
      </c>
      <c r="M5644" s="91" t="s">
        <v>739</v>
      </c>
      <c r="O5644" s="91" t="s">
        <v>1607</v>
      </c>
      <c r="P5644" s="91" t="s">
        <v>1590</v>
      </c>
      <c r="Q5644" s="91" t="s">
        <v>1472</v>
      </c>
      <c r="R5644" s="91" t="s">
        <v>1653</v>
      </c>
    </row>
    <row r="5645" ht="14.25" customHeight="1">
      <c r="A5645" s="91" t="s">
        <v>14545</v>
      </c>
      <c r="D5645" s="91" t="s">
        <v>1319</v>
      </c>
      <c r="E5645" s="91" t="s">
        <v>1587</v>
      </c>
      <c r="F5645" s="91">
        <v>2030.0</v>
      </c>
      <c r="J5645" s="91" t="s">
        <v>739</v>
      </c>
      <c r="L5645" s="91" t="s">
        <v>1588</v>
      </c>
      <c r="M5645" s="91" t="s">
        <v>739</v>
      </c>
      <c r="O5645" s="91" t="s">
        <v>1725</v>
      </c>
      <c r="P5645" s="91" t="s">
        <v>1628</v>
      </c>
      <c r="Q5645" s="91" t="s">
        <v>1433</v>
      </c>
      <c r="R5645" s="91" t="s">
        <v>1648</v>
      </c>
      <c r="S5645" s="91" t="s">
        <v>14546</v>
      </c>
      <c r="T5645" s="91" t="s">
        <v>1593</v>
      </c>
    </row>
    <row r="5646" ht="14.25" customHeight="1">
      <c r="A5646" s="91" t="s">
        <v>14547</v>
      </c>
      <c r="C5646" s="91" t="s">
        <v>14548</v>
      </c>
      <c r="D5646" s="91" t="s">
        <v>1319</v>
      </c>
      <c r="E5646" s="91" t="s">
        <v>1587</v>
      </c>
      <c r="F5646" s="91">
        <v>2030.0</v>
      </c>
      <c r="J5646" s="91" t="s">
        <v>739</v>
      </c>
      <c r="L5646" s="91" t="s">
        <v>41</v>
      </c>
      <c r="M5646" s="91" t="s">
        <v>1320</v>
      </c>
      <c r="N5646" s="91" t="s">
        <v>1785</v>
      </c>
      <c r="O5646" s="91" t="s">
        <v>1694</v>
      </c>
      <c r="P5646" s="91" t="s">
        <v>1590</v>
      </c>
      <c r="Q5646" s="91" t="s">
        <v>1469</v>
      </c>
      <c r="R5646" s="91" t="s">
        <v>1659</v>
      </c>
      <c r="S5646" s="91" t="s">
        <v>14549</v>
      </c>
      <c r="T5646" s="91" t="s">
        <v>1593</v>
      </c>
    </row>
    <row r="5647" ht="14.25" customHeight="1">
      <c r="A5647" s="91" t="s">
        <v>14550</v>
      </c>
      <c r="C5647" s="91" t="s">
        <v>14551</v>
      </c>
      <c r="D5647" s="91" t="s">
        <v>1319</v>
      </c>
      <c r="E5647" s="91" t="s">
        <v>1587</v>
      </c>
      <c r="F5647" s="91">
        <v>2030.0</v>
      </c>
      <c r="J5647" s="91" t="s">
        <v>739</v>
      </c>
      <c r="L5647" s="91" t="s">
        <v>41</v>
      </c>
      <c r="M5647" s="91" t="s">
        <v>739</v>
      </c>
      <c r="O5647" s="91" t="s">
        <v>1589</v>
      </c>
      <c r="P5647" s="91" t="s">
        <v>1590</v>
      </c>
      <c r="Q5647" s="91" t="s">
        <v>1442</v>
      </c>
      <c r="R5647" s="91" t="s">
        <v>1604</v>
      </c>
      <c r="S5647" s="91" t="s">
        <v>14552</v>
      </c>
      <c r="T5647" s="91" t="s">
        <v>1593</v>
      </c>
    </row>
    <row r="5648" ht="14.25" customHeight="1">
      <c r="A5648" s="91" t="s">
        <v>14553</v>
      </c>
      <c r="B5648" s="91" t="s">
        <v>14554</v>
      </c>
      <c r="C5648" s="91" t="s">
        <v>14555</v>
      </c>
      <c r="D5648" s="91" t="s">
        <v>1324</v>
      </c>
      <c r="J5648" s="91" t="s">
        <v>739</v>
      </c>
      <c r="L5648" s="91" t="s">
        <v>41</v>
      </c>
      <c r="M5648" s="91" t="s">
        <v>739</v>
      </c>
      <c r="O5648" s="91" t="s">
        <v>1602</v>
      </c>
      <c r="P5648" s="91" t="s">
        <v>1603</v>
      </c>
      <c r="Q5648" s="91" t="s">
        <v>1439</v>
      </c>
      <c r="R5648" s="91" t="s">
        <v>1653</v>
      </c>
    </row>
    <row r="5649" ht="14.25" customHeight="1">
      <c r="A5649" s="91" t="s">
        <v>14556</v>
      </c>
      <c r="C5649" s="91" t="s">
        <v>14557</v>
      </c>
      <c r="D5649" s="91" t="s">
        <v>1324</v>
      </c>
      <c r="J5649" s="91" t="s">
        <v>739</v>
      </c>
      <c r="L5649" s="91" t="s">
        <v>41</v>
      </c>
      <c r="M5649" s="91" t="s">
        <v>739</v>
      </c>
      <c r="O5649" s="91" t="s">
        <v>1662</v>
      </c>
      <c r="P5649" s="91" t="s">
        <v>1590</v>
      </c>
      <c r="Q5649" s="91" t="s">
        <v>1448</v>
      </c>
      <c r="R5649" s="91" t="s">
        <v>1614</v>
      </c>
    </row>
    <row r="5650" ht="14.25" customHeight="1">
      <c r="A5650" s="91" t="s">
        <v>14558</v>
      </c>
      <c r="B5650" s="91" t="s">
        <v>14559</v>
      </c>
      <c r="C5650" s="91" t="s">
        <v>14560</v>
      </c>
      <c r="D5650" s="91" t="s">
        <v>1319</v>
      </c>
      <c r="E5650" s="91" t="s">
        <v>1587</v>
      </c>
      <c r="F5650" s="91">
        <v>2030.0</v>
      </c>
      <c r="J5650" s="91" t="s">
        <v>1320</v>
      </c>
      <c r="L5650" s="91" t="s">
        <v>41</v>
      </c>
      <c r="M5650" s="91" t="s">
        <v>1320</v>
      </c>
      <c r="N5650" s="91" t="s">
        <v>1598</v>
      </c>
      <c r="O5650" s="91" t="s">
        <v>1725</v>
      </c>
      <c r="P5650" s="91" t="s">
        <v>1628</v>
      </c>
      <c r="Q5650" s="91" t="s">
        <v>1472</v>
      </c>
      <c r="R5650" s="91" t="s">
        <v>1608</v>
      </c>
      <c r="S5650" s="91" t="s">
        <v>14561</v>
      </c>
      <c r="T5650" s="91" t="s">
        <v>1593</v>
      </c>
    </row>
    <row r="5651" ht="14.25" customHeight="1">
      <c r="A5651" s="91" t="s">
        <v>14562</v>
      </c>
      <c r="D5651" s="91" t="s">
        <v>1319</v>
      </c>
      <c r="E5651" s="91" t="s">
        <v>1729</v>
      </c>
      <c r="F5651" s="91">
        <v>2030.0</v>
      </c>
      <c r="J5651" s="91" t="s">
        <v>739</v>
      </c>
      <c r="L5651" s="91" t="s">
        <v>41</v>
      </c>
      <c r="M5651" s="91" t="s">
        <v>739</v>
      </c>
      <c r="O5651" s="91" t="s">
        <v>1725</v>
      </c>
      <c r="P5651" s="91" t="s">
        <v>1628</v>
      </c>
      <c r="Q5651" s="91" t="s">
        <v>1761</v>
      </c>
      <c r="R5651" s="91" t="s">
        <v>2347</v>
      </c>
      <c r="S5651" s="91" t="s">
        <v>14563</v>
      </c>
      <c r="T5651" s="91" t="s">
        <v>1733</v>
      </c>
    </row>
    <row r="5652" ht="14.25" customHeight="1">
      <c r="A5652" s="91" t="s">
        <v>14564</v>
      </c>
      <c r="D5652" s="91" t="s">
        <v>1319</v>
      </c>
      <c r="E5652" s="91" t="s">
        <v>1587</v>
      </c>
      <c r="F5652" s="91">
        <v>2030.0</v>
      </c>
      <c r="J5652" s="91" t="s">
        <v>739</v>
      </c>
      <c r="L5652" s="91" t="s">
        <v>1588</v>
      </c>
      <c r="M5652" s="91" t="s">
        <v>739</v>
      </c>
      <c r="O5652" s="91" t="s">
        <v>1725</v>
      </c>
      <c r="P5652" s="91" t="s">
        <v>1628</v>
      </c>
      <c r="Q5652" s="91" t="s">
        <v>1454</v>
      </c>
      <c r="R5652" s="91" t="s">
        <v>1608</v>
      </c>
      <c r="S5652" s="91" t="s">
        <v>14565</v>
      </c>
      <c r="T5652" s="91" t="s">
        <v>1593</v>
      </c>
    </row>
    <row r="5653" ht="14.25" customHeight="1">
      <c r="A5653" s="91" t="s">
        <v>14566</v>
      </c>
      <c r="D5653" s="91" t="s">
        <v>1324</v>
      </c>
      <c r="J5653" s="91" t="s">
        <v>1320</v>
      </c>
      <c r="L5653" s="91" t="s">
        <v>41</v>
      </c>
      <c r="M5653" s="91" t="s">
        <v>1320</v>
      </c>
      <c r="N5653" s="91" t="s">
        <v>1669</v>
      </c>
      <c r="O5653" s="91" t="s">
        <v>1846</v>
      </c>
      <c r="P5653" s="91" t="s">
        <v>1590</v>
      </c>
      <c r="Q5653" s="91" t="s">
        <v>1429</v>
      </c>
      <c r="R5653" s="91" t="s">
        <v>1669</v>
      </c>
    </row>
    <row r="5654" ht="14.25" customHeight="1">
      <c r="A5654" s="91" t="s">
        <v>14567</v>
      </c>
      <c r="D5654" s="91" t="s">
        <v>1319</v>
      </c>
      <c r="E5654" s="91" t="s">
        <v>1587</v>
      </c>
      <c r="F5654" s="91" t="s">
        <v>1646</v>
      </c>
      <c r="J5654" s="91" t="s">
        <v>739</v>
      </c>
      <c r="L5654" s="91" t="s">
        <v>41</v>
      </c>
      <c r="M5654" s="91" t="s">
        <v>739</v>
      </c>
      <c r="N5654" s="91" t="s">
        <v>1923</v>
      </c>
      <c r="O5654" s="91" t="s">
        <v>1846</v>
      </c>
      <c r="P5654" s="91" t="s">
        <v>1590</v>
      </c>
      <c r="Q5654" s="91" t="s">
        <v>1460</v>
      </c>
      <c r="R5654" s="91" t="s">
        <v>1663</v>
      </c>
      <c r="S5654" s="91" t="s">
        <v>14568</v>
      </c>
      <c r="T5654" s="91" t="s">
        <v>1593</v>
      </c>
    </row>
    <row r="5655" ht="14.25" customHeight="1">
      <c r="A5655" s="91" t="s">
        <v>14569</v>
      </c>
      <c r="B5655" s="91" t="s">
        <v>14570</v>
      </c>
      <c r="C5655" s="91" t="s">
        <v>14571</v>
      </c>
      <c r="D5655" s="91" t="s">
        <v>1324</v>
      </c>
      <c r="J5655" s="91" t="s">
        <v>739</v>
      </c>
      <c r="L5655" s="91" t="s">
        <v>41</v>
      </c>
      <c r="M5655" s="91" t="s">
        <v>739</v>
      </c>
      <c r="O5655" s="91" t="s">
        <v>1846</v>
      </c>
      <c r="P5655" s="91" t="s">
        <v>1590</v>
      </c>
      <c r="Q5655" s="91" t="s">
        <v>1449</v>
      </c>
      <c r="R5655" s="91" t="s">
        <v>1808</v>
      </c>
    </row>
    <row r="5656" ht="14.25" customHeight="1">
      <c r="A5656" s="91" t="s">
        <v>14572</v>
      </c>
      <c r="B5656" s="91" t="s">
        <v>14573</v>
      </c>
      <c r="C5656" s="91" t="s">
        <v>14574</v>
      </c>
      <c r="D5656" s="91" t="s">
        <v>1319</v>
      </c>
      <c r="E5656" s="91" t="s">
        <v>1587</v>
      </c>
      <c r="F5656" s="91">
        <v>2023.0</v>
      </c>
      <c r="J5656" s="91" t="s">
        <v>739</v>
      </c>
      <c r="L5656" s="91" t="s">
        <v>41</v>
      </c>
      <c r="M5656" s="91" t="s">
        <v>1320</v>
      </c>
      <c r="N5656" s="91" t="s">
        <v>1706</v>
      </c>
      <c r="O5656" s="91" t="s">
        <v>1684</v>
      </c>
      <c r="P5656" s="91" t="s">
        <v>1590</v>
      </c>
      <c r="Q5656" s="91" t="s">
        <v>1454</v>
      </c>
      <c r="R5656" s="91" t="s">
        <v>2368</v>
      </c>
      <c r="S5656" s="91" t="s">
        <v>14575</v>
      </c>
      <c r="T5656" s="91" t="s">
        <v>1593</v>
      </c>
    </row>
    <row r="5657" ht="14.25" customHeight="1">
      <c r="A5657" s="91" t="s">
        <v>14576</v>
      </c>
      <c r="D5657" s="91" t="s">
        <v>1319</v>
      </c>
      <c r="E5657" s="91" t="s">
        <v>1587</v>
      </c>
      <c r="F5657" s="91">
        <v>2030.0</v>
      </c>
      <c r="J5657" s="91" t="s">
        <v>739</v>
      </c>
      <c r="L5657" s="91" t="s">
        <v>1588</v>
      </c>
      <c r="M5657" s="91" t="s">
        <v>739</v>
      </c>
      <c r="O5657" s="91" t="s">
        <v>1607</v>
      </c>
      <c r="P5657" s="91" t="s">
        <v>1590</v>
      </c>
      <c r="Q5657" s="91" t="s">
        <v>1452</v>
      </c>
      <c r="R5657" s="91" t="s">
        <v>1669</v>
      </c>
      <c r="S5657" s="91" t="s">
        <v>14577</v>
      </c>
      <c r="T5657" s="91" t="s">
        <v>1593</v>
      </c>
    </row>
    <row r="5658" ht="14.25" customHeight="1">
      <c r="A5658" s="91" t="s">
        <v>14578</v>
      </c>
      <c r="C5658" s="91" t="s">
        <v>14579</v>
      </c>
      <c r="D5658" s="91" t="s">
        <v>1343</v>
      </c>
      <c r="J5658" s="91" t="s">
        <v>739</v>
      </c>
      <c r="L5658" s="91" t="s">
        <v>41</v>
      </c>
      <c r="M5658" s="91" t="s">
        <v>1320</v>
      </c>
      <c r="N5658" s="91" t="s">
        <v>2090</v>
      </c>
      <c r="O5658" s="91" t="s">
        <v>1748</v>
      </c>
      <c r="P5658" s="91" t="s">
        <v>1590</v>
      </c>
      <c r="Q5658" s="91" t="s">
        <v>1454</v>
      </c>
      <c r="R5658" s="91" t="s">
        <v>2090</v>
      </c>
    </row>
    <row r="5659" ht="14.25" customHeight="1">
      <c r="A5659" s="91" t="s">
        <v>14580</v>
      </c>
      <c r="D5659" s="91" t="s">
        <v>1319</v>
      </c>
      <c r="E5659" s="91" t="s">
        <v>1587</v>
      </c>
      <c r="F5659" s="91">
        <v>2030.0</v>
      </c>
      <c r="J5659" s="91" t="s">
        <v>739</v>
      </c>
      <c r="L5659" s="91" t="s">
        <v>1588</v>
      </c>
      <c r="M5659" s="91" t="s">
        <v>739</v>
      </c>
      <c r="O5659" s="91" t="s">
        <v>1602</v>
      </c>
      <c r="P5659" s="91" t="s">
        <v>1603</v>
      </c>
      <c r="Q5659" s="91" t="s">
        <v>1436</v>
      </c>
      <c r="R5659" s="91" t="s">
        <v>1687</v>
      </c>
      <c r="S5659" s="91" t="s">
        <v>14581</v>
      </c>
      <c r="T5659" s="91" t="s">
        <v>1593</v>
      </c>
    </row>
    <row r="5660" ht="14.25" customHeight="1">
      <c r="A5660" s="91" t="s">
        <v>14582</v>
      </c>
      <c r="D5660" s="91" t="s">
        <v>1319</v>
      </c>
      <c r="E5660" s="91" t="s">
        <v>1587</v>
      </c>
      <c r="F5660" s="91">
        <v>2030.0</v>
      </c>
      <c r="J5660" s="91" t="s">
        <v>739</v>
      </c>
      <c r="L5660" s="91" t="s">
        <v>1588</v>
      </c>
      <c r="M5660" s="91" t="s">
        <v>739</v>
      </c>
      <c r="O5660" s="91" t="s">
        <v>1638</v>
      </c>
      <c r="P5660" s="91" t="s">
        <v>1590</v>
      </c>
      <c r="Q5660" s="91" t="s">
        <v>1472</v>
      </c>
      <c r="R5660" s="91" t="s">
        <v>1707</v>
      </c>
      <c r="S5660" s="91" t="s">
        <v>14583</v>
      </c>
      <c r="T5660" s="91" t="s">
        <v>1593</v>
      </c>
    </row>
    <row r="5661" ht="14.25" customHeight="1">
      <c r="A5661" s="91" t="s">
        <v>14584</v>
      </c>
      <c r="D5661" s="91" t="s">
        <v>1319</v>
      </c>
      <c r="E5661" s="91" t="s">
        <v>1587</v>
      </c>
      <c r="F5661" s="91">
        <v>2030.0</v>
      </c>
      <c r="J5661" s="91" t="s">
        <v>739</v>
      </c>
      <c r="L5661" s="91" t="s">
        <v>1588</v>
      </c>
      <c r="M5661" s="91" t="s">
        <v>739</v>
      </c>
      <c r="O5661" s="91" t="s">
        <v>1607</v>
      </c>
      <c r="P5661" s="91" t="s">
        <v>1590</v>
      </c>
      <c r="Q5661" s="91" t="s">
        <v>1429</v>
      </c>
      <c r="R5661" s="91" t="s">
        <v>1798</v>
      </c>
      <c r="S5661" s="91" t="s">
        <v>14585</v>
      </c>
      <c r="T5661" s="91" t="s">
        <v>1593</v>
      </c>
    </row>
    <row r="5662" ht="14.25" customHeight="1">
      <c r="A5662" s="91" t="s">
        <v>14586</v>
      </c>
      <c r="C5662" s="91" t="s">
        <v>14587</v>
      </c>
      <c r="D5662" s="91" t="s">
        <v>1324</v>
      </c>
      <c r="J5662" s="91" t="s">
        <v>1320</v>
      </c>
      <c r="L5662" s="91" t="s">
        <v>41</v>
      </c>
      <c r="M5662" s="91" t="s">
        <v>1320</v>
      </c>
      <c r="N5662" s="91" t="s">
        <v>1981</v>
      </c>
      <c r="O5662" s="91" t="s">
        <v>1607</v>
      </c>
      <c r="P5662" s="91" t="s">
        <v>1590</v>
      </c>
      <c r="Q5662" s="91" t="s">
        <v>1438</v>
      </c>
      <c r="R5662" s="91" t="s">
        <v>1753</v>
      </c>
    </row>
    <row r="5663" ht="14.25" customHeight="1">
      <c r="A5663" s="91" t="s">
        <v>14588</v>
      </c>
      <c r="B5663" s="91" t="s">
        <v>14589</v>
      </c>
      <c r="C5663" s="91" t="s">
        <v>14590</v>
      </c>
      <c r="D5663" s="91" t="s">
        <v>1319</v>
      </c>
      <c r="E5663" s="91" t="s">
        <v>1587</v>
      </c>
      <c r="F5663" s="91" t="s">
        <v>1646</v>
      </c>
      <c r="J5663" s="91" t="s">
        <v>739</v>
      </c>
      <c r="L5663" s="91" t="s">
        <v>41</v>
      </c>
      <c r="M5663" s="91" t="s">
        <v>739</v>
      </c>
      <c r="O5663" s="91" t="s">
        <v>1694</v>
      </c>
      <c r="P5663" s="91" t="s">
        <v>1590</v>
      </c>
      <c r="Q5663" s="91" t="s">
        <v>1460</v>
      </c>
      <c r="R5663" s="91" t="s">
        <v>2016</v>
      </c>
      <c r="S5663" s="91" t="s">
        <v>14591</v>
      </c>
      <c r="T5663" s="91" t="s">
        <v>1593</v>
      </c>
    </row>
    <row r="5664" ht="14.25" customHeight="1">
      <c r="A5664" s="91" t="s">
        <v>14592</v>
      </c>
      <c r="C5664" s="91" t="s">
        <v>14593</v>
      </c>
      <c r="D5664" s="91" t="s">
        <v>1319</v>
      </c>
      <c r="E5664" s="91" t="s">
        <v>1587</v>
      </c>
      <c r="F5664" s="91" t="s">
        <v>1646</v>
      </c>
      <c r="G5664" s="91" t="s">
        <v>1319</v>
      </c>
      <c r="H5664" s="91" t="s">
        <v>1587</v>
      </c>
      <c r="I5664" s="91" t="s">
        <v>1336</v>
      </c>
      <c r="J5664" s="91" t="s">
        <v>1320</v>
      </c>
      <c r="K5664" s="91" t="s">
        <v>1336</v>
      </c>
      <c r="L5664" s="91" t="s">
        <v>41</v>
      </c>
      <c r="M5664" s="91" t="s">
        <v>1320</v>
      </c>
      <c r="N5664" s="91" t="s">
        <v>1639</v>
      </c>
      <c r="O5664" s="91" t="s">
        <v>1607</v>
      </c>
      <c r="P5664" s="91" t="s">
        <v>1590</v>
      </c>
      <c r="Q5664" s="91" t="s">
        <v>1448</v>
      </c>
      <c r="R5664" s="91" t="s">
        <v>1614</v>
      </c>
      <c r="S5664" s="91" t="s">
        <v>14594</v>
      </c>
      <c r="T5664" s="91" t="s">
        <v>1593</v>
      </c>
    </row>
    <row r="5665" ht="14.25" customHeight="1">
      <c r="A5665" s="91" t="s">
        <v>14595</v>
      </c>
      <c r="B5665" s="91" t="s">
        <v>14596</v>
      </c>
      <c r="C5665" s="91" t="s">
        <v>14597</v>
      </c>
      <c r="D5665" s="91" t="s">
        <v>1319</v>
      </c>
      <c r="E5665" s="91" t="s">
        <v>1587</v>
      </c>
      <c r="F5665" s="91">
        <v>2030.0</v>
      </c>
      <c r="J5665" s="91" t="s">
        <v>739</v>
      </c>
      <c r="L5665" s="91" t="s">
        <v>41</v>
      </c>
      <c r="M5665" s="91" t="s">
        <v>739</v>
      </c>
      <c r="O5665" s="91" t="s">
        <v>1602</v>
      </c>
      <c r="P5665" s="91" t="s">
        <v>1603</v>
      </c>
      <c r="Q5665" s="91" t="s">
        <v>1431</v>
      </c>
      <c r="R5665" s="91" t="s">
        <v>4009</v>
      </c>
      <c r="S5665" s="91" t="s">
        <v>14598</v>
      </c>
      <c r="T5665" s="91" t="s">
        <v>1593</v>
      </c>
    </row>
    <row r="5666" ht="14.25" customHeight="1">
      <c r="A5666" s="91" t="s">
        <v>14599</v>
      </c>
      <c r="D5666" s="91" t="s">
        <v>1319</v>
      </c>
      <c r="E5666" s="91" t="s">
        <v>1587</v>
      </c>
      <c r="F5666" s="91">
        <v>2030.0</v>
      </c>
      <c r="J5666" s="91" t="s">
        <v>739</v>
      </c>
      <c r="L5666" s="91" t="s">
        <v>1588</v>
      </c>
      <c r="M5666" s="91" t="s">
        <v>739</v>
      </c>
      <c r="O5666" s="91" t="s">
        <v>1748</v>
      </c>
      <c r="P5666" s="91" t="s">
        <v>1590</v>
      </c>
      <c r="Q5666" s="91" t="s">
        <v>1438</v>
      </c>
      <c r="R5666" s="91" t="s">
        <v>1633</v>
      </c>
      <c r="S5666" s="91" t="s">
        <v>1398</v>
      </c>
      <c r="T5666" s="91" t="s">
        <v>1593</v>
      </c>
    </row>
    <row r="5667" ht="14.25" customHeight="1">
      <c r="A5667" s="91" t="s">
        <v>14600</v>
      </c>
      <c r="D5667" s="91" t="s">
        <v>1324</v>
      </c>
      <c r="J5667" s="91" t="s">
        <v>1320</v>
      </c>
      <c r="L5667" s="91" t="s">
        <v>41</v>
      </c>
      <c r="M5667" s="91" t="s">
        <v>739</v>
      </c>
      <c r="O5667" s="91" t="s">
        <v>1607</v>
      </c>
      <c r="P5667" s="91" t="s">
        <v>1590</v>
      </c>
      <c r="Q5667" s="91" t="s">
        <v>1761</v>
      </c>
      <c r="R5667" s="91" t="s">
        <v>1624</v>
      </c>
    </row>
    <row r="5668" ht="14.25" customHeight="1">
      <c r="A5668" s="91" t="s">
        <v>14601</v>
      </c>
      <c r="D5668" s="91" t="s">
        <v>1324</v>
      </c>
      <c r="J5668" s="91" t="s">
        <v>739</v>
      </c>
      <c r="L5668" s="91" t="s">
        <v>41</v>
      </c>
      <c r="M5668" s="91" t="s">
        <v>739</v>
      </c>
      <c r="O5668" s="91" t="s">
        <v>1607</v>
      </c>
      <c r="P5668" s="91" t="s">
        <v>1590</v>
      </c>
      <c r="Q5668" s="91" t="s">
        <v>1457</v>
      </c>
      <c r="R5668" s="91" t="s">
        <v>1617</v>
      </c>
    </row>
    <row r="5669" ht="14.25" customHeight="1">
      <c r="A5669" s="91" t="s">
        <v>14602</v>
      </c>
      <c r="D5669" s="91" t="s">
        <v>1319</v>
      </c>
      <c r="E5669" s="91" t="s">
        <v>1587</v>
      </c>
      <c r="F5669" s="91">
        <v>2030.0</v>
      </c>
      <c r="G5669" s="91" t="s">
        <v>1319</v>
      </c>
      <c r="H5669" s="91" t="s">
        <v>1587</v>
      </c>
      <c r="I5669" s="91">
        <v>2027.0</v>
      </c>
      <c r="J5669" s="91" t="s">
        <v>1320</v>
      </c>
      <c r="K5669" s="91">
        <v>2050.0</v>
      </c>
      <c r="L5669" s="91" t="s">
        <v>1588</v>
      </c>
      <c r="M5669" s="91" t="s">
        <v>1320</v>
      </c>
      <c r="N5669" s="91" t="s">
        <v>1808</v>
      </c>
      <c r="O5669" s="91" t="s">
        <v>1607</v>
      </c>
      <c r="P5669" s="91" t="s">
        <v>1590</v>
      </c>
      <c r="Q5669" s="91" t="s">
        <v>1435</v>
      </c>
      <c r="R5669" s="91" t="s">
        <v>1808</v>
      </c>
      <c r="S5669" s="91" t="s">
        <v>14603</v>
      </c>
      <c r="T5669" s="91" t="s">
        <v>1593</v>
      </c>
    </row>
    <row r="5670" ht="14.25" customHeight="1">
      <c r="A5670" s="91" t="s">
        <v>14604</v>
      </c>
      <c r="D5670" s="91" t="s">
        <v>1319</v>
      </c>
      <c r="E5670" s="91" t="s">
        <v>1587</v>
      </c>
      <c r="F5670" s="91">
        <v>2030.0</v>
      </c>
      <c r="J5670" s="91" t="s">
        <v>739</v>
      </c>
      <c r="L5670" s="91" t="s">
        <v>1588</v>
      </c>
      <c r="M5670" s="91" t="s">
        <v>739</v>
      </c>
      <c r="O5670" s="91" t="s">
        <v>1684</v>
      </c>
      <c r="P5670" s="91" t="s">
        <v>1590</v>
      </c>
      <c r="Q5670" s="91" t="s">
        <v>1771</v>
      </c>
      <c r="R5670" s="91" t="s">
        <v>1663</v>
      </c>
      <c r="S5670" s="91" t="s">
        <v>14605</v>
      </c>
      <c r="T5670" s="91" t="s">
        <v>1593</v>
      </c>
    </row>
    <row r="5671" ht="14.25" customHeight="1">
      <c r="A5671" s="91" t="s">
        <v>14606</v>
      </c>
      <c r="C5671" s="91" t="s">
        <v>14607</v>
      </c>
      <c r="D5671" s="91" t="s">
        <v>1319</v>
      </c>
      <c r="E5671" s="91" t="s">
        <v>1587</v>
      </c>
      <c r="F5671" s="91">
        <v>2030.0</v>
      </c>
      <c r="J5671" s="91" t="s">
        <v>739</v>
      </c>
      <c r="L5671" s="91" t="s">
        <v>41</v>
      </c>
      <c r="M5671" s="91" t="s">
        <v>739</v>
      </c>
      <c r="N5671" s="91" t="s">
        <v>1808</v>
      </c>
      <c r="O5671" s="91" t="s">
        <v>1684</v>
      </c>
      <c r="P5671" s="91" t="s">
        <v>1590</v>
      </c>
      <c r="Q5671" s="91" t="s">
        <v>1445</v>
      </c>
      <c r="R5671" s="91" t="s">
        <v>1653</v>
      </c>
      <c r="S5671" s="91" t="s">
        <v>14608</v>
      </c>
      <c r="T5671" s="91" t="s">
        <v>1593</v>
      </c>
    </row>
    <row r="5672" ht="14.25" customHeight="1">
      <c r="A5672" s="91" t="s">
        <v>14609</v>
      </c>
      <c r="D5672" s="91" t="s">
        <v>1319</v>
      </c>
      <c r="E5672" s="91" t="s">
        <v>1587</v>
      </c>
      <c r="F5672" s="91">
        <v>2030.0</v>
      </c>
      <c r="J5672" s="91" t="s">
        <v>739</v>
      </c>
      <c r="L5672" s="91" t="s">
        <v>1588</v>
      </c>
      <c r="M5672" s="91" t="s">
        <v>739</v>
      </c>
      <c r="O5672" s="91" t="s">
        <v>1684</v>
      </c>
      <c r="P5672" s="91" t="s">
        <v>1590</v>
      </c>
      <c r="Q5672" s="91" t="s">
        <v>1431</v>
      </c>
      <c r="R5672" s="91" t="s">
        <v>1699</v>
      </c>
      <c r="S5672" s="91" t="s">
        <v>14610</v>
      </c>
      <c r="T5672" s="91" t="s">
        <v>1593</v>
      </c>
    </row>
    <row r="5673" ht="14.25" customHeight="1">
      <c r="A5673" s="91" t="s">
        <v>14611</v>
      </c>
      <c r="B5673" s="91" t="s">
        <v>14612</v>
      </c>
      <c r="C5673" s="91" t="s">
        <v>14613</v>
      </c>
      <c r="D5673" s="91" t="s">
        <v>1319</v>
      </c>
      <c r="E5673" s="91" t="s">
        <v>1587</v>
      </c>
      <c r="F5673" s="91">
        <v>2030.0</v>
      </c>
      <c r="G5673" s="91" t="s">
        <v>1319</v>
      </c>
      <c r="H5673" s="91" t="s">
        <v>1587</v>
      </c>
      <c r="I5673" s="91">
        <v>2050.0</v>
      </c>
      <c r="J5673" s="91" t="s">
        <v>1320</v>
      </c>
      <c r="K5673" s="91">
        <v>2050.0</v>
      </c>
      <c r="L5673" s="91" t="s">
        <v>41</v>
      </c>
      <c r="M5673" s="91" t="s">
        <v>1320</v>
      </c>
      <c r="N5673" s="91" t="s">
        <v>1966</v>
      </c>
      <c r="O5673" s="91" t="s">
        <v>1815</v>
      </c>
      <c r="P5673" s="91" t="s">
        <v>1628</v>
      </c>
      <c r="Q5673" s="91" t="s">
        <v>1434</v>
      </c>
      <c r="R5673" s="91" t="s">
        <v>1653</v>
      </c>
      <c r="S5673" s="91" t="s">
        <v>14614</v>
      </c>
      <c r="T5673" s="91" t="s">
        <v>1593</v>
      </c>
    </row>
    <row r="5674" ht="14.25" customHeight="1">
      <c r="A5674" s="91" t="s">
        <v>14615</v>
      </c>
      <c r="D5674" s="91" t="s">
        <v>1319</v>
      </c>
      <c r="E5674" s="91" t="s">
        <v>1587</v>
      </c>
      <c r="F5674" s="91">
        <v>2030.0</v>
      </c>
      <c r="J5674" s="91" t="s">
        <v>739</v>
      </c>
      <c r="L5674" s="91" t="s">
        <v>1588</v>
      </c>
      <c r="M5674" s="91" t="s">
        <v>739</v>
      </c>
      <c r="O5674" s="91" t="s">
        <v>1725</v>
      </c>
      <c r="P5674" s="91" t="s">
        <v>1628</v>
      </c>
      <c r="Q5674" s="91" t="s">
        <v>1472</v>
      </c>
      <c r="R5674" s="91" t="s">
        <v>1707</v>
      </c>
      <c r="S5674" s="91" t="s">
        <v>14616</v>
      </c>
      <c r="T5674" s="91" t="s">
        <v>1593</v>
      </c>
    </row>
    <row r="5675" ht="14.25" customHeight="1">
      <c r="A5675" s="91" t="s">
        <v>14617</v>
      </c>
      <c r="D5675" s="91" t="s">
        <v>1319</v>
      </c>
      <c r="E5675" s="91" t="s">
        <v>1587</v>
      </c>
      <c r="F5675" s="91">
        <v>2030.0</v>
      </c>
      <c r="J5675" s="91" t="s">
        <v>739</v>
      </c>
      <c r="L5675" s="91" t="s">
        <v>1588</v>
      </c>
      <c r="M5675" s="91" t="s">
        <v>739</v>
      </c>
      <c r="O5675" s="91" t="s">
        <v>1934</v>
      </c>
      <c r="P5675" s="91" t="s">
        <v>1736</v>
      </c>
      <c r="Q5675" s="91" t="s">
        <v>1452</v>
      </c>
      <c r="R5675" s="91" t="s">
        <v>1614</v>
      </c>
      <c r="S5675" s="91" t="s">
        <v>14618</v>
      </c>
      <c r="T5675" s="91" t="s">
        <v>1593</v>
      </c>
    </row>
    <row r="5676" ht="14.25" customHeight="1">
      <c r="A5676" s="91" t="s">
        <v>14619</v>
      </c>
      <c r="D5676" s="91" t="s">
        <v>1319</v>
      </c>
      <c r="E5676" s="91" t="s">
        <v>1587</v>
      </c>
      <c r="F5676" s="91">
        <v>2030.0</v>
      </c>
      <c r="J5676" s="91" t="s">
        <v>739</v>
      </c>
      <c r="L5676" s="91" t="s">
        <v>1588</v>
      </c>
      <c r="M5676" s="91" t="s">
        <v>739</v>
      </c>
      <c r="O5676" s="91" t="s">
        <v>1725</v>
      </c>
      <c r="P5676" s="91" t="s">
        <v>1628</v>
      </c>
      <c r="Q5676" s="91" t="s">
        <v>1463</v>
      </c>
      <c r="R5676" s="91" t="s">
        <v>1842</v>
      </c>
      <c r="S5676" s="91" t="s">
        <v>14620</v>
      </c>
      <c r="T5676" s="91" t="s">
        <v>1593</v>
      </c>
    </row>
    <row r="5677" ht="14.25" customHeight="1">
      <c r="A5677" s="91" t="s">
        <v>14621</v>
      </c>
      <c r="D5677" s="91" t="s">
        <v>1319</v>
      </c>
      <c r="E5677" s="91" t="s">
        <v>1587</v>
      </c>
      <c r="F5677" s="91">
        <v>2030.0</v>
      </c>
      <c r="J5677" s="91" t="s">
        <v>739</v>
      </c>
      <c r="L5677" s="91" t="s">
        <v>1588</v>
      </c>
      <c r="M5677" s="91" t="s">
        <v>739</v>
      </c>
      <c r="O5677" s="91" t="s">
        <v>1607</v>
      </c>
      <c r="P5677" s="91" t="s">
        <v>1590</v>
      </c>
      <c r="Q5677" s="91" t="s">
        <v>1433</v>
      </c>
      <c r="R5677" s="91" t="s">
        <v>1659</v>
      </c>
      <c r="S5677" s="91" t="s">
        <v>14622</v>
      </c>
      <c r="T5677" s="91" t="s">
        <v>1593</v>
      </c>
    </row>
    <row r="5678" ht="14.25" customHeight="1">
      <c r="A5678" s="91" t="s">
        <v>14623</v>
      </c>
      <c r="D5678" s="91" t="s">
        <v>1319</v>
      </c>
      <c r="E5678" s="91" t="s">
        <v>1587</v>
      </c>
      <c r="F5678" s="91">
        <v>2030.0</v>
      </c>
      <c r="J5678" s="91" t="s">
        <v>739</v>
      </c>
      <c r="L5678" s="91" t="s">
        <v>1588</v>
      </c>
      <c r="M5678" s="91" t="s">
        <v>739</v>
      </c>
      <c r="O5678" s="91" t="s">
        <v>1589</v>
      </c>
      <c r="P5678" s="91" t="s">
        <v>1590</v>
      </c>
      <c r="Q5678" s="91" t="s">
        <v>1460</v>
      </c>
      <c r="R5678" s="91" t="s">
        <v>1591</v>
      </c>
      <c r="S5678" s="91" t="s">
        <v>14624</v>
      </c>
      <c r="T5678" s="91" t="s">
        <v>1593</v>
      </c>
    </row>
    <row r="5679" ht="14.25" customHeight="1">
      <c r="A5679" s="91" t="s">
        <v>14625</v>
      </c>
      <c r="D5679" s="91" t="s">
        <v>1319</v>
      </c>
      <c r="E5679" s="91" t="s">
        <v>1587</v>
      </c>
      <c r="F5679" s="91">
        <v>2030.0</v>
      </c>
      <c r="J5679" s="91" t="s">
        <v>739</v>
      </c>
      <c r="L5679" s="91" t="s">
        <v>1588</v>
      </c>
      <c r="M5679" s="91" t="s">
        <v>739</v>
      </c>
      <c r="O5679" s="91" t="s">
        <v>1589</v>
      </c>
      <c r="P5679" s="91" t="s">
        <v>1590</v>
      </c>
      <c r="Q5679" s="91" t="s">
        <v>1434</v>
      </c>
      <c r="R5679" s="91" t="s">
        <v>1707</v>
      </c>
      <c r="S5679" s="91" t="s">
        <v>14626</v>
      </c>
      <c r="T5679" s="91" t="s">
        <v>1593</v>
      </c>
    </row>
    <row r="5680" ht="14.25" customHeight="1">
      <c r="A5680" s="91" t="s">
        <v>14627</v>
      </c>
      <c r="D5680" s="91" t="s">
        <v>1319</v>
      </c>
      <c r="E5680" s="91" t="s">
        <v>1587</v>
      </c>
      <c r="F5680" s="91">
        <v>2030.0</v>
      </c>
      <c r="J5680" s="91" t="s">
        <v>739</v>
      </c>
      <c r="L5680" s="91" t="s">
        <v>1588</v>
      </c>
      <c r="M5680" s="91" t="s">
        <v>739</v>
      </c>
      <c r="O5680" s="91" t="s">
        <v>1638</v>
      </c>
      <c r="P5680" s="91" t="s">
        <v>1590</v>
      </c>
      <c r="Q5680" s="91" t="s">
        <v>1761</v>
      </c>
      <c r="R5680" s="91" t="s">
        <v>1707</v>
      </c>
      <c r="S5680" s="91" t="s">
        <v>14628</v>
      </c>
      <c r="T5680" s="91" t="s">
        <v>1593</v>
      </c>
    </row>
    <row r="5681" ht="14.25" customHeight="1">
      <c r="A5681" s="91" t="s">
        <v>14629</v>
      </c>
      <c r="D5681" s="91" t="s">
        <v>1324</v>
      </c>
      <c r="J5681" s="91" t="s">
        <v>739</v>
      </c>
      <c r="L5681" s="91" t="s">
        <v>41</v>
      </c>
      <c r="M5681" s="91" t="s">
        <v>1320</v>
      </c>
      <c r="N5681" s="91" t="s">
        <v>1900</v>
      </c>
      <c r="O5681" s="91" t="s">
        <v>1607</v>
      </c>
      <c r="P5681" s="91" t="s">
        <v>1590</v>
      </c>
      <c r="Q5681" s="91" t="s">
        <v>1457</v>
      </c>
      <c r="R5681" s="91" t="s">
        <v>1678</v>
      </c>
    </row>
    <row r="5682" ht="14.25" customHeight="1">
      <c r="A5682" s="91" t="s">
        <v>14630</v>
      </c>
      <c r="D5682" s="91" t="s">
        <v>1324</v>
      </c>
      <c r="J5682" s="91" t="s">
        <v>1320</v>
      </c>
      <c r="L5682" s="91" t="s">
        <v>41</v>
      </c>
      <c r="M5682" s="91" t="s">
        <v>739</v>
      </c>
      <c r="O5682" s="91" t="s">
        <v>1831</v>
      </c>
      <c r="P5682" s="91" t="s">
        <v>1590</v>
      </c>
      <c r="Q5682" s="91" t="s">
        <v>1426</v>
      </c>
      <c r="R5682" s="91" t="s">
        <v>1663</v>
      </c>
    </row>
    <row r="5683" ht="14.25" customHeight="1">
      <c r="A5683" s="91" t="s">
        <v>14631</v>
      </c>
      <c r="B5683" s="91" t="s">
        <v>14632</v>
      </c>
      <c r="C5683" s="91" t="s">
        <v>14633</v>
      </c>
      <c r="D5683" s="91" t="s">
        <v>1319</v>
      </c>
      <c r="E5683" s="91" t="s">
        <v>1595</v>
      </c>
      <c r="F5683" s="91">
        <v>2030.0</v>
      </c>
      <c r="J5683" s="91" t="s">
        <v>739</v>
      </c>
      <c r="L5683" s="91" t="s">
        <v>41</v>
      </c>
      <c r="M5683" s="91" t="s">
        <v>739</v>
      </c>
      <c r="O5683" s="91" t="s">
        <v>1602</v>
      </c>
      <c r="P5683" s="91" t="s">
        <v>1603</v>
      </c>
      <c r="Q5683" s="91" t="s">
        <v>1439</v>
      </c>
      <c r="R5683" s="91" t="s">
        <v>1706</v>
      </c>
      <c r="S5683" s="91" t="s">
        <v>14634</v>
      </c>
      <c r="T5683" s="91" t="s">
        <v>1600</v>
      </c>
    </row>
    <row r="5684" ht="14.25" customHeight="1">
      <c r="A5684" s="91" t="s">
        <v>14635</v>
      </c>
      <c r="C5684" s="91" t="s">
        <v>14636</v>
      </c>
      <c r="D5684" s="91" t="s">
        <v>1319</v>
      </c>
      <c r="E5684" s="91" t="s">
        <v>1587</v>
      </c>
      <c r="F5684" s="91">
        <v>2030.0</v>
      </c>
      <c r="G5684" s="91" t="s">
        <v>1319</v>
      </c>
      <c r="H5684" s="91" t="s">
        <v>1587</v>
      </c>
      <c r="I5684" s="91">
        <v>2050.0</v>
      </c>
      <c r="J5684" s="91" t="s">
        <v>1320</v>
      </c>
      <c r="K5684" s="91">
        <v>2050.0</v>
      </c>
      <c r="L5684" s="91" t="s">
        <v>41</v>
      </c>
      <c r="M5684" s="91" t="s">
        <v>1320</v>
      </c>
      <c r="N5684" s="91" t="s">
        <v>2368</v>
      </c>
      <c r="O5684" s="91" t="s">
        <v>1725</v>
      </c>
      <c r="P5684" s="91" t="s">
        <v>1628</v>
      </c>
      <c r="Q5684" s="91" t="s">
        <v>1457</v>
      </c>
      <c r="R5684" s="91" t="s">
        <v>1707</v>
      </c>
      <c r="S5684" s="91" t="s">
        <v>14637</v>
      </c>
      <c r="T5684" s="91" t="s">
        <v>1593</v>
      </c>
    </row>
    <row r="5685" ht="14.25" customHeight="1">
      <c r="A5685" s="91" t="s">
        <v>14638</v>
      </c>
      <c r="D5685" s="91" t="s">
        <v>1319</v>
      </c>
      <c r="E5685" s="91" t="s">
        <v>1587</v>
      </c>
      <c r="F5685" s="91">
        <v>2030.0</v>
      </c>
      <c r="J5685" s="91" t="s">
        <v>739</v>
      </c>
      <c r="L5685" s="91" t="s">
        <v>1588</v>
      </c>
      <c r="M5685" s="91" t="s">
        <v>739</v>
      </c>
      <c r="O5685" s="91" t="s">
        <v>1725</v>
      </c>
      <c r="P5685" s="91" t="s">
        <v>1628</v>
      </c>
      <c r="Q5685" s="91" t="s">
        <v>1432</v>
      </c>
      <c r="R5685" s="91" t="s">
        <v>1641</v>
      </c>
      <c r="S5685" s="91" t="s">
        <v>14639</v>
      </c>
      <c r="T5685" s="91" t="s">
        <v>1593</v>
      </c>
    </row>
    <row r="5686" ht="14.25" customHeight="1">
      <c r="A5686" s="91" t="s">
        <v>14640</v>
      </c>
      <c r="D5686" s="91" t="s">
        <v>1319</v>
      </c>
      <c r="E5686" s="91" t="s">
        <v>1587</v>
      </c>
      <c r="F5686" s="91">
        <v>2030.0</v>
      </c>
      <c r="J5686" s="91" t="s">
        <v>739</v>
      </c>
      <c r="L5686" s="91" t="s">
        <v>1588</v>
      </c>
      <c r="M5686" s="91" t="s">
        <v>739</v>
      </c>
      <c r="O5686" s="91" t="s">
        <v>1725</v>
      </c>
      <c r="P5686" s="91" t="s">
        <v>1628</v>
      </c>
      <c r="Q5686" s="91" t="s">
        <v>1472</v>
      </c>
      <c r="R5686" s="91" t="s">
        <v>1720</v>
      </c>
      <c r="S5686" s="91" t="s">
        <v>14641</v>
      </c>
      <c r="T5686" s="91" t="s">
        <v>1593</v>
      </c>
    </row>
    <row r="5687" ht="14.25" customHeight="1">
      <c r="A5687" s="91" t="s">
        <v>14642</v>
      </c>
      <c r="B5687" s="91" t="s">
        <v>14643</v>
      </c>
      <c r="C5687" s="91" t="s">
        <v>14644</v>
      </c>
      <c r="D5687" s="91" t="s">
        <v>1324</v>
      </c>
      <c r="J5687" s="91" t="s">
        <v>1320</v>
      </c>
      <c r="L5687" s="91" t="s">
        <v>41</v>
      </c>
      <c r="M5687" s="91" t="s">
        <v>1320</v>
      </c>
      <c r="N5687" s="91" t="s">
        <v>1715</v>
      </c>
      <c r="O5687" s="91" t="s">
        <v>1602</v>
      </c>
      <c r="P5687" s="91" t="s">
        <v>1603</v>
      </c>
      <c r="Q5687" s="91" t="s">
        <v>1436</v>
      </c>
      <c r="R5687" s="91" t="s">
        <v>1715</v>
      </c>
    </row>
    <row r="5688" ht="14.25" customHeight="1">
      <c r="A5688" s="91" t="s">
        <v>14645</v>
      </c>
      <c r="D5688" s="91" t="s">
        <v>1319</v>
      </c>
      <c r="E5688" s="91" t="s">
        <v>1587</v>
      </c>
      <c r="F5688" s="91">
        <v>2030.0</v>
      </c>
      <c r="G5688" s="91" t="s">
        <v>1319</v>
      </c>
      <c r="H5688" s="91" t="s">
        <v>1587</v>
      </c>
      <c r="I5688" s="91">
        <v>2040.0</v>
      </c>
      <c r="J5688" s="91" t="s">
        <v>1320</v>
      </c>
      <c r="K5688" s="91">
        <v>2040.0</v>
      </c>
      <c r="L5688" s="91" t="s">
        <v>1588</v>
      </c>
      <c r="M5688" s="91" t="s">
        <v>739</v>
      </c>
      <c r="O5688" s="91" t="s">
        <v>1684</v>
      </c>
      <c r="P5688" s="91" t="s">
        <v>1590</v>
      </c>
      <c r="Q5688" s="91" t="s">
        <v>1451</v>
      </c>
      <c r="R5688" s="91" t="s">
        <v>1707</v>
      </c>
      <c r="S5688" s="91" t="s">
        <v>14646</v>
      </c>
      <c r="T5688" s="91" t="s">
        <v>1593</v>
      </c>
    </row>
    <row r="5689" ht="14.25" customHeight="1">
      <c r="A5689" s="91" t="s">
        <v>14647</v>
      </c>
      <c r="B5689" s="91" t="s">
        <v>14648</v>
      </c>
      <c r="C5689" s="91" t="s">
        <v>14649</v>
      </c>
      <c r="D5689" s="91" t="s">
        <v>1324</v>
      </c>
      <c r="J5689" s="91" t="s">
        <v>1320</v>
      </c>
      <c r="L5689" s="91" t="s">
        <v>41</v>
      </c>
      <c r="M5689" s="91" t="s">
        <v>739</v>
      </c>
      <c r="O5689" s="91" t="s">
        <v>1607</v>
      </c>
      <c r="P5689" s="91" t="s">
        <v>1590</v>
      </c>
      <c r="Q5689" s="91" t="s">
        <v>1457</v>
      </c>
      <c r="R5689" s="91" t="s">
        <v>1633</v>
      </c>
    </row>
    <row r="5690" ht="14.25" customHeight="1">
      <c r="A5690" s="91" t="s">
        <v>14650</v>
      </c>
      <c r="B5690" s="91" t="s">
        <v>14651</v>
      </c>
      <c r="C5690" s="91" t="s">
        <v>14652</v>
      </c>
      <c r="D5690" s="91" t="s">
        <v>1324</v>
      </c>
      <c r="J5690" s="91" t="s">
        <v>739</v>
      </c>
      <c r="L5690" s="91" t="s">
        <v>41</v>
      </c>
      <c r="M5690" s="91" t="s">
        <v>739</v>
      </c>
      <c r="O5690" s="91" t="s">
        <v>1602</v>
      </c>
      <c r="P5690" s="91" t="s">
        <v>1603</v>
      </c>
      <c r="Q5690" s="91" t="s">
        <v>1462</v>
      </c>
      <c r="R5690" s="91" t="s">
        <v>1707</v>
      </c>
    </row>
    <row r="5691" ht="14.25" customHeight="1">
      <c r="A5691" s="91" t="s">
        <v>14653</v>
      </c>
      <c r="D5691" s="91" t="s">
        <v>1324</v>
      </c>
      <c r="J5691" s="91" t="s">
        <v>739</v>
      </c>
      <c r="L5691" s="91" t="s">
        <v>41</v>
      </c>
      <c r="M5691" s="91" t="s">
        <v>739</v>
      </c>
      <c r="O5691" s="91" t="s">
        <v>1748</v>
      </c>
      <c r="P5691" s="91" t="s">
        <v>1590</v>
      </c>
      <c r="Q5691" s="91" t="s">
        <v>1462</v>
      </c>
      <c r="R5691" s="91" t="s">
        <v>1591</v>
      </c>
    </row>
    <row r="5692" ht="14.25" customHeight="1">
      <c r="A5692" s="91" t="s">
        <v>14654</v>
      </c>
      <c r="B5692" s="91" t="s">
        <v>14655</v>
      </c>
      <c r="D5692" s="91" t="s">
        <v>1324</v>
      </c>
      <c r="J5692" s="91" t="s">
        <v>1320</v>
      </c>
      <c r="L5692" s="91" t="s">
        <v>41</v>
      </c>
      <c r="M5692" s="91" t="s">
        <v>739</v>
      </c>
      <c r="O5692" s="91" t="s">
        <v>1796</v>
      </c>
      <c r="P5692" s="91" t="s">
        <v>1628</v>
      </c>
      <c r="Q5692" s="91" t="s">
        <v>1469</v>
      </c>
      <c r="R5692" s="91" t="s">
        <v>1687</v>
      </c>
    </row>
    <row r="5693" ht="14.25" customHeight="1">
      <c r="A5693" s="91" t="s">
        <v>14656</v>
      </c>
      <c r="D5693" s="91" t="s">
        <v>1324</v>
      </c>
      <c r="J5693" s="91" t="s">
        <v>739</v>
      </c>
      <c r="L5693" s="91" t="s">
        <v>41</v>
      </c>
      <c r="M5693" s="91" t="s">
        <v>739</v>
      </c>
      <c r="O5693" s="91" t="s">
        <v>2407</v>
      </c>
      <c r="P5693" s="91" t="s">
        <v>1628</v>
      </c>
      <c r="Q5693" s="91" t="s">
        <v>1469</v>
      </c>
      <c r="R5693" s="91" t="s">
        <v>1798</v>
      </c>
      <c r="T5693" s="91" t="s">
        <v>1634</v>
      </c>
    </row>
    <row r="5694" ht="14.25" customHeight="1">
      <c r="A5694" s="91" t="s">
        <v>14657</v>
      </c>
      <c r="D5694" s="91" t="s">
        <v>1319</v>
      </c>
      <c r="E5694" s="91" t="s">
        <v>1587</v>
      </c>
      <c r="F5694" s="91">
        <v>2030.0</v>
      </c>
      <c r="J5694" s="91" t="s">
        <v>1320</v>
      </c>
      <c r="L5694" s="91" t="s">
        <v>1588</v>
      </c>
      <c r="M5694" s="91" t="s">
        <v>739</v>
      </c>
      <c r="O5694" s="91" t="s">
        <v>2299</v>
      </c>
      <c r="P5694" s="91" t="s">
        <v>1628</v>
      </c>
      <c r="Q5694" s="91" t="s">
        <v>1439</v>
      </c>
      <c r="R5694" s="91" t="s">
        <v>1624</v>
      </c>
      <c r="S5694" s="91" t="s">
        <v>14658</v>
      </c>
      <c r="T5694" s="91" t="s">
        <v>1593</v>
      </c>
    </row>
    <row r="5695" ht="14.25" customHeight="1">
      <c r="A5695" s="91" t="s">
        <v>14659</v>
      </c>
      <c r="D5695" s="91" t="s">
        <v>1343</v>
      </c>
      <c r="J5695" s="91" t="s">
        <v>739</v>
      </c>
      <c r="L5695" s="91" t="s">
        <v>41</v>
      </c>
      <c r="M5695" s="91" t="s">
        <v>1320</v>
      </c>
      <c r="N5695" s="91" t="s">
        <v>1639</v>
      </c>
      <c r="O5695" s="91" t="s">
        <v>1725</v>
      </c>
      <c r="P5695" s="91" t="s">
        <v>1628</v>
      </c>
      <c r="Q5695" s="91" t="s">
        <v>1429</v>
      </c>
      <c r="R5695" s="91" t="s">
        <v>1639</v>
      </c>
    </row>
    <row r="5696" ht="14.25" customHeight="1">
      <c r="A5696" s="91" t="s">
        <v>14660</v>
      </c>
      <c r="D5696" s="91" t="s">
        <v>1319</v>
      </c>
      <c r="E5696" s="91" t="s">
        <v>1587</v>
      </c>
      <c r="F5696" s="91">
        <v>2030.0</v>
      </c>
      <c r="J5696" s="91" t="s">
        <v>739</v>
      </c>
      <c r="L5696" s="91" t="s">
        <v>1588</v>
      </c>
      <c r="M5696" s="91" t="s">
        <v>739</v>
      </c>
      <c r="O5696" s="91" t="s">
        <v>1607</v>
      </c>
      <c r="P5696" s="91" t="s">
        <v>1590</v>
      </c>
      <c r="Q5696" s="91" t="s">
        <v>1448</v>
      </c>
      <c r="R5696" s="91" t="s">
        <v>3048</v>
      </c>
      <c r="S5696" s="91" t="s">
        <v>14661</v>
      </c>
      <c r="T5696" s="91" t="s">
        <v>1593</v>
      </c>
    </row>
    <row r="5697" ht="14.25" customHeight="1">
      <c r="A5697" s="91" t="s">
        <v>14662</v>
      </c>
      <c r="B5697" s="91" t="s">
        <v>14663</v>
      </c>
      <c r="C5697" s="91" t="s">
        <v>14664</v>
      </c>
      <c r="D5697" s="91" t="s">
        <v>1324</v>
      </c>
      <c r="J5697" s="91" t="s">
        <v>739</v>
      </c>
      <c r="L5697" s="91" t="s">
        <v>41</v>
      </c>
      <c r="M5697" s="91" t="s">
        <v>739</v>
      </c>
      <c r="O5697" s="91" t="s">
        <v>1602</v>
      </c>
      <c r="P5697" s="91" t="s">
        <v>1603</v>
      </c>
      <c r="Q5697" s="91" t="s">
        <v>1462</v>
      </c>
      <c r="R5697" s="91" t="s">
        <v>1639</v>
      </c>
    </row>
    <row r="5698" ht="14.25" customHeight="1">
      <c r="A5698" s="91" t="s">
        <v>14665</v>
      </c>
      <c r="D5698" s="91" t="s">
        <v>1319</v>
      </c>
      <c r="E5698" s="91" t="s">
        <v>1587</v>
      </c>
      <c r="F5698" s="91">
        <v>2030.0</v>
      </c>
      <c r="J5698" s="91" t="s">
        <v>739</v>
      </c>
      <c r="L5698" s="91" t="s">
        <v>1588</v>
      </c>
      <c r="M5698" s="91" t="s">
        <v>739</v>
      </c>
      <c r="O5698" s="91" t="s">
        <v>1589</v>
      </c>
      <c r="P5698" s="91" t="s">
        <v>1590</v>
      </c>
      <c r="Q5698" s="91" t="s">
        <v>1444</v>
      </c>
      <c r="R5698" s="91" t="s">
        <v>1842</v>
      </c>
      <c r="S5698" s="91" t="s">
        <v>14666</v>
      </c>
      <c r="T5698" s="91" t="s">
        <v>1593</v>
      </c>
    </row>
    <row r="5699" ht="14.25" customHeight="1">
      <c r="A5699" s="91" t="s">
        <v>14667</v>
      </c>
      <c r="B5699" s="91" t="s">
        <v>14668</v>
      </c>
      <c r="C5699" s="91" t="s">
        <v>14669</v>
      </c>
      <c r="D5699" s="91" t="s">
        <v>1343</v>
      </c>
      <c r="J5699" s="91" t="s">
        <v>739</v>
      </c>
      <c r="L5699" s="91" t="s">
        <v>41</v>
      </c>
      <c r="M5699" s="91" t="s">
        <v>1320</v>
      </c>
      <c r="N5699" s="91" t="s">
        <v>1639</v>
      </c>
      <c r="O5699" s="91" t="s">
        <v>1721</v>
      </c>
      <c r="P5699" s="91" t="s">
        <v>1590</v>
      </c>
      <c r="Q5699" s="91" t="s">
        <v>1439</v>
      </c>
      <c r="R5699" s="91" t="s">
        <v>1639</v>
      </c>
    </row>
    <row r="5700" ht="14.25" customHeight="1">
      <c r="A5700" s="91" t="s">
        <v>14670</v>
      </c>
      <c r="D5700" s="91" t="s">
        <v>1319</v>
      </c>
      <c r="E5700" s="91" t="s">
        <v>1587</v>
      </c>
      <c r="F5700" s="91" t="s">
        <v>7654</v>
      </c>
      <c r="J5700" s="91" t="s">
        <v>1320</v>
      </c>
      <c r="L5700" s="91" t="s">
        <v>41</v>
      </c>
      <c r="M5700" s="91" t="s">
        <v>1320</v>
      </c>
      <c r="N5700" s="91" t="s">
        <v>1678</v>
      </c>
      <c r="O5700" s="91" t="s">
        <v>1891</v>
      </c>
      <c r="P5700" s="91" t="s">
        <v>1623</v>
      </c>
      <c r="Q5700" s="91" t="s">
        <v>1457</v>
      </c>
      <c r="R5700" s="91" t="s">
        <v>1678</v>
      </c>
      <c r="S5700" s="91" t="s">
        <v>14671</v>
      </c>
      <c r="T5700" s="91" t="s">
        <v>1593</v>
      </c>
    </row>
    <row r="5701" ht="14.25" customHeight="1">
      <c r="A5701" s="91" t="s">
        <v>14672</v>
      </c>
      <c r="D5701" s="91" t="s">
        <v>1324</v>
      </c>
      <c r="J5701" s="91" t="s">
        <v>739</v>
      </c>
      <c r="L5701" s="91" t="s">
        <v>41</v>
      </c>
      <c r="M5701" s="91" t="s">
        <v>739</v>
      </c>
      <c r="O5701" s="91" t="s">
        <v>1846</v>
      </c>
      <c r="P5701" s="91" t="s">
        <v>1590</v>
      </c>
      <c r="Q5701" s="91" t="s">
        <v>1771</v>
      </c>
      <c r="R5701" s="91" t="s">
        <v>1591</v>
      </c>
    </row>
    <row r="5702" ht="14.25" customHeight="1">
      <c r="A5702" s="91" t="s">
        <v>14673</v>
      </c>
      <c r="B5702" s="91" t="s">
        <v>14674</v>
      </c>
      <c r="C5702" s="91" t="s">
        <v>14675</v>
      </c>
      <c r="D5702" s="91" t="s">
        <v>1319</v>
      </c>
      <c r="E5702" s="91" t="s">
        <v>1587</v>
      </c>
      <c r="F5702" s="91">
        <v>2027.0</v>
      </c>
      <c r="J5702" s="91" t="s">
        <v>1320</v>
      </c>
      <c r="L5702" s="91" t="s">
        <v>41</v>
      </c>
      <c r="M5702" s="91" t="s">
        <v>1320</v>
      </c>
      <c r="N5702" s="91" t="s">
        <v>1637</v>
      </c>
      <c r="O5702" s="91" t="s">
        <v>1602</v>
      </c>
      <c r="P5702" s="91" t="s">
        <v>1603</v>
      </c>
      <c r="Q5702" s="91" t="s">
        <v>1462</v>
      </c>
      <c r="R5702" s="91" t="s">
        <v>1608</v>
      </c>
      <c r="S5702" s="91" t="s">
        <v>14676</v>
      </c>
      <c r="T5702" s="91" t="s">
        <v>1593</v>
      </c>
    </row>
    <row r="5703" ht="14.25" customHeight="1">
      <c r="A5703" s="91" t="s">
        <v>14677</v>
      </c>
      <c r="D5703" s="91" t="s">
        <v>1319</v>
      </c>
      <c r="E5703" s="91" t="s">
        <v>1587</v>
      </c>
      <c r="F5703" s="91">
        <v>2030.0</v>
      </c>
      <c r="J5703" s="91" t="s">
        <v>739</v>
      </c>
      <c r="L5703" s="91" t="s">
        <v>1588</v>
      </c>
      <c r="M5703" s="91" t="s">
        <v>739</v>
      </c>
      <c r="O5703" s="91" t="s">
        <v>2774</v>
      </c>
      <c r="P5703" s="91" t="s">
        <v>1628</v>
      </c>
      <c r="Q5703" s="91" t="s">
        <v>1462</v>
      </c>
      <c r="R5703" s="91" t="s">
        <v>1659</v>
      </c>
      <c r="S5703" s="91" t="s">
        <v>14678</v>
      </c>
      <c r="T5703" s="91" t="s">
        <v>1593</v>
      </c>
    </row>
    <row r="5704" ht="14.25" customHeight="1">
      <c r="A5704" s="91" t="s">
        <v>14679</v>
      </c>
      <c r="D5704" s="91" t="s">
        <v>1319</v>
      </c>
      <c r="E5704" s="91" t="s">
        <v>1587</v>
      </c>
      <c r="F5704" s="91">
        <v>2030.0</v>
      </c>
      <c r="J5704" s="91" t="s">
        <v>739</v>
      </c>
      <c r="L5704" s="91" t="s">
        <v>1588</v>
      </c>
      <c r="M5704" s="91" t="s">
        <v>739</v>
      </c>
      <c r="O5704" s="91" t="s">
        <v>1725</v>
      </c>
      <c r="P5704" s="91" t="s">
        <v>1628</v>
      </c>
      <c r="Q5704" s="91" t="s">
        <v>1439</v>
      </c>
      <c r="R5704" s="91" t="s">
        <v>1614</v>
      </c>
      <c r="S5704" s="91" t="s">
        <v>14680</v>
      </c>
      <c r="T5704" s="91" t="s">
        <v>1593</v>
      </c>
    </row>
    <row r="5705" ht="14.25" customHeight="1">
      <c r="A5705" s="91" t="s">
        <v>14681</v>
      </c>
      <c r="D5705" s="91" t="s">
        <v>1319</v>
      </c>
      <c r="E5705" s="91" t="s">
        <v>1587</v>
      </c>
      <c r="F5705" s="91">
        <v>2030.0</v>
      </c>
      <c r="J5705" s="91" t="s">
        <v>739</v>
      </c>
      <c r="L5705" s="91" t="s">
        <v>1588</v>
      </c>
      <c r="M5705" s="91" t="s">
        <v>739</v>
      </c>
      <c r="O5705" s="91" t="s">
        <v>1934</v>
      </c>
      <c r="P5705" s="91" t="s">
        <v>1736</v>
      </c>
      <c r="Q5705" s="91" t="s">
        <v>1455</v>
      </c>
      <c r="R5705" s="91" t="s">
        <v>1842</v>
      </c>
      <c r="S5705" s="91" t="s">
        <v>14682</v>
      </c>
      <c r="T5705" s="91" t="s">
        <v>1593</v>
      </c>
    </row>
    <row r="5706" ht="14.25" customHeight="1">
      <c r="A5706" s="91" t="s">
        <v>14683</v>
      </c>
      <c r="D5706" s="91" t="s">
        <v>1319</v>
      </c>
      <c r="E5706" s="91" t="s">
        <v>1587</v>
      </c>
      <c r="F5706" s="91">
        <v>2030.0</v>
      </c>
      <c r="J5706" s="91" t="s">
        <v>739</v>
      </c>
      <c r="L5706" s="91" t="s">
        <v>1588</v>
      </c>
      <c r="M5706" s="91" t="s">
        <v>739</v>
      </c>
      <c r="O5706" s="91" t="s">
        <v>1684</v>
      </c>
      <c r="P5706" s="91" t="s">
        <v>1590</v>
      </c>
      <c r="Q5706" s="91" t="s">
        <v>1472</v>
      </c>
      <c r="R5706" s="91" t="s">
        <v>1659</v>
      </c>
      <c r="S5706" s="91" t="s">
        <v>14684</v>
      </c>
      <c r="T5706" s="91" t="s">
        <v>1593</v>
      </c>
    </row>
    <row r="5707" ht="14.25" customHeight="1">
      <c r="A5707" s="91" t="s">
        <v>14685</v>
      </c>
      <c r="D5707" s="91" t="s">
        <v>1324</v>
      </c>
      <c r="J5707" s="91" t="s">
        <v>739</v>
      </c>
      <c r="L5707" s="91" t="s">
        <v>41</v>
      </c>
      <c r="M5707" s="91" t="s">
        <v>739</v>
      </c>
      <c r="O5707" s="91" t="s">
        <v>3110</v>
      </c>
      <c r="P5707" s="91" t="s">
        <v>1628</v>
      </c>
      <c r="Q5707" s="91" t="s">
        <v>1466</v>
      </c>
      <c r="R5707" s="91" t="s">
        <v>1648</v>
      </c>
    </row>
    <row r="5708" ht="14.25" customHeight="1">
      <c r="A5708" s="91" t="s">
        <v>14686</v>
      </c>
      <c r="D5708" s="91" t="s">
        <v>1319</v>
      </c>
      <c r="E5708" s="91" t="s">
        <v>1587</v>
      </c>
      <c r="F5708" s="91">
        <v>2030.0</v>
      </c>
      <c r="J5708" s="91" t="s">
        <v>739</v>
      </c>
      <c r="L5708" s="91" t="s">
        <v>1588</v>
      </c>
      <c r="M5708" s="91" t="s">
        <v>739</v>
      </c>
      <c r="O5708" s="91" t="s">
        <v>1632</v>
      </c>
      <c r="P5708" s="91" t="s">
        <v>1628</v>
      </c>
      <c r="Q5708" s="91" t="s">
        <v>1448</v>
      </c>
      <c r="R5708" s="91" t="s">
        <v>1591</v>
      </c>
      <c r="S5708" s="91" t="s">
        <v>14687</v>
      </c>
      <c r="T5708" s="91" t="s">
        <v>1593</v>
      </c>
    </row>
    <row r="5709" ht="14.25" customHeight="1">
      <c r="A5709" s="91" t="s">
        <v>14688</v>
      </c>
      <c r="D5709" s="91" t="s">
        <v>1324</v>
      </c>
      <c r="J5709" s="91" t="s">
        <v>739</v>
      </c>
      <c r="L5709" s="91" t="s">
        <v>41</v>
      </c>
      <c r="M5709" s="91" t="s">
        <v>739</v>
      </c>
      <c r="O5709" s="91" t="s">
        <v>3361</v>
      </c>
      <c r="P5709" s="91" t="s">
        <v>1736</v>
      </c>
      <c r="Q5709" s="91" t="s">
        <v>1771</v>
      </c>
      <c r="R5709" s="91" t="s">
        <v>1624</v>
      </c>
    </row>
    <row r="5710" ht="14.25" customHeight="1">
      <c r="A5710" s="91" t="s">
        <v>14689</v>
      </c>
      <c r="B5710" s="91" t="s">
        <v>14690</v>
      </c>
      <c r="C5710" s="91" t="s">
        <v>14691</v>
      </c>
      <c r="D5710" s="91" t="s">
        <v>1319</v>
      </c>
      <c r="E5710" s="91" t="s">
        <v>1587</v>
      </c>
      <c r="F5710" s="91" t="s">
        <v>1646</v>
      </c>
      <c r="J5710" s="91" t="s">
        <v>1320</v>
      </c>
      <c r="L5710" s="91" t="s">
        <v>41</v>
      </c>
      <c r="M5710" s="91" t="s">
        <v>1320</v>
      </c>
      <c r="N5710" s="91" t="s">
        <v>1637</v>
      </c>
      <c r="O5710" s="91" t="s">
        <v>1725</v>
      </c>
      <c r="P5710" s="91" t="s">
        <v>1628</v>
      </c>
      <c r="Q5710" s="91" t="s">
        <v>1435</v>
      </c>
      <c r="R5710" s="91" t="s">
        <v>1608</v>
      </c>
      <c r="S5710" s="91" t="s">
        <v>14692</v>
      </c>
      <c r="T5710" s="91" t="s">
        <v>1593</v>
      </c>
    </row>
    <row r="5711" ht="14.25" customHeight="1">
      <c r="A5711" s="91" t="s">
        <v>14693</v>
      </c>
      <c r="B5711" s="91" t="s">
        <v>14694</v>
      </c>
      <c r="C5711" s="91" t="s">
        <v>14695</v>
      </c>
      <c r="D5711" s="91" t="s">
        <v>1319</v>
      </c>
      <c r="E5711" s="91" t="s">
        <v>1587</v>
      </c>
      <c r="F5711" s="91">
        <v>2030.0</v>
      </c>
      <c r="J5711" s="91" t="s">
        <v>1320</v>
      </c>
      <c r="L5711" s="91" t="s">
        <v>41</v>
      </c>
      <c r="M5711" s="91" t="s">
        <v>1320</v>
      </c>
      <c r="N5711" s="91" t="s">
        <v>1637</v>
      </c>
      <c r="O5711" s="91" t="s">
        <v>1589</v>
      </c>
      <c r="P5711" s="91" t="s">
        <v>1590</v>
      </c>
      <c r="Q5711" s="91" t="s">
        <v>1469</v>
      </c>
      <c r="R5711" s="91" t="s">
        <v>1637</v>
      </c>
      <c r="S5711" s="91" t="s">
        <v>14696</v>
      </c>
      <c r="T5711" s="91" t="s">
        <v>1593</v>
      </c>
    </row>
    <row r="5712" ht="14.25" customHeight="1">
      <c r="A5712" s="91" t="s">
        <v>14697</v>
      </c>
      <c r="B5712" s="91" t="s">
        <v>14698</v>
      </c>
      <c r="C5712" s="91" t="s">
        <v>14699</v>
      </c>
      <c r="D5712" s="91" t="s">
        <v>1319</v>
      </c>
      <c r="E5712" s="91" t="s">
        <v>1587</v>
      </c>
      <c r="F5712" s="91">
        <v>2030.0</v>
      </c>
      <c r="J5712" s="91" t="s">
        <v>739</v>
      </c>
      <c r="L5712" s="91" t="s">
        <v>41</v>
      </c>
      <c r="M5712" s="91" t="s">
        <v>739</v>
      </c>
      <c r="O5712" s="91" t="s">
        <v>1748</v>
      </c>
      <c r="P5712" s="91" t="s">
        <v>1590</v>
      </c>
      <c r="Q5712" s="91" t="s">
        <v>1459</v>
      </c>
      <c r="R5712" s="91" t="s">
        <v>1653</v>
      </c>
      <c r="S5712" s="91" t="s">
        <v>1399</v>
      </c>
      <c r="T5712" s="91" t="s">
        <v>1593</v>
      </c>
    </row>
    <row r="5713" ht="14.25" customHeight="1">
      <c r="A5713" s="91" t="s">
        <v>14700</v>
      </c>
      <c r="C5713" s="91" t="s">
        <v>14701</v>
      </c>
      <c r="D5713" s="91" t="s">
        <v>1343</v>
      </c>
      <c r="J5713" s="91" t="s">
        <v>739</v>
      </c>
      <c r="L5713" s="91" t="s">
        <v>41</v>
      </c>
      <c r="M5713" s="91" t="s">
        <v>1320</v>
      </c>
      <c r="N5713" s="91" t="s">
        <v>1637</v>
      </c>
      <c r="O5713" s="91" t="s">
        <v>1602</v>
      </c>
      <c r="P5713" s="91" t="s">
        <v>1603</v>
      </c>
      <c r="Q5713" s="91" t="s">
        <v>1451</v>
      </c>
      <c r="R5713" s="91" t="s">
        <v>1792</v>
      </c>
    </row>
    <row r="5714" ht="14.25" customHeight="1">
      <c r="A5714" s="91" t="s">
        <v>14702</v>
      </c>
      <c r="D5714" s="91" t="s">
        <v>1319</v>
      </c>
      <c r="E5714" s="91" t="s">
        <v>1587</v>
      </c>
      <c r="F5714" s="91">
        <v>2030.0</v>
      </c>
      <c r="J5714" s="91" t="s">
        <v>739</v>
      </c>
      <c r="L5714" s="91" t="s">
        <v>1588</v>
      </c>
      <c r="M5714" s="91" t="s">
        <v>739</v>
      </c>
      <c r="O5714" s="91" t="s">
        <v>1725</v>
      </c>
      <c r="P5714" s="91" t="s">
        <v>1628</v>
      </c>
      <c r="Q5714" s="91" t="s">
        <v>1440</v>
      </c>
      <c r="R5714" s="91" t="s">
        <v>1669</v>
      </c>
      <c r="S5714" s="91" t="s">
        <v>14703</v>
      </c>
      <c r="T5714" s="91" t="s">
        <v>1593</v>
      </c>
    </row>
    <row r="5715" ht="14.25" customHeight="1">
      <c r="A5715" s="91" t="s">
        <v>14704</v>
      </c>
      <c r="D5715" s="91" t="s">
        <v>1319</v>
      </c>
      <c r="E5715" s="91" t="s">
        <v>1587</v>
      </c>
      <c r="F5715" s="91">
        <v>2030.0</v>
      </c>
      <c r="G5715" s="91" t="s">
        <v>1319</v>
      </c>
      <c r="H5715" s="91" t="s">
        <v>1587</v>
      </c>
      <c r="I5715" s="91">
        <v>2040.0</v>
      </c>
      <c r="J5715" s="91" t="s">
        <v>1320</v>
      </c>
      <c r="K5715" s="91">
        <v>2040.0</v>
      </c>
      <c r="L5715" s="91" t="s">
        <v>1588</v>
      </c>
      <c r="M5715" s="91" t="s">
        <v>739</v>
      </c>
      <c r="O5715" s="91" t="s">
        <v>1607</v>
      </c>
      <c r="P5715" s="91" t="s">
        <v>1590</v>
      </c>
      <c r="Q5715" s="91" t="s">
        <v>1469</v>
      </c>
      <c r="R5715" s="91" t="s">
        <v>1624</v>
      </c>
      <c r="S5715" s="91" t="s">
        <v>14705</v>
      </c>
      <c r="T5715" s="91" t="s">
        <v>1593</v>
      </c>
    </row>
    <row r="5716" ht="14.25" customHeight="1">
      <c r="A5716" s="91" t="s">
        <v>14706</v>
      </c>
      <c r="D5716" s="91" t="s">
        <v>1319</v>
      </c>
      <c r="E5716" s="91" t="s">
        <v>1587</v>
      </c>
      <c r="F5716" s="91">
        <v>2030.0</v>
      </c>
      <c r="J5716" s="91" t="s">
        <v>739</v>
      </c>
      <c r="L5716" s="91" t="s">
        <v>1588</v>
      </c>
      <c r="M5716" s="91" t="s">
        <v>739</v>
      </c>
      <c r="O5716" s="91" t="s">
        <v>1891</v>
      </c>
      <c r="P5716" s="91" t="s">
        <v>1623</v>
      </c>
      <c r="Q5716" s="91" t="s">
        <v>1457</v>
      </c>
      <c r="R5716" s="91" t="s">
        <v>1966</v>
      </c>
      <c r="S5716" s="91" t="s">
        <v>14707</v>
      </c>
      <c r="T5716" s="91" t="s">
        <v>1593</v>
      </c>
    </row>
    <row r="5717" ht="14.25" customHeight="1">
      <c r="A5717" s="91" t="s">
        <v>14708</v>
      </c>
      <c r="D5717" s="91" t="s">
        <v>1319</v>
      </c>
      <c r="E5717" s="91" t="s">
        <v>1587</v>
      </c>
      <c r="F5717" s="91">
        <v>2030.0</v>
      </c>
      <c r="G5717" s="91" t="s">
        <v>1319</v>
      </c>
      <c r="H5717" s="91" t="s">
        <v>1587</v>
      </c>
      <c r="I5717" s="91">
        <v>2050.0</v>
      </c>
      <c r="J5717" s="91" t="s">
        <v>1320</v>
      </c>
      <c r="K5717" s="91">
        <v>2050.0</v>
      </c>
      <c r="L5717" s="91" t="s">
        <v>1588</v>
      </c>
      <c r="M5717" s="91" t="s">
        <v>739</v>
      </c>
      <c r="O5717" s="91" t="s">
        <v>1846</v>
      </c>
      <c r="P5717" s="91" t="s">
        <v>1590</v>
      </c>
      <c r="Q5717" s="91" t="s">
        <v>1436</v>
      </c>
      <c r="R5717" s="91" t="s">
        <v>1687</v>
      </c>
      <c r="S5717" s="91" t="s">
        <v>14709</v>
      </c>
      <c r="T5717" s="91" t="s">
        <v>1593</v>
      </c>
    </row>
    <row r="5718" ht="14.25" customHeight="1">
      <c r="A5718" s="91" t="s">
        <v>14710</v>
      </c>
      <c r="D5718" s="91" t="s">
        <v>1319</v>
      </c>
      <c r="E5718" s="91" t="s">
        <v>1587</v>
      </c>
      <c r="F5718" s="91">
        <v>2030.0</v>
      </c>
      <c r="G5718" s="91" t="s">
        <v>1319</v>
      </c>
      <c r="H5718" s="91" t="s">
        <v>1587</v>
      </c>
      <c r="I5718" s="91">
        <v>2033.0</v>
      </c>
      <c r="J5718" s="91" t="s">
        <v>1320</v>
      </c>
      <c r="K5718" s="91">
        <v>2033.0</v>
      </c>
      <c r="L5718" s="91" t="s">
        <v>1588</v>
      </c>
      <c r="M5718" s="91" t="s">
        <v>739</v>
      </c>
      <c r="O5718" s="91" t="s">
        <v>3110</v>
      </c>
      <c r="P5718" s="91" t="s">
        <v>1628</v>
      </c>
      <c r="Q5718" s="91" t="s">
        <v>1462</v>
      </c>
      <c r="R5718" s="91" t="s">
        <v>1923</v>
      </c>
      <c r="S5718" s="91" t="s">
        <v>14711</v>
      </c>
      <c r="T5718" s="91" t="s">
        <v>1593</v>
      </c>
    </row>
    <row r="5719" ht="14.25" customHeight="1">
      <c r="A5719" s="91" t="s">
        <v>14712</v>
      </c>
      <c r="D5719" s="91" t="s">
        <v>1319</v>
      </c>
      <c r="E5719" s="91" t="s">
        <v>1587</v>
      </c>
      <c r="F5719" s="91">
        <v>2030.0</v>
      </c>
      <c r="J5719" s="91" t="s">
        <v>739</v>
      </c>
      <c r="L5719" s="91" t="s">
        <v>1588</v>
      </c>
      <c r="M5719" s="91" t="s">
        <v>739</v>
      </c>
      <c r="O5719" s="91" t="s">
        <v>1607</v>
      </c>
      <c r="P5719" s="91" t="s">
        <v>1590</v>
      </c>
      <c r="Q5719" s="91" t="s">
        <v>1434</v>
      </c>
      <c r="R5719" s="91" t="s">
        <v>1591</v>
      </c>
      <c r="S5719" s="91" t="s">
        <v>14713</v>
      </c>
      <c r="T5719" s="91" t="s">
        <v>1593</v>
      </c>
    </row>
    <row r="5720" ht="14.25" customHeight="1">
      <c r="A5720" s="91" t="s">
        <v>14714</v>
      </c>
      <c r="D5720" s="91" t="s">
        <v>1324</v>
      </c>
      <c r="J5720" s="91" t="s">
        <v>1320</v>
      </c>
      <c r="L5720" s="91" t="s">
        <v>41</v>
      </c>
      <c r="M5720" s="91" t="s">
        <v>1320</v>
      </c>
      <c r="N5720" s="91" t="s">
        <v>1685</v>
      </c>
      <c r="O5720" s="91" t="s">
        <v>1846</v>
      </c>
      <c r="P5720" s="91" t="s">
        <v>1590</v>
      </c>
      <c r="Q5720" s="91" t="s">
        <v>1444</v>
      </c>
      <c r="R5720" s="91" t="s">
        <v>1685</v>
      </c>
    </row>
    <row r="5721" ht="14.25" customHeight="1">
      <c r="A5721" s="91" t="s">
        <v>14715</v>
      </c>
      <c r="D5721" s="91" t="s">
        <v>1319</v>
      </c>
      <c r="E5721" s="91" t="s">
        <v>1587</v>
      </c>
      <c r="F5721" s="91">
        <v>2030.0</v>
      </c>
      <c r="G5721" s="91" t="s">
        <v>1319</v>
      </c>
      <c r="H5721" s="91" t="s">
        <v>1587</v>
      </c>
      <c r="I5721" s="91">
        <v>2050.0</v>
      </c>
      <c r="J5721" s="91" t="s">
        <v>1320</v>
      </c>
      <c r="K5721" s="91">
        <v>2050.0</v>
      </c>
      <c r="L5721" s="91" t="s">
        <v>41</v>
      </c>
      <c r="M5721" s="91" t="s">
        <v>1320</v>
      </c>
      <c r="N5721" s="91" t="s">
        <v>1612</v>
      </c>
      <c r="O5721" s="91" t="s">
        <v>1711</v>
      </c>
      <c r="P5721" s="91" t="s">
        <v>1590</v>
      </c>
      <c r="Q5721" s="91" t="s">
        <v>1440</v>
      </c>
      <c r="R5721" s="91" t="s">
        <v>1653</v>
      </c>
      <c r="S5721" s="91" t="s">
        <v>14716</v>
      </c>
      <c r="T5721" s="91" t="s">
        <v>1593</v>
      </c>
    </row>
    <row r="5722" ht="14.25" customHeight="1">
      <c r="A5722" s="91" t="s">
        <v>14717</v>
      </c>
      <c r="D5722" s="91" t="s">
        <v>1324</v>
      </c>
      <c r="J5722" s="91" t="s">
        <v>739</v>
      </c>
      <c r="L5722" s="91" t="s">
        <v>41</v>
      </c>
      <c r="M5722" s="91" t="s">
        <v>739</v>
      </c>
      <c r="O5722" s="91" t="s">
        <v>1846</v>
      </c>
      <c r="P5722" s="91" t="s">
        <v>1590</v>
      </c>
      <c r="Q5722" s="91" t="s">
        <v>1436</v>
      </c>
      <c r="R5722" s="91" t="s">
        <v>1659</v>
      </c>
    </row>
    <row r="5723" ht="14.25" customHeight="1">
      <c r="A5723" s="91" t="s">
        <v>14718</v>
      </c>
      <c r="D5723" s="91" t="s">
        <v>1319</v>
      </c>
      <c r="E5723" s="91" t="s">
        <v>1587</v>
      </c>
      <c r="F5723" s="91">
        <v>2030.0</v>
      </c>
      <c r="J5723" s="91" t="s">
        <v>739</v>
      </c>
      <c r="L5723" s="91" t="s">
        <v>1588</v>
      </c>
      <c r="M5723" s="91" t="s">
        <v>739</v>
      </c>
      <c r="O5723" s="91" t="s">
        <v>1602</v>
      </c>
      <c r="P5723" s="91" t="s">
        <v>1603</v>
      </c>
      <c r="Q5723" s="91" t="s">
        <v>1469</v>
      </c>
      <c r="R5723" s="91" t="s">
        <v>2016</v>
      </c>
      <c r="S5723" s="91" t="s">
        <v>14719</v>
      </c>
      <c r="T5723" s="91" t="s">
        <v>1593</v>
      </c>
    </row>
    <row r="5724" ht="14.25" customHeight="1">
      <c r="A5724" s="91" t="s">
        <v>14720</v>
      </c>
      <c r="D5724" s="91" t="s">
        <v>1324</v>
      </c>
      <c r="J5724" s="91" t="s">
        <v>1320</v>
      </c>
      <c r="L5724" s="91" t="s">
        <v>41</v>
      </c>
      <c r="M5724" s="91" t="s">
        <v>739</v>
      </c>
      <c r="O5724" s="91" t="s">
        <v>1607</v>
      </c>
      <c r="P5724" s="91" t="s">
        <v>1590</v>
      </c>
      <c r="Q5724" s="91" t="s">
        <v>1472</v>
      </c>
      <c r="R5724" s="91" t="s">
        <v>1653</v>
      </c>
    </row>
    <row r="5725" ht="14.25" customHeight="1">
      <c r="A5725" s="91" t="s">
        <v>14721</v>
      </c>
      <c r="D5725" s="91" t="s">
        <v>1319</v>
      </c>
      <c r="E5725" s="91" t="s">
        <v>1587</v>
      </c>
      <c r="F5725" s="91">
        <v>2030.0</v>
      </c>
      <c r="J5725" s="91" t="s">
        <v>739</v>
      </c>
      <c r="L5725" s="91" t="s">
        <v>1588</v>
      </c>
      <c r="M5725" s="91" t="s">
        <v>739</v>
      </c>
      <c r="O5725" s="91" t="s">
        <v>1602</v>
      </c>
      <c r="P5725" s="91" t="s">
        <v>1603</v>
      </c>
      <c r="Q5725" s="91" t="s">
        <v>1436</v>
      </c>
      <c r="R5725" s="91" t="s">
        <v>1669</v>
      </c>
      <c r="S5725" s="91" t="s">
        <v>14722</v>
      </c>
      <c r="T5725" s="91" t="s">
        <v>1593</v>
      </c>
    </row>
    <row r="5726" ht="14.25" customHeight="1">
      <c r="A5726" s="91" t="s">
        <v>14723</v>
      </c>
      <c r="D5726" s="91" t="s">
        <v>1319</v>
      </c>
      <c r="E5726" s="91" t="s">
        <v>1587</v>
      </c>
      <c r="F5726" s="91">
        <v>2030.0</v>
      </c>
      <c r="G5726" s="91" t="s">
        <v>1319</v>
      </c>
      <c r="H5726" s="91" t="s">
        <v>1587</v>
      </c>
      <c r="I5726" s="91">
        <v>2050.0</v>
      </c>
      <c r="J5726" s="91" t="s">
        <v>1320</v>
      </c>
      <c r="K5726" s="91">
        <v>2050.0</v>
      </c>
      <c r="L5726" s="91" t="s">
        <v>1588</v>
      </c>
      <c r="M5726" s="91" t="s">
        <v>739</v>
      </c>
      <c r="O5726" s="91" t="s">
        <v>1711</v>
      </c>
      <c r="P5726" s="91" t="s">
        <v>1590</v>
      </c>
      <c r="Q5726" s="91" t="s">
        <v>1472</v>
      </c>
      <c r="R5726" s="91" t="s">
        <v>1659</v>
      </c>
      <c r="S5726" s="91" t="s">
        <v>14724</v>
      </c>
      <c r="T5726" s="91" t="s">
        <v>1593</v>
      </c>
    </row>
    <row r="5727" ht="14.25" customHeight="1">
      <c r="A5727" s="91" t="s">
        <v>14725</v>
      </c>
      <c r="B5727" s="91" t="s">
        <v>14726</v>
      </c>
      <c r="C5727" s="91" t="s">
        <v>14727</v>
      </c>
      <c r="D5727" s="91" t="s">
        <v>1324</v>
      </c>
      <c r="J5727" s="91" t="s">
        <v>1320</v>
      </c>
      <c r="L5727" s="91" t="s">
        <v>41</v>
      </c>
      <c r="M5727" s="91" t="s">
        <v>1320</v>
      </c>
      <c r="N5727" s="91" t="s">
        <v>1639</v>
      </c>
      <c r="O5727" s="91" t="s">
        <v>1602</v>
      </c>
      <c r="P5727" s="91" t="s">
        <v>1603</v>
      </c>
      <c r="Q5727" s="91" t="s">
        <v>1452</v>
      </c>
      <c r="R5727" s="91" t="s">
        <v>1639</v>
      </c>
    </row>
    <row r="5728" ht="14.25" customHeight="1">
      <c r="A5728" s="91" t="s">
        <v>14728</v>
      </c>
      <c r="D5728" s="91" t="s">
        <v>1324</v>
      </c>
      <c r="J5728" s="91" t="s">
        <v>1320</v>
      </c>
      <c r="L5728" s="91" t="s">
        <v>41</v>
      </c>
      <c r="M5728" s="91" t="s">
        <v>1320</v>
      </c>
      <c r="N5728" s="91" t="s">
        <v>1611</v>
      </c>
      <c r="O5728" s="91" t="s">
        <v>1602</v>
      </c>
      <c r="P5728" s="91" t="s">
        <v>1603</v>
      </c>
      <c r="Q5728" s="91" t="s">
        <v>1761</v>
      </c>
      <c r="R5728" s="91" t="s">
        <v>1611</v>
      </c>
    </row>
    <row r="5729" ht="14.25" customHeight="1">
      <c r="A5729" s="91" t="s">
        <v>14729</v>
      </c>
      <c r="C5729" s="91" t="s">
        <v>14730</v>
      </c>
      <c r="D5729" s="91" t="s">
        <v>1319</v>
      </c>
      <c r="E5729" s="91" t="s">
        <v>1587</v>
      </c>
      <c r="F5729" s="91">
        <v>2030.0</v>
      </c>
      <c r="J5729" s="91" t="s">
        <v>739</v>
      </c>
      <c r="L5729" s="91" t="s">
        <v>41</v>
      </c>
      <c r="M5729" s="91" t="s">
        <v>739</v>
      </c>
      <c r="O5729" s="91" t="s">
        <v>1711</v>
      </c>
      <c r="P5729" s="91" t="s">
        <v>1590</v>
      </c>
      <c r="Q5729" s="91" t="s">
        <v>1435</v>
      </c>
      <c r="R5729" s="91" t="s">
        <v>1639</v>
      </c>
      <c r="S5729" s="91" t="s">
        <v>14731</v>
      </c>
      <c r="T5729" s="91" t="s">
        <v>1593</v>
      </c>
    </row>
    <row r="5730" ht="14.25" customHeight="1">
      <c r="A5730" s="91" t="s">
        <v>14732</v>
      </c>
      <c r="D5730" s="91" t="s">
        <v>1324</v>
      </c>
      <c r="J5730" s="91" t="s">
        <v>739</v>
      </c>
      <c r="L5730" s="91" t="s">
        <v>41</v>
      </c>
      <c r="M5730" s="91" t="s">
        <v>739</v>
      </c>
      <c r="O5730" s="91" t="s">
        <v>1627</v>
      </c>
      <c r="P5730" s="91" t="s">
        <v>1628</v>
      </c>
      <c r="Q5730" s="91" t="s">
        <v>1469</v>
      </c>
      <c r="R5730" s="91" t="s">
        <v>1798</v>
      </c>
      <c r="T5730" s="91" t="s">
        <v>1634</v>
      </c>
    </row>
    <row r="5731" ht="14.25" customHeight="1">
      <c r="A5731" s="91" t="s">
        <v>14733</v>
      </c>
      <c r="D5731" s="91" t="s">
        <v>1324</v>
      </c>
      <c r="J5731" s="91" t="s">
        <v>739</v>
      </c>
      <c r="L5731" s="91" t="s">
        <v>41</v>
      </c>
      <c r="M5731" s="91" t="s">
        <v>739</v>
      </c>
      <c r="O5731" s="91" t="s">
        <v>1602</v>
      </c>
      <c r="P5731" s="91" t="s">
        <v>1603</v>
      </c>
      <c r="Q5731" s="91" t="s">
        <v>1466</v>
      </c>
      <c r="R5731" s="91" t="s">
        <v>1624</v>
      </c>
    </row>
    <row r="5732" ht="14.25" customHeight="1">
      <c r="A5732" s="91" t="s">
        <v>14734</v>
      </c>
      <c r="B5732" s="91" t="s">
        <v>14735</v>
      </c>
      <c r="C5732" s="91" t="s">
        <v>14736</v>
      </c>
      <c r="D5732" s="91" t="s">
        <v>1343</v>
      </c>
      <c r="J5732" s="91" t="s">
        <v>739</v>
      </c>
      <c r="L5732" s="91" t="s">
        <v>41</v>
      </c>
      <c r="M5732" s="91" t="s">
        <v>739</v>
      </c>
      <c r="O5732" s="91" t="s">
        <v>1602</v>
      </c>
      <c r="P5732" s="91" t="s">
        <v>1603</v>
      </c>
      <c r="Q5732" s="91" t="s">
        <v>1439</v>
      </c>
      <c r="R5732" s="91" t="s">
        <v>1637</v>
      </c>
    </row>
    <row r="5733" ht="14.25" customHeight="1">
      <c r="A5733" s="91" t="s">
        <v>14737</v>
      </c>
      <c r="D5733" s="91" t="s">
        <v>1319</v>
      </c>
      <c r="E5733" s="91" t="s">
        <v>1587</v>
      </c>
      <c r="F5733" s="91">
        <v>2030.0</v>
      </c>
      <c r="J5733" s="91" t="s">
        <v>739</v>
      </c>
      <c r="L5733" s="91" t="s">
        <v>1588</v>
      </c>
      <c r="M5733" s="91" t="s">
        <v>739</v>
      </c>
      <c r="O5733" s="91" t="s">
        <v>1607</v>
      </c>
      <c r="P5733" s="91" t="s">
        <v>1590</v>
      </c>
      <c r="Q5733" s="91" t="s">
        <v>1433</v>
      </c>
      <c r="R5733" s="91" t="s">
        <v>1699</v>
      </c>
      <c r="S5733" s="91" t="s">
        <v>14738</v>
      </c>
      <c r="T5733" s="91" t="s">
        <v>1593</v>
      </c>
    </row>
    <row r="5734" ht="14.25" customHeight="1">
      <c r="A5734" s="91" t="s">
        <v>14739</v>
      </c>
      <c r="C5734" s="91" t="s">
        <v>14740</v>
      </c>
      <c r="D5734" s="91" t="s">
        <v>1319</v>
      </c>
      <c r="E5734" s="91" t="s">
        <v>1587</v>
      </c>
      <c r="F5734" s="91">
        <v>2030.0</v>
      </c>
      <c r="J5734" s="91" t="s">
        <v>739</v>
      </c>
      <c r="L5734" s="91" t="s">
        <v>1588</v>
      </c>
      <c r="M5734" s="91" t="s">
        <v>739</v>
      </c>
      <c r="O5734" s="91" t="s">
        <v>1694</v>
      </c>
      <c r="P5734" s="91" t="s">
        <v>1590</v>
      </c>
      <c r="Q5734" s="91" t="s">
        <v>1440</v>
      </c>
      <c r="R5734" s="91" t="s">
        <v>1966</v>
      </c>
      <c r="S5734" s="91" t="s">
        <v>14741</v>
      </c>
      <c r="T5734" s="91" t="s">
        <v>1593</v>
      </c>
    </row>
    <row r="5735" ht="14.25" customHeight="1">
      <c r="A5735" s="91" t="s">
        <v>14742</v>
      </c>
      <c r="B5735" s="91" t="s">
        <v>14743</v>
      </c>
      <c r="C5735" s="91" t="s">
        <v>14744</v>
      </c>
      <c r="D5735" s="91" t="s">
        <v>1319</v>
      </c>
      <c r="E5735" s="91" t="s">
        <v>1587</v>
      </c>
      <c r="F5735" s="91">
        <v>2029.0</v>
      </c>
      <c r="J5735" s="91" t="s">
        <v>739</v>
      </c>
      <c r="L5735" s="91" t="s">
        <v>41</v>
      </c>
      <c r="M5735" s="91" t="s">
        <v>739</v>
      </c>
      <c r="O5735" s="91" t="s">
        <v>1922</v>
      </c>
      <c r="P5735" s="91" t="s">
        <v>1736</v>
      </c>
      <c r="Q5735" s="91" t="s">
        <v>1459</v>
      </c>
      <c r="R5735" s="91" t="s">
        <v>1591</v>
      </c>
      <c r="S5735" s="91" t="s">
        <v>14745</v>
      </c>
      <c r="T5735" s="91" t="s">
        <v>1593</v>
      </c>
    </row>
    <row r="5736" ht="14.25" customHeight="1">
      <c r="A5736" s="91" t="s">
        <v>14746</v>
      </c>
      <c r="C5736" s="91" t="s">
        <v>14747</v>
      </c>
      <c r="D5736" s="91" t="s">
        <v>1319</v>
      </c>
      <c r="E5736" s="91" t="s">
        <v>1587</v>
      </c>
      <c r="F5736" s="91">
        <v>2030.0</v>
      </c>
      <c r="J5736" s="91" t="s">
        <v>739</v>
      </c>
      <c r="L5736" s="91" t="s">
        <v>41</v>
      </c>
      <c r="M5736" s="91" t="s">
        <v>739</v>
      </c>
      <c r="O5736" s="91" t="s">
        <v>1831</v>
      </c>
      <c r="P5736" s="91" t="s">
        <v>1590</v>
      </c>
      <c r="Q5736" s="91" t="s">
        <v>1451</v>
      </c>
      <c r="R5736" s="91" t="s">
        <v>1659</v>
      </c>
      <c r="S5736" s="91" t="s">
        <v>14748</v>
      </c>
      <c r="T5736" s="91" t="s">
        <v>1593</v>
      </c>
    </row>
    <row r="5737" ht="14.25" customHeight="1">
      <c r="A5737" s="91" t="s">
        <v>14749</v>
      </c>
      <c r="B5737" s="91" t="s">
        <v>14750</v>
      </c>
      <c r="C5737" s="91" t="s">
        <v>14751</v>
      </c>
      <c r="D5737" s="91" t="s">
        <v>1324</v>
      </c>
      <c r="J5737" s="91" t="s">
        <v>1320</v>
      </c>
      <c r="L5737" s="91" t="s">
        <v>41</v>
      </c>
      <c r="M5737" s="91" t="s">
        <v>1320</v>
      </c>
      <c r="N5737" s="91" t="s">
        <v>1669</v>
      </c>
      <c r="O5737" s="91" t="s">
        <v>1602</v>
      </c>
      <c r="P5737" s="91" t="s">
        <v>1603</v>
      </c>
      <c r="Q5737" s="91" t="s">
        <v>1425</v>
      </c>
      <c r="R5737" s="91" t="s">
        <v>1669</v>
      </c>
    </row>
    <row r="5738" ht="14.25" customHeight="1">
      <c r="A5738" s="91" t="s">
        <v>14752</v>
      </c>
      <c r="C5738" s="91" t="s">
        <v>14753</v>
      </c>
      <c r="D5738" s="91" t="s">
        <v>1319</v>
      </c>
      <c r="E5738" s="91" t="s">
        <v>1587</v>
      </c>
      <c r="F5738" s="91">
        <v>2030.0</v>
      </c>
      <c r="J5738" s="91" t="s">
        <v>739</v>
      </c>
      <c r="L5738" s="91" t="s">
        <v>41</v>
      </c>
      <c r="M5738" s="91" t="s">
        <v>739</v>
      </c>
      <c r="O5738" s="91" t="s">
        <v>7295</v>
      </c>
      <c r="P5738" s="91" t="s">
        <v>1590</v>
      </c>
      <c r="Q5738" s="91" t="s">
        <v>1440</v>
      </c>
      <c r="R5738" s="91" t="s">
        <v>1687</v>
      </c>
      <c r="S5738" s="91" t="s">
        <v>14754</v>
      </c>
      <c r="T5738" s="91" t="s">
        <v>1593</v>
      </c>
    </row>
    <row r="5739" ht="14.25" customHeight="1">
      <c r="A5739" s="91" t="s">
        <v>14755</v>
      </c>
      <c r="D5739" s="91" t="s">
        <v>1319</v>
      </c>
      <c r="E5739" s="91" t="s">
        <v>1587</v>
      </c>
      <c r="F5739" s="91">
        <v>2030.0</v>
      </c>
      <c r="J5739" s="91" t="s">
        <v>739</v>
      </c>
      <c r="L5739" s="91" t="s">
        <v>1588</v>
      </c>
      <c r="M5739" s="91" t="s">
        <v>739</v>
      </c>
      <c r="O5739" s="91" t="s">
        <v>1589</v>
      </c>
      <c r="P5739" s="91" t="s">
        <v>1590</v>
      </c>
      <c r="Q5739" s="91" t="s">
        <v>1472</v>
      </c>
      <c r="R5739" s="91" t="s">
        <v>1653</v>
      </c>
      <c r="S5739" s="91" t="s">
        <v>14756</v>
      </c>
      <c r="T5739" s="91" t="s">
        <v>1593</v>
      </c>
    </row>
    <row r="5740" ht="14.25" customHeight="1">
      <c r="A5740" s="91" t="s">
        <v>14757</v>
      </c>
      <c r="D5740" s="91" t="s">
        <v>1343</v>
      </c>
      <c r="J5740" s="91" t="s">
        <v>1320</v>
      </c>
      <c r="L5740" s="91" t="s">
        <v>41</v>
      </c>
      <c r="M5740" s="91" t="s">
        <v>1320</v>
      </c>
      <c r="N5740" s="91" t="s">
        <v>1763</v>
      </c>
      <c r="O5740" s="91" t="s">
        <v>1891</v>
      </c>
      <c r="P5740" s="91" t="s">
        <v>1623</v>
      </c>
      <c r="Q5740" s="91" t="s">
        <v>1457</v>
      </c>
      <c r="R5740" s="91" t="s">
        <v>1763</v>
      </c>
    </row>
    <row r="5741" ht="14.25" customHeight="1">
      <c r="A5741" s="91" t="s">
        <v>14758</v>
      </c>
      <c r="D5741" s="91" t="s">
        <v>1319</v>
      </c>
      <c r="E5741" s="91" t="s">
        <v>1587</v>
      </c>
      <c r="F5741" s="91">
        <v>2030.0</v>
      </c>
      <c r="J5741" s="91" t="s">
        <v>739</v>
      </c>
      <c r="L5741" s="91" t="s">
        <v>1588</v>
      </c>
      <c r="M5741" s="91" t="s">
        <v>739</v>
      </c>
      <c r="O5741" s="91" t="s">
        <v>1589</v>
      </c>
      <c r="P5741" s="91" t="s">
        <v>1590</v>
      </c>
      <c r="Q5741" s="91" t="s">
        <v>1435</v>
      </c>
      <c r="R5741" s="91" t="s">
        <v>1966</v>
      </c>
      <c r="S5741" s="91" t="s">
        <v>14759</v>
      </c>
      <c r="T5741" s="91" t="s">
        <v>1593</v>
      </c>
    </row>
    <row r="5742" ht="14.25" customHeight="1">
      <c r="A5742" s="91" t="s">
        <v>14760</v>
      </c>
      <c r="D5742" s="91" t="s">
        <v>1319</v>
      </c>
      <c r="E5742" s="91" t="s">
        <v>1587</v>
      </c>
      <c r="F5742" s="91">
        <v>2030.0</v>
      </c>
      <c r="G5742" s="91" t="s">
        <v>1319</v>
      </c>
      <c r="H5742" s="91" t="s">
        <v>1587</v>
      </c>
      <c r="I5742" s="91">
        <v>2050.0</v>
      </c>
      <c r="J5742" s="91" t="s">
        <v>1320</v>
      </c>
      <c r="K5742" s="91">
        <v>2050.0</v>
      </c>
      <c r="L5742" s="91" t="s">
        <v>1588</v>
      </c>
      <c r="M5742" s="91" t="s">
        <v>1320</v>
      </c>
      <c r="N5742" s="91" t="s">
        <v>1612</v>
      </c>
      <c r="O5742" s="91" t="s">
        <v>1607</v>
      </c>
      <c r="P5742" s="91" t="s">
        <v>1590</v>
      </c>
      <c r="Q5742" s="91" t="s">
        <v>1433</v>
      </c>
      <c r="R5742" s="91" t="s">
        <v>1612</v>
      </c>
      <c r="S5742" s="91" t="s">
        <v>14761</v>
      </c>
      <c r="T5742" s="91" t="s">
        <v>1593</v>
      </c>
    </row>
    <row r="5743" ht="14.25" customHeight="1">
      <c r="A5743" s="91" t="s">
        <v>14762</v>
      </c>
      <c r="D5743" s="91" t="s">
        <v>1324</v>
      </c>
      <c r="J5743" s="91" t="s">
        <v>739</v>
      </c>
      <c r="L5743" s="91" t="s">
        <v>41</v>
      </c>
      <c r="M5743" s="91" t="s">
        <v>739</v>
      </c>
      <c r="O5743" s="91" t="s">
        <v>1602</v>
      </c>
      <c r="P5743" s="91" t="s">
        <v>1603</v>
      </c>
      <c r="Q5743" s="91" t="s">
        <v>1447</v>
      </c>
      <c r="R5743" s="91" t="s">
        <v>1707</v>
      </c>
    </row>
    <row r="5744" ht="14.25" customHeight="1">
      <c r="A5744" s="91" t="s">
        <v>14763</v>
      </c>
      <c r="C5744" s="91" t="s">
        <v>14764</v>
      </c>
      <c r="D5744" s="91" t="s">
        <v>1319</v>
      </c>
      <c r="E5744" s="91" t="s">
        <v>1587</v>
      </c>
      <c r="F5744" s="91">
        <v>2030.0</v>
      </c>
      <c r="J5744" s="91" t="s">
        <v>739</v>
      </c>
      <c r="L5744" s="91" t="s">
        <v>1588</v>
      </c>
      <c r="M5744" s="91" t="s">
        <v>739</v>
      </c>
      <c r="O5744" s="91" t="s">
        <v>1694</v>
      </c>
      <c r="P5744" s="91" t="s">
        <v>1590</v>
      </c>
      <c r="Q5744" s="91" t="s">
        <v>1440</v>
      </c>
      <c r="R5744" s="91" t="s">
        <v>1604</v>
      </c>
      <c r="S5744" s="91" t="s">
        <v>14765</v>
      </c>
      <c r="T5744" s="91" t="s">
        <v>1593</v>
      </c>
    </row>
    <row r="5745" ht="14.25" customHeight="1">
      <c r="A5745" s="91" t="s">
        <v>14766</v>
      </c>
      <c r="D5745" s="91" t="s">
        <v>1319</v>
      </c>
      <c r="E5745" s="91" t="s">
        <v>1587</v>
      </c>
      <c r="F5745" s="91" t="s">
        <v>1646</v>
      </c>
      <c r="G5745" s="91" t="s">
        <v>1319</v>
      </c>
      <c r="H5745" s="91" t="s">
        <v>1587</v>
      </c>
      <c r="I5745" s="91" t="s">
        <v>1377</v>
      </c>
      <c r="J5745" s="91" t="s">
        <v>1320</v>
      </c>
      <c r="K5745" s="91" t="s">
        <v>1377</v>
      </c>
      <c r="L5745" s="91" t="s">
        <v>41</v>
      </c>
      <c r="M5745" s="91" t="s">
        <v>1320</v>
      </c>
      <c r="N5745" s="91" t="s">
        <v>1720</v>
      </c>
      <c r="O5745" s="91" t="s">
        <v>1602</v>
      </c>
      <c r="P5745" s="91" t="s">
        <v>1603</v>
      </c>
      <c r="Q5745" s="91" t="s">
        <v>1469</v>
      </c>
      <c r="R5745" s="91" t="s">
        <v>1720</v>
      </c>
      <c r="S5745" s="91" t="s">
        <v>14767</v>
      </c>
      <c r="T5745" s="91" t="s">
        <v>1593</v>
      </c>
    </row>
    <row r="5746" ht="14.25" customHeight="1">
      <c r="A5746" s="91" t="s">
        <v>14768</v>
      </c>
      <c r="C5746" s="91" t="s">
        <v>14769</v>
      </c>
      <c r="D5746" s="91" t="s">
        <v>1324</v>
      </c>
      <c r="J5746" s="91" t="s">
        <v>739</v>
      </c>
      <c r="L5746" s="91" t="s">
        <v>41</v>
      </c>
      <c r="M5746" s="91" t="s">
        <v>739</v>
      </c>
      <c r="N5746" s="91" t="s">
        <v>1763</v>
      </c>
      <c r="O5746" s="91" t="s">
        <v>1684</v>
      </c>
      <c r="P5746" s="91" t="s">
        <v>1590</v>
      </c>
      <c r="Q5746" s="91" t="s">
        <v>1425</v>
      </c>
      <c r="R5746" s="91" t="s">
        <v>1763</v>
      </c>
    </row>
    <row r="5747" ht="14.25" customHeight="1">
      <c r="A5747" s="91" t="s">
        <v>14770</v>
      </c>
      <c r="D5747" s="91" t="s">
        <v>1319</v>
      </c>
      <c r="E5747" s="91" t="s">
        <v>1587</v>
      </c>
      <c r="F5747" s="91">
        <v>2030.0</v>
      </c>
      <c r="J5747" s="91" t="s">
        <v>739</v>
      </c>
      <c r="L5747" s="91" t="s">
        <v>1588</v>
      </c>
      <c r="M5747" s="91" t="s">
        <v>739</v>
      </c>
      <c r="O5747" s="91" t="s">
        <v>1602</v>
      </c>
      <c r="P5747" s="91" t="s">
        <v>1603</v>
      </c>
      <c r="Q5747" s="91" t="s">
        <v>1446</v>
      </c>
      <c r="R5747" s="91" t="s">
        <v>1659</v>
      </c>
      <c r="S5747" s="91" t="s">
        <v>14771</v>
      </c>
      <c r="T5747" s="91" t="s">
        <v>1593</v>
      </c>
    </row>
    <row r="5748" ht="14.25" customHeight="1">
      <c r="A5748" s="91" t="s">
        <v>14772</v>
      </c>
      <c r="B5748" s="91" t="s">
        <v>14773</v>
      </c>
      <c r="C5748" s="91" t="s">
        <v>14774</v>
      </c>
      <c r="D5748" s="91" t="s">
        <v>1324</v>
      </c>
      <c r="J5748" s="91" t="s">
        <v>739</v>
      </c>
      <c r="L5748" s="91" t="s">
        <v>41</v>
      </c>
      <c r="M5748" s="91" t="s">
        <v>739</v>
      </c>
      <c r="O5748" s="91" t="s">
        <v>1694</v>
      </c>
      <c r="P5748" s="91" t="s">
        <v>1590</v>
      </c>
      <c r="Q5748" s="91" t="s">
        <v>1469</v>
      </c>
      <c r="R5748" s="91" t="s">
        <v>1659</v>
      </c>
    </row>
    <row r="5749" ht="14.25" customHeight="1">
      <c r="A5749" s="91" t="s">
        <v>14775</v>
      </c>
      <c r="B5749" s="91" t="s">
        <v>14773</v>
      </c>
      <c r="C5749" s="91" t="s">
        <v>14774</v>
      </c>
      <c r="D5749" s="91" t="s">
        <v>1319</v>
      </c>
      <c r="E5749" s="91" t="s">
        <v>1587</v>
      </c>
      <c r="F5749" s="91">
        <v>2030.0</v>
      </c>
      <c r="J5749" s="91" t="s">
        <v>739</v>
      </c>
      <c r="L5749" s="91" t="s">
        <v>1588</v>
      </c>
      <c r="M5749" s="91" t="s">
        <v>739</v>
      </c>
      <c r="O5749" s="91" t="s">
        <v>1694</v>
      </c>
      <c r="P5749" s="91" t="s">
        <v>1590</v>
      </c>
      <c r="Q5749" s="91" t="s">
        <v>1469</v>
      </c>
      <c r="R5749" s="91" t="s">
        <v>1981</v>
      </c>
      <c r="S5749" s="91" t="s">
        <v>14776</v>
      </c>
      <c r="T5749" s="91" t="s">
        <v>1593</v>
      </c>
    </row>
    <row r="5750" ht="14.25" customHeight="1">
      <c r="A5750" s="91" t="s">
        <v>14777</v>
      </c>
      <c r="C5750" s="91" t="s">
        <v>14778</v>
      </c>
      <c r="D5750" s="91" t="s">
        <v>1319</v>
      </c>
      <c r="E5750" s="91" t="s">
        <v>1587</v>
      </c>
      <c r="F5750" s="91">
        <v>2030.0</v>
      </c>
      <c r="J5750" s="91" t="s">
        <v>739</v>
      </c>
      <c r="L5750" s="91" t="s">
        <v>41</v>
      </c>
      <c r="M5750" s="91" t="s">
        <v>739</v>
      </c>
      <c r="O5750" s="91" t="s">
        <v>1684</v>
      </c>
      <c r="P5750" s="91" t="s">
        <v>1590</v>
      </c>
      <c r="Q5750" s="91" t="s">
        <v>1440</v>
      </c>
      <c r="R5750" s="91" t="s">
        <v>1753</v>
      </c>
      <c r="S5750" s="91" t="s">
        <v>14779</v>
      </c>
      <c r="T5750" s="91" t="s">
        <v>1593</v>
      </c>
    </row>
    <row r="5751" ht="14.25" customHeight="1">
      <c r="A5751" s="91" t="s">
        <v>14780</v>
      </c>
      <c r="B5751" s="91" t="s">
        <v>14781</v>
      </c>
      <c r="C5751" s="91" t="s">
        <v>14782</v>
      </c>
      <c r="D5751" s="91" t="s">
        <v>1319</v>
      </c>
      <c r="E5751" s="91" t="s">
        <v>1587</v>
      </c>
      <c r="F5751" s="91">
        <v>2025.0</v>
      </c>
      <c r="J5751" s="91" t="s">
        <v>739</v>
      </c>
      <c r="L5751" s="91" t="s">
        <v>41</v>
      </c>
      <c r="M5751" s="91" t="s">
        <v>1320</v>
      </c>
      <c r="N5751" s="91" t="s">
        <v>1722</v>
      </c>
      <c r="O5751" s="91" t="s">
        <v>1602</v>
      </c>
      <c r="P5751" s="91" t="s">
        <v>1603</v>
      </c>
      <c r="Q5751" s="91" t="s">
        <v>1462</v>
      </c>
      <c r="R5751" s="91" t="s">
        <v>1847</v>
      </c>
      <c r="S5751" s="91" t="s">
        <v>14783</v>
      </c>
      <c r="T5751" s="91" t="s">
        <v>1593</v>
      </c>
    </row>
    <row r="5752" ht="14.25" customHeight="1">
      <c r="A5752" s="91" t="s">
        <v>14784</v>
      </c>
      <c r="D5752" s="91" t="s">
        <v>1324</v>
      </c>
      <c r="J5752" s="91" t="s">
        <v>1320</v>
      </c>
      <c r="L5752" s="91" t="s">
        <v>41</v>
      </c>
      <c r="M5752" s="91" t="s">
        <v>739</v>
      </c>
      <c r="O5752" s="91" t="s">
        <v>3110</v>
      </c>
      <c r="P5752" s="91" t="s">
        <v>1628</v>
      </c>
      <c r="Q5752" s="91" t="s">
        <v>1472</v>
      </c>
      <c r="R5752" s="91" t="s">
        <v>1663</v>
      </c>
    </row>
    <row r="5753" ht="14.25" customHeight="1">
      <c r="A5753" s="91" t="s">
        <v>14785</v>
      </c>
      <c r="D5753" s="91" t="s">
        <v>1324</v>
      </c>
      <c r="J5753" s="91" t="s">
        <v>739</v>
      </c>
      <c r="L5753" s="91" t="s">
        <v>1647</v>
      </c>
      <c r="M5753" s="91" t="s">
        <v>739</v>
      </c>
      <c r="O5753" s="91" t="s">
        <v>1748</v>
      </c>
      <c r="P5753" s="91" t="s">
        <v>1590</v>
      </c>
      <c r="Q5753" s="91" t="s">
        <v>1430</v>
      </c>
      <c r="R5753" s="91" t="s">
        <v>1687</v>
      </c>
    </row>
    <row r="5754" ht="14.25" customHeight="1">
      <c r="A5754" s="91" t="s">
        <v>14786</v>
      </c>
      <c r="D5754" s="91" t="s">
        <v>1324</v>
      </c>
      <c r="J5754" s="91" t="s">
        <v>1320</v>
      </c>
      <c r="L5754" s="91" t="s">
        <v>41</v>
      </c>
      <c r="M5754" s="91" t="s">
        <v>1320</v>
      </c>
      <c r="N5754" s="91" t="s">
        <v>1808</v>
      </c>
      <c r="O5754" s="91" t="s">
        <v>1602</v>
      </c>
      <c r="P5754" s="91" t="s">
        <v>1603</v>
      </c>
      <c r="Q5754" s="91" t="s">
        <v>1761</v>
      </c>
      <c r="R5754" s="91" t="s">
        <v>1808</v>
      </c>
    </row>
    <row r="5755" ht="14.25" customHeight="1">
      <c r="A5755" s="91" t="s">
        <v>14787</v>
      </c>
      <c r="D5755" s="91" t="s">
        <v>1319</v>
      </c>
      <c r="E5755" s="91" t="s">
        <v>1587</v>
      </c>
      <c r="F5755" s="91">
        <v>2030.0</v>
      </c>
      <c r="J5755" s="91" t="s">
        <v>739</v>
      </c>
      <c r="L5755" s="91" t="s">
        <v>1588</v>
      </c>
      <c r="M5755" s="91" t="s">
        <v>739</v>
      </c>
      <c r="O5755" s="91" t="s">
        <v>1831</v>
      </c>
      <c r="P5755" s="91" t="s">
        <v>1590</v>
      </c>
      <c r="Q5755" s="91" t="s">
        <v>1457</v>
      </c>
      <c r="R5755" s="91" t="s">
        <v>1604</v>
      </c>
      <c r="S5755" s="91" t="s">
        <v>14788</v>
      </c>
      <c r="T5755" s="91" t="s">
        <v>1593</v>
      </c>
    </row>
    <row r="5756" ht="14.25" customHeight="1">
      <c r="A5756" s="91" t="s">
        <v>14789</v>
      </c>
      <c r="B5756" s="91" t="s">
        <v>14790</v>
      </c>
      <c r="C5756" s="91" t="s">
        <v>14791</v>
      </c>
      <c r="D5756" s="91" t="s">
        <v>1324</v>
      </c>
      <c r="J5756" s="91" t="s">
        <v>1320</v>
      </c>
      <c r="L5756" s="91" t="s">
        <v>41</v>
      </c>
      <c r="M5756" s="91" t="s">
        <v>739</v>
      </c>
      <c r="O5756" s="91" t="s">
        <v>1632</v>
      </c>
      <c r="P5756" s="91" t="s">
        <v>1628</v>
      </c>
      <c r="Q5756" s="91" t="s">
        <v>1469</v>
      </c>
      <c r="R5756" s="91" t="s">
        <v>1591</v>
      </c>
    </row>
    <row r="5757" ht="14.25" customHeight="1">
      <c r="A5757" s="91" t="s">
        <v>14792</v>
      </c>
      <c r="D5757" s="91" t="s">
        <v>1319</v>
      </c>
      <c r="E5757" s="91" t="s">
        <v>1587</v>
      </c>
      <c r="F5757" s="91">
        <v>2030.0</v>
      </c>
      <c r="J5757" s="91" t="s">
        <v>739</v>
      </c>
      <c r="L5757" s="91" t="s">
        <v>1588</v>
      </c>
      <c r="M5757" s="91" t="s">
        <v>739</v>
      </c>
      <c r="O5757" s="91" t="s">
        <v>1748</v>
      </c>
      <c r="P5757" s="91" t="s">
        <v>1590</v>
      </c>
      <c r="Q5757" s="91" t="s">
        <v>1462</v>
      </c>
      <c r="R5757" s="91" t="s">
        <v>1720</v>
      </c>
      <c r="S5757" s="91" t="s">
        <v>14793</v>
      </c>
      <c r="T5757" s="91" t="s">
        <v>1593</v>
      </c>
    </row>
    <row r="5758" ht="14.25" customHeight="1">
      <c r="A5758" s="91" t="s">
        <v>14794</v>
      </c>
      <c r="D5758" s="91" t="s">
        <v>1319</v>
      </c>
      <c r="E5758" s="91" t="s">
        <v>1587</v>
      </c>
      <c r="F5758" s="91">
        <v>2030.0</v>
      </c>
      <c r="J5758" s="91" t="s">
        <v>739</v>
      </c>
      <c r="L5758" s="91" t="s">
        <v>1588</v>
      </c>
      <c r="M5758" s="91" t="s">
        <v>739</v>
      </c>
      <c r="O5758" s="91" t="s">
        <v>1602</v>
      </c>
      <c r="P5758" s="91" t="s">
        <v>1603</v>
      </c>
      <c r="Q5758" s="91" t="s">
        <v>1469</v>
      </c>
      <c r="R5758" s="91" t="s">
        <v>1753</v>
      </c>
      <c r="S5758" s="91" t="s">
        <v>14795</v>
      </c>
      <c r="T5758" s="91" t="s">
        <v>1593</v>
      </c>
    </row>
    <row r="5759" ht="14.25" customHeight="1">
      <c r="A5759" s="91" t="s">
        <v>14796</v>
      </c>
      <c r="D5759" s="91" t="s">
        <v>1343</v>
      </c>
      <c r="J5759" s="91" t="s">
        <v>1320</v>
      </c>
      <c r="L5759" s="91" t="s">
        <v>41</v>
      </c>
      <c r="M5759" s="91" t="s">
        <v>1320</v>
      </c>
      <c r="N5759" s="91" t="s">
        <v>1966</v>
      </c>
      <c r="O5759" s="91" t="s">
        <v>1748</v>
      </c>
      <c r="P5759" s="91" t="s">
        <v>1590</v>
      </c>
      <c r="Q5759" s="91" t="s">
        <v>1469</v>
      </c>
      <c r="R5759" s="91" t="s">
        <v>1966</v>
      </c>
    </row>
    <row r="5760" ht="14.25" customHeight="1">
      <c r="A5760" s="91" t="s">
        <v>14797</v>
      </c>
      <c r="B5760" s="91" t="s">
        <v>14798</v>
      </c>
      <c r="C5760" s="91" t="s">
        <v>14799</v>
      </c>
      <c r="D5760" s="91" t="s">
        <v>1319</v>
      </c>
      <c r="E5760" s="91" t="s">
        <v>1587</v>
      </c>
      <c r="F5760" s="91">
        <v>2030.0</v>
      </c>
      <c r="J5760" s="91" t="s">
        <v>1320</v>
      </c>
      <c r="L5760" s="91" t="s">
        <v>41</v>
      </c>
      <c r="M5760" s="91" t="s">
        <v>1320</v>
      </c>
      <c r="N5760" s="91" t="s">
        <v>1847</v>
      </c>
      <c r="O5760" s="91" t="s">
        <v>1607</v>
      </c>
      <c r="P5760" s="91" t="s">
        <v>1590</v>
      </c>
      <c r="Q5760" s="91" t="s">
        <v>1437</v>
      </c>
      <c r="R5760" s="91" t="s">
        <v>2855</v>
      </c>
      <c r="S5760" s="91" t="s">
        <v>14800</v>
      </c>
      <c r="T5760" s="91" t="s">
        <v>1593</v>
      </c>
    </row>
    <row r="5761" ht="14.25" customHeight="1">
      <c r="A5761" s="91" t="s">
        <v>14801</v>
      </c>
      <c r="D5761" s="91" t="s">
        <v>1324</v>
      </c>
      <c r="J5761" s="91" t="s">
        <v>1320</v>
      </c>
      <c r="L5761" s="91" t="s">
        <v>41</v>
      </c>
      <c r="M5761" s="91" t="s">
        <v>739</v>
      </c>
      <c r="O5761" s="91" t="s">
        <v>1607</v>
      </c>
      <c r="P5761" s="91" t="s">
        <v>1590</v>
      </c>
      <c r="Q5761" s="91" t="s">
        <v>1472</v>
      </c>
      <c r="R5761" s="91" t="s">
        <v>1614</v>
      </c>
    </row>
    <row r="5762" ht="14.25" customHeight="1">
      <c r="A5762" s="91" t="s">
        <v>14802</v>
      </c>
      <c r="D5762" s="91" t="s">
        <v>1324</v>
      </c>
      <c r="J5762" s="91" t="s">
        <v>739</v>
      </c>
      <c r="L5762" s="91" t="s">
        <v>41</v>
      </c>
      <c r="M5762" s="91" t="s">
        <v>739</v>
      </c>
      <c r="O5762" s="91" t="s">
        <v>1602</v>
      </c>
      <c r="P5762" s="91" t="s">
        <v>1603</v>
      </c>
      <c r="Q5762" s="91" t="s">
        <v>1443</v>
      </c>
      <c r="R5762" s="91" t="s">
        <v>1669</v>
      </c>
    </row>
    <row r="5763" ht="14.25" customHeight="1">
      <c r="A5763" s="91" t="s">
        <v>14803</v>
      </c>
      <c r="D5763" s="91" t="s">
        <v>1324</v>
      </c>
      <c r="J5763" s="91" t="s">
        <v>739</v>
      </c>
      <c r="L5763" s="91" t="s">
        <v>41</v>
      </c>
      <c r="M5763" s="91" t="s">
        <v>739</v>
      </c>
      <c r="O5763" s="91" t="s">
        <v>2046</v>
      </c>
      <c r="P5763" s="91" t="s">
        <v>1603</v>
      </c>
      <c r="Q5763" s="91" t="s">
        <v>1436</v>
      </c>
      <c r="R5763" s="91" t="s">
        <v>1659</v>
      </c>
    </row>
    <row r="5764" ht="14.25" customHeight="1">
      <c r="A5764" s="91" t="s">
        <v>14804</v>
      </c>
      <c r="B5764" s="91" t="s">
        <v>14805</v>
      </c>
      <c r="C5764" s="91" t="s">
        <v>14806</v>
      </c>
      <c r="D5764" s="91" t="s">
        <v>1324</v>
      </c>
      <c r="J5764" s="91" t="s">
        <v>1320</v>
      </c>
      <c r="L5764" s="91" t="s">
        <v>41</v>
      </c>
      <c r="M5764" s="91" t="s">
        <v>1320</v>
      </c>
      <c r="N5764" s="91" t="s">
        <v>1641</v>
      </c>
      <c r="O5764" s="91" t="s">
        <v>1602</v>
      </c>
      <c r="P5764" s="91" t="s">
        <v>1603</v>
      </c>
      <c r="Q5764" s="91" t="s">
        <v>1462</v>
      </c>
      <c r="R5764" s="91" t="s">
        <v>1641</v>
      </c>
    </row>
    <row r="5765" ht="14.25" customHeight="1">
      <c r="A5765" s="91" t="s">
        <v>14807</v>
      </c>
      <c r="B5765" s="91" t="s">
        <v>14808</v>
      </c>
      <c r="C5765" s="91" t="s">
        <v>14809</v>
      </c>
      <c r="D5765" s="91" t="s">
        <v>1324</v>
      </c>
      <c r="J5765" s="91" t="s">
        <v>1320</v>
      </c>
      <c r="L5765" s="91" t="s">
        <v>41</v>
      </c>
      <c r="M5765" s="91" t="s">
        <v>739</v>
      </c>
      <c r="O5765" s="91" t="s">
        <v>1858</v>
      </c>
      <c r="P5765" s="91" t="s">
        <v>1628</v>
      </c>
      <c r="Q5765" s="91" t="s">
        <v>1466</v>
      </c>
      <c r="R5765" s="91" t="s">
        <v>1598</v>
      </c>
    </row>
    <row r="5766" ht="14.25" customHeight="1">
      <c r="A5766" s="91" t="s">
        <v>14810</v>
      </c>
      <c r="D5766" s="91" t="s">
        <v>1319</v>
      </c>
      <c r="E5766" s="91" t="s">
        <v>1587</v>
      </c>
      <c r="F5766" s="91">
        <v>2030.0</v>
      </c>
      <c r="J5766" s="91" t="s">
        <v>739</v>
      </c>
      <c r="L5766" s="91" t="s">
        <v>1588</v>
      </c>
      <c r="M5766" s="91" t="s">
        <v>739</v>
      </c>
      <c r="O5766" s="91" t="s">
        <v>1602</v>
      </c>
      <c r="P5766" s="91" t="s">
        <v>1603</v>
      </c>
      <c r="Q5766" s="91" t="s">
        <v>1469</v>
      </c>
      <c r="R5766" s="91" t="s">
        <v>1669</v>
      </c>
      <c r="S5766" s="91" t="s">
        <v>14811</v>
      </c>
      <c r="T5766" s="91" t="s">
        <v>1593</v>
      </c>
    </row>
    <row r="5767" ht="14.25" customHeight="1">
      <c r="A5767" s="91" t="s">
        <v>14812</v>
      </c>
      <c r="D5767" s="91" t="s">
        <v>1319</v>
      </c>
      <c r="E5767" s="91" t="s">
        <v>1587</v>
      </c>
      <c r="F5767" s="91">
        <v>2030.0</v>
      </c>
      <c r="J5767" s="91" t="s">
        <v>739</v>
      </c>
      <c r="L5767" s="91" t="s">
        <v>1588</v>
      </c>
      <c r="M5767" s="91" t="s">
        <v>739</v>
      </c>
      <c r="O5767" s="91" t="s">
        <v>1694</v>
      </c>
      <c r="P5767" s="91" t="s">
        <v>1590</v>
      </c>
      <c r="Q5767" s="91" t="s">
        <v>1469</v>
      </c>
      <c r="R5767" s="91" t="s">
        <v>1633</v>
      </c>
      <c r="S5767" s="91" t="s">
        <v>14813</v>
      </c>
      <c r="T5767" s="91" t="s">
        <v>1593</v>
      </c>
    </row>
    <row r="5768" ht="14.25" customHeight="1">
      <c r="A5768" s="91" t="s">
        <v>14814</v>
      </c>
      <c r="C5768" s="91" t="s">
        <v>14815</v>
      </c>
      <c r="D5768" s="91" t="s">
        <v>1324</v>
      </c>
      <c r="J5768" s="91" t="s">
        <v>739</v>
      </c>
      <c r="L5768" s="91" t="s">
        <v>41</v>
      </c>
      <c r="M5768" s="91" t="s">
        <v>739</v>
      </c>
      <c r="O5768" s="91" t="s">
        <v>1694</v>
      </c>
      <c r="P5768" s="91" t="s">
        <v>1590</v>
      </c>
      <c r="Q5768" s="91" t="s">
        <v>1436</v>
      </c>
      <c r="R5768" s="91" t="s">
        <v>1591</v>
      </c>
    </row>
    <row r="5769" ht="14.25" customHeight="1">
      <c r="A5769" s="91" t="s">
        <v>14816</v>
      </c>
      <c r="D5769" s="91" t="s">
        <v>1319</v>
      </c>
      <c r="E5769" s="91" t="s">
        <v>1587</v>
      </c>
      <c r="F5769" s="91">
        <v>2030.0</v>
      </c>
      <c r="J5769" s="91" t="s">
        <v>739</v>
      </c>
      <c r="L5769" s="91" t="s">
        <v>1588</v>
      </c>
      <c r="M5769" s="91" t="s">
        <v>739</v>
      </c>
      <c r="O5769" s="91" t="s">
        <v>1607</v>
      </c>
      <c r="P5769" s="91" t="s">
        <v>1590</v>
      </c>
      <c r="Q5769" s="91" t="s">
        <v>1457</v>
      </c>
      <c r="R5769" s="91" t="s">
        <v>2368</v>
      </c>
      <c r="S5769" s="91" t="s">
        <v>14817</v>
      </c>
      <c r="T5769" s="91" t="s">
        <v>1593</v>
      </c>
    </row>
    <row r="5770" ht="14.25" customHeight="1">
      <c r="A5770" s="91" t="s">
        <v>14818</v>
      </c>
      <c r="D5770" s="91" t="s">
        <v>1324</v>
      </c>
      <c r="J5770" s="91" t="s">
        <v>739</v>
      </c>
      <c r="L5770" s="91" t="s">
        <v>41</v>
      </c>
      <c r="M5770" s="91" t="s">
        <v>739</v>
      </c>
      <c r="O5770" s="91" t="s">
        <v>1602</v>
      </c>
      <c r="P5770" s="91" t="s">
        <v>1603</v>
      </c>
      <c r="Q5770" s="91" t="s">
        <v>1435</v>
      </c>
      <c r="R5770" s="91" t="s">
        <v>1624</v>
      </c>
    </row>
    <row r="5771" ht="14.25" customHeight="1">
      <c r="A5771" s="91" t="s">
        <v>14819</v>
      </c>
      <c r="D5771" s="91" t="s">
        <v>1319</v>
      </c>
      <c r="E5771" s="91" t="s">
        <v>1587</v>
      </c>
      <c r="F5771" s="91">
        <v>2030.0</v>
      </c>
      <c r="J5771" s="91" t="s">
        <v>739</v>
      </c>
      <c r="L5771" s="91" t="s">
        <v>1588</v>
      </c>
      <c r="M5771" s="91" t="s">
        <v>739</v>
      </c>
      <c r="O5771" s="91" t="s">
        <v>1607</v>
      </c>
      <c r="P5771" s="91" t="s">
        <v>1590</v>
      </c>
      <c r="Q5771" s="91" t="s">
        <v>1771</v>
      </c>
      <c r="R5771" s="91" t="s">
        <v>1707</v>
      </c>
      <c r="S5771" s="91" t="s">
        <v>14820</v>
      </c>
      <c r="T5771" s="91" t="s">
        <v>1593</v>
      </c>
    </row>
    <row r="5772" ht="14.25" customHeight="1">
      <c r="A5772" s="91" t="s">
        <v>14821</v>
      </c>
      <c r="D5772" s="91" t="s">
        <v>1324</v>
      </c>
      <c r="J5772" s="91" t="s">
        <v>1320</v>
      </c>
      <c r="L5772" s="91" t="s">
        <v>41</v>
      </c>
      <c r="M5772" s="91" t="s">
        <v>1320</v>
      </c>
      <c r="N5772" s="91" t="s">
        <v>1669</v>
      </c>
      <c r="O5772" s="91" t="s">
        <v>1602</v>
      </c>
      <c r="P5772" s="91" t="s">
        <v>1603</v>
      </c>
      <c r="Q5772" s="91" t="s">
        <v>1439</v>
      </c>
      <c r="R5772" s="91" t="s">
        <v>1669</v>
      </c>
    </row>
    <row r="5773" ht="14.25" customHeight="1">
      <c r="A5773" s="91" t="s">
        <v>14822</v>
      </c>
      <c r="C5773" s="91" t="s">
        <v>14823</v>
      </c>
      <c r="D5773" s="91" t="s">
        <v>1324</v>
      </c>
      <c r="J5773" s="91" t="s">
        <v>1320</v>
      </c>
      <c r="L5773" s="91" t="s">
        <v>41</v>
      </c>
      <c r="M5773" s="91" t="s">
        <v>1320</v>
      </c>
      <c r="N5773" s="91" t="s">
        <v>1685</v>
      </c>
      <c r="O5773" s="91" t="s">
        <v>1607</v>
      </c>
      <c r="P5773" s="91" t="s">
        <v>1590</v>
      </c>
      <c r="Q5773" s="91" t="s">
        <v>1457</v>
      </c>
      <c r="R5773" s="91" t="s">
        <v>1685</v>
      </c>
    </row>
    <row r="5774" ht="14.25" customHeight="1">
      <c r="A5774" s="91" t="s">
        <v>14824</v>
      </c>
      <c r="B5774" s="91" t="s">
        <v>14825</v>
      </c>
      <c r="C5774" s="91" t="s">
        <v>14826</v>
      </c>
      <c r="D5774" s="91" t="s">
        <v>1343</v>
      </c>
      <c r="J5774" s="91" t="s">
        <v>1320</v>
      </c>
      <c r="L5774" s="91" t="s">
        <v>41</v>
      </c>
      <c r="M5774" s="91" t="s">
        <v>1320</v>
      </c>
      <c r="N5774" s="91" t="s">
        <v>1639</v>
      </c>
      <c r="O5774" s="91" t="s">
        <v>1607</v>
      </c>
      <c r="P5774" s="91" t="s">
        <v>1590</v>
      </c>
      <c r="Q5774" s="91" t="s">
        <v>1475</v>
      </c>
      <c r="R5774" s="91" t="s">
        <v>1639</v>
      </c>
    </row>
    <row r="5775" ht="14.25" customHeight="1">
      <c r="A5775" s="91" t="s">
        <v>14827</v>
      </c>
      <c r="D5775" s="91" t="s">
        <v>1324</v>
      </c>
      <c r="J5775" s="91" t="s">
        <v>1320</v>
      </c>
      <c r="L5775" s="91" t="s">
        <v>41</v>
      </c>
      <c r="M5775" s="91" t="s">
        <v>739</v>
      </c>
      <c r="O5775" s="91" t="s">
        <v>1846</v>
      </c>
      <c r="P5775" s="91" t="s">
        <v>1590</v>
      </c>
      <c r="Q5775" s="91" t="s">
        <v>1441</v>
      </c>
      <c r="R5775" s="91" t="s">
        <v>1608</v>
      </c>
    </row>
    <row r="5776" ht="14.25" customHeight="1">
      <c r="A5776" s="91" t="s">
        <v>14828</v>
      </c>
      <c r="D5776" s="91" t="s">
        <v>1319</v>
      </c>
      <c r="E5776" s="91" t="s">
        <v>1587</v>
      </c>
      <c r="F5776" s="91">
        <v>2030.0</v>
      </c>
      <c r="J5776" s="91" t="s">
        <v>1320</v>
      </c>
      <c r="L5776" s="91" t="s">
        <v>1647</v>
      </c>
      <c r="M5776" s="91" t="s">
        <v>1320</v>
      </c>
      <c r="N5776" s="91" t="s">
        <v>2306</v>
      </c>
      <c r="O5776" s="91" t="s">
        <v>1589</v>
      </c>
      <c r="P5776" s="91" t="s">
        <v>1590</v>
      </c>
      <c r="Q5776" s="91" t="s">
        <v>1430</v>
      </c>
      <c r="R5776" s="91" t="s">
        <v>1687</v>
      </c>
      <c r="S5776" s="91" t="s">
        <v>14829</v>
      </c>
      <c r="T5776" s="91" t="s">
        <v>1593</v>
      </c>
      <c r="U5776" s="91" t="s">
        <v>3287</v>
      </c>
    </row>
    <row r="5777" ht="14.25" customHeight="1">
      <c r="A5777" s="91" t="s">
        <v>14830</v>
      </c>
      <c r="B5777" s="91" t="s">
        <v>14831</v>
      </c>
      <c r="C5777" s="91" t="s">
        <v>14832</v>
      </c>
      <c r="D5777" s="91" t="s">
        <v>1319</v>
      </c>
      <c r="E5777" s="91" t="s">
        <v>1587</v>
      </c>
      <c r="F5777" s="91" t="s">
        <v>1646</v>
      </c>
      <c r="J5777" s="91" t="s">
        <v>739</v>
      </c>
      <c r="L5777" s="91" t="s">
        <v>41</v>
      </c>
      <c r="M5777" s="91" t="s">
        <v>739</v>
      </c>
      <c r="O5777" s="91" t="s">
        <v>1725</v>
      </c>
      <c r="P5777" s="91" t="s">
        <v>1628</v>
      </c>
      <c r="Q5777" s="91" t="s">
        <v>1433</v>
      </c>
      <c r="R5777" s="91" t="s">
        <v>1669</v>
      </c>
      <c r="S5777" s="91" t="s">
        <v>14833</v>
      </c>
      <c r="T5777" s="91" t="s">
        <v>1593</v>
      </c>
    </row>
    <row r="5778" ht="14.25" customHeight="1">
      <c r="A5778" s="91" t="s">
        <v>14834</v>
      </c>
      <c r="D5778" s="91" t="s">
        <v>1319</v>
      </c>
      <c r="E5778" s="91" t="s">
        <v>1587</v>
      </c>
      <c r="F5778" s="91">
        <v>2030.0</v>
      </c>
      <c r="J5778" s="91" t="s">
        <v>739</v>
      </c>
      <c r="L5778" s="91" t="s">
        <v>1588</v>
      </c>
      <c r="M5778" s="91" t="s">
        <v>739</v>
      </c>
      <c r="O5778" s="91" t="s">
        <v>1846</v>
      </c>
      <c r="P5778" s="91" t="s">
        <v>1590</v>
      </c>
      <c r="Q5778" s="91" t="s">
        <v>1439</v>
      </c>
      <c r="R5778" s="91" t="s">
        <v>1614</v>
      </c>
      <c r="S5778" s="91" t="s">
        <v>14835</v>
      </c>
      <c r="T5778" s="91" t="s">
        <v>1593</v>
      </c>
    </row>
    <row r="5779" ht="14.25" customHeight="1">
      <c r="A5779" s="91" t="s">
        <v>14836</v>
      </c>
      <c r="C5779" s="91" t="s">
        <v>14837</v>
      </c>
      <c r="D5779" s="91" t="s">
        <v>1324</v>
      </c>
      <c r="J5779" s="91" t="s">
        <v>1320</v>
      </c>
      <c r="L5779" s="91" t="s">
        <v>41</v>
      </c>
      <c r="M5779" s="91" t="s">
        <v>1320</v>
      </c>
      <c r="O5779" s="91" t="s">
        <v>1607</v>
      </c>
      <c r="P5779" s="91" t="s">
        <v>1590</v>
      </c>
      <c r="Q5779" s="91" t="s">
        <v>1469</v>
      </c>
      <c r="R5779" s="91" t="s">
        <v>2016</v>
      </c>
    </row>
    <row r="5780" ht="14.25" customHeight="1">
      <c r="A5780" s="91" t="s">
        <v>14838</v>
      </c>
      <c r="B5780" s="91" t="s">
        <v>14839</v>
      </c>
      <c r="C5780" s="91" t="s">
        <v>14840</v>
      </c>
      <c r="D5780" s="91" t="s">
        <v>1319</v>
      </c>
      <c r="E5780" s="91" t="s">
        <v>1587</v>
      </c>
      <c r="F5780" s="91">
        <v>2030.0</v>
      </c>
      <c r="J5780" s="91" t="s">
        <v>1320</v>
      </c>
      <c r="L5780" s="91" t="s">
        <v>41</v>
      </c>
      <c r="M5780" s="91" t="s">
        <v>1320</v>
      </c>
      <c r="N5780" s="91" t="s">
        <v>2855</v>
      </c>
      <c r="O5780" s="91" t="s">
        <v>1602</v>
      </c>
      <c r="P5780" s="91" t="s">
        <v>1603</v>
      </c>
      <c r="Q5780" s="91" t="s">
        <v>1440</v>
      </c>
      <c r="R5780" s="91" t="s">
        <v>3048</v>
      </c>
      <c r="S5780" s="91" t="s">
        <v>14841</v>
      </c>
      <c r="T5780" s="91" t="s">
        <v>1593</v>
      </c>
    </row>
    <row r="5781" ht="14.25" customHeight="1">
      <c r="A5781" s="91" t="s">
        <v>14842</v>
      </c>
      <c r="D5781" s="91" t="s">
        <v>1324</v>
      </c>
      <c r="J5781" s="91" t="s">
        <v>739</v>
      </c>
      <c r="L5781" s="91" t="s">
        <v>41</v>
      </c>
      <c r="M5781" s="91" t="s">
        <v>739</v>
      </c>
      <c r="O5781" s="91" t="s">
        <v>1725</v>
      </c>
      <c r="P5781" s="91" t="s">
        <v>1628</v>
      </c>
      <c r="Q5781" s="91" t="s">
        <v>1761</v>
      </c>
      <c r="R5781" s="91" t="s">
        <v>1591</v>
      </c>
    </row>
    <row r="5782" ht="14.25" customHeight="1">
      <c r="A5782" s="91" t="s">
        <v>14843</v>
      </c>
      <c r="D5782" s="91" t="s">
        <v>1324</v>
      </c>
      <c r="J5782" s="91" t="s">
        <v>739</v>
      </c>
      <c r="L5782" s="91" t="s">
        <v>41</v>
      </c>
      <c r="M5782" s="91" t="s">
        <v>739</v>
      </c>
      <c r="O5782" s="91" t="s">
        <v>1632</v>
      </c>
      <c r="P5782" s="91" t="s">
        <v>1628</v>
      </c>
      <c r="Q5782" s="91" t="s">
        <v>1457</v>
      </c>
      <c r="R5782" s="91" t="s">
        <v>1707</v>
      </c>
    </row>
    <row r="5783" ht="14.25" customHeight="1">
      <c r="A5783" s="91" t="s">
        <v>14844</v>
      </c>
      <c r="D5783" s="91" t="s">
        <v>1319</v>
      </c>
      <c r="E5783" s="91" t="s">
        <v>1587</v>
      </c>
      <c r="F5783" s="91">
        <v>2030.0</v>
      </c>
      <c r="J5783" s="91" t="s">
        <v>739</v>
      </c>
      <c r="L5783" s="91" t="s">
        <v>41</v>
      </c>
      <c r="M5783" s="91" t="s">
        <v>1320</v>
      </c>
      <c r="N5783" s="91" t="s">
        <v>1637</v>
      </c>
      <c r="O5783" s="91" t="s">
        <v>1662</v>
      </c>
      <c r="P5783" s="91" t="s">
        <v>1590</v>
      </c>
      <c r="Q5783" s="91" t="s">
        <v>1440</v>
      </c>
      <c r="R5783" s="91" t="s">
        <v>1663</v>
      </c>
      <c r="S5783" s="91" t="s">
        <v>14845</v>
      </c>
      <c r="T5783" s="91" t="s">
        <v>1593</v>
      </c>
    </row>
    <row r="5784" ht="14.25" customHeight="1">
      <c r="A5784" s="91" t="s">
        <v>14846</v>
      </c>
      <c r="D5784" s="91" t="s">
        <v>1319</v>
      </c>
      <c r="E5784" s="91" t="s">
        <v>1587</v>
      </c>
      <c r="F5784" s="91">
        <v>2030.0</v>
      </c>
      <c r="J5784" s="91" t="s">
        <v>739</v>
      </c>
      <c r="L5784" s="91" t="s">
        <v>1588</v>
      </c>
      <c r="M5784" s="91" t="s">
        <v>739</v>
      </c>
      <c r="O5784" s="91" t="s">
        <v>1607</v>
      </c>
      <c r="P5784" s="91" t="s">
        <v>1590</v>
      </c>
      <c r="Q5784" s="91" t="s">
        <v>1457</v>
      </c>
      <c r="R5784" s="91" t="s">
        <v>1614</v>
      </c>
      <c r="S5784" s="91" t="s">
        <v>14847</v>
      </c>
      <c r="T5784" s="91" t="s">
        <v>1593</v>
      </c>
    </row>
    <row r="5785" ht="14.25" customHeight="1">
      <c r="A5785" s="91" t="s">
        <v>14848</v>
      </c>
      <c r="B5785" s="91" t="s">
        <v>14849</v>
      </c>
      <c r="C5785" s="91" t="s">
        <v>14850</v>
      </c>
      <c r="D5785" s="91" t="s">
        <v>1324</v>
      </c>
      <c r="J5785" s="91" t="s">
        <v>739</v>
      </c>
      <c r="L5785" s="91" t="s">
        <v>41</v>
      </c>
      <c r="M5785" s="91" t="s">
        <v>739</v>
      </c>
      <c r="O5785" s="91" t="s">
        <v>1602</v>
      </c>
      <c r="P5785" s="91" t="s">
        <v>1603</v>
      </c>
      <c r="Q5785" s="91" t="s">
        <v>1761</v>
      </c>
      <c r="R5785" s="91" t="s">
        <v>1923</v>
      </c>
    </row>
    <row r="5786" ht="14.25" customHeight="1">
      <c r="A5786" s="91" t="s">
        <v>14851</v>
      </c>
      <c r="B5786" s="91" t="s">
        <v>14849</v>
      </c>
      <c r="C5786" s="91" t="s">
        <v>14850</v>
      </c>
      <c r="D5786" s="91" t="s">
        <v>1324</v>
      </c>
      <c r="J5786" s="91" t="s">
        <v>739</v>
      </c>
      <c r="L5786" s="91" t="s">
        <v>41</v>
      </c>
      <c r="M5786" s="91" t="s">
        <v>739</v>
      </c>
      <c r="O5786" s="91" t="s">
        <v>1602</v>
      </c>
      <c r="P5786" s="91" t="s">
        <v>1603</v>
      </c>
      <c r="Q5786" s="91" t="s">
        <v>1761</v>
      </c>
      <c r="R5786" s="91" t="s">
        <v>1659</v>
      </c>
    </row>
    <row r="5787" ht="14.25" customHeight="1">
      <c r="A5787" s="91" t="s">
        <v>14852</v>
      </c>
      <c r="D5787" s="91" t="s">
        <v>1343</v>
      </c>
      <c r="J5787" s="91" t="s">
        <v>1320</v>
      </c>
      <c r="L5787" s="91" t="s">
        <v>41</v>
      </c>
      <c r="M5787" s="91" t="s">
        <v>1320</v>
      </c>
      <c r="N5787" s="91" t="s">
        <v>1639</v>
      </c>
      <c r="O5787" s="91" t="s">
        <v>1607</v>
      </c>
      <c r="P5787" s="91" t="s">
        <v>1590</v>
      </c>
      <c r="Q5787" s="91" t="s">
        <v>1457</v>
      </c>
      <c r="R5787" s="91" t="s">
        <v>1639</v>
      </c>
    </row>
    <row r="5788" ht="14.25" customHeight="1">
      <c r="A5788" s="91" t="s">
        <v>14853</v>
      </c>
      <c r="C5788" s="91" t="s">
        <v>14854</v>
      </c>
      <c r="D5788" s="91" t="s">
        <v>1319</v>
      </c>
      <c r="E5788" s="91" t="s">
        <v>1587</v>
      </c>
      <c r="F5788" s="91">
        <v>2030.0</v>
      </c>
      <c r="J5788" s="91" t="s">
        <v>739</v>
      </c>
      <c r="L5788" s="91" t="s">
        <v>1647</v>
      </c>
      <c r="M5788" s="91" t="s">
        <v>739</v>
      </c>
      <c r="O5788" s="91" t="s">
        <v>1607</v>
      </c>
      <c r="P5788" s="91" t="s">
        <v>1590</v>
      </c>
      <c r="Q5788" s="91" t="s">
        <v>1430</v>
      </c>
      <c r="R5788" s="91" t="s">
        <v>1707</v>
      </c>
      <c r="S5788" s="91" t="s">
        <v>14855</v>
      </c>
      <c r="T5788" s="91" t="s">
        <v>1593</v>
      </c>
    </row>
    <row r="5789" ht="14.25" customHeight="1">
      <c r="A5789" s="91" t="s">
        <v>14856</v>
      </c>
      <c r="B5789" s="91" t="s">
        <v>14857</v>
      </c>
      <c r="C5789" s="91" t="s">
        <v>14858</v>
      </c>
      <c r="D5789" s="91" t="s">
        <v>1319</v>
      </c>
      <c r="E5789" s="91" t="s">
        <v>1595</v>
      </c>
      <c r="F5789" s="91" t="s">
        <v>1676</v>
      </c>
      <c r="J5789" s="91" t="s">
        <v>1320</v>
      </c>
      <c r="L5789" s="91" t="s">
        <v>41</v>
      </c>
      <c r="M5789" s="91" t="s">
        <v>1320</v>
      </c>
      <c r="N5789" s="91" t="s">
        <v>1785</v>
      </c>
      <c r="O5789" s="91" t="s">
        <v>1711</v>
      </c>
      <c r="P5789" s="91" t="s">
        <v>1590</v>
      </c>
      <c r="Q5789" s="91" t="s">
        <v>1440</v>
      </c>
      <c r="R5789" s="91" t="s">
        <v>2306</v>
      </c>
      <c r="S5789" s="91" t="s">
        <v>14859</v>
      </c>
      <c r="T5789" s="91" t="s">
        <v>5257</v>
      </c>
    </row>
    <row r="5790" ht="14.25" customHeight="1">
      <c r="A5790" s="91" t="s">
        <v>14860</v>
      </c>
      <c r="B5790" s="91" t="s">
        <v>14861</v>
      </c>
      <c r="C5790" s="91" t="s">
        <v>14862</v>
      </c>
      <c r="D5790" s="91" t="s">
        <v>1319</v>
      </c>
      <c r="E5790" s="91" t="s">
        <v>1587</v>
      </c>
      <c r="F5790" s="91">
        <v>2030.0</v>
      </c>
      <c r="J5790" s="91" t="s">
        <v>739</v>
      </c>
      <c r="L5790" s="91" t="s">
        <v>41</v>
      </c>
      <c r="M5790" s="91" t="s">
        <v>1320</v>
      </c>
      <c r="N5790" s="91" t="s">
        <v>1863</v>
      </c>
      <c r="O5790" s="91" t="s">
        <v>1607</v>
      </c>
      <c r="P5790" s="91" t="s">
        <v>1590</v>
      </c>
      <c r="Q5790" s="91" t="s">
        <v>1450</v>
      </c>
      <c r="R5790" s="91" t="s">
        <v>1863</v>
      </c>
      <c r="S5790" s="91" t="s">
        <v>14863</v>
      </c>
      <c r="T5790" s="91" t="s">
        <v>1593</v>
      </c>
    </row>
    <row r="5791" ht="14.25" customHeight="1">
      <c r="A5791" s="91" t="s">
        <v>14864</v>
      </c>
      <c r="B5791" s="91" t="s">
        <v>14865</v>
      </c>
      <c r="C5791" s="91" t="s">
        <v>14866</v>
      </c>
      <c r="D5791" s="91" t="s">
        <v>1324</v>
      </c>
      <c r="J5791" s="91" t="s">
        <v>1320</v>
      </c>
      <c r="L5791" s="91" t="s">
        <v>41</v>
      </c>
      <c r="M5791" s="91" t="s">
        <v>739</v>
      </c>
      <c r="O5791" s="91" t="s">
        <v>1632</v>
      </c>
      <c r="P5791" s="91" t="s">
        <v>1628</v>
      </c>
      <c r="Q5791" s="91" t="s">
        <v>1462</v>
      </c>
      <c r="R5791" s="91" t="s">
        <v>1614</v>
      </c>
    </row>
    <row r="5792" ht="14.25" customHeight="1">
      <c r="A5792" s="91" t="s">
        <v>14867</v>
      </c>
      <c r="B5792" s="91" t="s">
        <v>14868</v>
      </c>
      <c r="C5792" s="91" t="s">
        <v>14869</v>
      </c>
      <c r="D5792" s="91" t="s">
        <v>1319</v>
      </c>
      <c r="E5792" s="91" t="s">
        <v>1587</v>
      </c>
      <c r="F5792" s="91">
        <v>2030.0</v>
      </c>
      <c r="J5792" s="91" t="s">
        <v>739</v>
      </c>
      <c r="L5792" s="91" t="s">
        <v>41</v>
      </c>
      <c r="M5792" s="91" t="s">
        <v>739</v>
      </c>
      <c r="O5792" s="91" t="s">
        <v>1748</v>
      </c>
      <c r="P5792" s="91" t="s">
        <v>1590</v>
      </c>
      <c r="Q5792" s="91" t="s">
        <v>1432</v>
      </c>
      <c r="R5792" s="91" t="s">
        <v>1598</v>
      </c>
      <c r="S5792" s="91" t="s">
        <v>14870</v>
      </c>
      <c r="T5792" s="91" t="s">
        <v>1593</v>
      </c>
    </row>
    <row r="5793" ht="14.25" customHeight="1">
      <c r="A5793" s="91" t="s">
        <v>14871</v>
      </c>
      <c r="D5793" s="91" t="s">
        <v>1319</v>
      </c>
      <c r="E5793" s="91" t="s">
        <v>1587</v>
      </c>
      <c r="F5793" s="91">
        <v>2030.0</v>
      </c>
      <c r="J5793" s="91" t="s">
        <v>739</v>
      </c>
      <c r="L5793" s="91" t="s">
        <v>1588</v>
      </c>
      <c r="M5793" s="91" t="s">
        <v>739</v>
      </c>
      <c r="O5793" s="91" t="s">
        <v>1638</v>
      </c>
      <c r="P5793" s="91" t="s">
        <v>1590</v>
      </c>
      <c r="Q5793" s="91" t="s">
        <v>1439</v>
      </c>
      <c r="R5793" s="91" t="s">
        <v>1707</v>
      </c>
      <c r="S5793" s="91" t="s">
        <v>14872</v>
      </c>
      <c r="T5793" s="91" t="s">
        <v>1593</v>
      </c>
    </row>
    <row r="5794" ht="14.25" customHeight="1">
      <c r="A5794" s="91" t="s">
        <v>14873</v>
      </c>
      <c r="D5794" s="91" t="s">
        <v>1319</v>
      </c>
      <c r="E5794" s="91" t="s">
        <v>1587</v>
      </c>
      <c r="F5794" s="91">
        <v>2030.0</v>
      </c>
      <c r="J5794" s="91" t="s">
        <v>739</v>
      </c>
      <c r="L5794" s="91" t="s">
        <v>1588</v>
      </c>
      <c r="M5794" s="91" t="s">
        <v>739</v>
      </c>
      <c r="O5794" s="91" t="s">
        <v>2026</v>
      </c>
      <c r="P5794" s="91" t="s">
        <v>1590</v>
      </c>
      <c r="Q5794" s="91" t="s">
        <v>1436</v>
      </c>
      <c r="R5794" s="91" t="s">
        <v>1707</v>
      </c>
      <c r="S5794" s="91" t="s">
        <v>14874</v>
      </c>
      <c r="T5794" s="91" t="s">
        <v>1593</v>
      </c>
    </row>
    <row r="5795" ht="14.25" customHeight="1">
      <c r="A5795" s="91" t="s">
        <v>14875</v>
      </c>
      <c r="D5795" s="91" t="s">
        <v>1319</v>
      </c>
      <c r="E5795" s="91" t="s">
        <v>1587</v>
      </c>
      <c r="F5795" s="91">
        <v>2030.0</v>
      </c>
      <c r="J5795" s="91" t="s">
        <v>739</v>
      </c>
      <c r="L5795" s="91" t="s">
        <v>1588</v>
      </c>
      <c r="M5795" s="91" t="s">
        <v>739</v>
      </c>
      <c r="O5795" s="91" t="s">
        <v>2026</v>
      </c>
      <c r="P5795" s="91" t="s">
        <v>1590</v>
      </c>
      <c r="Q5795" s="91" t="s">
        <v>1436</v>
      </c>
      <c r="R5795" s="91" t="s">
        <v>1707</v>
      </c>
      <c r="S5795" s="91" t="s">
        <v>14876</v>
      </c>
      <c r="T5795" s="91" t="s">
        <v>1593</v>
      </c>
    </row>
    <row r="5796" ht="14.25" customHeight="1">
      <c r="A5796" s="91" t="s">
        <v>14877</v>
      </c>
      <c r="D5796" s="91" t="s">
        <v>1319</v>
      </c>
      <c r="E5796" s="91" t="s">
        <v>1587</v>
      </c>
      <c r="F5796" s="91">
        <v>2030.0</v>
      </c>
      <c r="J5796" s="91" t="s">
        <v>739</v>
      </c>
      <c r="L5796" s="91" t="s">
        <v>1588</v>
      </c>
      <c r="M5796" s="91" t="s">
        <v>739</v>
      </c>
      <c r="O5796" s="91" t="s">
        <v>1607</v>
      </c>
      <c r="P5796" s="91" t="s">
        <v>1590</v>
      </c>
      <c r="Q5796" s="91" t="s">
        <v>1436</v>
      </c>
      <c r="R5796" s="91" t="s">
        <v>1923</v>
      </c>
      <c r="S5796" s="91" t="s">
        <v>14878</v>
      </c>
      <c r="T5796" s="91" t="s">
        <v>1593</v>
      </c>
    </row>
    <row r="5797" ht="14.25" customHeight="1">
      <c r="A5797" s="91" t="s">
        <v>14879</v>
      </c>
      <c r="D5797" s="91" t="s">
        <v>1319</v>
      </c>
      <c r="E5797" s="91" t="s">
        <v>1587</v>
      </c>
      <c r="F5797" s="91">
        <v>2030.0</v>
      </c>
      <c r="J5797" s="91" t="s">
        <v>739</v>
      </c>
      <c r="L5797" s="91" t="s">
        <v>1588</v>
      </c>
      <c r="M5797" s="91" t="s">
        <v>739</v>
      </c>
      <c r="O5797" s="91" t="s">
        <v>1846</v>
      </c>
      <c r="P5797" s="91" t="s">
        <v>1590</v>
      </c>
      <c r="Q5797" s="91" t="s">
        <v>1432</v>
      </c>
      <c r="R5797" s="91" t="s">
        <v>1608</v>
      </c>
      <c r="S5797" s="91" t="s">
        <v>14880</v>
      </c>
      <c r="T5797" s="91" t="s">
        <v>1593</v>
      </c>
    </row>
    <row r="5798" ht="14.25" customHeight="1">
      <c r="A5798" s="91" t="s">
        <v>14881</v>
      </c>
      <c r="D5798" s="91" t="s">
        <v>1319</v>
      </c>
      <c r="E5798" s="91" t="s">
        <v>1587</v>
      </c>
      <c r="F5798" s="91">
        <v>2030.0</v>
      </c>
      <c r="J5798" s="91" t="s">
        <v>739</v>
      </c>
      <c r="L5798" s="91" t="s">
        <v>1588</v>
      </c>
      <c r="M5798" s="91" t="s">
        <v>739</v>
      </c>
      <c r="O5798" s="91" t="s">
        <v>1846</v>
      </c>
      <c r="P5798" s="91" t="s">
        <v>1590</v>
      </c>
      <c r="Q5798" s="91" t="s">
        <v>1440</v>
      </c>
      <c r="R5798" s="91" t="s">
        <v>1641</v>
      </c>
      <c r="S5798" s="91" t="s">
        <v>14882</v>
      </c>
      <c r="T5798" s="91" t="s">
        <v>1593</v>
      </c>
    </row>
    <row r="5799" ht="14.25" customHeight="1">
      <c r="A5799" s="91" t="s">
        <v>14883</v>
      </c>
      <c r="D5799" s="91" t="s">
        <v>1319</v>
      </c>
      <c r="E5799" s="91" t="s">
        <v>1587</v>
      </c>
      <c r="F5799" s="91">
        <v>2030.0</v>
      </c>
      <c r="J5799" s="91" t="s">
        <v>739</v>
      </c>
      <c r="L5799" s="91" t="s">
        <v>1588</v>
      </c>
      <c r="M5799" s="91" t="s">
        <v>739</v>
      </c>
      <c r="O5799" s="91" t="s">
        <v>1846</v>
      </c>
      <c r="P5799" s="91" t="s">
        <v>1590</v>
      </c>
      <c r="Q5799" s="91" t="s">
        <v>1440</v>
      </c>
      <c r="R5799" s="91" t="s">
        <v>1591</v>
      </c>
      <c r="S5799" s="91" t="s">
        <v>14884</v>
      </c>
      <c r="T5799" s="91" t="s">
        <v>1593</v>
      </c>
    </row>
    <row r="5800" ht="14.25" customHeight="1">
      <c r="A5800" s="91" t="s">
        <v>14885</v>
      </c>
      <c r="D5800" s="91" t="s">
        <v>1324</v>
      </c>
      <c r="J5800" s="91" t="s">
        <v>739</v>
      </c>
      <c r="L5800" s="91" t="s">
        <v>41</v>
      </c>
      <c r="M5800" s="91" t="s">
        <v>739</v>
      </c>
      <c r="O5800" s="91" t="s">
        <v>1711</v>
      </c>
      <c r="P5800" s="91" t="s">
        <v>1590</v>
      </c>
      <c r="Q5800" s="91" t="s">
        <v>1448</v>
      </c>
      <c r="R5800" s="91" t="s">
        <v>1648</v>
      </c>
    </row>
    <row r="5801" ht="14.25" customHeight="1">
      <c r="A5801" s="91" t="s">
        <v>14886</v>
      </c>
      <c r="B5801" s="91" t="s">
        <v>14887</v>
      </c>
      <c r="D5801" s="91" t="s">
        <v>1319</v>
      </c>
      <c r="E5801" s="91" t="s">
        <v>1587</v>
      </c>
      <c r="F5801" s="91">
        <v>2030.0</v>
      </c>
      <c r="J5801" s="91" t="s">
        <v>739</v>
      </c>
      <c r="L5801" s="91" t="s">
        <v>1588</v>
      </c>
      <c r="M5801" s="91" t="s">
        <v>739</v>
      </c>
      <c r="O5801" s="91" t="s">
        <v>1602</v>
      </c>
      <c r="P5801" s="91" t="s">
        <v>1603</v>
      </c>
      <c r="Q5801" s="91" t="s">
        <v>1460</v>
      </c>
      <c r="R5801" s="91" t="s">
        <v>1798</v>
      </c>
      <c r="S5801" s="91" t="s">
        <v>14888</v>
      </c>
      <c r="T5801" s="91" t="s">
        <v>1593</v>
      </c>
    </row>
    <row r="5802" ht="14.25" customHeight="1">
      <c r="A5802" s="91" t="s">
        <v>14889</v>
      </c>
      <c r="B5802" s="91" t="s">
        <v>14890</v>
      </c>
      <c r="C5802" s="91" t="s">
        <v>14891</v>
      </c>
      <c r="D5802" s="91" t="s">
        <v>1319</v>
      </c>
      <c r="E5802" s="91" t="s">
        <v>1587</v>
      </c>
      <c r="F5802" s="91" t="s">
        <v>1646</v>
      </c>
      <c r="G5802" s="91" t="s">
        <v>1319</v>
      </c>
      <c r="H5802" s="91" t="s">
        <v>1587</v>
      </c>
      <c r="I5802" s="91" t="s">
        <v>1377</v>
      </c>
      <c r="J5802" s="91" t="s">
        <v>1320</v>
      </c>
      <c r="K5802" s="91" t="s">
        <v>1377</v>
      </c>
      <c r="L5802" s="91" t="s">
        <v>41</v>
      </c>
      <c r="M5802" s="91" t="s">
        <v>1320</v>
      </c>
      <c r="N5802" s="91" t="s">
        <v>1678</v>
      </c>
      <c r="O5802" s="91" t="s">
        <v>1607</v>
      </c>
      <c r="P5802" s="91" t="s">
        <v>1590</v>
      </c>
      <c r="Q5802" s="91" t="s">
        <v>1460</v>
      </c>
      <c r="R5802" s="91" t="s">
        <v>1608</v>
      </c>
      <c r="S5802" s="91" t="s">
        <v>14892</v>
      </c>
      <c r="T5802" s="91" t="s">
        <v>1593</v>
      </c>
    </row>
    <row r="5803" ht="14.25" customHeight="1">
      <c r="A5803" s="91" t="s">
        <v>14893</v>
      </c>
      <c r="C5803" s="91" t="s">
        <v>14894</v>
      </c>
      <c r="D5803" s="91" t="s">
        <v>1324</v>
      </c>
      <c r="J5803" s="91" t="s">
        <v>1320</v>
      </c>
      <c r="L5803" s="91" t="s">
        <v>1647</v>
      </c>
      <c r="M5803" s="91" t="s">
        <v>739</v>
      </c>
      <c r="O5803" s="91" t="s">
        <v>1589</v>
      </c>
      <c r="P5803" s="91" t="s">
        <v>1590</v>
      </c>
      <c r="Q5803" s="91" t="s">
        <v>1430</v>
      </c>
      <c r="R5803" s="91" t="s">
        <v>1707</v>
      </c>
    </row>
    <row r="5804" ht="14.25" customHeight="1">
      <c r="A5804" s="91" t="s">
        <v>14895</v>
      </c>
      <c r="C5804" s="91" t="s">
        <v>14895</v>
      </c>
      <c r="D5804" s="91" t="s">
        <v>1324</v>
      </c>
      <c r="J5804" s="91" t="s">
        <v>1320</v>
      </c>
      <c r="L5804" s="91" t="s">
        <v>41</v>
      </c>
      <c r="M5804" s="91" t="s">
        <v>1320</v>
      </c>
      <c r="N5804" s="91" t="s">
        <v>1669</v>
      </c>
      <c r="O5804" s="91" t="s">
        <v>1846</v>
      </c>
      <c r="P5804" s="91" t="s">
        <v>1590</v>
      </c>
      <c r="Q5804" s="91" t="s">
        <v>1440</v>
      </c>
      <c r="R5804" s="91" t="s">
        <v>1669</v>
      </c>
    </row>
    <row r="5805" ht="14.25" customHeight="1">
      <c r="A5805" s="91" t="s">
        <v>14896</v>
      </c>
      <c r="B5805" s="91" t="s">
        <v>14897</v>
      </c>
      <c r="C5805" s="91" t="s">
        <v>14898</v>
      </c>
      <c r="D5805" s="91" t="s">
        <v>1324</v>
      </c>
      <c r="J5805" s="91" t="s">
        <v>1320</v>
      </c>
      <c r="L5805" s="91" t="s">
        <v>41</v>
      </c>
      <c r="M5805" s="91" t="s">
        <v>739</v>
      </c>
      <c r="O5805" s="91" t="s">
        <v>1846</v>
      </c>
      <c r="P5805" s="91" t="s">
        <v>1590</v>
      </c>
      <c r="Q5805" s="91" t="s">
        <v>1439</v>
      </c>
      <c r="R5805" s="91" t="s">
        <v>1808</v>
      </c>
    </row>
    <row r="5806" ht="14.25" customHeight="1">
      <c r="A5806" s="91" t="s">
        <v>14899</v>
      </c>
      <c r="B5806" s="91" t="s">
        <v>14900</v>
      </c>
      <c r="C5806" s="91" t="s">
        <v>14901</v>
      </c>
      <c r="D5806" s="91" t="s">
        <v>1319</v>
      </c>
      <c r="E5806" s="91" t="s">
        <v>1587</v>
      </c>
      <c r="F5806" s="91" t="s">
        <v>1676</v>
      </c>
      <c r="J5806" s="91" t="s">
        <v>1320</v>
      </c>
      <c r="L5806" s="91" t="s">
        <v>41</v>
      </c>
      <c r="M5806" s="91" t="s">
        <v>1320</v>
      </c>
      <c r="N5806" s="91" t="s">
        <v>1706</v>
      </c>
      <c r="O5806" s="91" t="s">
        <v>1602</v>
      </c>
      <c r="P5806" s="91" t="s">
        <v>1603</v>
      </c>
      <c r="Q5806" s="91" t="s">
        <v>1761</v>
      </c>
      <c r="R5806" s="91" t="s">
        <v>1847</v>
      </c>
      <c r="S5806" s="91" t="s">
        <v>14902</v>
      </c>
      <c r="T5806" s="91" t="s">
        <v>1593</v>
      </c>
    </row>
    <row r="5807" ht="14.25" customHeight="1">
      <c r="A5807" s="91" t="s">
        <v>14903</v>
      </c>
      <c r="B5807" s="91" t="s">
        <v>14904</v>
      </c>
      <c r="C5807" s="91" t="s">
        <v>14905</v>
      </c>
      <c r="D5807" s="91" t="s">
        <v>1324</v>
      </c>
      <c r="J5807" s="91" t="s">
        <v>739</v>
      </c>
      <c r="L5807" s="91" t="s">
        <v>41</v>
      </c>
      <c r="M5807" s="91" t="s">
        <v>739</v>
      </c>
      <c r="O5807" s="91" t="s">
        <v>1602</v>
      </c>
      <c r="P5807" s="91" t="s">
        <v>1603</v>
      </c>
      <c r="Q5807" s="91" t="s">
        <v>1438</v>
      </c>
      <c r="R5807" s="91" t="s">
        <v>1699</v>
      </c>
    </row>
    <row r="5808" ht="14.25" customHeight="1">
      <c r="A5808" s="91" t="s">
        <v>14906</v>
      </c>
      <c r="B5808" s="91" t="s">
        <v>14907</v>
      </c>
      <c r="D5808" s="91" t="s">
        <v>1324</v>
      </c>
      <c r="J5808" s="91" t="s">
        <v>1320</v>
      </c>
      <c r="L5808" s="91" t="s">
        <v>41</v>
      </c>
      <c r="M5808" s="91" t="s">
        <v>1320</v>
      </c>
      <c r="N5808" s="91" t="s">
        <v>1641</v>
      </c>
      <c r="O5808" s="91" t="s">
        <v>1632</v>
      </c>
      <c r="P5808" s="91" t="s">
        <v>1628</v>
      </c>
      <c r="Q5808" s="91" t="s">
        <v>1436</v>
      </c>
      <c r="R5808" s="91" t="s">
        <v>1641</v>
      </c>
    </row>
    <row r="5809" ht="14.25" customHeight="1">
      <c r="A5809" s="91" t="s">
        <v>14908</v>
      </c>
      <c r="C5809" s="91" t="s">
        <v>14909</v>
      </c>
      <c r="D5809" s="91" t="s">
        <v>1319</v>
      </c>
      <c r="E5809" s="91" t="s">
        <v>1587</v>
      </c>
      <c r="F5809" s="91">
        <v>2030.0</v>
      </c>
      <c r="J5809" s="91" t="s">
        <v>1320</v>
      </c>
      <c r="L5809" s="91" t="s">
        <v>41</v>
      </c>
      <c r="M5809" s="91" t="s">
        <v>1320</v>
      </c>
      <c r="O5809" s="91" t="s">
        <v>1711</v>
      </c>
      <c r="P5809" s="91" t="s">
        <v>1590</v>
      </c>
      <c r="Q5809" s="91" t="s">
        <v>1440</v>
      </c>
      <c r="R5809" s="91" t="s">
        <v>1612</v>
      </c>
      <c r="S5809" s="91" t="s">
        <v>14910</v>
      </c>
      <c r="T5809" s="91" t="s">
        <v>1593</v>
      </c>
    </row>
    <row r="5810" ht="14.25" customHeight="1">
      <c r="A5810" s="91" t="s">
        <v>14911</v>
      </c>
      <c r="D5810" s="91" t="s">
        <v>1319</v>
      </c>
      <c r="E5810" s="91" t="s">
        <v>1587</v>
      </c>
      <c r="F5810" s="91">
        <v>2030.0</v>
      </c>
      <c r="J5810" s="91" t="s">
        <v>739</v>
      </c>
      <c r="L5810" s="91" t="s">
        <v>1588</v>
      </c>
      <c r="M5810" s="91" t="s">
        <v>739</v>
      </c>
      <c r="O5810" s="91" t="s">
        <v>1725</v>
      </c>
      <c r="P5810" s="91" t="s">
        <v>1628</v>
      </c>
      <c r="Q5810" s="91" t="s">
        <v>1472</v>
      </c>
      <c r="R5810" s="91" t="s">
        <v>1608</v>
      </c>
      <c r="S5810" s="91" t="s">
        <v>14912</v>
      </c>
      <c r="T5810" s="91" t="s">
        <v>1593</v>
      </c>
    </row>
    <row r="5811" ht="14.25" customHeight="1">
      <c r="A5811" s="91" t="s">
        <v>14913</v>
      </c>
      <c r="D5811" s="91" t="s">
        <v>1319</v>
      </c>
      <c r="E5811" s="91" t="s">
        <v>1587</v>
      </c>
      <c r="F5811" s="91">
        <v>2030.0</v>
      </c>
      <c r="G5811" s="91" t="s">
        <v>1319</v>
      </c>
      <c r="H5811" s="91" t="s">
        <v>1587</v>
      </c>
      <c r="I5811" s="91">
        <v>2050.0</v>
      </c>
      <c r="J5811" s="91" t="s">
        <v>1320</v>
      </c>
      <c r="K5811" s="91">
        <v>2050.0</v>
      </c>
      <c r="L5811" s="91" t="s">
        <v>1588</v>
      </c>
      <c r="M5811" s="91" t="s">
        <v>1320</v>
      </c>
      <c r="N5811" s="91" t="s">
        <v>1641</v>
      </c>
      <c r="O5811" s="91" t="s">
        <v>1831</v>
      </c>
      <c r="P5811" s="91" t="s">
        <v>1590</v>
      </c>
      <c r="Q5811" s="91" t="s">
        <v>1761</v>
      </c>
      <c r="R5811" s="91" t="s">
        <v>1641</v>
      </c>
      <c r="S5811" s="91" t="s">
        <v>14914</v>
      </c>
      <c r="T5811" s="91" t="s">
        <v>1593</v>
      </c>
    </row>
    <row r="5812" ht="14.25" customHeight="1">
      <c r="A5812" s="91" t="s">
        <v>14915</v>
      </c>
      <c r="D5812" s="91" t="s">
        <v>1319</v>
      </c>
      <c r="E5812" s="91" t="s">
        <v>1587</v>
      </c>
      <c r="F5812" s="91">
        <v>2030.0</v>
      </c>
      <c r="J5812" s="91" t="s">
        <v>739</v>
      </c>
      <c r="L5812" s="91" t="s">
        <v>1588</v>
      </c>
      <c r="M5812" s="91" t="s">
        <v>739</v>
      </c>
      <c r="O5812" s="91" t="s">
        <v>1602</v>
      </c>
      <c r="P5812" s="91" t="s">
        <v>1603</v>
      </c>
      <c r="Q5812" s="91" t="s">
        <v>1457</v>
      </c>
      <c r="R5812" s="91" t="s">
        <v>1624</v>
      </c>
      <c r="S5812" s="91" t="s">
        <v>14916</v>
      </c>
      <c r="T5812" s="91" t="s">
        <v>1593</v>
      </c>
    </row>
    <row r="5813" ht="14.25" customHeight="1">
      <c r="A5813" s="91" t="s">
        <v>14917</v>
      </c>
      <c r="D5813" s="91" t="s">
        <v>1319</v>
      </c>
      <c r="E5813" s="91" t="s">
        <v>1587</v>
      </c>
      <c r="F5813" s="91">
        <v>2030.0</v>
      </c>
      <c r="J5813" s="91" t="s">
        <v>739</v>
      </c>
      <c r="L5813" s="91" t="s">
        <v>1588</v>
      </c>
      <c r="M5813" s="91" t="s">
        <v>739</v>
      </c>
      <c r="O5813" s="91" t="s">
        <v>1632</v>
      </c>
      <c r="P5813" s="91" t="s">
        <v>1628</v>
      </c>
      <c r="Q5813" s="91" t="s">
        <v>1457</v>
      </c>
      <c r="R5813" s="91" t="s">
        <v>1663</v>
      </c>
      <c r="S5813" s="91" t="s">
        <v>14918</v>
      </c>
      <c r="T5813" s="91" t="s">
        <v>1593</v>
      </c>
    </row>
    <row r="5814" ht="14.25" customHeight="1">
      <c r="A5814" s="91" t="s">
        <v>14919</v>
      </c>
      <c r="D5814" s="91" t="s">
        <v>1319</v>
      </c>
      <c r="E5814" s="91" t="s">
        <v>1587</v>
      </c>
      <c r="F5814" s="91">
        <v>2030.0</v>
      </c>
      <c r="J5814" s="91" t="s">
        <v>739</v>
      </c>
      <c r="L5814" s="91" t="s">
        <v>1588</v>
      </c>
      <c r="M5814" s="91" t="s">
        <v>739</v>
      </c>
      <c r="O5814" s="91" t="s">
        <v>1607</v>
      </c>
      <c r="P5814" s="91" t="s">
        <v>1590</v>
      </c>
      <c r="Q5814" s="91" t="s">
        <v>1761</v>
      </c>
      <c r="R5814" s="91" t="s">
        <v>1617</v>
      </c>
      <c r="S5814" s="91" t="s">
        <v>14920</v>
      </c>
      <c r="T5814" s="91" t="s">
        <v>1593</v>
      </c>
    </row>
    <row r="5815" ht="14.25" customHeight="1">
      <c r="A5815" s="91" t="s">
        <v>14921</v>
      </c>
      <c r="D5815" s="91" t="s">
        <v>1324</v>
      </c>
      <c r="J5815" s="91" t="s">
        <v>739</v>
      </c>
      <c r="L5815" s="91" t="s">
        <v>41</v>
      </c>
      <c r="M5815" s="91" t="s">
        <v>739</v>
      </c>
      <c r="O5815" s="91" t="s">
        <v>1796</v>
      </c>
      <c r="P5815" s="91" t="s">
        <v>1628</v>
      </c>
      <c r="Q5815" s="91" t="s">
        <v>1761</v>
      </c>
      <c r="R5815" s="91" t="s">
        <v>1591</v>
      </c>
    </row>
    <row r="5816" ht="14.25" customHeight="1">
      <c r="A5816" s="91" t="s">
        <v>14922</v>
      </c>
      <c r="C5816" s="91" t="s">
        <v>14923</v>
      </c>
      <c r="D5816" s="91" t="s">
        <v>1324</v>
      </c>
      <c r="J5816" s="91" t="s">
        <v>1320</v>
      </c>
      <c r="L5816" s="91" t="s">
        <v>41</v>
      </c>
      <c r="M5816" s="91" t="s">
        <v>1320</v>
      </c>
      <c r="N5816" s="91" t="s">
        <v>1685</v>
      </c>
      <c r="O5816" s="91" t="s">
        <v>1796</v>
      </c>
      <c r="P5816" s="91" t="s">
        <v>1628</v>
      </c>
      <c r="Q5816" s="91" t="s">
        <v>1761</v>
      </c>
      <c r="R5816" s="91" t="s">
        <v>1685</v>
      </c>
    </row>
    <row r="5817" ht="14.25" customHeight="1">
      <c r="A5817" s="91" t="s">
        <v>14924</v>
      </c>
      <c r="D5817" s="91" t="s">
        <v>1319</v>
      </c>
      <c r="E5817" s="91" t="s">
        <v>1587</v>
      </c>
      <c r="F5817" s="91">
        <v>2030.0</v>
      </c>
      <c r="J5817" s="91" t="s">
        <v>739</v>
      </c>
      <c r="L5817" s="91" t="s">
        <v>1588</v>
      </c>
      <c r="M5817" s="91" t="s">
        <v>739</v>
      </c>
      <c r="O5817" s="91" t="s">
        <v>1796</v>
      </c>
      <c r="P5817" s="91" t="s">
        <v>1628</v>
      </c>
      <c r="Q5817" s="91" t="s">
        <v>1457</v>
      </c>
      <c r="R5817" s="91" t="s">
        <v>1687</v>
      </c>
      <c r="S5817" s="91" t="s">
        <v>14925</v>
      </c>
      <c r="T5817" s="91" t="s">
        <v>1593</v>
      </c>
    </row>
    <row r="5818" ht="14.25" customHeight="1">
      <c r="A5818" s="91" t="s">
        <v>14926</v>
      </c>
      <c r="D5818" s="91" t="s">
        <v>1319</v>
      </c>
      <c r="E5818" s="91" t="s">
        <v>1587</v>
      </c>
      <c r="F5818" s="91">
        <v>2030.0</v>
      </c>
      <c r="J5818" s="91" t="s">
        <v>739</v>
      </c>
      <c r="L5818" s="91" t="s">
        <v>1588</v>
      </c>
      <c r="M5818" s="91" t="s">
        <v>739</v>
      </c>
      <c r="O5818" s="91" t="s">
        <v>1846</v>
      </c>
      <c r="P5818" s="91" t="s">
        <v>1590</v>
      </c>
      <c r="Q5818" s="91" t="s">
        <v>1449</v>
      </c>
      <c r="R5818" s="91" t="s">
        <v>1808</v>
      </c>
      <c r="S5818" s="91" t="s">
        <v>14927</v>
      </c>
      <c r="T5818" s="91" t="s">
        <v>1593</v>
      </c>
    </row>
    <row r="5819" ht="14.25" customHeight="1">
      <c r="A5819" s="91" t="s">
        <v>14928</v>
      </c>
      <c r="D5819" s="91" t="s">
        <v>1319</v>
      </c>
      <c r="E5819" s="91" t="s">
        <v>1587</v>
      </c>
      <c r="F5819" s="91">
        <v>2030.0</v>
      </c>
      <c r="J5819" s="91" t="s">
        <v>739</v>
      </c>
      <c r="L5819" s="91" t="s">
        <v>1588</v>
      </c>
      <c r="M5819" s="91" t="s">
        <v>739</v>
      </c>
      <c r="O5819" s="91" t="s">
        <v>1607</v>
      </c>
      <c r="P5819" s="91" t="s">
        <v>1590</v>
      </c>
      <c r="Q5819" s="91" t="s">
        <v>1761</v>
      </c>
      <c r="R5819" s="91" t="s">
        <v>1653</v>
      </c>
      <c r="S5819" s="91" t="s">
        <v>14929</v>
      </c>
      <c r="T5819" s="91" t="s">
        <v>1593</v>
      </c>
    </row>
    <row r="5820" ht="14.25" customHeight="1">
      <c r="A5820" s="91" t="s">
        <v>14930</v>
      </c>
      <c r="D5820" s="91" t="s">
        <v>1319</v>
      </c>
      <c r="E5820" s="91" t="s">
        <v>1587</v>
      </c>
      <c r="F5820" s="91">
        <v>2030.0</v>
      </c>
      <c r="G5820" s="91" t="s">
        <v>1319</v>
      </c>
      <c r="H5820" s="91" t="s">
        <v>1587</v>
      </c>
      <c r="I5820" s="91">
        <v>2035.0</v>
      </c>
      <c r="J5820" s="91" t="s">
        <v>1320</v>
      </c>
      <c r="K5820" s="91">
        <v>2035.0</v>
      </c>
      <c r="L5820" s="91" t="s">
        <v>1588</v>
      </c>
      <c r="M5820" s="91" t="s">
        <v>739</v>
      </c>
      <c r="O5820" s="91" t="s">
        <v>1607</v>
      </c>
      <c r="P5820" s="91" t="s">
        <v>1590</v>
      </c>
      <c r="Q5820" s="91" t="s">
        <v>1457</v>
      </c>
      <c r="R5820" s="91" t="s">
        <v>1798</v>
      </c>
      <c r="S5820" s="91" t="s">
        <v>14931</v>
      </c>
      <c r="T5820" s="91" t="s">
        <v>1593</v>
      </c>
    </row>
    <row r="5821" ht="14.25" customHeight="1">
      <c r="A5821" s="91" t="s">
        <v>14932</v>
      </c>
      <c r="B5821" s="91" t="s">
        <v>14933</v>
      </c>
      <c r="C5821" s="91" t="s">
        <v>14934</v>
      </c>
      <c r="D5821" s="91" t="s">
        <v>1324</v>
      </c>
      <c r="J5821" s="91" t="s">
        <v>739</v>
      </c>
      <c r="L5821" s="91" t="s">
        <v>41</v>
      </c>
      <c r="M5821" s="91" t="s">
        <v>739</v>
      </c>
      <c r="O5821" s="91" t="s">
        <v>1725</v>
      </c>
      <c r="P5821" s="91" t="s">
        <v>1628</v>
      </c>
      <c r="Q5821" s="91" t="s">
        <v>1448</v>
      </c>
      <c r="R5821" s="91" t="s">
        <v>1591</v>
      </c>
    </row>
    <row r="5822" ht="14.25" customHeight="1">
      <c r="A5822" s="91" t="s">
        <v>14935</v>
      </c>
      <c r="B5822" s="91" t="s">
        <v>14936</v>
      </c>
      <c r="D5822" s="91" t="s">
        <v>1319</v>
      </c>
      <c r="E5822" s="91" t="s">
        <v>1587</v>
      </c>
      <c r="F5822" s="91">
        <v>2030.0</v>
      </c>
      <c r="J5822" s="91" t="s">
        <v>739</v>
      </c>
      <c r="L5822" s="91" t="s">
        <v>41</v>
      </c>
      <c r="M5822" s="91" t="s">
        <v>739</v>
      </c>
      <c r="O5822" s="91" t="s">
        <v>1858</v>
      </c>
      <c r="P5822" s="91" t="s">
        <v>1628</v>
      </c>
      <c r="Q5822" s="91" t="s">
        <v>1466</v>
      </c>
      <c r="R5822" s="91" t="s">
        <v>1614</v>
      </c>
      <c r="S5822" s="91" t="s">
        <v>14937</v>
      </c>
      <c r="T5822" s="91" t="s">
        <v>1593</v>
      </c>
    </row>
    <row r="5823" ht="14.25" customHeight="1">
      <c r="A5823" s="91" t="s">
        <v>14938</v>
      </c>
      <c r="B5823" s="91" t="s">
        <v>14939</v>
      </c>
      <c r="C5823" s="91" t="s">
        <v>14940</v>
      </c>
      <c r="D5823" s="91" t="s">
        <v>1319</v>
      </c>
      <c r="E5823" s="91" t="s">
        <v>1587</v>
      </c>
      <c r="F5823" s="91">
        <v>2030.0</v>
      </c>
      <c r="G5823" s="91" t="s">
        <v>1319</v>
      </c>
      <c r="H5823" s="91" t="s">
        <v>1587</v>
      </c>
      <c r="I5823" s="91">
        <v>2040.0</v>
      </c>
      <c r="J5823" s="91" t="s">
        <v>1320</v>
      </c>
      <c r="K5823" s="91">
        <v>2040.0</v>
      </c>
      <c r="L5823" s="91" t="s">
        <v>41</v>
      </c>
      <c r="M5823" s="91" t="s">
        <v>1320</v>
      </c>
      <c r="N5823" s="91" t="s">
        <v>1678</v>
      </c>
      <c r="O5823" s="91" t="s">
        <v>1602</v>
      </c>
      <c r="P5823" s="91" t="s">
        <v>1603</v>
      </c>
      <c r="Q5823" s="91" t="s">
        <v>1471</v>
      </c>
      <c r="R5823" s="91" t="s">
        <v>1798</v>
      </c>
      <c r="S5823" s="91" t="s">
        <v>14941</v>
      </c>
      <c r="T5823" s="91" t="s">
        <v>1593</v>
      </c>
    </row>
    <row r="5824" ht="14.25" customHeight="1">
      <c r="A5824" s="91" t="s">
        <v>14942</v>
      </c>
      <c r="D5824" s="91" t="s">
        <v>1319</v>
      </c>
      <c r="E5824" s="91" t="s">
        <v>1587</v>
      </c>
      <c r="F5824" s="91">
        <v>2030.0</v>
      </c>
      <c r="J5824" s="91" t="s">
        <v>739</v>
      </c>
      <c r="L5824" s="91" t="s">
        <v>1588</v>
      </c>
      <c r="M5824" s="91" t="s">
        <v>739</v>
      </c>
      <c r="O5824" s="91" t="s">
        <v>1846</v>
      </c>
      <c r="P5824" s="91" t="s">
        <v>1590</v>
      </c>
      <c r="Q5824" s="91" t="s">
        <v>1469</v>
      </c>
      <c r="R5824" s="91" t="s">
        <v>1624</v>
      </c>
      <c r="S5824" s="91" t="s">
        <v>14943</v>
      </c>
      <c r="T5824" s="91" t="s">
        <v>1593</v>
      </c>
    </row>
    <row r="5825" ht="14.25" customHeight="1">
      <c r="A5825" s="91" t="s">
        <v>14944</v>
      </c>
      <c r="B5825" s="91" t="s">
        <v>14945</v>
      </c>
      <c r="C5825" s="91" t="s">
        <v>14946</v>
      </c>
      <c r="D5825" s="91" t="s">
        <v>1324</v>
      </c>
      <c r="J5825" s="91" t="s">
        <v>1320</v>
      </c>
      <c r="L5825" s="91" t="s">
        <v>1647</v>
      </c>
      <c r="M5825" s="91" t="s">
        <v>1320</v>
      </c>
      <c r="N5825" s="91" t="s">
        <v>1747</v>
      </c>
      <c r="O5825" s="91" t="s">
        <v>1607</v>
      </c>
      <c r="P5825" s="91" t="s">
        <v>1590</v>
      </c>
      <c r="Q5825" s="91" t="s">
        <v>1430</v>
      </c>
      <c r="R5825" s="91" t="s">
        <v>1747</v>
      </c>
      <c r="U5825" s="91" t="s">
        <v>3287</v>
      </c>
    </row>
    <row r="5826" ht="14.25" customHeight="1">
      <c r="A5826" s="91" t="s">
        <v>14947</v>
      </c>
      <c r="D5826" s="91" t="s">
        <v>1324</v>
      </c>
      <c r="J5826" s="91" t="s">
        <v>1320</v>
      </c>
      <c r="L5826" s="91" t="s">
        <v>1647</v>
      </c>
      <c r="M5826" s="91" t="s">
        <v>739</v>
      </c>
      <c r="O5826" s="91" t="s">
        <v>2182</v>
      </c>
      <c r="P5826" s="91" t="s">
        <v>1628</v>
      </c>
      <c r="Q5826" s="91" t="s">
        <v>1459</v>
      </c>
      <c r="R5826" s="91" t="s">
        <v>1653</v>
      </c>
    </row>
    <row r="5827" ht="14.25" customHeight="1">
      <c r="A5827" s="91" t="s">
        <v>14948</v>
      </c>
      <c r="D5827" s="91" t="s">
        <v>1319</v>
      </c>
      <c r="E5827" s="91" t="s">
        <v>1587</v>
      </c>
      <c r="F5827" s="91">
        <v>2030.0</v>
      </c>
      <c r="J5827" s="91" t="s">
        <v>739</v>
      </c>
      <c r="L5827" s="91" t="s">
        <v>1588</v>
      </c>
      <c r="M5827" s="91" t="s">
        <v>739</v>
      </c>
      <c r="O5827" s="91" t="s">
        <v>1846</v>
      </c>
      <c r="P5827" s="91" t="s">
        <v>1590</v>
      </c>
      <c r="Q5827" s="91" t="s">
        <v>1431</v>
      </c>
      <c r="R5827" s="91" t="s">
        <v>1611</v>
      </c>
      <c r="S5827" s="91" t="s">
        <v>14949</v>
      </c>
      <c r="T5827" s="91" t="s">
        <v>1593</v>
      </c>
    </row>
    <row r="5828" ht="14.25" customHeight="1">
      <c r="A5828" s="91" t="s">
        <v>14950</v>
      </c>
      <c r="B5828" s="91" t="s">
        <v>14951</v>
      </c>
      <c r="C5828" s="91" t="s">
        <v>14952</v>
      </c>
      <c r="D5828" s="91" t="s">
        <v>1319</v>
      </c>
      <c r="E5828" s="91" t="s">
        <v>1595</v>
      </c>
      <c r="J5828" s="91" t="s">
        <v>739</v>
      </c>
      <c r="L5828" s="91" t="s">
        <v>1588</v>
      </c>
      <c r="M5828" s="91" t="s">
        <v>739</v>
      </c>
      <c r="O5828" s="91" t="s">
        <v>1602</v>
      </c>
      <c r="P5828" s="91" t="s">
        <v>1603</v>
      </c>
      <c r="Q5828" s="91" t="s">
        <v>1459</v>
      </c>
      <c r="R5828" s="91" t="s">
        <v>1763</v>
      </c>
      <c r="S5828" s="91" t="s">
        <v>14953</v>
      </c>
      <c r="T5828" s="91" t="s">
        <v>1593</v>
      </c>
    </row>
    <row r="5829" ht="14.25" customHeight="1">
      <c r="A5829" s="91" t="s">
        <v>14954</v>
      </c>
      <c r="D5829" s="91" t="s">
        <v>1319</v>
      </c>
      <c r="E5829" s="91" t="s">
        <v>1587</v>
      </c>
      <c r="F5829" s="91">
        <v>2030.0</v>
      </c>
      <c r="J5829" s="91" t="s">
        <v>739</v>
      </c>
      <c r="L5829" s="91" t="s">
        <v>1588</v>
      </c>
      <c r="M5829" s="91" t="s">
        <v>739</v>
      </c>
      <c r="O5829" s="91" t="s">
        <v>1607</v>
      </c>
      <c r="P5829" s="91" t="s">
        <v>1590</v>
      </c>
      <c r="Q5829" s="91" t="s">
        <v>1472</v>
      </c>
      <c r="R5829" s="91" t="s">
        <v>1612</v>
      </c>
      <c r="S5829" s="91" t="s">
        <v>14955</v>
      </c>
      <c r="T5829" s="91" t="s">
        <v>1593</v>
      </c>
    </row>
    <row r="5830" ht="14.25" customHeight="1">
      <c r="A5830" s="91" t="s">
        <v>14956</v>
      </c>
      <c r="D5830" s="91" t="s">
        <v>1319</v>
      </c>
      <c r="E5830" s="91" t="s">
        <v>1587</v>
      </c>
      <c r="F5830" s="91">
        <v>2030.0</v>
      </c>
      <c r="J5830" s="91" t="s">
        <v>739</v>
      </c>
      <c r="L5830" s="91" t="s">
        <v>1588</v>
      </c>
      <c r="M5830" s="91" t="s">
        <v>739</v>
      </c>
      <c r="O5830" s="91" t="s">
        <v>1607</v>
      </c>
      <c r="P5830" s="91" t="s">
        <v>1590</v>
      </c>
      <c r="Q5830" s="91" t="s">
        <v>1429</v>
      </c>
      <c r="R5830" s="91" t="s">
        <v>1798</v>
      </c>
      <c r="S5830" s="91" t="s">
        <v>14957</v>
      </c>
      <c r="T5830" s="91" t="s">
        <v>1593</v>
      </c>
    </row>
    <row r="5831" ht="14.25" customHeight="1">
      <c r="A5831" s="91" t="s">
        <v>14958</v>
      </c>
      <c r="B5831" s="91" t="s">
        <v>14959</v>
      </c>
      <c r="D5831" s="91" t="s">
        <v>1324</v>
      </c>
      <c r="J5831" s="91" t="s">
        <v>1320</v>
      </c>
      <c r="L5831" s="91" t="s">
        <v>41</v>
      </c>
      <c r="M5831" s="91" t="s">
        <v>1320</v>
      </c>
      <c r="N5831" s="91" t="s">
        <v>1923</v>
      </c>
      <c r="O5831" s="91" t="s">
        <v>3235</v>
      </c>
      <c r="P5831" s="91" t="s">
        <v>1597</v>
      </c>
      <c r="Q5831" s="91" t="s">
        <v>1460</v>
      </c>
      <c r="R5831" s="91" t="s">
        <v>1923</v>
      </c>
    </row>
    <row r="5832" ht="14.25" customHeight="1">
      <c r="A5832" s="91" t="s">
        <v>14960</v>
      </c>
      <c r="D5832" s="91" t="s">
        <v>1319</v>
      </c>
      <c r="E5832" s="91" t="s">
        <v>1587</v>
      </c>
      <c r="F5832" s="91">
        <v>2030.0</v>
      </c>
      <c r="J5832" s="91" t="s">
        <v>739</v>
      </c>
      <c r="L5832" s="91" t="s">
        <v>1588</v>
      </c>
      <c r="M5832" s="91" t="s">
        <v>739</v>
      </c>
      <c r="O5832" s="91" t="s">
        <v>1725</v>
      </c>
      <c r="P5832" s="91" t="s">
        <v>1628</v>
      </c>
      <c r="Q5832" s="91" t="s">
        <v>1433</v>
      </c>
      <c r="R5832" s="91" t="s">
        <v>1614</v>
      </c>
      <c r="S5832" s="91" t="s">
        <v>14961</v>
      </c>
      <c r="T5832" s="91" t="s">
        <v>1593</v>
      </c>
    </row>
    <row r="5833" ht="14.25" customHeight="1">
      <c r="A5833" s="91" t="s">
        <v>14962</v>
      </c>
      <c r="D5833" s="91" t="s">
        <v>1319</v>
      </c>
      <c r="E5833" s="91" t="s">
        <v>1587</v>
      </c>
      <c r="F5833" s="91">
        <v>2030.0</v>
      </c>
      <c r="J5833" s="91" t="s">
        <v>1320</v>
      </c>
      <c r="L5833" s="91" t="s">
        <v>1647</v>
      </c>
      <c r="M5833" s="91" t="s">
        <v>1320</v>
      </c>
      <c r="N5833" s="91" t="s">
        <v>1639</v>
      </c>
      <c r="O5833" s="91" t="s">
        <v>1802</v>
      </c>
      <c r="P5833" s="91" t="s">
        <v>1590</v>
      </c>
      <c r="Q5833" s="91" t="s">
        <v>1430</v>
      </c>
      <c r="R5833" s="91" t="s">
        <v>1611</v>
      </c>
      <c r="S5833" s="91" t="s">
        <v>14963</v>
      </c>
      <c r="T5833" s="91" t="s">
        <v>1593</v>
      </c>
      <c r="U5833" s="91" t="s">
        <v>3287</v>
      </c>
    </row>
    <row r="5834" ht="14.25" customHeight="1">
      <c r="A5834" s="91" t="s">
        <v>14964</v>
      </c>
      <c r="D5834" s="91" t="s">
        <v>1319</v>
      </c>
      <c r="E5834" s="91" t="s">
        <v>1587</v>
      </c>
      <c r="F5834" s="91">
        <v>2030.0</v>
      </c>
      <c r="J5834" s="91" t="s">
        <v>739</v>
      </c>
      <c r="L5834" s="91" t="s">
        <v>1588</v>
      </c>
      <c r="M5834" s="91" t="s">
        <v>739</v>
      </c>
      <c r="O5834" s="91" t="s">
        <v>1602</v>
      </c>
      <c r="P5834" s="91" t="s">
        <v>1603</v>
      </c>
      <c r="Q5834" s="91" t="s">
        <v>1459</v>
      </c>
      <c r="R5834" s="91" t="s">
        <v>1659</v>
      </c>
      <c r="S5834" s="91" t="s">
        <v>14965</v>
      </c>
      <c r="T5834" s="91" t="s">
        <v>1593</v>
      </c>
    </row>
    <row r="5835" ht="14.25" customHeight="1">
      <c r="A5835" s="91" t="s">
        <v>14966</v>
      </c>
      <c r="D5835" s="91" t="s">
        <v>1319</v>
      </c>
      <c r="E5835" s="91" t="s">
        <v>1587</v>
      </c>
      <c r="F5835" s="91">
        <v>2030.0</v>
      </c>
      <c r="G5835" s="91" t="s">
        <v>1319</v>
      </c>
      <c r="H5835" s="91" t="s">
        <v>1587</v>
      </c>
      <c r="I5835" s="91">
        <v>2050.0</v>
      </c>
      <c r="J5835" s="91" t="s">
        <v>1320</v>
      </c>
      <c r="K5835" s="91">
        <v>2050.0</v>
      </c>
      <c r="L5835" s="91" t="s">
        <v>1588</v>
      </c>
      <c r="M5835" s="91" t="s">
        <v>1320</v>
      </c>
      <c r="N5835" s="91" t="s">
        <v>1842</v>
      </c>
      <c r="O5835" s="91" t="s">
        <v>1589</v>
      </c>
      <c r="P5835" s="91" t="s">
        <v>1590</v>
      </c>
      <c r="Q5835" s="91" t="s">
        <v>1433</v>
      </c>
      <c r="R5835" s="91" t="s">
        <v>1842</v>
      </c>
      <c r="S5835" s="91" t="s">
        <v>14967</v>
      </c>
      <c r="T5835" s="91" t="s">
        <v>1593</v>
      </c>
    </row>
    <row r="5836" ht="14.25" customHeight="1">
      <c r="A5836" s="91" t="s">
        <v>14968</v>
      </c>
      <c r="B5836" s="91" t="s">
        <v>14969</v>
      </c>
      <c r="C5836" s="91" t="s">
        <v>14970</v>
      </c>
      <c r="D5836" s="91" t="s">
        <v>1319</v>
      </c>
      <c r="E5836" s="91" t="s">
        <v>1587</v>
      </c>
      <c r="F5836" s="91">
        <v>2030.0</v>
      </c>
      <c r="J5836" s="91" t="s">
        <v>739</v>
      </c>
      <c r="L5836" s="91" t="s">
        <v>41</v>
      </c>
      <c r="M5836" s="91" t="s">
        <v>739</v>
      </c>
      <c r="O5836" s="91" t="s">
        <v>1607</v>
      </c>
      <c r="P5836" s="91" t="s">
        <v>1590</v>
      </c>
      <c r="Q5836" s="91" t="s">
        <v>1440</v>
      </c>
      <c r="R5836" s="91" t="s">
        <v>1847</v>
      </c>
      <c r="S5836" s="91" t="s">
        <v>14971</v>
      </c>
      <c r="T5836" s="91" t="s">
        <v>1593</v>
      </c>
    </row>
    <row r="5837" ht="14.25" customHeight="1">
      <c r="A5837" s="91" t="s">
        <v>14972</v>
      </c>
      <c r="D5837" s="91" t="s">
        <v>1324</v>
      </c>
      <c r="J5837" s="91" t="s">
        <v>1320</v>
      </c>
      <c r="L5837" s="91" t="s">
        <v>41</v>
      </c>
      <c r="M5837" s="91" t="s">
        <v>1320</v>
      </c>
      <c r="N5837" s="91" t="s">
        <v>1611</v>
      </c>
      <c r="O5837" s="91" t="s">
        <v>4693</v>
      </c>
      <c r="P5837" s="91" t="s">
        <v>1628</v>
      </c>
      <c r="Q5837" s="91" t="s">
        <v>1469</v>
      </c>
      <c r="R5837" s="91" t="s">
        <v>1611</v>
      </c>
    </row>
    <row r="5838" ht="14.25" customHeight="1">
      <c r="A5838" s="91" t="s">
        <v>14973</v>
      </c>
      <c r="D5838" s="91" t="s">
        <v>1319</v>
      </c>
      <c r="E5838" s="91" t="s">
        <v>1587</v>
      </c>
      <c r="F5838" s="91">
        <v>2024.0</v>
      </c>
      <c r="J5838" s="91" t="s">
        <v>739</v>
      </c>
      <c r="L5838" s="91" t="s">
        <v>41</v>
      </c>
      <c r="M5838" s="91" t="s">
        <v>1320</v>
      </c>
      <c r="N5838" s="91" t="s">
        <v>2023</v>
      </c>
      <c r="O5838" s="91" t="s">
        <v>5143</v>
      </c>
      <c r="P5838" s="91" t="s">
        <v>1628</v>
      </c>
      <c r="Q5838" s="91" t="s">
        <v>1469</v>
      </c>
      <c r="R5838" s="91" t="s">
        <v>1722</v>
      </c>
      <c r="S5838" s="91" t="s">
        <v>14974</v>
      </c>
      <c r="T5838" s="91" t="s">
        <v>1593</v>
      </c>
    </row>
    <row r="5839" ht="14.25" customHeight="1">
      <c r="A5839" s="91" t="s">
        <v>14975</v>
      </c>
      <c r="D5839" s="91" t="s">
        <v>1324</v>
      </c>
      <c r="J5839" s="91" t="s">
        <v>739</v>
      </c>
      <c r="L5839" s="91" t="s">
        <v>1647</v>
      </c>
      <c r="M5839" s="91" t="s">
        <v>739</v>
      </c>
      <c r="O5839" s="91" t="s">
        <v>1796</v>
      </c>
      <c r="P5839" s="91" t="s">
        <v>1628</v>
      </c>
      <c r="Q5839" s="91" t="s">
        <v>1430</v>
      </c>
      <c r="R5839" s="91" t="s">
        <v>1604</v>
      </c>
    </row>
    <row r="5840" ht="14.25" customHeight="1">
      <c r="A5840" s="91" t="s">
        <v>14976</v>
      </c>
      <c r="C5840" s="91" t="s">
        <v>14977</v>
      </c>
      <c r="D5840" s="91" t="s">
        <v>1319</v>
      </c>
      <c r="E5840" s="91" t="s">
        <v>1587</v>
      </c>
      <c r="F5840" s="91" t="s">
        <v>1646</v>
      </c>
      <c r="G5840" s="91" t="s">
        <v>1319</v>
      </c>
      <c r="H5840" s="91" t="s">
        <v>1587</v>
      </c>
      <c r="I5840" s="91" t="s">
        <v>1377</v>
      </c>
      <c r="J5840" s="91" t="s">
        <v>1320</v>
      </c>
      <c r="K5840" s="91" t="s">
        <v>1377</v>
      </c>
      <c r="L5840" s="91" t="s">
        <v>41</v>
      </c>
      <c r="M5840" s="91" t="s">
        <v>1320</v>
      </c>
      <c r="N5840" s="91" t="s">
        <v>1678</v>
      </c>
      <c r="O5840" s="91" t="s">
        <v>1607</v>
      </c>
      <c r="P5840" s="91" t="s">
        <v>1590</v>
      </c>
      <c r="Q5840" s="91" t="s">
        <v>1457</v>
      </c>
      <c r="R5840" s="91" t="s">
        <v>1685</v>
      </c>
      <c r="S5840" s="91" t="s">
        <v>14978</v>
      </c>
      <c r="T5840" s="91" t="s">
        <v>1593</v>
      </c>
    </row>
    <row r="5841" ht="14.25" customHeight="1">
      <c r="A5841" s="91" t="s">
        <v>14979</v>
      </c>
      <c r="D5841" s="91" t="s">
        <v>1319</v>
      </c>
      <c r="E5841" s="91" t="s">
        <v>1587</v>
      </c>
      <c r="F5841" s="91">
        <v>2030.0</v>
      </c>
      <c r="G5841" s="91" t="s">
        <v>1319</v>
      </c>
      <c r="H5841" s="91" t="s">
        <v>1587</v>
      </c>
      <c r="I5841" s="91">
        <v>2050.0</v>
      </c>
      <c r="J5841" s="91" t="s">
        <v>1320</v>
      </c>
      <c r="K5841" s="91">
        <v>2050.0</v>
      </c>
      <c r="L5841" s="91" t="s">
        <v>1588</v>
      </c>
      <c r="M5841" s="91" t="s">
        <v>739</v>
      </c>
      <c r="O5841" s="91" t="s">
        <v>1846</v>
      </c>
      <c r="P5841" s="91" t="s">
        <v>1590</v>
      </c>
      <c r="Q5841" s="91" t="s">
        <v>1462</v>
      </c>
      <c r="R5841" s="91" t="s">
        <v>1687</v>
      </c>
      <c r="S5841" s="91" t="s">
        <v>14980</v>
      </c>
      <c r="T5841" s="91" t="s">
        <v>1593</v>
      </c>
    </row>
    <row r="5842" ht="14.25" customHeight="1">
      <c r="A5842" s="91" t="s">
        <v>14981</v>
      </c>
      <c r="B5842" s="91" t="s">
        <v>14982</v>
      </c>
      <c r="D5842" s="91" t="s">
        <v>1319</v>
      </c>
      <c r="E5842" s="91" t="s">
        <v>1587</v>
      </c>
      <c r="F5842" s="91">
        <v>2027.0</v>
      </c>
      <c r="J5842" s="91" t="s">
        <v>739</v>
      </c>
      <c r="L5842" s="91" t="s">
        <v>41</v>
      </c>
      <c r="M5842" s="91" t="s">
        <v>739</v>
      </c>
      <c r="O5842" s="91" t="s">
        <v>1602</v>
      </c>
      <c r="P5842" s="91" t="s">
        <v>1603</v>
      </c>
      <c r="Q5842" s="91" t="s">
        <v>1462</v>
      </c>
      <c r="R5842" s="91" t="s">
        <v>1591</v>
      </c>
      <c r="S5842" s="91" t="s">
        <v>14983</v>
      </c>
      <c r="T5842" s="91" t="s">
        <v>1593</v>
      </c>
    </row>
    <row r="5843" ht="14.25" customHeight="1">
      <c r="A5843" s="91" t="s">
        <v>14984</v>
      </c>
      <c r="B5843" s="91" t="s">
        <v>14985</v>
      </c>
      <c r="C5843" s="91" t="s">
        <v>14986</v>
      </c>
      <c r="D5843" s="91" t="s">
        <v>1324</v>
      </c>
      <c r="J5843" s="91" t="s">
        <v>739</v>
      </c>
      <c r="L5843" s="91" t="s">
        <v>41</v>
      </c>
      <c r="M5843" s="91" t="s">
        <v>739</v>
      </c>
      <c r="O5843" s="91" t="s">
        <v>1748</v>
      </c>
      <c r="P5843" s="91" t="s">
        <v>1590</v>
      </c>
      <c r="Q5843" s="91" t="s">
        <v>1457</v>
      </c>
      <c r="R5843" s="91" t="s">
        <v>1608</v>
      </c>
    </row>
    <row r="5844" ht="14.25" customHeight="1">
      <c r="A5844" s="91" t="s">
        <v>14987</v>
      </c>
      <c r="D5844" s="91" t="s">
        <v>1324</v>
      </c>
      <c r="J5844" s="91" t="s">
        <v>1320</v>
      </c>
      <c r="L5844" s="91" t="s">
        <v>41</v>
      </c>
      <c r="M5844" s="91" t="s">
        <v>739</v>
      </c>
      <c r="O5844" s="91" t="s">
        <v>3070</v>
      </c>
      <c r="P5844" s="91" t="s">
        <v>1628</v>
      </c>
      <c r="Q5844" s="91" t="s">
        <v>1469</v>
      </c>
      <c r="R5844" s="91" t="s">
        <v>1798</v>
      </c>
    </row>
    <row r="5845" ht="14.25" customHeight="1">
      <c r="A5845" s="91" t="s">
        <v>14988</v>
      </c>
      <c r="D5845" s="91" t="s">
        <v>1319</v>
      </c>
      <c r="E5845" s="91" t="s">
        <v>1587</v>
      </c>
      <c r="F5845" s="91">
        <v>2030.0</v>
      </c>
      <c r="G5845" s="91" t="s">
        <v>1319</v>
      </c>
      <c r="H5845" s="91" t="s">
        <v>1587</v>
      </c>
      <c r="I5845" s="91">
        <v>2040.0</v>
      </c>
      <c r="J5845" s="91" t="s">
        <v>1320</v>
      </c>
      <c r="K5845" s="91">
        <v>2040.0</v>
      </c>
      <c r="L5845" s="91" t="s">
        <v>1588</v>
      </c>
      <c r="M5845" s="91" t="s">
        <v>1320</v>
      </c>
      <c r="N5845" s="91" t="s">
        <v>1808</v>
      </c>
      <c r="O5845" s="91" t="s">
        <v>1607</v>
      </c>
      <c r="P5845" s="91" t="s">
        <v>1590</v>
      </c>
      <c r="Q5845" s="91" t="s">
        <v>1440</v>
      </c>
      <c r="R5845" s="91" t="s">
        <v>1808</v>
      </c>
      <c r="S5845" s="91" t="s">
        <v>14989</v>
      </c>
      <c r="T5845" s="91" t="s">
        <v>1593</v>
      </c>
    </row>
    <row r="5846" ht="14.25" customHeight="1">
      <c r="A5846" s="91" t="s">
        <v>14990</v>
      </c>
      <c r="B5846" s="91" t="s">
        <v>14991</v>
      </c>
      <c r="D5846" s="91" t="s">
        <v>1319</v>
      </c>
      <c r="E5846" s="91" t="s">
        <v>1587</v>
      </c>
      <c r="F5846" s="91">
        <v>2030.0</v>
      </c>
      <c r="J5846" s="91" t="s">
        <v>739</v>
      </c>
      <c r="L5846" s="91" t="s">
        <v>1647</v>
      </c>
      <c r="M5846" s="91" t="s">
        <v>739</v>
      </c>
      <c r="O5846" s="91" t="s">
        <v>1692</v>
      </c>
      <c r="P5846" s="91" t="s">
        <v>1590</v>
      </c>
      <c r="Q5846" s="91" t="s">
        <v>1430</v>
      </c>
      <c r="R5846" s="91" t="s">
        <v>1617</v>
      </c>
      <c r="S5846" s="91" t="s">
        <v>14992</v>
      </c>
      <c r="T5846" s="91" t="s">
        <v>1593</v>
      </c>
    </row>
    <row r="5847" ht="14.25" customHeight="1">
      <c r="A5847" s="91" t="s">
        <v>14993</v>
      </c>
      <c r="B5847" s="91" t="s">
        <v>14994</v>
      </c>
      <c r="C5847" s="91" t="s">
        <v>14995</v>
      </c>
      <c r="D5847" s="91" t="s">
        <v>1324</v>
      </c>
      <c r="J5847" s="91" t="s">
        <v>739</v>
      </c>
      <c r="L5847" s="91" t="s">
        <v>41</v>
      </c>
      <c r="M5847" s="91" t="s">
        <v>739</v>
      </c>
      <c r="O5847" s="91" t="s">
        <v>1632</v>
      </c>
      <c r="P5847" s="91" t="s">
        <v>1628</v>
      </c>
      <c r="Q5847" s="91" t="s">
        <v>1761</v>
      </c>
      <c r="R5847" s="91" t="s">
        <v>1659</v>
      </c>
    </row>
    <row r="5848" ht="14.25" customHeight="1">
      <c r="A5848" s="91" t="s">
        <v>14996</v>
      </c>
      <c r="B5848" s="91" t="s">
        <v>14997</v>
      </c>
      <c r="C5848" s="91" t="s">
        <v>14998</v>
      </c>
      <c r="D5848" s="91" t="s">
        <v>1319</v>
      </c>
      <c r="E5848" s="91" t="s">
        <v>1587</v>
      </c>
      <c r="F5848" s="91">
        <v>2025.0</v>
      </c>
      <c r="J5848" s="91" t="s">
        <v>1320</v>
      </c>
      <c r="L5848" s="91" t="s">
        <v>41</v>
      </c>
      <c r="M5848" s="91" t="s">
        <v>1320</v>
      </c>
      <c r="N5848" s="91" t="s">
        <v>1685</v>
      </c>
      <c r="O5848" s="91" t="s">
        <v>1694</v>
      </c>
      <c r="P5848" s="91" t="s">
        <v>1590</v>
      </c>
      <c r="Q5848" s="91" t="s">
        <v>1470</v>
      </c>
      <c r="R5848" s="91" t="s">
        <v>1923</v>
      </c>
      <c r="S5848" s="91" t="s">
        <v>14999</v>
      </c>
      <c r="T5848" s="91" t="s">
        <v>1593</v>
      </c>
    </row>
    <row r="5849" ht="14.25" customHeight="1">
      <c r="A5849" s="91" t="s">
        <v>15000</v>
      </c>
      <c r="D5849" s="91" t="s">
        <v>1319</v>
      </c>
      <c r="E5849" s="91" t="s">
        <v>1587</v>
      </c>
      <c r="F5849" s="91">
        <v>2030.0</v>
      </c>
      <c r="J5849" s="91" t="s">
        <v>739</v>
      </c>
      <c r="L5849" s="91" t="s">
        <v>1588</v>
      </c>
      <c r="M5849" s="91" t="s">
        <v>739</v>
      </c>
      <c r="O5849" s="91" t="s">
        <v>1602</v>
      </c>
      <c r="P5849" s="91" t="s">
        <v>1603</v>
      </c>
      <c r="Q5849" s="91" t="s">
        <v>1438</v>
      </c>
      <c r="R5849" s="91" t="s">
        <v>1659</v>
      </c>
      <c r="S5849" s="91" t="s">
        <v>15001</v>
      </c>
      <c r="T5849" s="91" t="s">
        <v>1593</v>
      </c>
    </row>
    <row r="5850" ht="14.25" customHeight="1">
      <c r="A5850" s="91" t="s">
        <v>15002</v>
      </c>
      <c r="D5850" s="91" t="s">
        <v>1324</v>
      </c>
      <c r="J5850" s="91" t="s">
        <v>1320</v>
      </c>
      <c r="L5850" s="91" t="s">
        <v>41</v>
      </c>
      <c r="M5850" s="91" t="s">
        <v>739</v>
      </c>
      <c r="O5850" s="91" t="s">
        <v>1681</v>
      </c>
      <c r="P5850" s="91" t="s">
        <v>1590</v>
      </c>
      <c r="Q5850" s="91" t="s">
        <v>1433</v>
      </c>
      <c r="R5850" s="91" t="s">
        <v>1591</v>
      </c>
    </row>
    <row r="5851" ht="14.25" customHeight="1">
      <c r="A5851" s="91" t="s">
        <v>15003</v>
      </c>
      <c r="B5851" s="91" t="s">
        <v>15004</v>
      </c>
      <c r="C5851" s="91" t="s">
        <v>15005</v>
      </c>
      <c r="D5851" s="91" t="s">
        <v>1324</v>
      </c>
      <c r="J5851" s="91" t="s">
        <v>739</v>
      </c>
      <c r="L5851" s="91" t="s">
        <v>41</v>
      </c>
      <c r="M5851" s="91" t="s">
        <v>739</v>
      </c>
      <c r="O5851" s="91" t="s">
        <v>2934</v>
      </c>
      <c r="P5851" s="91" t="s">
        <v>1590</v>
      </c>
      <c r="Q5851" s="91" t="s">
        <v>1432</v>
      </c>
      <c r="R5851" s="91" t="s">
        <v>1863</v>
      </c>
    </row>
    <row r="5852" ht="14.25" customHeight="1">
      <c r="A5852" s="91" t="s">
        <v>15006</v>
      </c>
      <c r="D5852" s="91" t="s">
        <v>1324</v>
      </c>
      <c r="J5852" s="91" t="s">
        <v>739</v>
      </c>
      <c r="L5852" s="91" t="s">
        <v>41</v>
      </c>
      <c r="M5852" s="91" t="s">
        <v>739</v>
      </c>
      <c r="O5852" s="91" t="s">
        <v>7031</v>
      </c>
      <c r="P5852" s="91" t="s">
        <v>1590</v>
      </c>
      <c r="Q5852" s="91" t="s">
        <v>1440</v>
      </c>
    </row>
    <row r="5853" ht="14.25" customHeight="1">
      <c r="A5853" s="91" t="s">
        <v>15007</v>
      </c>
      <c r="D5853" s="91" t="s">
        <v>1324</v>
      </c>
      <c r="J5853" s="91" t="s">
        <v>1320</v>
      </c>
      <c r="L5853" s="91" t="s">
        <v>41</v>
      </c>
      <c r="M5853" s="91" t="s">
        <v>739</v>
      </c>
      <c r="O5853" s="91" t="s">
        <v>1607</v>
      </c>
      <c r="P5853" s="91" t="s">
        <v>1590</v>
      </c>
      <c r="Q5853" s="91" t="s">
        <v>1440</v>
      </c>
      <c r="R5853" s="91" t="s">
        <v>1604</v>
      </c>
    </row>
    <row r="5854" ht="14.25" customHeight="1">
      <c r="A5854" s="91" t="s">
        <v>15008</v>
      </c>
      <c r="D5854" s="91" t="s">
        <v>1319</v>
      </c>
      <c r="E5854" s="91" t="s">
        <v>1587</v>
      </c>
      <c r="F5854" s="91">
        <v>2030.0</v>
      </c>
      <c r="J5854" s="91" t="s">
        <v>739</v>
      </c>
      <c r="L5854" s="91" t="s">
        <v>1588</v>
      </c>
      <c r="M5854" s="91" t="s">
        <v>739</v>
      </c>
      <c r="O5854" s="91" t="s">
        <v>1846</v>
      </c>
      <c r="P5854" s="91" t="s">
        <v>1590</v>
      </c>
      <c r="Q5854" s="91" t="s">
        <v>1462</v>
      </c>
      <c r="R5854" s="91" t="s">
        <v>1598</v>
      </c>
      <c r="S5854" s="91" t="s">
        <v>15009</v>
      </c>
      <c r="T5854" s="91" t="s">
        <v>1593</v>
      </c>
    </row>
    <row r="5855" ht="14.25" customHeight="1">
      <c r="A5855" s="91" t="s">
        <v>15010</v>
      </c>
      <c r="D5855" s="91" t="s">
        <v>1319</v>
      </c>
      <c r="E5855" s="91" t="s">
        <v>1587</v>
      </c>
      <c r="F5855" s="91">
        <v>2030.0</v>
      </c>
      <c r="J5855" s="91" t="s">
        <v>739</v>
      </c>
      <c r="L5855" s="91" t="s">
        <v>1588</v>
      </c>
      <c r="M5855" s="91" t="s">
        <v>739</v>
      </c>
      <c r="O5855" s="91" t="s">
        <v>1725</v>
      </c>
      <c r="P5855" s="91" t="s">
        <v>1628</v>
      </c>
      <c r="Q5855" s="91" t="s">
        <v>1457</v>
      </c>
      <c r="R5855" s="91" t="s">
        <v>1707</v>
      </c>
      <c r="S5855" s="91" t="s">
        <v>15011</v>
      </c>
      <c r="T5855" s="91" t="s">
        <v>1593</v>
      </c>
    </row>
    <row r="5856" ht="14.25" customHeight="1">
      <c r="A5856" s="91" t="s">
        <v>15012</v>
      </c>
      <c r="D5856" s="91" t="s">
        <v>1319</v>
      </c>
      <c r="E5856" s="91" t="s">
        <v>1587</v>
      </c>
      <c r="F5856" s="91">
        <v>2030.0</v>
      </c>
      <c r="J5856" s="91" t="s">
        <v>739</v>
      </c>
      <c r="L5856" s="91" t="s">
        <v>1588</v>
      </c>
      <c r="M5856" s="91" t="s">
        <v>739</v>
      </c>
      <c r="O5856" s="91" t="s">
        <v>1602</v>
      </c>
      <c r="P5856" s="91" t="s">
        <v>1603</v>
      </c>
      <c r="Q5856" s="91" t="s">
        <v>1442</v>
      </c>
      <c r="R5856" s="91" t="s">
        <v>1653</v>
      </c>
      <c r="S5856" s="91" t="s">
        <v>15013</v>
      </c>
      <c r="T5856" s="91" t="s">
        <v>1593</v>
      </c>
    </row>
    <row r="5857" ht="14.25" customHeight="1">
      <c r="A5857" s="91" t="s">
        <v>15014</v>
      </c>
      <c r="C5857" s="91" t="s">
        <v>15015</v>
      </c>
      <c r="D5857" s="91" t="s">
        <v>1324</v>
      </c>
      <c r="J5857" s="91" t="s">
        <v>1320</v>
      </c>
      <c r="L5857" s="91" t="s">
        <v>41</v>
      </c>
      <c r="M5857" s="91" t="s">
        <v>739</v>
      </c>
      <c r="O5857" s="91" t="s">
        <v>1721</v>
      </c>
      <c r="P5857" s="91" t="s">
        <v>1590</v>
      </c>
      <c r="Q5857" s="91" t="s">
        <v>1454</v>
      </c>
      <c r="R5857" s="91" t="s">
        <v>1604</v>
      </c>
    </row>
    <row r="5858" ht="14.25" customHeight="1">
      <c r="A5858" s="91" t="s">
        <v>15016</v>
      </c>
      <c r="C5858" s="91" t="s">
        <v>15017</v>
      </c>
      <c r="D5858" s="91" t="s">
        <v>1319</v>
      </c>
      <c r="E5858" s="91" t="s">
        <v>1587</v>
      </c>
      <c r="F5858" s="91">
        <v>2030.0</v>
      </c>
      <c r="J5858" s="91" t="s">
        <v>739</v>
      </c>
      <c r="L5858" s="91" t="s">
        <v>1588</v>
      </c>
      <c r="M5858" s="91" t="s">
        <v>739</v>
      </c>
      <c r="O5858" s="91" t="s">
        <v>1602</v>
      </c>
      <c r="P5858" s="91" t="s">
        <v>1603</v>
      </c>
      <c r="Q5858" s="91" t="s">
        <v>1466</v>
      </c>
      <c r="R5858" s="91" t="s">
        <v>1763</v>
      </c>
      <c r="S5858" s="91" t="s">
        <v>15018</v>
      </c>
      <c r="T5858" s="91" t="s">
        <v>1593</v>
      </c>
    </row>
    <row r="5859" ht="14.25" customHeight="1">
      <c r="A5859" s="91" t="s">
        <v>15019</v>
      </c>
      <c r="C5859" s="91" t="s">
        <v>15020</v>
      </c>
      <c r="D5859" s="91" t="s">
        <v>1343</v>
      </c>
      <c r="J5859" s="91" t="s">
        <v>1320</v>
      </c>
      <c r="L5859" s="91" t="s">
        <v>41</v>
      </c>
      <c r="M5859" s="91" t="s">
        <v>1320</v>
      </c>
      <c r="N5859" s="91" t="s">
        <v>1966</v>
      </c>
      <c r="O5859" s="91" t="s">
        <v>1677</v>
      </c>
      <c r="P5859" s="91" t="s">
        <v>1590</v>
      </c>
      <c r="Q5859" s="91" t="s">
        <v>1460</v>
      </c>
      <c r="R5859" s="91" t="s">
        <v>1966</v>
      </c>
    </row>
    <row r="5860" ht="14.25" customHeight="1">
      <c r="A5860" s="91" t="s">
        <v>15021</v>
      </c>
      <c r="D5860" s="91" t="s">
        <v>1319</v>
      </c>
      <c r="E5860" s="91" t="s">
        <v>1587</v>
      </c>
      <c r="F5860" s="91">
        <v>2030.0</v>
      </c>
      <c r="J5860" s="91" t="s">
        <v>739</v>
      </c>
      <c r="L5860" s="91" t="s">
        <v>1588</v>
      </c>
      <c r="M5860" s="91" t="s">
        <v>739</v>
      </c>
      <c r="O5860" s="91" t="s">
        <v>1748</v>
      </c>
      <c r="P5860" s="91" t="s">
        <v>1590</v>
      </c>
      <c r="Q5860" s="91" t="s">
        <v>1462</v>
      </c>
      <c r="R5860" s="91" t="s">
        <v>1798</v>
      </c>
      <c r="S5860" s="91" t="s">
        <v>15022</v>
      </c>
      <c r="T5860" s="91" t="s">
        <v>1593</v>
      </c>
    </row>
    <row r="5861" ht="14.25" customHeight="1">
      <c r="A5861" s="91" t="s">
        <v>15023</v>
      </c>
      <c r="D5861" s="91" t="s">
        <v>1319</v>
      </c>
      <c r="E5861" s="91" t="s">
        <v>1587</v>
      </c>
      <c r="F5861" s="91">
        <v>2030.0</v>
      </c>
      <c r="G5861" s="91" t="s">
        <v>1319</v>
      </c>
      <c r="H5861" s="91" t="s">
        <v>1587</v>
      </c>
      <c r="I5861" s="91">
        <v>2035.0</v>
      </c>
      <c r="J5861" s="91" t="s">
        <v>1320</v>
      </c>
      <c r="K5861" s="91">
        <v>2035.0</v>
      </c>
      <c r="L5861" s="91" t="s">
        <v>1588</v>
      </c>
      <c r="M5861" s="91" t="s">
        <v>1320</v>
      </c>
      <c r="N5861" s="91" t="s">
        <v>1641</v>
      </c>
      <c r="O5861" s="91" t="s">
        <v>1846</v>
      </c>
      <c r="P5861" s="91" t="s">
        <v>1590</v>
      </c>
      <c r="Q5861" s="91" t="s">
        <v>1457</v>
      </c>
      <c r="R5861" s="91" t="s">
        <v>1641</v>
      </c>
      <c r="S5861" s="91" t="s">
        <v>15024</v>
      </c>
      <c r="T5861" s="91" t="s">
        <v>1593</v>
      </c>
    </row>
    <row r="5862" ht="14.25" customHeight="1">
      <c r="A5862" s="91" t="s">
        <v>15025</v>
      </c>
      <c r="C5862" s="91" t="s">
        <v>15026</v>
      </c>
      <c r="D5862" s="91" t="s">
        <v>1319</v>
      </c>
      <c r="E5862" s="91" t="s">
        <v>1587</v>
      </c>
      <c r="F5862" s="91">
        <v>2030.0</v>
      </c>
      <c r="J5862" s="91" t="s">
        <v>739</v>
      </c>
      <c r="L5862" s="91" t="s">
        <v>1588</v>
      </c>
      <c r="M5862" s="91" t="s">
        <v>739</v>
      </c>
      <c r="O5862" s="91" t="s">
        <v>1607</v>
      </c>
      <c r="P5862" s="91" t="s">
        <v>1590</v>
      </c>
      <c r="Q5862" s="91" t="s">
        <v>1446</v>
      </c>
      <c r="R5862" s="91" t="s">
        <v>1923</v>
      </c>
      <c r="S5862" s="91" t="s">
        <v>15027</v>
      </c>
      <c r="T5862" s="91" t="s">
        <v>1593</v>
      </c>
    </row>
    <row r="5863" ht="14.25" customHeight="1">
      <c r="A5863" s="91" t="s">
        <v>15028</v>
      </c>
      <c r="B5863" s="91" t="s">
        <v>15029</v>
      </c>
      <c r="C5863" s="91" t="s">
        <v>15030</v>
      </c>
      <c r="D5863" s="91" t="s">
        <v>1319</v>
      </c>
      <c r="E5863" s="91" t="s">
        <v>1587</v>
      </c>
      <c r="F5863" s="91">
        <v>2026.0</v>
      </c>
      <c r="J5863" s="91" t="s">
        <v>1320</v>
      </c>
      <c r="L5863" s="91" t="s">
        <v>41</v>
      </c>
      <c r="M5863" s="91" t="s">
        <v>1320</v>
      </c>
      <c r="N5863" s="91" t="s">
        <v>1785</v>
      </c>
      <c r="O5863" s="91" t="s">
        <v>1711</v>
      </c>
      <c r="P5863" s="91" t="s">
        <v>1590</v>
      </c>
      <c r="Q5863" s="91" t="s">
        <v>1429</v>
      </c>
      <c r="R5863" s="91" t="s">
        <v>1598</v>
      </c>
      <c r="S5863" s="91" t="s">
        <v>15031</v>
      </c>
      <c r="T5863" s="91" t="s">
        <v>1593</v>
      </c>
    </row>
    <row r="5864" ht="14.25" customHeight="1">
      <c r="A5864" s="91" t="s">
        <v>15032</v>
      </c>
      <c r="D5864" s="91" t="s">
        <v>1319</v>
      </c>
      <c r="E5864" s="91" t="s">
        <v>1587</v>
      </c>
      <c r="F5864" s="91">
        <v>2030.0</v>
      </c>
      <c r="J5864" s="91" t="s">
        <v>739</v>
      </c>
      <c r="L5864" s="91" t="s">
        <v>1588</v>
      </c>
      <c r="M5864" s="91" t="s">
        <v>739</v>
      </c>
      <c r="O5864" s="91" t="s">
        <v>1831</v>
      </c>
      <c r="P5864" s="91" t="s">
        <v>1590</v>
      </c>
      <c r="Q5864" s="91" t="s">
        <v>1432</v>
      </c>
      <c r="R5864" s="91" t="s">
        <v>3048</v>
      </c>
      <c r="S5864" s="91" t="s">
        <v>15033</v>
      </c>
      <c r="T5864" s="91" t="s">
        <v>1593</v>
      </c>
    </row>
    <row r="5865" ht="14.25" customHeight="1">
      <c r="A5865" s="91" t="s">
        <v>15034</v>
      </c>
      <c r="C5865" s="91" t="s">
        <v>15035</v>
      </c>
      <c r="D5865" s="91" t="s">
        <v>1324</v>
      </c>
      <c r="J5865" s="91" t="s">
        <v>739</v>
      </c>
      <c r="L5865" s="91" t="s">
        <v>41</v>
      </c>
      <c r="M5865" s="91" t="s">
        <v>739</v>
      </c>
      <c r="O5865" s="91" t="s">
        <v>1602</v>
      </c>
      <c r="P5865" s="91" t="s">
        <v>1603</v>
      </c>
      <c r="Q5865" s="91" t="s">
        <v>1436</v>
      </c>
      <c r="R5865" s="91" t="s">
        <v>1923</v>
      </c>
    </row>
    <row r="5866" ht="14.25" customHeight="1">
      <c r="A5866" s="91" t="s">
        <v>15036</v>
      </c>
      <c r="D5866" s="91" t="s">
        <v>1324</v>
      </c>
      <c r="J5866" s="91" t="s">
        <v>1320</v>
      </c>
      <c r="L5866" s="91" t="s">
        <v>1647</v>
      </c>
      <c r="M5866" s="91" t="s">
        <v>1320</v>
      </c>
      <c r="N5866" s="91" t="s">
        <v>1699</v>
      </c>
      <c r="O5866" s="91" t="s">
        <v>2945</v>
      </c>
      <c r="P5866" s="91" t="s">
        <v>1597</v>
      </c>
      <c r="Q5866" s="91" t="s">
        <v>1465</v>
      </c>
      <c r="R5866" s="91" t="s">
        <v>1699</v>
      </c>
    </row>
    <row r="5867" ht="14.25" customHeight="1">
      <c r="A5867" s="91" t="s">
        <v>15037</v>
      </c>
      <c r="D5867" s="91" t="s">
        <v>1319</v>
      </c>
      <c r="E5867" s="91" t="s">
        <v>1587</v>
      </c>
      <c r="F5867" s="91">
        <v>2030.0</v>
      </c>
      <c r="J5867" s="91" t="s">
        <v>739</v>
      </c>
      <c r="L5867" s="91" t="s">
        <v>1588</v>
      </c>
      <c r="M5867" s="91" t="s">
        <v>739</v>
      </c>
      <c r="O5867" s="91" t="s">
        <v>1602</v>
      </c>
      <c r="P5867" s="91" t="s">
        <v>1603</v>
      </c>
      <c r="Q5867" s="91" t="s">
        <v>1462</v>
      </c>
      <c r="R5867" s="91" t="s">
        <v>1604</v>
      </c>
      <c r="S5867" s="91" t="s">
        <v>15038</v>
      </c>
      <c r="T5867" s="91" t="s">
        <v>1593</v>
      </c>
    </row>
    <row r="5868" ht="14.25" customHeight="1">
      <c r="A5868" s="91" t="s">
        <v>15039</v>
      </c>
      <c r="D5868" s="91" t="s">
        <v>1319</v>
      </c>
      <c r="E5868" s="91" t="s">
        <v>1587</v>
      </c>
      <c r="F5868" s="91">
        <v>2030.0</v>
      </c>
      <c r="J5868" s="91" t="s">
        <v>739</v>
      </c>
      <c r="L5868" s="91" t="s">
        <v>1588</v>
      </c>
      <c r="M5868" s="91" t="s">
        <v>739</v>
      </c>
      <c r="O5868" s="91" t="s">
        <v>1607</v>
      </c>
      <c r="P5868" s="91" t="s">
        <v>1590</v>
      </c>
      <c r="Q5868" s="91" t="s">
        <v>1433</v>
      </c>
      <c r="R5868" s="91" t="s">
        <v>1604</v>
      </c>
      <c r="S5868" s="91" t="s">
        <v>15040</v>
      </c>
      <c r="T5868" s="91" t="s">
        <v>1593</v>
      </c>
    </row>
    <row r="5869" ht="14.25" customHeight="1">
      <c r="A5869" s="91" t="s">
        <v>15041</v>
      </c>
      <c r="B5869" s="91" t="s">
        <v>15042</v>
      </c>
      <c r="C5869" s="91" t="s">
        <v>15043</v>
      </c>
      <c r="D5869" s="91" t="s">
        <v>1319</v>
      </c>
      <c r="E5869" s="91" t="s">
        <v>1587</v>
      </c>
      <c r="F5869" s="91">
        <v>2030.0</v>
      </c>
      <c r="J5869" s="91" t="s">
        <v>739</v>
      </c>
      <c r="L5869" s="91" t="s">
        <v>1588</v>
      </c>
      <c r="M5869" s="91" t="s">
        <v>739</v>
      </c>
      <c r="O5869" s="91" t="s">
        <v>1748</v>
      </c>
      <c r="P5869" s="91" t="s">
        <v>1590</v>
      </c>
      <c r="Q5869" s="91" t="s">
        <v>1459</v>
      </c>
      <c r="R5869" s="91" t="s">
        <v>2016</v>
      </c>
      <c r="S5869" s="91" t="s">
        <v>15044</v>
      </c>
      <c r="T5869" s="91" t="s">
        <v>1593</v>
      </c>
    </row>
    <row r="5870" ht="14.25" customHeight="1">
      <c r="A5870" s="91" t="s">
        <v>15045</v>
      </c>
      <c r="B5870" s="91" t="s">
        <v>15046</v>
      </c>
      <c r="C5870" s="91" t="s">
        <v>15047</v>
      </c>
      <c r="D5870" s="91" t="s">
        <v>1319</v>
      </c>
      <c r="E5870" s="91" t="s">
        <v>1587</v>
      </c>
      <c r="F5870" s="91">
        <v>2032.0</v>
      </c>
      <c r="G5870" s="91" t="s">
        <v>1319</v>
      </c>
      <c r="H5870" s="91" t="s">
        <v>1587</v>
      </c>
      <c r="I5870" s="91">
        <v>2040.0</v>
      </c>
      <c r="J5870" s="91" t="s">
        <v>1320</v>
      </c>
      <c r="K5870" s="91">
        <v>2040.0</v>
      </c>
      <c r="L5870" s="91" t="s">
        <v>41</v>
      </c>
      <c r="M5870" s="91" t="s">
        <v>1320</v>
      </c>
      <c r="N5870" s="91" t="s">
        <v>1685</v>
      </c>
      <c r="O5870" s="91" t="s">
        <v>1607</v>
      </c>
      <c r="P5870" s="91" t="s">
        <v>1590</v>
      </c>
      <c r="Q5870" s="91" t="s">
        <v>1462</v>
      </c>
      <c r="R5870" s="91" t="s">
        <v>1663</v>
      </c>
      <c r="S5870" s="91" t="s">
        <v>15048</v>
      </c>
      <c r="T5870" s="91" t="s">
        <v>1593</v>
      </c>
    </row>
    <row r="5871" ht="14.25" customHeight="1">
      <c r="A5871" s="91" t="s">
        <v>15049</v>
      </c>
      <c r="D5871" s="91" t="s">
        <v>1343</v>
      </c>
      <c r="J5871" s="91" t="s">
        <v>1320</v>
      </c>
      <c r="L5871" s="91" t="s">
        <v>41</v>
      </c>
      <c r="M5871" s="91" t="s">
        <v>1320</v>
      </c>
      <c r="N5871" s="91" t="s">
        <v>2090</v>
      </c>
      <c r="O5871" s="91" t="s">
        <v>1607</v>
      </c>
      <c r="P5871" s="91" t="s">
        <v>1590</v>
      </c>
      <c r="Q5871" s="91" t="s">
        <v>1440</v>
      </c>
      <c r="R5871" s="91" t="s">
        <v>2090</v>
      </c>
    </row>
    <row r="5872" ht="14.25" customHeight="1">
      <c r="A5872" s="91" t="s">
        <v>15050</v>
      </c>
      <c r="D5872" s="91" t="s">
        <v>1319</v>
      </c>
      <c r="E5872" s="91" t="s">
        <v>1587</v>
      </c>
      <c r="F5872" s="91">
        <v>2030.0</v>
      </c>
      <c r="J5872" s="91" t="s">
        <v>739</v>
      </c>
      <c r="L5872" s="91" t="s">
        <v>1588</v>
      </c>
      <c r="M5872" s="91" t="s">
        <v>739</v>
      </c>
      <c r="O5872" s="91" t="s">
        <v>1725</v>
      </c>
      <c r="P5872" s="91" t="s">
        <v>1628</v>
      </c>
      <c r="Q5872" s="91" t="s">
        <v>1463</v>
      </c>
      <c r="R5872" s="91" t="s">
        <v>1624</v>
      </c>
      <c r="S5872" s="91" t="s">
        <v>15051</v>
      </c>
      <c r="T5872" s="91" t="s">
        <v>1593</v>
      </c>
    </row>
    <row r="5873" ht="14.25" customHeight="1">
      <c r="A5873" s="91" t="s">
        <v>15052</v>
      </c>
      <c r="D5873" s="91" t="s">
        <v>1324</v>
      </c>
      <c r="J5873" s="91" t="s">
        <v>739</v>
      </c>
      <c r="L5873" s="91" t="s">
        <v>41</v>
      </c>
      <c r="M5873" s="91" t="s">
        <v>739</v>
      </c>
      <c r="O5873" s="91" t="s">
        <v>1662</v>
      </c>
      <c r="P5873" s="91" t="s">
        <v>1590</v>
      </c>
      <c r="Q5873" s="91" t="s">
        <v>1443</v>
      </c>
      <c r="R5873" s="91" t="s">
        <v>1659</v>
      </c>
    </row>
    <row r="5874" ht="14.25" customHeight="1">
      <c r="A5874" s="91" t="s">
        <v>15053</v>
      </c>
      <c r="D5874" s="91" t="s">
        <v>1319</v>
      </c>
      <c r="E5874" s="91" t="s">
        <v>1587</v>
      </c>
      <c r="F5874" s="91">
        <v>2030.0</v>
      </c>
      <c r="J5874" s="91" t="s">
        <v>739</v>
      </c>
      <c r="L5874" s="91" t="s">
        <v>1588</v>
      </c>
      <c r="M5874" s="91" t="s">
        <v>739</v>
      </c>
      <c r="O5874" s="91" t="s">
        <v>1589</v>
      </c>
      <c r="P5874" s="91" t="s">
        <v>1590</v>
      </c>
      <c r="Q5874" s="91" t="s">
        <v>1436</v>
      </c>
      <c r="R5874" s="91" t="s">
        <v>1842</v>
      </c>
      <c r="S5874" s="91" t="s">
        <v>15054</v>
      </c>
      <c r="T5874" s="91" t="s">
        <v>1593</v>
      </c>
    </row>
    <row r="5875" ht="14.25" customHeight="1">
      <c r="A5875" s="91" t="s">
        <v>15055</v>
      </c>
      <c r="D5875" s="91" t="s">
        <v>1319</v>
      </c>
      <c r="E5875" s="91" t="s">
        <v>1587</v>
      </c>
      <c r="F5875" s="91">
        <v>2030.0</v>
      </c>
      <c r="J5875" s="91" t="s">
        <v>739</v>
      </c>
      <c r="L5875" s="91" t="s">
        <v>1588</v>
      </c>
      <c r="M5875" s="91" t="s">
        <v>739</v>
      </c>
      <c r="O5875" s="91" t="s">
        <v>1607</v>
      </c>
      <c r="P5875" s="91" t="s">
        <v>1590</v>
      </c>
      <c r="Q5875" s="91" t="s">
        <v>1457</v>
      </c>
      <c r="R5875" s="91" t="s">
        <v>1720</v>
      </c>
      <c r="S5875" s="91" t="s">
        <v>15056</v>
      </c>
      <c r="T5875" s="91" t="s">
        <v>1593</v>
      </c>
    </row>
    <row r="5876" ht="14.25" customHeight="1">
      <c r="A5876" s="91" t="s">
        <v>15057</v>
      </c>
      <c r="C5876" s="91" t="s">
        <v>15058</v>
      </c>
      <c r="D5876" s="91" t="s">
        <v>1319</v>
      </c>
      <c r="E5876" s="91" t="s">
        <v>1587</v>
      </c>
      <c r="F5876" s="91" t="s">
        <v>1646</v>
      </c>
      <c r="G5876" s="91" t="s">
        <v>1319</v>
      </c>
      <c r="H5876" s="91" t="s">
        <v>1587</v>
      </c>
      <c r="I5876" s="91" t="s">
        <v>3995</v>
      </c>
      <c r="J5876" s="91" t="s">
        <v>1320</v>
      </c>
      <c r="K5876" s="91" t="s">
        <v>3995</v>
      </c>
      <c r="L5876" s="91" t="s">
        <v>41</v>
      </c>
      <c r="M5876" s="91" t="s">
        <v>1320</v>
      </c>
      <c r="N5876" s="91" t="s">
        <v>1808</v>
      </c>
      <c r="O5876" s="91" t="s">
        <v>1711</v>
      </c>
      <c r="P5876" s="91" t="s">
        <v>1590</v>
      </c>
      <c r="Q5876" s="91" t="s">
        <v>1457</v>
      </c>
      <c r="R5876" s="91" t="s">
        <v>1604</v>
      </c>
      <c r="S5876" s="91" t="s">
        <v>15059</v>
      </c>
      <c r="T5876" s="91" t="s">
        <v>1593</v>
      </c>
    </row>
    <row r="5877" ht="14.25" customHeight="1">
      <c r="A5877" s="91" t="s">
        <v>15060</v>
      </c>
      <c r="C5877" s="91" t="s">
        <v>15061</v>
      </c>
      <c r="D5877" s="91" t="s">
        <v>1324</v>
      </c>
      <c r="J5877" s="91" t="s">
        <v>1320</v>
      </c>
      <c r="L5877" s="91" t="s">
        <v>41</v>
      </c>
      <c r="M5877" s="91" t="s">
        <v>739</v>
      </c>
      <c r="O5877" s="91" t="s">
        <v>1681</v>
      </c>
      <c r="P5877" s="91" t="s">
        <v>1590</v>
      </c>
      <c r="Q5877" s="91" t="s">
        <v>1457</v>
      </c>
      <c r="R5877" s="91" t="s">
        <v>1659</v>
      </c>
    </row>
    <row r="5878" ht="14.25" customHeight="1">
      <c r="A5878" s="91" t="s">
        <v>15062</v>
      </c>
      <c r="D5878" s="91" t="s">
        <v>1324</v>
      </c>
      <c r="J5878" s="91" t="s">
        <v>1320</v>
      </c>
      <c r="L5878" s="91" t="s">
        <v>41</v>
      </c>
      <c r="M5878" s="91" t="s">
        <v>739</v>
      </c>
      <c r="O5878" s="91" t="s">
        <v>2182</v>
      </c>
      <c r="P5878" s="91" t="s">
        <v>1628</v>
      </c>
      <c r="Q5878" s="91" t="s">
        <v>1435</v>
      </c>
      <c r="R5878" s="91" t="s">
        <v>1687</v>
      </c>
    </row>
    <row r="5879" ht="14.25" customHeight="1">
      <c r="A5879" s="91" t="s">
        <v>15063</v>
      </c>
      <c r="D5879" s="91" t="s">
        <v>1319</v>
      </c>
      <c r="E5879" s="91" t="s">
        <v>1587</v>
      </c>
      <c r="F5879" s="91">
        <v>2030.0</v>
      </c>
      <c r="J5879" s="91" t="s">
        <v>1320</v>
      </c>
      <c r="L5879" s="91" t="s">
        <v>1588</v>
      </c>
      <c r="M5879" s="91" t="s">
        <v>1320</v>
      </c>
      <c r="N5879" s="91" t="s">
        <v>2170</v>
      </c>
      <c r="O5879" s="91" t="s">
        <v>1846</v>
      </c>
      <c r="P5879" s="91" t="s">
        <v>1590</v>
      </c>
      <c r="Q5879" s="91" t="s">
        <v>1432</v>
      </c>
      <c r="R5879" s="91" t="s">
        <v>1981</v>
      </c>
      <c r="S5879" s="91" t="s">
        <v>15064</v>
      </c>
      <c r="T5879" s="91" t="s">
        <v>1593</v>
      </c>
    </row>
    <row r="5880" ht="14.25" customHeight="1">
      <c r="A5880" s="91" t="s">
        <v>15065</v>
      </c>
      <c r="D5880" s="91" t="s">
        <v>1319</v>
      </c>
      <c r="E5880" s="91" t="s">
        <v>1587</v>
      </c>
      <c r="F5880" s="91">
        <v>2030.0</v>
      </c>
      <c r="J5880" s="91" t="s">
        <v>739</v>
      </c>
      <c r="L5880" s="91" t="s">
        <v>1588</v>
      </c>
      <c r="M5880" s="91" t="s">
        <v>739</v>
      </c>
      <c r="O5880" s="91" t="s">
        <v>1721</v>
      </c>
      <c r="P5880" s="91" t="s">
        <v>1590</v>
      </c>
      <c r="Q5880" s="91" t="s">
        <v>1435</v>
      </c>
      <c r="R5880" s="91" t="s">
        <v>1707</v>
      </c>
      <c r="S5880" s="91" t="s">
        <v>15066</v>
      </c>
      <c r="T5880" s="91" t="s">
        <v>1593</v>
      </c>
    </row>
    <row r="5881" ht="14.25" customHeight="1">
      <c r="A5881" s="91" t="s">
        <v>15067</v>
      </c>
      <c r="C5881" s="91" t="s">
        <v>15068</v>
      </c>
      <c r="D5881" s="91" t="s">
        <v>1324</v>
      </c>
      <c r="J5881" s="91" t="s">
        <v>739</v>
      </c>
      <c r="L5881" s="91" t="s">
        <v>41</v>
      </c>
      <c r="M5881" s="91" t="s">
        <v>739</v>
      </c>
      <c r="O5881" s="91" t="s">
        <v>1711</v>
      </c>
      <c r="P5881" s="91" t="s">
        <v>1590</v>
      </c>
      <c r="Q5881" s="91" t="s">
        <v>1439</v>
      </c>
      <c r="R5881" s="91" t="s">
        <v>1653</v>
      </c>
    </row>
    <row r="5882" ht="14.25" customHeight="1">
      <c r="A5882" s="91" t="s">
        <v>15069</v>
      </c>
      <c r="D5882" s="91" t="s">
        <v>1319</v>
      </c>
      <c r="E5882" s="91" t="s">
        <v>1587</v>
      </c>
      <c r="F5882" s="91">
        <v>2030.0</v>
      </c>
      <c r="J5882" s="91" t="s">
        <v>739</v>
      </c>
      <c r="L5882" s="91" t="s">
        <v>1588</v>
      </c>
      <c r="M5882" s="91" t="s">
        <v>739</v>
      </c>
      <c r="O5882" s="91" t="s">
        <v>1796</v>
      </c>
      <c r="P5882" s="91" t="s">
        <v>1628</v>
      </c>
      <c r="Q5882" s="91" t="s">
        <v>1435</v>
      </c>
      <c r="R5882" s="91" t="s">
        <v>1685</v>
      </c>
      <c r="S5882" s="91" t="s">
        <v>15070</v>
      </c>
      <c r="T5882" s="91" t="s">
        <v>1593</v>
      </c>
    </row>
    <row r="5883" ht="14.25" customHeight="1">
      <c r="A5883" s="91" t="s">
        <v>15071</v>
      </c>
      <c r="C5883" s="91" t="s">
        <v>15072</v>
      </c>
      <c r="D5883" s="91" t="s">
        <v>1324</v>
      </c>
      <c r="J5883" s="91" t="s">
        <v>1320</v>
      </c>
      <c r="L5883" s="91" t="s">
        <v>41</v>
      </c>
      <c r="M5883" s="91" t="s">
        <v>1320</v>
      </c>
      <c r="N5883" s="91" t="s">
        <v>1923</v>
      </c>
      <c r="O5883" s="91" t="s">
        <v>1602</v>
      </c>
      <c r="P5883" s="91" t="s">
        <v>1603</v>
      </c>
      <c r="Q5883" s="91" t="s">
        <v>1457</v>
      </c>
      <c r="R5883" s="91" t="s">
        <v>1923</v>
      </c>
    </row>
    <row r="5884" ht="14.25" customHeight="1">
      <c r="A5884" s="91" t="s">
        <v>15073</v>
      </c>
      <c r="B5884" s="91" t="s">
        <v>15074</v>
      </c>
      <c r="C5884" s="91" t="s">
        <v>15075</v>
      </c>
      <c r="D5884" s="91" t="s">
        <v>1319</v>
      </c>
      <c r="E5884" s="91" t="s">
        <v>1587</v>
      </c>
      <c r="F5884" s="91">
        <v>2029.0</v>
      </c>
      <c r="J5884" s="91" t="s">
        <v>739</v>
      </c>
      <c r="L5884" s="91" t="s">
        <v>41</v>
      </c>
      <c r="M5884" s="91" t="s">
        <v>739</v>
      </c>
      <c r="O5884" s="91" t="s">
        <v>1725</v>
      </c>
      <c r="P5884" s="91" t="s">
        <v>1628</v>
      </c>
      <c r="Q5884" s="91" t="s">
        <v>1435</v>
      </c>
      <c r="R5884" s="91" t="s">
        <v>1685</v>
      </c>
      <c r="S5884" s="91" t="s">
        <v>15076</v>
      </c>
      <c r="T5884" s="91" t="s">
        <v>1593</v>
      </c>
    </row>
    <row r="5885" ht="14.25" customHeight="1">
      <c r="A5885" s="91" t="s">
        <v>15077</v>
      </c>
      <c r="D5885" s="91" t="s">
        <v>1319</v>
      </c>
      <c r="E5885" s="91" t="s">
        <v>1587</v>
      </c>
      <c r="F5885" s="91">
        <v>2030.0</v>
      </c>
      <c r="G5885" s="91" t="s">
        <v>1319</v>
      </c>
      <c r="H5885" s="91" t="s">
        <v>1587</v>
      </c>
      <c r="I5885" s="91">
        <v>2045.0</v>
      </c>
      <c r="J5885" s="91" t="s">
        <v>1320</v>
      </c>
      <c r="L5885" s="91" t="s">
        <v>1588</v>
      </c>
      <c r="M5885" s="91" t="s">
        <v>739</v>
      </c>
      <c r="O5885" s="91" t="s">
        <v>1748</v>
      </c>
      <c r="P5885" s="91" t="s">
        <v>1590</v>
      </c>
      <c r="Q5885" s="91" t="s">
        <v>1440</v>
      </c>
      <c r="R5885" s="91" t="s">
        <v>1798</v>
      </c>
      <c r="S5885" s="91" t="s">
        <v>15078</v>
      </c>
      <c r="T5885" s="91" t="s">
        <v>1593</v>
      </c>
    </row>
    <row r="5886" ht="14.25" customHeight="1">
      <c r="A5886" s="91" t="s">
        <v>15079</v>
      </c>
      <c r="D5886" s="91" t="s">
        <v>1324</v>
      </c>
      <c r="J5886" s="91" t="s">
        <v>1320</v>
      </c>
      <c r="L5886" s="91" t="s">
        <v>41</v>
      </c>
      <c r="M5886" s="91" t="s">
        <v>739</v>
      </c>
      <c r="O5886" s="91" t="s">
        <v>1748</v>
      </c>
      <c r="P5886" s="91" t="s">
        <v>1590</v>
      </c>
      <c r="Q5886" s="91" t="s">
        <v>1439</v>
      </c>
      <c r="R5886" s="91" t="s">
        <v>1659</v>
      </c>
    </row>
    <row r="5887" ht="14.25" customHeight="1">
      <c r="A5887" s="91" t="s">
        <v>15080</v>
      </c>
      <c r="D5887" s="91" t="s">
        <v>1324</v>
      </c>
      <c r="J5887" s="91" t="s">
        <v>1320</v>
      </c>
      <c r="L5887" s="91" t="s">
        <v>41</v>
      </c>
      <c r="M5887" s="91" t="s">
        <v>739</v>
      </c>
      <c r="O5887" s="91" t="s">
        <v>1748</v>
      </c>
      <c r="P5887" s="91" t="s">
        <v>1590</v>
      </c>
      <c r="Q5887" s="91" t="s">
        <v>1460</v>
      </c>
    </row>
    <row r="5888" ht="14.25" customHeight="1">
      <c r="A5888" s="91" t="s">
        <v>15081</v>
      </c>
      <c r="D5888" s="91" t="s">
        <v>1324</v>
      </c>
      <c r="J5888" s="91" t="s">
        <v>739</v>
      </c>
      <c r="L5888" s="91" t="s">
        <v>41</v>
      </c>
      <c r="M5888" s="91" t="s">
        <v>739</v>
      </c>
      <c r="O5888" s="91" t="s">
        <v>1666</v>
      </c>
      <c r="P5888" s="91" t="s">
        <v>1590</v>
      </c>
      <c r="Q5888" s="91" t="s">
        <v>1438</v>
      </c>
      <c r="R5888" s="91" t="s">
        <v>1663</v>
      </c>
    </row>
    <row r="5889" ht="14.25" customHeight="1">
      <c r="A5889" s="91" t="s">
        <v>15082</v>
      </c>
      <c r="D5889" s="91" t="s">
        <v>1319</v>
      </c>
      <c r="E5889" s="91" t="s">
        <v>1587</v>
      </c>
      <c r="F5889" s="91">
        <v>2030.0</v>
      </c>
      <c r="J5889" s="91" t="s">
        <v>739</v>
      </c>
      <c r="L5889" s="91" t="s">
        <v>1588</v>
      </c>
      <c r="M5889" s="91" t="s">
        <v>739</v>
      </c>
      <c r="O5889" s="91" t="s">
        <v>5580</v>
      </c>
      <c r="P5889" s="91" t="s">
        <v>1736</v>
      </c>
      <c r="Q5889" s="91" t="s">
        <v>1436</v>
      </c>
      <c r="R5889" s="91" t="s">
        <v>1659</v>
      </c>
      <c r="S5889" s="91" t="s">
        <v>15083</v>
      </c>
      <c r="T5889" s="91" t="s">
        <v>1593</v>
      </c>
    </row>
    <row r="5890" ht="14.25" customHeight="1">
      <c r="A5890" s="91" t="s">
        <v>15084</v>
      </c>
      <c r="D5890" s="91" t="s">
        <v>1319</v>
      </c>
      <c r="E5890" s="91" t="s">
        <v>1595</v>
      </c>
      <c r="F5890" s="91">
        <v>2030.0</v>
      </c>
      <c r="J5890" s="91" t="s">
        <v>739</v>
      </c>
      <c r="L5890" s="91" t="s">
        <v>1588</v>
      </c>
      <c r="M5890" s="91" t="s">
        <v>739</v>
      </c>
      <c r="O5890" s="91" t="s">
        <v>2509</v>
      </c>
      <c r="P5890" s="91" t="s">
        <v>1590</v>
      </c>
      <c r="Q5890" s="91" t="s">
        <v>1432</v>
      </c>
      <c r="R5890" s="91" t="s">
        <v>1669</v>
      </c>
      <c r="S5890" s="91" t="s">
        <v>15085</v>
      </c>
      <c r="T5890" s="91" t="s">
        <v>1600</v>
      </c>
    </row>
    <row r="5891" ht="14.25" customHeight="1">
      <c r="A5891" s="91" t="s">
        <v>15086</v>
      </c>
      <c r="D5891" s="91" t="s">
        <v>1343</v>
      </c>
      <c r="J5891" s="91" t="s">
        <v>1320</v>
      </c>
      <c r="L5891" s="91" t="s">
        <v>41</v>
      </c>
      <c r="M5891" s="91" t="s">
        <v>1320</v>
      </c>
      <c r="N5891" s="91" t="s">
        <v>1637</v>
      </c>
      <c r="O5891" s="91" t="s">
        <v>1922</v>
      </c>
      <c r="P5891" s="91" t="s">
        <v>1736</v>
      </c>
      <c r="Q5891" s="91" t="s">
        <v>1434</v>
      </c>
      <c r="R5891" s="91" t="s">
        <v>1639</v>
      </c>
    </row>
    <row r="5892" ht="14.25" customHeight="1">
      <c r="A5892" s="91" t="s">
        <v>15087</v>
      </c>
      <c r="D5892" s="91" t="s">
        <v>1324</v>
      </c>
      <c r="J5892" s="91" t="s">
        <v>739</v>
      </c>
      <c r="L5892" s="91" t="s">
        <v>41</v>
      </c>
      <c r="M5892" s="91" t="s">
        <v>739</v>
      </c>
      <c r="O5892" s="91" t="s">
        <v>1632</v>
      </c>
      <c r="P5892" s="91" t="s">
        <v>1628</v>
      </c>
      <c r="Q5892" s="91" t="s">
        <v>1429</v>
      </c>
      <c r="R5892" s="91" t="s">
        <v>1798</v>
      </c>
    </row>
    <row r="5893" ht="14.25" customHeight="1">
      <c r="A5893" s="91" t="s">
        <v>15088</v>
      </c>
      <c r="C5893" s="91" t="s">
        <v>15089</v>
      </c>
      <c r="D5893" s="91" t="s">
        <v>1319</v>
      </c>
      <c r="E5893" s="91" t="s">
        <v>1587</v>
      </c>
      <c r="F5893" s="91">
        <v>2030.0</v>
      </c>
      <c r="G5893" s="91" t="s">
        <v>1319</v>
      </c>
      <c r="H5893" s="91" t="s">
        <v>1587</v>
      </c>
      <c r="I5893" s="91">
        <v>2050.0</v>
      </c>
      <c r="J5893" s="91" t="s">
        <v>1320</v>
      </c>
      <c r="K5893" s="91">
        <v>2050.0</v>
      </c>
      <c r="L5893" s="91" t="s">
        <v>1588</v>
      </c>
      <c r="M5893" s="91" t="s">
        <v>739</v>
      </c>
      <c r="O5893" s="91" t="s">
        <v>1846</v>
      </c>
      <c r="P5893" s="91" t="s">
        <v>1590</v>
      </c>
      <c r="Q5893" s="91" t="s">
        <v>1448</v>
      </c>
      <c r="R5893" s="91" t="s">
        <v>1604</v>
      </c>
      <c r="S5893" s="91" t="s">
        <v>15090</v>
      </c>
      <c r="T5893" s="91" t="s">
        <v>1593</v>
      </c>
    </row>
    <row r="5894" ht="14.25" customHeight="1">
      <c r="A5894" s="91" t="s">
        <v>15091</v>
      </c>
      <c r="D5894" s="91" t="s">
        <v>1319</v>
      </c>
      <c r="E5894" s="91" t="s">
        <v>1587</v>
      </c>
      <c r="F5894" s="91">
        <v>2030.0</v>
      </c>
      <c r="J5894" s="91" t="s">
        <v>739</v>
      </c>
      <c r="L5894" s="91" t="s">
        <v>1588</v>
      </c>
      <c r="M5894" s="91" t="s">
        <v>739</v>
      </c>
      <c r="O5894" s="91" t="s">
        <v>1662</v>
      </c>
      <c r="P5894" s="91" t="s">
        <v>1590</v>
      </c>
      <c r="Q5894" s="91" t="s">
        <v>1472</v>
      </c>
      <c r="R5894" s="91" t="s">
        <v>1653</v>
      </c>
      <c r="S5894" s="91" t="s">
        <v>15092</v>
      </c>
      <c r="T5894" s="91" t="s">
        <v>1593</v>
      </c>
    </row>
    <row r="5895" ht="14.25" customHeight="1">
      <c r="A5895" s="91" t="s">
        <v>15093</v>
      </c>
      <c r="C5895" s="91" t="s">
        <v>15094</v>
      </c>
      <c r="D5895" s="91" t="s">
        <v>1324</v>
      </c>
      <c r="J5895" s="91" t="s">
        <v>739</v>
      </c>
      <c r="L5895" s="91" t="s">
        <v>41</v>
      </c>
      <c r="M5895" s="91" t="s">
        <v>739</v>
      </c>
      <c r="O5895" s="91" t="s">
        <v>1748</v>
      </c>
      <c r="P5895" s="91" t="s">
        <v>1590</v>
      </c>
      <c r="Q5895" s="91" t="s">
        <v>1472</v>
      </c>
      <c r="R5895" s="91" t="s">
        <v>1669</v>
      </c>
    </row>
    <row r="5896" ht="14.25" customHeight="1">
      <c r="A5896" s="91" t="s">
        <v>15095</v>
      </c>
      <c r="B5896" s="91" t="s">
        <v>15096</v>
      </c>
      <c r="C5896" s="91" t="s">
        <v>15097</v>
      </c>
      <c r="D5896" s="91" t="s">
        <v>1324</v>
      </c>
      <c r="J5896" s="91" t="s">
        <v>739</v>
      </c>
      <c r="L5896" s="91" t="s">
        <v>41</v>
      </c>
      <c r="M5896" s="91" t="s">
        <v>739</v>
      </c>
      <c r="O5896" s="91" t="s">
        <v>2934</v>
      </c>
      <c r="P5896" s="91" t="s">
        <v>1590</v>
      </c>
      <c r="Q5896" s="91" t="s">
        <v>1455</v>
      </c>
      <c r="R5896" s="91" t="s">
        <v>1639</v>
      </c>
    </row>
    <row r="5897" ht="14.25" customHeight="1">
      <c r="A5897" s="91" t="s">
        <v>15098</v>
      </c>
      <c r="B5897" s="91" t="s">
        <v>15099</v>
      </c>
      <c r="C5897" s="91" t="s">
        <v>15100</v>
      </c>
      <c r="D5897" s="91" t="s">
        <v>1324</v>
      </c>
      <c r="J5897" s="91" t="s">
        <v>739</v>
      </c>
      <c r="L5897" s="91" t="s">
        <v>41</v>
      </c>
      <c r="M5897" s="91" t="s">
        <v>739</v>
      </c>
      <c r="O5897" s="91" t="s">
        <v>1802</v>
      </c>
      <c r="P5897" s="91" t="s">
        <v>1590</v>
      </c>
      <c r="Q5897" s="91" t="s">
        <v>1761</v>
      </c>
      <c r="R5897" s="91" t="s">
        <v>1591</v>
      </c>
    </row>
    <row r="5898" ht="14.25" customHeight="1">
      <c r="A5898" s="91" t="s">
        <v>15101</v>
      </c>
      <c r="D5898" s="91" t="s">
        <v>1319</v>
      </c>
      <c r="E5898" s="91" t="s">
        <v>1587</v>
      </c>
      <c r="F5898" s="91">
        <v>2030.0</v>
      </c>
      <c r="J5898" s="91" t="s">
        <v>739</v>
      </c>
      <c r="L5898" s="91" t="s">
        <v>1588</v>
      </c>
      <c r="M5898" s="91" t="s">
        <v>739</v>
      </c>
      <c r="O5898" s="91" t="s">
        <v>1934</v>
      </c>
      <c r="P5898" s="91" t="s">
        <v>1736</v>
      </c>
      <c r="Q5898" s="91" t="s">
        <v>1432</v>
      </c>
      <c r="R5898" s="91" t="s">
        <v>1687</v>
      </c>
      <c r="S5898" s="91" t="s">
        <v>15102</v>
      </c>
      <c r="T5898" s="91" t="s">
        <v>1593</v>
      </c>
    </row>
    <row r="5899" ht="14.25" customHeight="1">
      <c r="A5899" s="91" t="s">
        <v>15103</v>
      </c>
      <c r="D5899" s="91" t="s">
        <v>1319</v>
      </c>
      <c r="E5899" s="91" t="s">
        <v>1587</v>
      </c>
      <c r="F5899" s="91">
        <v>2030.0</v>
      </c>
      <c r="J5899" s="91" t="s">
        <v>739</v>
      </c>
      <c r="L5899" s="91" t="s">
        <v>1588</v>
      </c>
      <c r="M5899" s="91" t="s">
        <v>739</v>
      </c>
      <c r="O5899" s="91" t="s">
        <v>1711</v>
      </c>
      <c r="P5899" s="91" t="s">
        <v>1590</v>
      </c>
      <c r="Q5899" s="91" t="s">
        <v>1440</v>
      </c>
      <c r="R5899" s="91" t="s">
        <v>1707</v>
      </c>
      <c r="S5899" s="91" t="s">
        <v>15104</v>
      </c>
      <c r="T5899" s="91" t="s">
        <v>1593</v>
      </c>
    </row>
    <row r="5900" ht="14.25" customHeight="1">
      <c r="A5900" s="91" t="s">
        <v>15105</v>
      </c>
      <c r="D5900" s="91" t="s">
        <v>1319</v>
      </c>
      <c r="E5900" s="91" t="s">
        <v>1587</v>
      </c>
      <c r="F5900" s="91">
        <v>2030.0</v>
      </c>
      <c r="J5900" s="91" t="s">
        <v>739</v>
      </c>
      <c r="L5900" s="91" t="s">
        <v>41</v>
      </c>
      <c r="M5900" s="91" t="s">
        <v>739</v>
      </c>
      <c r="O5900" s="91" t="s">
        <v>1846</v>
      </c>
      <c r="P5900" s="91" t="s">
        <v>1590</v>
      </c>
      <c r="Q5900" s="91" t="s">
        <v>1436</v>
      </c>
      <c r="R5900" s="91" t="s">
        <v>1687</v>
      </c>
      <c r="S5900" s="91" t="s">
        <v>15106</v>
      </c>
      <c r="T5900" s="91" t="s">
        <v>1593</v>
      </c>
    </row>
    <row r="5901" ht="14.25" customHeight="1">
      <c r="A5901" s="91" t="s">
        <v>15107</v>
      </c>
      <c r="D5901" s="91" t="s">
        <v>1324</v>
      </c>
      <c r="J5901" s="91" t="s">
        <v>1320</v>
      </c>
      <c r="L5901" s="91" t="s">
        <v>41</v>
      </c>
      <c r="M5901" s="91" t="s">
        <v>739</v>
      </c>
      <c r="O5901" s="91" t="s">
        <v>1846</v>
      </c>
      <c r="P5901" s="91" t="s">
        <v>1590</v>
      </c>
      <c r="Q5901" s="91" t="s">
        <v>1457</v>
      </c>
      <c r="R5901" s="91" t="s">
        <v>1687</v>
      </c>
    </row>
    <row r="5902" ht="14.25" customHeight="1">
      <c r="A5902" s="91" t="s">
        <v>15108</v>
      </c>
      <c r="C5902" s="91" t="s">
        <v>15109</v>
      </c>
      <c r="D5902" s="91" t="s">
        <v>1324</v>
      </c>
      <c r="J5902" s="91" t="s">
        <v>739</v>
      </c>
      <c r="L5902" s="91" t="s">
        <v>41</v>
      </c>
      <c r="M5902" s="91" t="s">
        <v>739</v>
      </c>
      <c r="O5902" s="91" t="s">
        <v>1721</v>
      </c>
      <c r="P5902" s="91" t="s">
        <v>1590</v>
      </c>
      <c r="Q5902" s="91" t="s">
        <v>1429</v>
      </c>
      <c r="R5902" s="91" t="s">
        <v>1604</v>
      </c>
    </row>
    <row r="5903" ht="14.25" customHeight="1">
      <c r="A5903" s="91" t="s">
        <v>15110</v>
      </c>
      <c r="C5903" s="91" t="s">
        <v>15111</v>
      </c>
      <c r="D5903" s="91" t="s">
        <v>1319</v>
      </c>
      <c r="E5903" s="91" t="s">
        <v>1587</v>
      </c>
      <c r="F5903" s="91">
        <v>2032.0</v>
      </c>
      <c r="J5903" s="91" t="s">
        <v>739</v>
      </c>
      <c r="L5903" s="91" t="s">
        <v>41</v>
      </c>
      <c r="M5903" s="91" t="s">
        <v>739</v>
      </c>
      <c r="O5903" s="91" t="s">
        <v>1831</v>
      </c>
      <c r="P5903" s="91" t="s">
        <v>1590</v>
      </c>
      <c r="Q5903" s="91" t="s">
        <v>1451</v>
      </c>
      <c r="R5903" s="91" t="s">
        <v>1798</v>
      </c>
      <c r="S5903" s="91" t="s">
        <v>15112</v>
      </c>
      <c r="T5903" s="91" t="s">
        <v>1593</v>
      </c>
    </row>
    <row r="5904" ht="14.25" customHeight="1">
      <c r="A5904" s="91" t="s">
        <v>15113</v>
      </c>
      <c r="D5904" s="91" t="s">
        <v>1319</v>
      </c>
      <c r="E5904" s="91" t="s">
        <v>1587</v>
      </c>
      <c r="F5904" s="91">
        <v>2030.0</v>
      </c>
      <c r="J5904" s="91" t="s">
        <v>739</v>
      </c>
      <c r="L5904" s="91" t="s">
        <v>1588</v>
      </c>
      <c r="M5904" s="91" t="s">
        <v>739</v>
      </c>
      <c r="O5904" s="91" t="s">
        <v>1846</v>
      </c>
      <c r="P5904" s="91" t="s">
        <v>1590</v>
      </c>
      <c r="Q5904" s="91" t="s">
        <v>1441</v>
      </c>
      <c r="R5904" s="91" t="s">
        <v>1678</v>
      </c>
      <c r="S5904" s="91" t="s">
        <v>15114</v>
      </c>
      <c r="T5904" s="91" t="s">
        <v>1593</v>
      </c>
    </row>
    <row r="5905" ht="14.25" customHeight="1">
      <c r="A5905" s="91" t="s">
        <v>15115</v>
      </c>
      <c r="D5905" s="91" t="s">
        <v>1319</v>
      </c>
      <c r="E5905" s="91" t="s">
        <v>1587</v>
      </c>
      <c r="F5905" s="91">
        <v>2030.0</v>
      </c>
      <c r="J5905" s="91" t="s">
        <v>739</v>
      </c>
      <c r="L5905" s="91" t="s">
        <v>1588</v>
      </c>
      <c r="M5905" s="91" t="s">
        <v>739</v>
      </c>
      <c r="O5905" s="91" t="s">
        <v>1589</v>
      </c>
      <c r="P5905" s="91" t="s">
        <v>1590</v>
      </c>
      <c r="Q5905" s="91" t="s">
        <v>1473</v>
      </c>
      <c r="R5905" s="91" t="s">
        <v>1598</v>
      </c>
      <c r="S5905" s="91" t="s">
        <v>15116</v>
      </c>
      <c r="T5905" s="91" t="s">
        <v>1593</v>
      </c>
    </row>
    <row r="5906" ht="14.25" customHeight="1">
      <c r="A5906" s="91" t="s">
        <v>15117</v>
      </c>
      <c r="C5906" s="91" t="s">
        <v>15118</v>
      </c>
      <c r="D5906" s="91" t="s">
        <v>1319</v>
      </c>
      <c r="E5906" s="91" t="s">
        <v>1587</v>
      </c>
      <c r="F5906" s="91">
        <v>2030.0</v>
      </c>
      <c r="J5906" s="91" t="s">
        <v>739</v>
      </c>
      <c r="L5906" s="91" t="s">
        <v>1588</v>
      </c>
      <c r="M5906" s="91" t="s">
        <v>739</v>
      </c>
      <c r="O5906" s="91" t="s">
        <v>1891</v>
      </c>
      <c r="P5906" s="91" t="s">
        <v>1623</v>
      </c>
      <c r="Q5906" s="91" t="s">
        <v>1473</v>
      </c>
      <c r="R5906" s="91" t="s">
        <v>1641</v>
      </c>
      <c r="S5906" s="91" t="s">
        <v>15119</v>
      </c>
      <c r="T5906" s="91" t="s">
        <v>1593</v>
      </c>
    </row>
    <row r="5907" ht="14.25" customHeight="1">
      <c r="A5907" s="91" t="s">
        <v>15120</v>
      </c>
      <c r="D5907" s="91" t="s">
        <v>1319</v>
      </c>
      <c r="E5907" s="91" t="s">
        <v>1587</v>
      </c>
      <c r="F5907" s="91">
        <v>2030.0</v>
      </c>
      <c r="J5907" s="91" t="s">
        <v>739</v>
      </c>
      <c r="L5907" s="91" t="s">
        <v>41</v>
      </c>
      <c r="M5907" s="91" t="s">
        <v>739</v>
      </c>
      <c r="O5907" s="91" t="s">
        <v>1662</v>
      </c>
      <c r="P5907" s="91" t="s">
        <v>1590</v>
      </c>
      <c r="Q5907" s="91" t="s">
        <v>1473</v>
      </c>
      <c r="R5907" s="91" t="s">
        <v>1842</v>
      </c>
      <c r="S5907" s="91" t="s">
        <v>15121</v>
      </c>
      <c r="T5907" s="91" t="s">
        <v>1593</v>
      </c>
    </row>
    <row r="5908" ht="14.25" customHeight="1">
      <c r="A5908" s="91" t="s">
        <v>15122</v>
      </c>
      <c r="B5908" s="91" t="s">
        <v>15123</v>
      </c>
      <c r="C5908" s="91" t="s">
        <v>15124</v>
      </c>
      <c r="D5908" s="91" t="s">
        <v>1324</v>
      </c>
      <c r="J5908" s="91" t="s">
        <v>739</v>
      </c>
      <c r="L5908" s="91" t="s">
        <v>41</v>
      </c>
      <c r="M5908" s="91" t="s">
        <v>739</v>
      </c>
      <c r="O5908" s="91" t="s">
        <v>1796</v>
      </c>
      <c r="P5908" s="91" t="s">
        <v>1628</v>
      </c>
      <c r="Q5908" s="91" t="s">
        <v>1761</v>
      </c>
    </row>
    <row r="5909" ht="14.25" customHeight="1">
      <c r="A5909" s="91" t="s">
        <v>15125</v>
      </c>
      <c r="B5909" s="91" t="s">
        <v>15126</v>
      </c>
      <c r="D5909" s="91" t="s">
        <v>1319</v>
      </c>
      <c r="E5909" s="91" t="s">
        <v>1595</v>
      </c>
      <c r="F5909" s="91" t="s">
        <v>15127</v>
      </c>
      <c r="J5909" s="91" t="s">
        <v>739</v>
      </c>
      <c r="L5909" s="91" t="s">
        <v>41</v>
      </c>
      <c r="M5909" s="91" t="s">
        <v>739</v>
      </c>
      <c r="O5909" s="91" t="s">
        <v>1622</v>
      </c>
      <c r="P5909" s="91" t="s">
        <v>1623</v>
      </c>
      <c r="Q5909" s="91" t="s">
        <v>1473</v>
      </c>
      <c r="R5909" s="91" t="s">
        <v>1847</v>
      </c>
      <c r="S5909" s="91" t="s">
        <v>15128</v>
      </c>
      <c r="T5909" s="91" t="s">
        <v>1600</v>
      </c>
    </row>
    <row r="5910" ht="14.25" customHeight="1">
      <c r="A5910" s="91" t="s">
        <v>15129</v>
      </c>
      <c r="D5910" s="91" t="s">
        <v>1324</v>
      </c>
      <c r="J5910" s="91" t="s">
        <v>1320</v>
      </c>
      <c r="L5910" s="91" t="s">
        <v>41</v>
      </c>
      <c r="M5910" s="91" t="s">
        <v>739</v>
      </c>
      <c r="O5910" s="91" t="s">
        <v>3110</v>
      </c>
      <c r="P5910" s="91" t="s">
        <v>1628</v>
      </c>
      <c r="Q5910" s="91" t="s">
        <v>1426</v>
      </c>
      <c r="R5910" s="91" t="s">
        <v>1608</v>
      </c>
    </row>
    <row r="5911" ht="14.25" customHeight="1">
      <c r="A5911" s="91" t="s">
        <v>15130</v>
      </c>
      <c r="C5911" s="91" t="s">
        <v>15131</v>
      </c>
      <c r="D5911" s="91" t="s">
        <v>1319</v>
      </c>
      <c r="E5911" s="91" t="s">
        <v>1587</v>
      </c>
      <c r="F5911" s="91">
        <v>2030.0</v>
      </c>
      <c r="J5911" s="91" t="s">
        <v>739</v>
      </c>
      <c r="L5911" s="91" t="s">
        <v>41</v>
      </c>
      <c r="M5911" s="91" t="s">
        <v>739</v>
      </c>
      <c r="O5911" s="91" t="s">
        <v>1627</v>
      </c>
      <c r="P5911" s="91" t="s">
        <v>1628</v>
      </c>
      <c r="Q5911" s="91" t="s">
        <v>1433</v>
      </c>
      <c r="R5911" s="91" t="s">
        <v>1707</v>
      </c>
      <c r="S5911" s="91" t="s">
        <v>15132</v>
      </c>
      <c r="T5911" s="91" t="s">
        <v>1593</v>
      </c>
    </row>
    <row r="5912" ht="14.25" customHeight="1">
      <c r="A5912" s="91" t="s">
        <v>15133</v>
      </c>
      <c r="B5912" s="91" t="s">
        <v>15134</v>
      </c>
      <c r="C5912" s="91" t="s">
        <v>15135</v>
      </c>
      <c r="D5912" s="91" t="s">
        <v>1319</v>
      </c>
      <c r="E5912" s="91" t="s">
        <v>1587</v>
      </c>
      <c r="F5912" s="91">
        <v>2030.0</v>
      </c>
      <c r="J5912" s="91" t="s">
        <v>1320</v>
      </c>
      <c r="L5912" s="91" t="s">
        <v>41</v>
      </c>
      <c r="M5912" s="91" t="s">
        <v>1320</v>
      </c>
      <c r="N5912" s="91" t="s">
        <v>1633</v>
      </c>
      <c r="O5912" s="91" t="s">
        <v>1677</v>
      </c>
      <c r="P5912" s="91" t="s">
        <v>1590</v>
      </c>
      <c r="Q5912" s="91" t="s">
        <v>1426</v>
      </c>
      <c r="R5912" s="91" t="s">
        <v>2368</v>
      </c>
      <c r="S5912" s="91" t="s">
        <v>15136</v>
      </c>
      <c r="T5912" s="91" t="s">
        <v>1593</v>
      </c>
    </row>
    <row r="5913" ht="14.25" customHeight="1">
      <c r="A5913" s="91" t="s">
        <v>15137</v>
      </c>
      <c r="D5913" s="91" t="s">
        <v>1319</v>
      </c>
      <c r="E5913" s="91" t="s">
        <v>1587</v>
      </c>
      <c r="F5913" s="91">
        <v>2030.0</v>
      </c>
      <c r="J5913" s="91" t="s">
        <v>739</v>
      </c>
      <c r="L5913" s="91" t="s">
        <v>1588</v>
      </c>
      <c r="M5913" s="91" t="s">
        <v>739</v>
      </c>
      <c r="O5913" s="91" t="s">
        <v>1589</v>
      </c>
      <c r="P5913" s="91" t="s">
        <v>1590</v>
      </c>
      <c r="Q5913" s="91" t="s">
        <v>1440</v>
      </c>
      <c r="R5913" s="91" t="s">
        <v>1663</v>
      </c>
      <c r="S5913" s="91" t="s">
        <v>15138</v>
      </c>
      <c r="T5913" s="91" t="s">
        <v>1593</v>
      </c>
    </row>
    <row r="5914" ht="14.25" customHeight="1">
      <c r="A5914" s="91" t="s">
        <v>15139</v>
      </c>
      <c r="B5914" s="91" t="s">
        <v>15140</v>
      </c>
      <c r="C5914" s="91" t="s">
        <v>15141</v>
      </c>
      <c r="D5914" s="91" t="s">
        <v>1319</v>
      </c>
      <c r="E5914" s="91" t="s">
        <v>1587</v>
      </c>
      <c r="F5914" s="91">
        <v>2030.0</v>
      </c>
      <c r="J5914" s="91" t="s">
        <v>739</v>
      </c>
      <c r="L5914" s="91" t="s">
        <v>1647</v>
      </c>
      <c r="M5914" s="91" t="s">
        <v>739</v>
      </c>
      <c r="O5914" s="91" t="s">
        <v>1802</v>
      </c>
      <c r="P5914" s="91" t="s">
        <v>1590</v>
      </c>
      <c r="Q5914" s="91" t="s">
        <v>1430</v>
      </c>
      <c r="R5914" s="91" t="s">
        <v>1659</v>
      </c>
      <c r="S5914" s="91" t="s">
        <v>15142</v>
      </c>
      <c r="T5914" s="91" t="s">
        <v>1593</v>
      </c>
    </row>
    <row r="5915" ht="14.25" customHeight="1">
      <c r="A5915" s="91" t="s">
        <v>15143</v>
      </c>
      <c r="C5915" s="91" t="s">
        <v>15144</v>
      </c>
      <c r="D5915" s="91" t="s">
        <v>1319</v>
      </c>
      <c r="E5915" s="91" t="s">
        <v>1587</v>
      </c>
      <c r="F5915" s="91">
        <v>2030.0</v>
      </c>
      <c r="G5915" s="91" t="s">
        <v>1319</v>
      </c>
      <c r="H5915" s="91" t="s">
        <v>1587</v>
      </c>
      <c r="I5915" s="91">
        <v>2040.0</v>
      </c>
      <c r="J5915" s="91" t="s">
        <v>1320</v>
      </c>
      <c r="K5915" s="91">
        <v>2040.0</v>
      </c>
      <c r="L5915" s="91" t="s">
        <v>41</v>
      </c>
      <c r="M5915" s="91" t="s">
        <v>1320</v>
      </c>
      <c r="N5915" s="91" t="s">
        <v>1981</v>
      </c>
      <c r="O5915" s="91" t="s">
        <v>1684</v>
      </c>
      <c r="P5915" s="91" t="s">
        <v>1590</v>
      </c>
      <c r="Q5915" s="91" t="s">
        <v>1426</v>
      </c>
      <c r="R5915" s="91" t="s">
        <v>1863</v>
      </c>
      <c r="S5915" s="91" t="s">
        <v>15145</v>
      </c>
      <c r="T5915" s="91" t="s">
        <v>1593</v>
      </c>
    </row>
    <row r="5916" ht="14.25" customHeight="1">
      <c r="A5916" s="91" t="s">
        <v>15146</v>
      </c>
      <c r="B5916" s="91" t="s">
        <v>15147</v>
      </c>
      <c r="C5916" s="91" t="s">
        <v>15148</v>
      </c>
      <c r="D5916" s="91" t="s">
        <v>1319</v>
      </c>
      <c r="E5916" s="91" t="s">
        <v>1587</v>
      </c>
      <c r="F5916" s="91" t="s">
        <v>1676</v>
      </c>
      <c r="J5916" s="91" t="s">
        <v>739</v>
      </c>
      <c r="L5916" s="91" t="s">
        <v>41</v>
      </c>
      <c r="M5916" s="91" t="s">
        <v>1320</v>
      </c>
      <c r="N5916" s="91" t="s">
        <v>1747</v>
      </c>
      <c r="O5916" s="91" t="s">
        <v>1662</v>
      </c>
      <c r="P5916" s="91" t="s">
        <v>1590</v>
      </c>
      <c r="Q5916" s="91" t="s">
        <v>1426</v>
      </c>
      <c r="R5916" s="91" t="s">
        <v>2148</v>
      </c>
      <c r="S5916" s="91" t="s">
        <v>15149</v>
      </c>
      <c r="T5916" s="91" t="s">
        <v>1777</v>
      </c>
    </row>
    <row r="5917" ht="14.25" customHeight="1">
      <c r="A5917" s="91" t="s">
        <v>15150</v>
      </c>
      <c r="C5917" s="91" t="s">
        <v>15151</v>
      </c>
      <c r="D5917" s="91" t="s">
        <v>1319</v>
      </c>
      <c r="E5917" s="91" t="s">
        <v>1587</v>
      </c>
      <c r="F5917" s="91">
        <v>2030.0</v>
      </c>
      <c r="J5917" s="91" t="s">
        <v>739</v>
      </c>
      <c r="L5917" s="91" t="s">
        <v>41</v>
      </c>
      <c r="M5917" s="91" t="s">
        <v>739</v>
      </c>
      <c r="O5917" s="91" t="s">
        <v>1748</v>
      </c>
      <c r="P5917" s="91" t="s">
        <v>1590</v>
      </c>
      <c r="Q5917" s="91" t="s">
        <v>1426</v>
      </c>
      <c r="R5917" s="91" t="s">
        <v>2016</v>
      </c>
      <c r="S5917" s="91" t="s">
        <v>1400</v>
      </c>
      <c r="T5917" s="91" t="s">
        <v>1593</v>
      </c>
    </row>
    <row r="5918" ht="14.25" customHeight="1">
      <c r="A5918" s="91" t="s">
        <v>15152</v>
      </c>
      <c r="D5918" s="91" t="s">
        <v>1319</v>
      </c>
      <c r="E5918" s="91" t="s">
        <v>1587</v>
      </c>
      <c r="F5918" s="91">
        <v>2023.0</v>
      </c>
      <c r="J5918" s="91" t="s">
        <v>739</v>
      </c>
      <c r="L5918" s="91" t="s">
        <v>41</v>
      </c>
      <c r="M5918" s="91" t="s">
        <v>739</v>
      </c>
      <c r="O5918" s="91" t="s">
        <v>1589</v>
      </c>
      <c r="P5918" s="91" t="s">
        <v>1590</v>
      </c>
      <c r="Q5918" s="91" t="s">
        <v>1457</v>
      </c>
      <c r="R5918" s="91" t="s">
        <v>1707</v>
      </c>
      <c r="S5918" s="91" t="s">
        <v>15153</v>
      </c>
      <c r="T5918" s="91" t="s">
        <v>1593</v>
      </c>
    </row>
    <row r="5919" ht="14.25" customHeight="1">
      <c r="A5919" s="91" t="s">
        <v>15154</v>
      </c>
      <c r="D5919" s="91" t="s">
        <v>1324</v>
      </c>
      <c r="J5919" s="91" t="s">
        <v>739</v>
      </c>
      <c r="L5919" s="91" t="s">
        <v>41</v>
      </c>
      <c r="M5919" s="91" t="s">
        <v>739</v>
      </c>
      <c r="O5919" s="91" t="s">
        <v>2407</v>
      </c>
      <c r="P5919" s="91" t="s">
        <v>1628</v>
      </c>
      <c r="Q5919" s="91" t="s">
        <v>1469</v>
      </c>
      <c r="R5919" s="91" t="s">
        <v>1653</v>
      </c>
    </row>
    <row r="5920" ht="14.25" customHeight="1">
      <c r="A5920" s="91" t="s">
        <v>15155</v>
      </c>
      <c r="D5920" s="91" t="s">
        <v>1319</v>
      </c>
      <c r="E5920" s="91" t="s">
        <v>1587</v>
      </c>
      <c r="F5920" s="91">
        <v>2030.0</v>
      </c>
      <c r="J5920" s="91" t="s">
        <v>739</v>
      </c>
      <c r="L5920" s="91" t="s">
        <v>1588</v>
      </c>
      <c r="M5920" s="91" t="s">
        <v>739</v>
      </c>
      <c r="O5920" s="91" t="s">
        <v>1684</v>
      </c>
      <c r="P5920" s="91" t="s">
        <v>1590</v>
      </c>
      <c r="Q5920" s="91" t="s">
        <v>1439</v>
      </c>
      <c r="R5920" s="91" t="s">
        <v>1659</v>
      </c>
      <c r="S5920" s="91" t="s">
        <v>15156</v>
      </c>
      <c r="T5920" s="91" t="s">
        <v>1593</v>
      </c>
    </row>
    <row r="5921" ht="14.25" customHeight="1">
      <c r="A5921" s="91" t="s">
        <v>15157</v>
      </c>
      <c r="C5921" s="91" t="s">
        <v>15158</v>
      </c>
      <c r="D5921" s="91" t="s">
        <v>1324</v>
      </c>
      <c r="J5921" s="91" t="s">
        <v>739</v>
      </c>
      <c r="L5921" s="91" t="s">
        <v>41</v>
      </c>
      <c r="M5921" s="91" t="s">
        <v>739</v>
      </c>
      <c r="O5921" s="91" t="s">
        <v>1662</v>
      </c>
      <c r="P5921" s="91" t="s">
        <v>1590</v>
      </c>
      <c r="Q5921" s="91" t="s">
        <v>1467</v>
      </c>
      <c r="R5921" s="91" t="s">
        <v>1699</v>
      </c>
    </row>
    <row r="5922" ht="14.25" customHeight="1">
      <c r="A5922" s="91" t="s">
        <v>15159</v>
      </c>
      <c r="B5922" s="91" t="s">
        <v>15160</v>
      </c>
      <c r="C5922" s="91" t="s">
        <v>15161</v>
      </c>
      <c r="D5922" s="91" t="s">
        <v>1319</v>
      </c>
      <c r="E5922" s="91" t="s">
        <v>1587</v>
      </c>
      <c r="F5922" s="91">
        <v>2030.0</v>
      </c>
      <c r="J5922" s="91" t="s">
        <v>739</v>
      </c>
      <c r="L5922" s="91" t="s">
        <v>41</v>
      </c>
      <c r="M5922" s="91" t="s">
        <v>739</v>
      </c>
      <c r="N5922" s="91" t="s">
        <v>1923</v>
      </c>
      <c r="O5922" s="91" t="s">
        <v>1602</v>
      </c>
      <c r="P5922" s="91" t="s">
        <v>1603</v>
      </c>
      <c r="Q5922" s="91" t="s">
        <v>1432</v>
      </c>
      <c r="R5922" s="91" t="s">
        <v>1633</v>
      </c>
      <c r="S5922" s="91" t="s">
        <v>15162</v>
      </c>
      <c r="T5922" s="91" t="s">
        <v>1593</v>
      </c>
    </row>
    <row r="5923" ht="14.25" customHeight="1">
      <c r="A5923" s="91" t="s">
        <v>15163</v>
      </c>
      <c r="B5923" s="91" t="s">
        <v>15164</v>
      </c>
      <c r="C5923" s="91" t="s">
        <v>15165</v>
      </c>
      <c r="D5923" s="91" t="s">
        <v>1324</v>
      </c>
      <c r="J5923" s="91" t="s">
        <v>1320</v>
      </c>
      <c r="L5923" s="91" t="s">
        <v>41</v>
      </c>
      <c r="M5923" s="91" t="s">
        <v>739</v>
      </c>
      <c r="O5923" s="91" t="s">
        <v>1662</v>
      </c>
      <c r="P5923" s="91" t="s">
        <v>1590</v>
      </c>
      <c r="Q5923" s="91" t="s">
        <v>1451</v>
      </c>
      <c r="R5923" s="91" t="s">
        <v>1604</v>
      </c>
    </row>
    <row r="5924" ht="14.25" customHeight="1">
      <c r="A5924" s="91" t="s">
        <v>15166</v>
      </c>
      <c r="B5924" s="91" t="s">
        <v>15167</v>
      </c>
      <c r="C5924" s="91" t="s">
        <v>15168</v>
      </c>
      <c r="D5924" s="91" t="s">
        <v>1319</v>
      </c>
      <c r="E5924" s="91" t="s">
        <v>1587</v>
      </c>
      <c r="F5924" s="91" t="s">
        <v>15169</v>
      </c>
      <c r="J5924" s="91" t="s">
        <v>1320</v>
      </c>
      <c r="L5924" s="91" t="s">
        <v>41</v>
      </c>
      <c r="M5924" s="91" t="s">
        <v>1320</v>
      </c>
      <c r="O5924" s="91" t="s">
        <v>1694</v>
      </c>
      <c r="P5924" s="91" t="s">
        <v>1590</v>
      </c>
      <c r="Q5924" s="91" t="s">
        <v>1469</v>
      </c>
      <c r="R5924" s="91" t="s">
        <v>2090</v>
      </c>
      <c r="S5924" s="91" t="s">
        <v>15170</v>
      </c>
      <c r="T5924" s="91" t="s">
        <v>1593</v>
      </c>
    </row>
    <row r="5925" ht="14.25" customHeight="1">
      <c r="A5925" s="91" t="s">
        <v>15171</v>
      </c>
      <c r="D5925" s="91" t="s">
        <v>1324</v>
      </c>
      <c r="J5925" s="91" t="s">
        <v>739</v>
      </c>
      <c r="L5925" s="91" t="s">
        <v>41</v>
      </c>
      <c r="M5925" s="91" t="s">
        <v>739</v>
      </c>
      <c r="O5925" s="91" t="s">
        <v>1602</v>
      </c>
      <c r="P5925" s="91" t="s">
        <v>1603</v>
      </c>
      <c r="Q5925" s="91" t="s">
        <v>1440</v>
      </c>
      <c r="R5925" s="91" t="s">
        <v>1653</v>
      </c>
    </row>
    <row r="5926" ht="14.25" customHeight="1">
      <c r="A5926" s="91" t="s">
        <v>15172</v>
      </c>
      <c r="C5926" s="91" t="s">
        <v>15173</v>
      </c>
      <c r="D5926" s="91" t="s">
        <v>1324</v>
      </c>
      <c r="J5926" s="91" t="s">
        <v>1320</v>
      </c>
      <c r="L5926" s="91" t="s">
        <v>41</v>
      </c>
      <c r="M5926" s="91" t="s">
        <v>739</v>
      </c>
      <c r="O5926" s="91" t="s">
        <v>1622</v>
      </c>
      <c r="P5926" s="91" t="s">
        <v>1623</v>
      </c>
      <c r="Q5926" s="91" t="s">
        <v>1459</v>
      </c>
      <c r="R5926" s="91" t="s">
        <v>1663</v>
      </c>
    </row>
    <row r="5927" ht="14.25" customHeight="1">
      <c r="A5927" s="91" t="s">
        <v>15174</v>
      </c>
      <c r="C5927" s="91" t="s">
        <v>15175</v>
      </c>
      <c r="D5927" s="91" t="s">
        <v>1324</v>
      </c>
      <c r="J5927" s="91" t="s">
        <v>739</v>
      </c>
      <c r="L5927" s="91" t="s">
        <v>41</v>
      </c>
      <c r="M5927" s="91" t="s">
        <v>739</v>
      </c>
      <c r="O5927" s="91" t="s">
        <v>1602</v>
      </c>
      <c r="P5927" s="91" t="s">
        <v>1603</v>
      </c>
      <c r="Q5927" s="91" t="s">
        <v>1761</v>
      </c>
      <c r="R5927" s="91" t="s">
        <v>1591</v>
      </c>
    </row>
    <row r="5928" ht="14.25" customHeight="1">
      <c r="A5928" s="91" t="s">
        <v>15176</v>
      </c>
      <c r="D5928" s="91" t="s">
        <v>1319</v>
      </c>
      <c r="E5928" s="91" t="s">
        <v>1587</v>
      </c>
      <c r="J5928" s="91" t="s">
        <v>739</v>
      </c>
      <c r="L5928" s="91" t="s">
        <v>1588</v>
      </c>
      <c r="M5928" s="91" t="s">
        <v>739</v>
      </c>
      <c r="O5928" s="91" t="s">
        <v>1607</v>
      </c>
      <c r="P5928" s="91" t="s">
        <v>1590</v>
      </c>
      <c r="Q5928" s="91" t="s">
        <v>1462</v>
      </c>
      <c r="R5928" s="91" t="s">
        <v>1611</v>
      </c>
      <c r="S5928" s="91" t="s">
        <v>15177</v>
      </c>
      <c r="T5928" s="91" t="s">
        <v>1593</v>
      </c>
    </row>
    <row r="5929" ht="14.25" customHeight="1">
      <c r="A5929" s="91" t="s">
        <v>15178</v>
      </c>
      <c r="D5929" s="91" t="s">
        <v>1324</v>
      </c>
      <c r="J5929" s="91" t="s">
        <v>1320</v>
      </c>
      <c r="L5929" s="91" t="s">
        <v>41</v>
      </c>
      <c r="M5929" s="91" t="s">
        <v>739</v>
      </c>
      <c r="O5929" s="91" t="s">
        <v>1846</v>
      </c>
      <c r="P5929" s="91" t="s">
        <v>1590</v>
      </c>
      <c r="Q5929" s="91" t="s">
        <v>1432</v>
      </c>
      <c r="R5929" s="91" t="s">
        <v>1604</v>
      </c>
    </row>
    <row r="5930" ht="14.25" customHeight="1">
      <c r="A5930" s="91" t="s">
        <v>15179</v>
      </c>
      <c r="D5930" s="91" t="s">
        <v>1319</v>
      </c>
      <c r="E5930" s="91" t="s">
        <v>1587</v>
      </c>
      <c r="F5930" s="91">
        <v>2030.0</v>
      </c>
      <c r="J5930" s="91" t="s">
        <v>739</v>
      </c>
      <c r="L5930" s="91" t="s">
        <v>1588</v>
      </c>
      <c r="M5930" s="91" t="s">
        <v>739</v>
      </c>
      <c r="N5930" s="91" t="s">
        <v>1699</v>
      </c>
      <c r="O5930" s="91" t="s">
        <v>1607</v>
      </c>
      <c r="P5930" s="91" t="s">
        <v>1590</v>
      </c>
      <c r="Q5930" s="91" t="s">
        <v>1457</v>
      </c>
      <c r="R5930" s="91" t="s">
        <v>1699</v>
      </c>
      <c r="S5930" s="91" t="s">
        <v>15180</v>
      </c>
      <c r="T5930" s="91" t="s">
        <v>1593</v>
      </c>
    </row>
    <row r="5931" ht="14.25" customHeight="1">
      <c r="A5931" s="91" t="s">
        <v>15181</v>
      </c>
      <c r="B5931" s="91" t="s">
        <v>15182</v>
      </c>
      <c r="C5931" s="91" t="s">
        <v>15183</v>
      </c>
      <c r="D5931" s="91" t="s">
        <v>1319</v>
      </c>
      <c r="E5931" s="91" t="s">
        <v>1587</v>
      </c>
      <c r="F5931" s="91" t="s">
        <v>1646</v>
      </c>
      <c r="J5931" s="91" t="s">
        <v>1320</v>
      </c>
      <c r="L5931" s="91" t="s">
        <v>41</v>
      </c>
      <c r="M5931" s="91" t="s">
        <v>1320</v>
      </c>
      <c r="N5931" s="91" t="s">
        <v>1639</v>
      </c>
      <c r="O5931" s="91" t="s">
        <v>1607</v>
      </c>
      <c r="P5931" s="91" t="s">
        <v>1590</v>
      </c>
      <c r="Q5931" s="91" t="s">
        <v>1440</v>
      </c>
      <c r="R5931" s="91" t="s">
        <v>1659</v>
      </c>
      <c r="S5931" s="91" t="s">
        <v>15184</v>
      </c>
      <c r="T5931" s="91" t="s">
        <v>1593</v>
      </c>
    </row>
    <row r="5932" ht="14.25" customHeight="1">
      <c r="A5932" s="91" t="s">
        <v>15185</v>
      </c>
      <c r="D5932" s="91" t="s">
        <v>1319</v>
      </c>
      <c r="E5932" s="91" t="s">
        <v>1587</v>
      </c>
      <c r="F5932" s="91">
        <v>2030.0</v>
      </c>
      <c r="J5932" s="91" t="s">
        <v>739</v>
      </c>
      <c r="L5932" s="91" t="s">
        <v>1588</v>
      </c>
      <c r="M5932" s="91" t="s">
        <v>739</v>
      </c>
      <c r="O5932" s="91" t="s">
        <v>1589</v>
      </c>
      <c r="P5932" s="91" t="s">
        <v>1590</v>
      </c>
      <c r="Q5932" s="91" t="s">
        <v>1440</v>
      </c>
      <c r="R5932" s="91" t="s">
        <v>1808</v>
      </c>
      <c r="S5932" s="91" t="s">
        <v>15186</v>
      </c>
      <c r="T5932" s="91" t="s">
        <v>1593</v>
      </c>
    </row>
    <row r="5933" ht="14.25" customHeight="1">
      <c r="A5933" s="91" t="s">
        <v>15187</v>
      </c>
      <c r="D5933" s="91" t="s">
        <v>1319</v>
      </c>
      <c r="E5933" s="91" t="s">
        <v>1587</v>
      </c>
      <c r="F5933" s="91">
        <v>2030.0</v>
      </c>
      <c r="J5933" s="91" t="s">
        <v>739</v>
      </c>
      <c r="L5933" s="91" t="s">
        <v>1588</v>
      </c>
      <c r="M5933" s="91" t="s">
        <v>739</v>
      </c>
      <c r="O5933" s="91" t="s">
        <v>1681</v>
      </c>
      <c r="P5933" s="91" t="s">
        <v>1590</v>
      </c>
      <c r="Q5933" s="91" t="s">
        <v>1464</v>
      </c>
      <c r="R5933" s="91" t="s">
        <v>1715</v>
      </c>
      <c r="S5933" s="91" t="s">
        <v>15188</v>
      </c>
      <c r="T5933" s="91" t="s">
        <v>1593</v>
      </c>
    </row>
    <row r="5934" ht="14.25" customHeight="1">
      <c r="A5934" s="91" t="s">
        <v>15189</v>
      </c>
      <c r="D5934" s="91" t="s">
        <v>1319</v>
      </c>
      <c r="E5934" s="91" t="s">
        <v>1587</v>
      </c>
      <c r="F5934" s="91">
        <v>2030.0</v>
      </c>
      <c r="J5934" s="91" t="s">
        <v>1320</v>
      </c>
      <c r="L5934" s="91" t="s">
        <v>41</v>
      </c>
      <c r="M5934" s="91" t="s">
        <v>1320</v>
      </c>
      <c r="O5934" s="91" t="s">
        <v>1607</v>
      </c>
      <c r="P5934" s="91" t="s">
        <v>1590</v>
      </c>
      <c r="Q5934" s="91" t="s">
        <v>1457</v>
      </c>
      <c r="R5934" s="91" t="s">
        <v>1611</v>
      </c>
      <c r="S5934" s="91" t="s">
        <v>15190</v>
      </c>
      <c r="T5934" s="91" t="s">
        <v>1593</v>
      </c>
    </row>
    <row r="5935" ht="14.25" customHeight="1">
      <c r="A5935" s="91" t="s">
        <v>15191</v>
      </c>
      <c r="D5935" s="91" t="s">
        <v>1319</v>
      </c>
      <c r="E5935" s="91" t="s">
        <v>1587</v>
      </c>
      <c r="F5935" s="91">
        <v>2030.0</v>
      </c>
      <c r="J5935" s="91" t="s">
        <v>739</v>
      </c>
      <c r="L5935" s="91" t="s">
        <v>1588</v>
      </c>
      <c r="M5935" s="91" t="s">
        <v>739</v>
      </c>
      <c r="O5935" s="91" t="s">
        <v>1607</v>
      </c>
      <c r="P5935" s="91" t="s">
        <v>1590</v>
      </c>
      <c r="Q5935" s="91" t="s">
        <v>1761</v>
      </c>
      <c r="R5935" s="91" t="s">
        <v>1604</v>
      </c>
      <c r="S5935" s="91" t="s">
        <v>15192</v>
      </c>
      <c r="T5935" s="91" t="s">
        <v>1593</v>
      </c>
    </row>
    <row r="5936" ht="14.25" customHeight="1">
      <c r="A5936" s="91" t="s">
        <v>15193</v>
      </c>
      <c r="D5936" s="91" t="s">
        <v>1319</v>
      </c>
      <c r="E5936" s="91" t="s">
        <v>1587</v>
      </c>
      <c r="F5936" s="91">
        <v>2030.0</v>
      </c>
      <c r="J5936" s="91" t="s">
        <v>739</v>
      </c>
      <c r="L5936" s="91" t="s">
        <v>1588</v>
      </c>
      <c r="M5936" s="91" t="s">
        <v>739</v>
      </c>
      <c r="O5936" s="91" t="s">
        <v>1891</v>
      </c>
      <c r="P5936" s="91" t="s">
        <v>1623</v>
      </c>
      <c r="Q5936" s="91" t="s">
        <v>1449</v>
      </c>
      <c r="R5936" s="91" t="s">
        <v>1707</v>
      </c>
      <c r="S5936" s="91" t="s">
        <v>15194</v>
      </c>
      <c r="T5936" s="91" t="s">
        <v>1593</v>
      </c>
    </row>
    <row r="5937" ht="14.25" customHeight="1">
      <c r="A5937" s="91" t="s">
        <v>15195</v>
      </c>
      <c r="D5937" s="91" t="s">
        <v>1319</v>
      </c>
      <c r="E5937" s="91" t="s">
        <v>1587</v>
      </c>
      <c r="F5937" s="91">
        <v>2030.0</v>
      </c>
      <c r="J5937" s="91" t="s">
        <v>739</v>
      </c>
      <c r="L5937" s="91" t="s">
        <v>1588</v>
      </c>
      <c r="M5937" s="91" t="s">
        <v>739</v>
      </c>
      <c r="O5937" s="91" t="s">
        <v>1725</v>
      </c>
      <c r="P5937" s="91" t="s">
        <v>1628</v>
      </c>
      <c r="Q5937" s="91" t="s">
        <v>1439</v>
      </c>
      <c r="R5937" s="91" t="s">
        <v>1633</v>
      </c>
      <c r="S5937" s="91" t="s">
        <v>15196</v>
      </c>
      <c r="T5937" s="91" t="s">
        <v>1593</v>
      </c>
    </row>
    <row r="5938" ht="14.25" customHeight="1">
      <c r="A5938" s="91" t="s">
        <v>15197</v>
      </c>
      <c r="D5938" s="91" t="s">
        <v>1324</v>
      </c>
      <c r="J5938" s="91" t="s">
        <v>739</v>
      </c>
      <c r="L5938" s="91" t="s">
        <v>41</v>
      </c>
      <c r="M5938" s="91" t="s">
        <v>739</v>
      </c>
      <c r="O5938" s="91" t="s">
        <v>1748</v>
      </c>
      <c r="P5938" s="91" t="s">
        <v>1590</v>
      </c>
      <c r="Q5938" s="91" t="s">
        <v>1472</v>
      </c>
      <c r="R5938" s="91" t="s">
        <v>1617</v>
      </c>
    </row>
    <row r="5939" ht="14.25" customHeight="1">
      <c r="A5939" s="91" t="s">
        <v>15198</v>
      </c>
      <c r="D5939" s="91" t="s">
        <v>1324</v>
      </c>
      <c r="J5939" s="91" t="s">
        <v>1320</v>
      </c>
      <c r="L5939" s="91" t="s">
        <v>41</v>
      </c>
      <c r="M5939" s="91" t="s">
        <v>739</v>
      </c>
      <c r="O5939" s="91" t="s">
        <v>1602</v>
      </c>
      <c r="P5939" s="91" t="s">
        <v>1603</v>
      </c>
      <c r="Q5939" s="91" t="s">
        <v>1436</v>
      </c>
      <c r="R5939" s="91" t="s">
        <v>1608</v>
      </c>
    </row>
    <row r="5940" ht="14.25" customHeight="1">
      <c r="A5940" s="91" t="s">
        <v>15199</v>
      </c>
      <c r="D5940" s="91" t="s">
        <v>1319</v>
      </c>
      <c r="E5940" s="91" t="s">
        <v>1587</v>
      </c>
      <c r="F5940" s="91" t="s">
        <v>1676</v>
      </c>
      <c r="J5940" s="91" t="s">
        <v>1320</v>
      </c>
      <c r="L5940" s="91" t="s">
        <v>41</v>
      </c>
      <c r="M5940" s="91" t="s">
        <v>1320</v>
      </c>
      <c r="N5940" s="91" t="s">
        <v>2241</v>
      </c>
      <c r="O5940" s="91" t="s">
        <v>1607</v>
      </c>
      <c r="P5940" s="91" t="s">
        <v>1590</v>
      </c>
      <c r="Q5940" s="91" t="s">
        <v>1457</v>
      </c>
      <c r="R5940" s="91" t="s">
        <v>1785</v>
      </c>
      <c r="S5940" s="91" t="s">
        <v>15200</v>
      </c>
      <c r="T5940" s="91" t="s">
        <v>1593</v>
      </c>
    </row>
    <row r="5941" ht="14.25" customHeight="1">
      <c r="A5941" s="91" t="s">
        <v>15201</v>
      </c>
      <c r="D5941" s="91" t="s">
        <v>1324</v>
      </c>
      <c r="J5941" s="91" t="s">
        <v>1320</v>
      </c>
      <c r="L5941" s="91" t="s">
        <v>41</v>
      </c>
      <c r="M5941" s="91" t="s">
        <v>739</v>
      </c>
      <c r="O5941" s="91" t="s">
        <v>1607</v>
      </c>
      <c r="P5941" s="91" t="s">
        <v>1590</v>
      </c>
      <c r="Q5941" s="91" t="s">
        <v>1440</v>
      </c>
      <c r="R5941" s="91" t="s">
        <v>1707</v>
      </c>
    </row>
    <row r="5942" ht="14.25" customHeight="1">
      <c r="A5942" s="91" t="s">
        <v>15202</v>
      </c>
      <c r="C5942" s="91" t="s">
        <v>15203</v>
      </c>
      <c r="D5942" s="91" t="s">
        <v>1319</v>
      </c>
      <c r="E5942" s="91" t="s">
        <v>1587</v>
      </c>
      <c r="F5942" s="91">
        <v>2030.0</v>
      </c>
      <c r="J5942" s="91" t="s">
        <v>739</v>
      </c>
      <c r="L5942" s="91" t="s">
        <v>41</v>
      </c>
      <c r="M5942" s="91" t="s">
        <v>1320</v>
      </c>
      <c r="N5942" s="91" t="s">
        <v>1847</v>
      </c>
      <c r="O5942" s="91" t="s">
        <v>1681</v>
      </c>
      <c r="P5942" s="91" t="s">
        <v>1590</v>
      </c>
      <c r="Q5942" s="91" t="s">
        <v>1469</v>
      </c>
      <c r="R5942" s="91" t="s">
        <v>1687</v>
      </c>
      <c r="S5942" s="91" t="s">
        <v>15204</v>
      </c>
      <c r="T5942" s="91" t="s">
        <v>1593</v>
      </c>
    </row>
    <row r="5943" ht="14.25" customHeight="1">
      <c r="A5943" s="91" t="s">
        <v>15205</v>
      </c>
      <c r="B5943" s="91" t="s">
        <v>509</v>
      </c>
      <c r="D5943" s="91" t="s">
        <v>1319</v>
      </c>
      <c r="E5943" s="91" t="s">
        <v>1587</v>
      </c>
      <c r="F5943" s="91">
        <v>2030.0</v>
      </c>
      <c r="J5943" s="91" t="s">
        <v>739</v>
      </c>
      <c r="L5943" s="91" t="s">
        <v>41</v>
      </c>
      <c r="M5943" s="91" t="s">
        <v>739</v>
      </c>
      <c r="N5943" s="91" t="s">
        <v>1763</v>
      </c>
      <c r="O5943" s="91" t="s">
        <v>1858</v>
      </c>
      <c r="P5943" s="91" t="s">
        <v>1628</v>
      </c>
      <c r="Q5943" s="91" t="s">
        <v>1466</v>
      </c>
      <c r="R5943" s="91" t="s">
        <v>1653</v>
      </c>
      <c r="S5943" s="91" t="s">
        <v>15206</v>
      </c>
      <c r="T5943" s="91" t="s">
        <v>1593</v>
      </c>
    </row>
    <row r="5944" ht="14.25" customHeight="1">
      <c r="A5944" s="91" t="s">
        <v>15207</v>
      </c>
      <c r="D5944" s="91" t="s">
        <v>1319</v>
      </c>
      <c r="E5944" s="91" t="s">
        <v>1587</v>
      </c>
      <c r="F5944" s="91">
        <v>2030.0</v>
      </c>
      <c r="J5944" s="91" t="s">
        <v>739</v>
      </c>
      <c r="L5944" s="91" t="s">
        <v>41</v>
      </c>
      <c r="M5944" s="91" t="s">
        <v>739</v>
      </c>
      <c r="O5944" s="91" t="s">
        <v>1858</v>
      </c>
      <c r="P5944" s="91" t="s">
        <v>1628</v>
      </c>
      <c r="Q5944" s="91" t="s">
        <v>1466</v>
      </c>
      <c r="R5944" s="91" t="s">
        <v>1653</v>
      </c>
      <c r="S5944" s="91" t="s">
        <v>15208</v>
      </c>
      <c r="T5944" s="91" t="s">
        <v>1593</v>
      </c>
    </row>
    <row r="5945" ht="14.25" customHeight="1">
      <c r="A5945" s="91" t="s">
        <v>15209</v>
      </c>
      <c r="B5945" s="91" t="s">
        <v>15210</v>
      </c>
      <c r="C5945" s="91" t="s">
        <v>15211</v>
      </c>
      <c r="D5945" s="91" t="s">
        <v>1324</v>
      </c>
      <c r="J5945" s="91" t="s">
        <v>1320</v>
      </c>
      <c r="L5945" s="91" t="s">
        <v>41</v>
      </c>
      <c r="M5945" s="91" t="s">
        <v>739</v>
      </c>
      <c r="O5945" s="91" t="s">
        <v>1858</v>
      </c>
      <c r="P5945" s="91" t="s">
        <v>1628</v>
      </c>
      <c r="Q5945" s="91" t="s">
        <v>1466</v>
      </c>
    </row>
    <row r="5946" ht="14.25" customHeight="1">
      <c r="A5946" s="91" t="s">
        <v>15212</v>
      </c>
      <c r="D5946" s="91" t="s">
        <v>1319</v>
      </c>
      <c r="E5946" s="91" t="s">
        <v>1587</v>
      </c>
      <c r="F5946" s="91">
        <v>2030.0</v>
      </c>
      <c r="J5946" s="91" t="s">
        <v>739</v>
      </c>
      <c r="L5946" s="91" t="s">
        <v>1588</v>
      </c>
      <c r="M5946" s="91" t="s">
        <v>739</v>
      </c>
      <c r="O5946" s="91" t="s">
        <v>1602</v>
      </c>
      <c r="P5946" s="91" t="s">
        <v>1603</v>
      </c>
      <c r="Q5946" s="91" t="s">
        <v>1472</v>
      </c>
      <c r="R5946" s="91" t="s">
        <v>1612</v>
      </c>
      <c r="S5946" s="91" t="s">
        <v>15213</v>
      </c>
      <c r="T5946" s="91" t="s">
        <v>1593</v>
      </c>
    </row>
    <row r="5947" ht="14.25" customHeight="1">
      <c r="A5947" s="91" t="s">
        <v>15214</v>
      </c>
      <c r="B5947" s="91" t="s">
        <v>15215</v>
      </c>
      <c r="D5947" s="91" t="s">
        <v>1324</v>
      </c>
      <c r="J5947" s="91" t="s">
        <v>1320</v>
      </c>
      <c r="L5947" s="91" t="s">
        <v>41</v>
      </c>
      <c r="M5947" s="91" t="s">
        <v>739</v>
      </c>
      <c r="O5947" s="91" t="s">
        <v>1602</v>
      </c>
      <c r="P5947" s="91" t="s">
        <v>1603</v>
      </c>
      <c r="Q5947" s="91" t="s">
        <v>1469</v>
      </c>
      <c r="R5947" s="91" t="s">
        <v>1604</v>
      </c>
    </row>
    <row r="5948" ht="14.25" customHeight="1">
      <c r="A5948" s="91" t="s">
        <v>15216</v>
      </c>
      <c r="B5948" s="91" t="s">
        <v>15217</v>
      </c>
      <c r="D5948" s="91" t="s">
        <v>1324</v>
      </c>
      <c r="J5948" s="91" t="s">
        <v>739</v>
      </c>
      <c r="L5948" s="91" t="s">
        <v>41</v>
      </c>
      <c r="M5948" s="91" t="s">
        <v>739</v>
      </c>
      <c r="N5948" s="91" t="s">
        <v>1808</v>
      </c>
      <c r="O5948" s="91" t="s">
        <v>1802</v>
      </c>
      <c r="P5948" s="91" t="s">
        <v>1590</v>
      </c>
      <c r="Q5948" s="91" t="s">
        <v>1438</v>
      </c>
      <c r="R5948" s="91" t="s">
        <v>1808</v>
      </c>
    </row>
    <row r="5949" ht="14.25" customHeight="1">
      <c r="A5949" s="91" t="s">
        <v>15218</v>
      </c>
      <c r="C5949" s="91" t="s">
        <v>15219</v>
      </c>
      <c r="D5949" s="91" t="s">
        <v>1319</v>
      </c>
      <c r="E5949" s="91" t="s">
        <v>1587</v>
      </c>
      <c r="F5949" s="91">
        <v>2030.0</v>
      </c>
      <c r="J5949" s="91" t="s">
        <v>739</v>
      </c>
      <c r="L5949" s="91" t="s">
        <v>41</v>
      </c>
      <c r="M5949" s="91" t="s">
        <v>739</v>
      </c>
      <c r="O5949" s="91" t="s">
        <v>1602</v>
      </c>
      <c r="P5949" s="91" t="s">
        <v>1603</v>
      </c>
      <c r="Q5949" s="91" t="s">
        <v>1440</v>
      </c>
      <c r="R5949" s="91" t="s">
        <v>1707</v>
      </c>
      <c r="S5949" s="91" t="s">
        <v>15220</v>
      </c>
      <c r="T5949" s="91" t="s">
        <v>1593</v>
      </c>
    </row>
    <row r="5950" ht="14.25" customHeight="1">
      <c r="A5950" s="91" t="s">
        <v>15221</v>
      </c>
      <c r="C5950" s="91" t="s">
        <v>15222</v>
      </c>
      <c r="D5950" s="91" t="s">
        <v>1324</v>
      </c>
      <c r="J5950" s="91" t="s">
        <v>1320</v>
      </c>
      <c r="L5950" s="91" t="s">
        <v>41</v>
      </c>
      <c r="M5950" s="91" t="s">
        <v>1320</v>
      </c>
      <c r="N5950" s="91" t="s">
        <v>1669</v>
      </c>
      <c r="O5950" s="91" t="s">
        <v>1711</v>
      </c>
      <c r="P5950" s="91" t="s">
        <v>1590</v>
      </c>
      <c r="Q5950" s="91" t="s">
        <v>1459</v>
      </c>
      <c r="R5950" s="91" t="s">
        <v>1669</v>
      </c>
    </row>
    <row r="5951" ht="14.25" customHeight="1">
      <c r="A5951" s="91" t="s">
        <v>15223</v>
      </c>
      <c r="C5951" s="91" t="s">
        <v>15224</v>
      </c>
      <c r="D5951" s="91" t="s">
        <v>1324</v>
      </c>
      <c r="J5951" s="91" t="s">
        <v>1320</v>
      </c>
      <c r="L5951" s="91" t="s">
        <v>41</v>
      </c>
      <c r="M5951" s="91" t="s">
        <v>1320</v>
      </c>
      <c r="N5951" s="91" t="s">
        <v>1842</v>
      </c>
      <c r="O5951" s="91" t="s">
        <v>1607</v>
      </c>
      <c r="P5951" s="91" t="s">
        <v>1590</v>
      </c>
      <c r="Q5951" s="91" t="s">
        <v>1440</v>
      </c>
      <c r="R5951" s="91" t="s">
        <v>1842</v>
      </c>
    </row>
    <row r="5952" ht="14.25" customHeight="1">
      <c r="A5952" s="91" t="s">
        <v>15225</v>
      </c>
      <c r="B5952" s="91" t="s">
        <v>15226</v>
      </c>
      <c r="D5952" s="91" t="s">
        <v>1319</v>
      </c>
      <c r="E5952" s="91" t="s">
        <v>1587</v>
      </c>
      <c r="F5952" s="91">
        <v>2030.0</v>
      </c>
      <c r="G5952" s="91" t="s">
        <v>1319</v>
      </c>
      <c r="H5952" s="91" t="s">
        <v>1587</v>
      </c>
      <c r="I5952" s="91">
        <v>2050.0</v>
      </c>
      <c r="J5952" s="91" t="s">
        <v>1320</v>
      </c>
      <c r="K5952" s="91">
        <v>2050.0</v>
      </c>
      <c r="L5952" s="91" t="s">
        <v>41</v>
      </c>
      <c r="M5952" s="91" t="s">
        <v>1320</v>
      </c>
      <c r="N5952" s="91" t="s">
        <v>1715</v>
      </c>
      <c r="O5952" s="91" t="s">
        <v>1891</v>
      </c>
      <c r="P5952" s="91" t="s">
        <v>1623</v>
      </c>
      <c r="Q5952" s="91" t="s">
        <v>1469</v>
      </c>
      <c r="R5952" s="91" t="s">
        <v>1687</v>
      </c>
      <c r="S5952" s="91" t="s">
        <v>15227</v>
      </c>
      <c r="T5952" s="91" t="s">
        <v>1593</v>
      </c>
    </row>
    <row r="5953" ht="14.25" customHeight="1">
      <c r="A5953" s="91" t="s">
        <v>15228</v>
      </c>
      <c r="B5953" s="91" t="s">
        <v>15229</v>
      </c>
      <c r="C5953" s="91" t="s">
        <v>15230</v>
      </c>
      <c r="D5953" s="91" t="s">
        <v>1343</v>
      </c>
      <c r="J5953" s="91" t="s">
        <v>739</v>
      </c>
      <c r="L5953" s="91" t="s">
        <v>1647</v>
      </c>
      <c r="M5953" s="91" t="s">
        <v>739</v>
      </c>
      <c r="O5953" s="91" t="s">
        <v>1602</v>
      </c>
      <c r="P5953" s="91" t="s">
        <v>1603</v>
      </c>
      <c r="Q5953" s="91" t="s">
        <v>1430</v>
      </c>
      <c r="R5953" s="91" t="s">
        <v>3385</v>
      </c>
      <c r="U5953" s="91" t="s">
        <v>1749</v>
      </c>
    </row>
    <row r="5954" ht="14.25" customHeight="1">
      <c r="A5954" s="91" t="s">
        <v>15231</v>
      </c>
      <c r="D5954" s="91" t="s">
        <v>1319</v>
      </c>
      <c r="E5954" s="91" t="s">
        <v>1595</v>
      </c>
      <c r="F5954" s="91">
        <v>2030.0</v>
      </c>
      <c r="J5954" s="91" t="s">
        <v>739</v>
      </c>
      <c r="L5954" s="91" t="s">
        <v>1588</v>
      </c>
      <c r="M5954" s="91" t="s">
        <v>739</v>
      </c>
      <c r="O5954" s="91" t="s">
        <v>1694</v>
      </c>
      <c r="P5954" s="91" t="s">
        <v>1590</v>
      </c>
      <c r="Q5954" s="91" t="s">
        <v>1462</v>
      </c>
      <c r="R5954" s="91" t="s">
        <v>1808</v>
      </c>
      <c r="S5954" s="91" t="s">
        <v>15232</v>
      </c>
      <c r="T5954" s="91" t="s">
        <v>1600</v>
      </c>
    </row>
    <row r="5955" ht="14.25" customHeight="1">
      <c r="A5955" s="91" t="s">
        <v>15233</v>
      </c>
      <c r="D5955" s="91" t="s">
        <v>1324</v>
      </c>
      <c r="J5955" s="91" t="s">
        <v>1320</v>
      </c>
      <c r="L5955" s="91" t="s">
        <v>41</v>
      </c>
      <c r="M5955" s="91" t="s">
        <v>1320</v>
      </c>
      <c r="N5955" s="91" t="s">
        <v>1842</v>
      </c>
      <c r="O5955" s="91" t="s">
        <v>1607</v>
      </c>
      <c r="P5955" s="91" t="s">
        <v>1590</v>
      </c>
      <c r="Q5955" s="91" t="s">
        <v>1472</v>
      </c>
      <c r="R5955" s="91" t="s">
        <v>1842</v>
      </c>
    </row>
    <row r="5956" ht="14.25" customHeight="1">
      <c r="A5956" s="91" t="s">
        <v>15234</v>
      </c>
      <c r="D5956" s="91" t="s">
        <v>1324</v>
      </c>
      <c r="J5956" s="91" t="s">
        <v>1320</v>
      </c>
      <c r="L5956" s="91" t="s">
        <v>41</v>
      </c>
      <c r="M5956" s="91" t="s">
        <v>739</v>
      </c>
      <c r="O5956" s="91" t="s">
        <v>1602</v>
      </c>
      <c r="P5956" s="91" t="s">
        <v>1603</v>
      </c>
      <c r="Q5956" s="91" t="s">
        <v>1436</v>
      </c>
      <c r="R5956" s="91" t="s">
        <v>1707</v>
      </c>
    </row>
    <row r="5957" ht="14.25" customHeight="1">
      <c r="A5957" s="91" t="s">
        <v>15235</v>
      </c>
      <c r="D5957" s="91" t="s">
        <v>1324</v>
      </c>
      <c r="J5957" s="91" t="s">
        <v>739</v>
      </c>
      <c r="L5957" s="91" t="s">
        <v>41</v>
      </c>
      <c r="M5957" s="91" t="s">
        <v>739</v>
      </c>
      <c r="O5957" s="91" t="s">
        <v>1721</v>
      </c>
      <c r="P5957" s="91" t="s">
        <v>1590</v>
      </c>
      <c r="Q5957" s="91" t="s">
        <v>1436</v>
      </c>
      <c r="R5957" s="91" t="s">
        <v>1687</v>
      </c>
    </row>
    <row r="5958" ht="14.25" customHeight="1">
      <c r="A5958" s="91" t="s">
        <v>15236</v>
      </c>
      <c r="B5958" s="91" t="s">
        <v>15237</v>
      </c>
      <c r="C5958" s="91" t="s">
        <v>15238</v>
      </c>
      <c r="D5958" s="91" t="s">
        <v>1324</v>
      </c>
      <c r="J5958" s="91" t="s">
        <v>1320</v>
      </c>
      <c r="L5958" s="91" t="s">
        <v>41</v>
      </c>
      <c r="M5958" s="91" t="s">
        <v>1320</v>
      </c>
      <c r="N5958" s="91" t="s">
        <v>2016</v>
      </c>
      <c r="O5958" s="91" t="s">
        <v>1632</v>
      </c>
      <c r="P5958" s="91" t="s">
        <v>1628</v>
      </c>
      <c r="Q5958" s="91" t="s">
        <v>1432</v>
      </c>
      <c r="R5958" s="91" t="s">
        <v>2016</v>
      </c>
    </row>
    <row r="5959" ht="14.25" customHeight="1">
      <c r="A5959" s="91" t="s">
        <v>15239</v>
      </c>
      <c r="D5959" s="91" t="s">
        <v>1324</v>
      </c>
      <c r="J5959" s="91" t="s">
        <v>739</v>
      </c>
      <c r="L5959" s="91" t="s">
        <v>41</v>
      </c>
      <c r="M5959" s="91" t="s">
        <v>739</v>
      </c>
      <c r="O5959" s="91" t="s">
        <v>1607</v>
      </c>
      <c r="P5959" s="91" t="s">
        <v>1590</v>
      </c>
      <c r="Q5959" s="91" t="s">
        <v>1457</v>
      </c>
      <c r="R5959" s="91" t="s">
        <v>1604</v>
      </c>
    </row>
    <row r="5960" ht="14.25" customHeight="1">
      <c r="A5960" s="91" t="s">
        <v>15240</v>
      </c>
      <c r="D5960" s="91" t="s">
        <v>1319</v>
      </c>
      <c r="E5960" s="91" t="s">
        <v>1587</v>
      </c>
      <c r="F5960" s="91">
        <v>2030.0</v>
      </c>
      <c r="J5960" s="91" t="s">
        <v>739</v>
      </c>
      <c r="L5960" s="91" t="s">
        <v>1588</v>
      </c>
      <c r="M5960" s="91" t="s">
        <v>739</v>
      </c>
      <c r="O5960" s="91" t="s">
        <v>1677</v>
      </c>
      <c r="P5960" s="91" t="s">
        <v>1590</v>
      </c>
      <c r="Q5960" s="91" t="s">
        <v>1457</v>
      </c>
      <c r="R5960" s="91" t="s">
        <v>1798</v>
      </c>
      <c r="S5960" s="91" t="s">
        <v>15241</v>
      </c>
      <c r="T5960" s="91" t="s">
        <v>1593</v>
      </c>
    </row>
    <row r="5961" ht="14.25" customHeight="1">
      <c r="A5961" s="91" t="s">
        <v>15242</v>
      </c>
      <c r="D5961" s="91" t="s">
        <v>1319</v>
      </c>
      <c r="E5961" s="91" t="s">
        <v>1587</v>
      </c>
      <c r="F5961" s="91">
        <v>2030.0</v>
      </c>
      <c r="G5961" s="91" t="s">
        <v>1319</v>
      </c>
      <c r="H5961" s="91" t="s">
        <v>1587</v>
      </c>
      <c r="I5961" s="91">
        <v>2050.0</v>
      </c>
      <c r="J5961" s="91" t="s">
        <v>1320</v>
      </c>
      <c r="K5961" s="91">
        <v>2050.0</v>
      </c>
      <c r="L5961" s="91" t="s">
        <v>1588</v>
      </c>
      <c r="M5961" s="91" t="s">
        <v>739</v>
      </c>
      <c r="O5961" s="91" t="s">
        <v>1662</v>
      </c>
      <c r="P5961" s="91" t="s">
        <v>1590</v>
      </c>
      <c r="Q5961" s="91" t="s">
        <v>1460</v>
      </c>
      <c r="R5961" s="91" t="s">
        <v>1648</v>
      </c>
      <c r="S5961" s="91" t="s">
        <v>15243</v>
      </c>
      <c r="T5961" s="91" t="s">
        <v>1593</v>
      </c>
    </row>
    <row r="5962" ht="14.25" customHeight="1">
      <c r="A5962" s="91" t="s">
        <v>15244</v>
      </c>
      <c r="D5962" s="91" t="s">
        <v>1324</v>
      </c>
      <c r="J5962" s="91" t="s">
        <v>1320</v>
      </c>
      <c r="L5962" s="91" t="s">
        <v>41</v>
      </c>
      <c r="M5962" s="91" t="s">
        <v>1320</v>
      </c>
      <c r="N5962" s="91" t="s">
        <v>1842</v>
      </c>
      <c r="O5962" s="91" t="s">
        <v>1891</v>
      </c>
      <c r="P5962" s="91" t="s">
        <v>1623</v>
      </c>
      <c r="Q5962" s="91" t="s">
        <v>1436</v>
      </c>
      <c r="R5962" s="91" t="s">
        <v>1842</v>
      </c>
    </row>
    <row r="5963" ht="14.25" customHeight="1">
      <c r="A5963" s="91" t="s">
        <v>15245</v>
      </c>
      <c r="D5963" s="91" t="s">
        <v>1319</v>
      </c>
      <c r="E5963" s="91" t="s">
        <v>1587</v>
      </c>
      <c r="F5963" s="91">
        <v>2030.0</v>
      </c>
      <c r="J5963" s="91" t="s">
        <v>739</v>
      </c>
      <c r="L5963" s="91" t="s">
        <v>1588</v>
      </c>
      <c r="M5963" s="91" t="s">
        <v>739</v>
      </c>
      <c r="O5963" s="91" t="s">
        <v>1632</v>
      </c>
      <c r="P5963" s="91" t="s">
        <v>1628</v>
      </c>
      <c r="Q5963" s="91" t="s">
        <v>1466</v>
      </c>
      <c r="R5963" s="91" t="s">
        <v>1687</v>
      </c>
      <c r="S5963" s="91" t="s">
        <v>15246</v>
      </c>
      <c r="T5963" s="91" t="s">
        <v>1593</v>
      </c>
    </row>
    <row r="5964" ht="14.25" customHeight="1">
      <c r="A5964" s="91" t="s">
        <v>15247</v>
      </c>
      <c r="D5964" s="91" t="s">
        <v>1319</v>
      </c>
      <c r="E5964" s="91" t="s">
        <v>1587</v>
      </c>
      <c r="F5964" s="91" t="s">
        <v>1646</v>
      </c>
      <c r="J5964" s="91" t="s">
        <v>739</v>
      </c>
      <c r="L5964" s="91" t="s">
        <v>41</v>
      </c>
      <c r="M5964" s="91" t="s">
        <v>739</v>
      </c>
      <c r="O5964" s="91" t="s">
        <v>1846</v>
      </c>
      <c r="P5964" s="91" t="s">
        <v>1590</v>
      </c>
      <c r="Q5964" s="91" t="s">
        <v>1462</v>
      </c>
      <c r="R5964" s="91" t="s">
        <v>1653</v>
      </c>
      <c r="S5964" s="91" t="s">
        <v>15248</v>
      </c>
      <c r="T5964" s="91" t="s">
        <v>1593</v>
      </c>
    </row>
    <row r="5965" ht="14.25" customHeight="1">
      <c r="A5965" s="91" t="s">
        <v>15249</v>
      </c>
      <c r="D5965" s="91" t="s">
        <v>1319</v>
      </c>
      <c r="E5965" s="91" t="s">
        <v>1587</v>
      </c>
      <c r="F5965" s="91">
        <v>2030.0</v>
      </c>
      <c r="J5965" s="91" t="s">
        <v>739</v>
      </c>
      <c r="L5965" s="91" t="s">
        <v>1588</v>
      </c>
      <c r="M5965" s="91" t="s">
        <v>739</v>
      </c>
      <c r="O5965" s="91" t="s">
        <v>2116</v>
      </c>
      <c r="P5965" s="91" t="s">
        <v>1736</v>
      </c>
      <c r="Q5965" s="91" t="s">
        <v>1432</v>
      </c>
      <c r="R5965" s="91" t="s">
        <v>1653</v>
      </c>
      <c r="S5965" s="91" t="s">
        <v>15250</v>
      </c>
      <c r="T5965" s="91" t="s">
        <v>1593</v>
      </c>
    </row>
    <row r="5966" ht="14.25" customHeight="1">
      <c r="A5966" s="91" t="s">
        <v>15251</v>
      </c>
      <c r="D5966" s="91" t="s">
        <v>1324</v>
      </c>
      <c r="J5966" s="91" t="s">
        <v>1320</v>
      </c>
      <c r="L5966" s="91" t="s">
        <v>41</v>
      </c>
      <c r="M5966" s="91" t="s">
        <v>739</v>
      </c>
      <c r="O5966" s="91" t="s">
        <v>1607</v>
      </c>
      <c r="P5966" s="91" t="s">
        <v>1590</v>
      </c>
      <c r="Q5966" s="91" t="s">
        <v>1462</v>
      </c>
      <c r="R5966" s="91" t="s">
        <v>1614</v>
      </c>
    </row>
    <row r="5967" ht="14.25" customHeight="1">
      <c r="A5967" s="91" t="s">
        <v>15252</v>
      </c>
      <c r="D5967" s="91" t="s">
        <v>1319</v>
      </c>
      <c r="E5967" s="91" t="s">
        <v>1587</v>
      </c>
      <c r="F5967" s="91">
        <v>2030.0</v>
      </c>
      <c r="J5967" s="91" t="s">
        <v>739</v>
      </c>
      <c r="L5967" s="91" t="s">
        <v>1588</v>
      </c>
      <c r="M5967" s="91" t="s">
        <v>739</v>
      </c>
      <c r="O5967" s="91" t="s">
        <v>1748</v>
      </c>
      <c r="P5967" s="91" t="s">
        <v>1590</v>
      </c>
      <c r="Q5967" s="91" t="s">
        <v>1761</v>
      </c>
      <c r="R5967" s="91" t="s">
        <v>1669</v>
      </c>
      <c r="S5967" s="91" t="s">
        <v>15253</v>
      </c>
      <c r="T5967" s="91" t="s">
        <v>1593</v>
      </c>
    </row>
    <row r="5968" ht="14.25" customHeight="1">
      <c r="A5968" s="91" t="s">
        <v>15254</v>
      </c>
      <c r="D5968" s="91" t="s">
        <v>1324</v>
      </c>
      <c r="J5968" s="91" t="s">
        <v>1320</v>
      </c>
      <c r="L5968" s="91" t="s">
        <v>41</v>
      </c>
      <c r="M5968" s="91" t="s">
        <v>1320</v>
      </c>
      <c r="N5968" s="91" t="s">
        <v>1808</v>
      </c>
      <c r="O5968" s="91" t="s">
        <v>3361</v>
      </c>
      <c r="P5968" s="91" t="s">
        <v>1736</v>
      </c>
      <c r="Q5968" s="91" t="s">
        <v>1440</v>
      </c>
      <c r="R5968" s="91" t="s">
        <v>1808</v>
      </c>
    </row>
    <row r="5969" ht="14.25" customHeight="1">
      <c r="A5969" s="91" t="s">
        <v>15255</v>
      </c>
      <c r="D5969" s="91" t="s">
        <v>1319</v>
      </c>
      <c r="E5969" s="91" t="s">
        <v>1587</v>
      </c>
      <c r="F5969" s="91">
        <v>2030.0</v>
      </c>
      <c r="J5969" s="91" t="s">
        <v>739</v>
      </c>
      <c r="L5969" s="91" t="s">
        <v>1588</v>
      </c>
      <c r="M5969" s="91" t="s">
        <v>739</v>
      </c>
      <c r="O5969" s="91" t="s">
        <v>1632</v>
      </c>
      <c r="P5969" s="91" t="s">
        <v>1628</v>
      </c>
      <c r="Q5969" s="91" t="s">
        <v>1462</v>
      </c>
      <c r="R5969" s="91" t="s">
        <v>1663</v>
      </c>
      <c r="S5969" s="91" t="s">
        <v>15256</v>
      </c>
      <c r="T5969" s="91" t="s">
        <v>1593</v>
      </c>
    </row>
    <row r="5970" ht="14.25" customHeight="1">
      <c r="A5970" s="91" t="s">
        <v>15257</v>
      </c>
      <c r="C5970" s="91" t="s">
        <v>15258</v>
      </c>
      <c r="D5970" s="91" t="s">
        <v>1324</v>
      </c>
      <c r="J5970" s="91" t="s">
        <v>739</v>
      </c>
      <c r="L5970" s="91" t="s">
        <v>41</v>
      </c>
      <c r="M5970" s="91" t="s">
        <v>739</v>
      </c>
      <c r="O5970" s="91" t="s">
        <v>1694</v>
      </c>
      <c r="P5970" s="91" t="s">
        <v>1590</v>
      </c>
      <c r="Q5970" s="91" t="s">
        <v>1761</v>
      </c>
      <c r="R5970" s="91" t="s">
        <v>1614</v>
      </c>
    </row>
    <row r="5971" ht="14.25" customHeight="1">
      <c r="A5971" s="91" t="s">
        <v>15259</v>
      </c>
      <c r="B5971" s="91" t="s">
        <v>15260</v>
      </c>
      <c r="C5971" s="91" t="s">
        <v>15261</v>
      </c>
      <c r="D5971" s="91" t="s">
        <v>1319</v>
      </c>
      <c r="E5971" s="91" t="s">
        <v>1587</v>
      </c>
      <c r="F5971" s="91">
        <v>2030.0</v>
      </c>
      <c r="J5971" s="91" t="s">
        <v>1320</v>
      </c>
      <c r="L5971" s="91" t="s">
        <v>1647</v>
      </c>
      <c r="M5971" s="91" t="s">
        <v>1320</v>
      </c>
      <c r="N5971" s="91" t="s">
        <v>1611</v>
      </c>
      <c r="O5971" s="91" t="s">
        <v>1846</v>
      </c>
      <c r="P5971" s="91" t="s">
        <v>1590</v>
      </c>
      <c r="Q5971" s="91" t="s">
        <v>1430</v>
      </c>
      <c r="R5971" s="91" t="s">
        <v>1663</v>
      </c>
      <c r="S5971" s="91" t="s">
        <v>15262</v>
      </c>
      <c r="T5971" s="91" t="s">
        <v>1593</v>
      </c>
    </row>
    <row r="5972" ht="14.25" customHeight="1">
      <c r="A5972" s="91" t="s">
        <v>15263</v>
      </c>
      <c r="B5972" s="91" t="s">
        <v>15264</v>
      </c>
      <c r="C5972" s="91" t="s">
        <v>15265</v>
      </c>
      <c r="D5972" s="91" t="s">
        <v>1319</v>
      </c>
      <c r="E5972" s="91" t="s">
        <v>1587</v>
      </c>
      <c r="F5972" s="91" t="s">
        <v>1646</v>
      </c>
      <c r="J5972" s="91" t="s">
        <v>1320</v>
      </c>
      <c r="L5972" s="91" t="s">
        <v>41</v>
      </c>
      <c r="M5972" s="91" t="s">
        <v>1320</v>
      </c>
      <c r="N5972" s="91" t="s">
        <v>1637</v>
      </c>
      <c r="O5972" s="91" t="s">
        <v>1602</v>
      </c>
      <c r="P5972" s="91" t="s">
        <v>1603</v>
      </c>
      <c r="Q5972" s="91" t="s">
        <v>1435</v>
      </c>
      <c r="R5972" s="91" t="s">
        <v>1653</v>
      </c>
      <c r="S5972" s="91" t="s">
        <v>15266</v>
      </c>
      <c r="T5972" s="91" t="s">
        <v>1593</v>
      </c>
    </row>
    <row r="5973" ht="14.25" customHeight="1">
      <c r="A5973" s="91" t="s">
        <v>15267</v>
      </c>
      <c r="D5973" s="91" t="s">
        <v>1319</v>
      </c>
      <c r="E5973" s="91" t="s">
        <v>1587</v>
      </c>
      <c r="F5973" s="91">
        <v>2030.0</v>
      </c>
      <c r="J5973" s="91" t="s">
        <v>739</v>
      </c>
      <c r="L5973" s="91" t="s">
        <v>1588</v>
      </c>
      <c r="M5973" s="91" t="s">
        <v>739</v>
      </c>
      <c r="O5973" s="91" t="s">
        <v>2309</v>
      </c>
      <c r="P5973" s="91" t="s">
        <v>1590</v>
      </c>
      <c r="Q5973" s="91" t="s">
        <v>1440</v>
      </c>
      <c r="R5973" s="91" t="s">
        <v>1707</v>
      </c>
      <c r="S5973" s="91" t="s">
        <v>15268</v>
      </c>
      <c r="T5973" s="91" t="s">
        <v>1593</v>
      </c>
    </row>
    <row r="5974" ht="14.25" customHeight="1">
      <c r="A5974" s="91" t="s">
        <v>15269</v>
      </c>
      <c r="D5974" s="91" t="s">
        <v>1319</v>
      </c>
      <c r="E5974" s="91" t="s">
        <v>1587</v>
      </c>
      <c r="F5974" s="91">
        <v>2030.0</v>
      </c>
      <c r="J5974" s="91" t="s">
        <v>739</v>
      </c>
      <c r="L5974" s="91" t="s">
        <v>1588</v>
      </c>
      <c r="M5974" s="91" t="s">
        <v>739</v>
      </c>
      <c r="O5974" s="91" t="s">
        <v>1607</v>
      </c>
      <c r="P5974" s="91" t="s">
        <v>1590</v>
      </c>
      <c r="Q5974" s="91" t="s">
        <v>1464</v>
      </c>
      <c r="R5974" s="91" t="s">
        <v>1659</v>
      </c>
      <c r="S5974" s="91" t="s">
        <v>15270</v>
      </c>
      <c r="T5974" s="91" t="s">
        <v>1593</v>
      </c>
    </row>
    <row r="5975" ht="14.25" customHeight="1">
      <c r="A5975" s="91" t="s">
        <v>15271</v>
      </c>
      <c r="D5975" s="91" t="s">
        <v>1319</v>
      </c>
      <c r="E5975" s="91" t="s">
        <v>1587</v>
      </c>
      <c r="F5975" s="91">
        <v>2030.0</v>
      </c>
      <c r="J5975" s="91" t="s">
        <v>739</v>
      </c>
      <c r="L5975" s="91" t="s">
        <v>1588</v>
      </c>
      <c r="M5975" s="91" t="s">
        <v>739</v>
      </c>
      <c r="O5975" s="91" t="s">
        <v>2158</v>
      </c>
      <c r="P5975" s="91" t="s">
        <v>1736</v>
      </c>
      <c r="Q5975" s="91" t="s">
        <v>1444</v>
      </c>
      <c r="R5975" s="91" t="s">
        <v>1842</v>
      </c>
      <c r="S5975" s="91" t="s">
        <v>15272</v>
      </c>
      <c r="T5975" s="91" t="s">
        <v>1593</v>
      </c>
    </row>
    <row r="5976" ht="14.25" customHeight="1">
      <c r="A5976" s="91" t="s">
        <v>15273</v>
      </c>
      <c r="B5976" s="91" t="s">
        <v>15274</v>
      </c>
      <c r="C5976" s="91" t="s">
        <v>15275</v>
      </c>
      <c r="D5976" s="91" t="s">
        <v>1319</v>
      </c>
      <c r="E5976" s="91" t="s">
        <v>1595</v>
      </c>
      <c r="F5976" s="91">
        <v>2030.0</v>
      </c>
      <c r="J5976" s="91" t="s">
        <v>739</v>
      </c>
      <c r="L5976" s="91" t="s">
        <v>1588</v>
      </c>
      <c r="M5976" s="91" t="s">
        <v>739</v>
      </c>
      <c r="O5976" s="91" t="s">
        <v>1831</v>
      </c>
      <c r="P5976" s="91" t="s">
        <v>1590</v>
      </c>
      <c r="Q5976" s="91" t="s">
        <v>1460</v>
      </c>
      <c r="R5976" s="91" t="s">
        <v>1678</v>
      </c>
      <c r="S5976" s="91" t="s">
        <v>15276</v>
      </c>
      <c r="T5976" s="91" t="s">
        <v>1600</v>
      </c>
    </row>
    <row r="5977" ht="14.25" customHeight="1">
      <c r="A5977" s="91" t="s">
        <v>15277</v>
      </c>
      <c r="D5977" s="91" t="s">
        <v>1319</v>
      </c>
      <c r="E5977" s="91" t="s">
        <v>1587</v>
      </c>
      <c r="F5977" s="91">
        <v>2030.0</v>
      </c>
      <c r="J5977" s="91" t="s">
        <v>739</v>
      </c>
      <c r="L5977" s="91" t="s">
        <v>1588</v>
      </c>
      <c r="M5977" s="91" t="s">
        <v>739</v>
      </c>
      <c r="O5977" s="91" t="s">
        <v>1607</v>
      </c>
      <c r="P5977" s="91" t="s">
        <v>1590</v>
      </c>
      <c r="Q5977" s="91" t="s">
        <v>1464</v>
      </c>
      <c r="R5977" s="91" t="s">
        <v>1653</v>
      </c>
      <c r="S5977" s="91" t="s">
        <v>15278</v>
      </c>
      <c r="T5977" s="91" t="s">
        <v>1593</v>
      </c>
    </row>
    <row r="5978" ht="14.25" customHeight="1">
      <c r="A5978" s="91" t="s">
        <v>15279</v>
      </c>
      <c r="D5978" s="91" t="s">
        <v>1324</v>
      </c>
      <c r="J5978" s="91" t="s">
        <v>739</v>
      </c>
      <c r="L5978" s="91" t="s">
        <v>41</v>
      </c>
      <c r="M5978" s="91" t="s">
        <v>739</v>
      </c>
      <c r="O5978" s="91" t="s">
        <v>1711</v>
      </c>
      <c r="P5978" s="91" t="s">
        <v>1590</v>
      </c>
      <c r="Q5978" s="91" t="s">
        <v>1761</v>
      </c>
      <c r="R5978" s="91" t="s">
        <v>1604</v>
      </c>
    </row>
    <row r="5979" ht="14.25" customHeight="1">
      <c r="A5979" s="91" t="s">
        <v>15280</v>
      </c>
      <c r="D5979" s="91" t="s">
        <v>1319</v>
      </c>
      <c r="E5979" s="91" t="s">
        <v>1587</v>
      </c>
      <c r="F5979" s="91">
        <v>2030.0</v>
      </c>
      <c r="J5979" s="91" t="s">
        <v>739</v>
      </c>
      <c r="L5979" s="91" t="s">
        <v>1588</v>
      </c>
      <c r="M5979" s="91" t="s">
        <v>739</v>
      </c>
      <c r="O5979" s="91" t="s">
        <v>1846</v>
      </c>
      <c r="P5979" s="91" t="s">
        <v>1590</v>
      </c>
      <c r="Q5979" s="91" t="s">
        <v>1457</v>
      </c>
      <c r="R5979" s="91" t="s">
        <v>1663</v>
      </c>
      <c r="S5979" s="91" t="s">
        <v>15281</v>
      </c>
      <c r="T5979" s="91" t="s">
        <v>1593</v>
      </c>
    </row>
    <row r="5980" ht="14.25" customHeight="1">
      <c r="A5980" s="91" t="s">
        <v>15282</v>
      </c>
      <c r="D5980" s="91" t="s">
        <v>1324</v>
      </c>
      <c r="J5980" s="91" t="s">
        <v>739</v>
      </c>
      <c r="L5980" s="91" t="s">
        <v>41</v>
      </c>
      <c r="M5980" s="91" t="s">
        <v>739</v>
      </c>
      <c r="O5980" s="91" t="s">
        <v>1711</v>
      </c>
      <c r="P5980" s="91" t="s">
        <v>1590</v>
      </c>
      <c r="Q5980" s="91" t="s">
        <v>1462</v>
      </c>
      <c r="R5980" s="91" t="s">
        <v>1624</v>
      </c>
    </row>
    <row r="5981" ht="14.25" customHeight="1">
      <c r="A5981" s="91" t="s">
        <v>15283</v>
      </c>
      <c r="D5981" s="91" t="s">
        <v>1343</v>
      </c>
      <c r="J5981" s="91" t="s">
        <v>1320</v>
      </c>
      <c r="L5981" s="91" t="s">
        <v>41</v>
      </c>
      <c r="M5981" s="91" t="s">
        <v>1320</v>
      </c>
      <c r="N5981" s="91" t="s">
        <v>1863</v>
      </c>
      <c r="O5981" s="91" t="s">
        <v>1607</v>
      </c>
      <c r="P5981" s="91" t="s">
        <v>1590</v>
      </c>
      <c r="Q5981" s="91" t="s">
        <v>1472</v>
      </c>
      <c r="R5981" s="91" t="s">
        <v>1863</v>
      </c>
    </row>
    <row r="5982" ht="14.25" customHeight="1">
      <c r="A5982" s="91" t="s">
        <v>15284</v>
      </c>
      <c r="D5982" s="91" t="s">
        <v>1319</v>
      </c>
      <c r="E5982" s="91" t="s">
        <v>1587</v>
      </c>
      <c r="F5982" s="91">
        <v>2030.0</v>
      </c>
      <c r="J5982" s="91" t="s">
        <v>739</v>
      </c>
      <c r="L5982" s="91" t="s">
        <v>1588</v>
      </c>
      <c r="M5982" s="91" t="s">
        <v>739</v>
      </c>
      <c r="O5982" s="91" t="s">
        <v>1589</v>
      </c>
      <c r="P5982" s="91" t="s">
        <v>1590</v>
      </c>
      <c r="Q5982" s="91" t="s">
        <v>1472</v>
      </c>
      <c r="R5982" s="91" t="s">
        <v>1624</v>
      </c>
      <c r="S5982" s="91" t="s">
        <v>15285</v>
      </c>
      <c r="T5982" s="91" t="s">
        <v>1593</v>
      </c>
    </row>
    <row r="5983" ht="14.25" customHeight="1">
      <c r="A5983" s="91" t="s">
        <v>15286</v>
      </c>
      <c r="B5983" s="91" t="s">
        <v>15287</v>
      </c>
      <c r="C5983" s="91" t="s">
        <v>15288</v>
      </c>
      <c r="D5983" s="91" t="s">
        <v>1319</v>
      </c>
      <c r="E5983" s="91" t="s">
        <v>1587</v>
      </c>
      <c r="F5983" s="91">
        <v>2030.0</v>
      </c>
      <c r="J5983" s="91" t="s">
        <v>739</v>
      </c>
      <c r="L5983" s="91" t="s">
        <v>41</v>
      </c>
      <c r="M5983" s="91" t="s">
        <v>739</v>
      </c>
      <c r="N5983" s="91" t="s">
        <v>1763</v>
      </c>
      <c r="O5983" s="91" t="s">
        <v>1846</v>
      </c>
      <c r="P5983" s="91" t="s">
        <v>1590</v>
      </c>
      <c r="Q5983" s="91" t="s">
        <v>1429</v>
      </c>
      <c r="R5983" s="91" t="s">
        <v>1612</v>
      </c>
      <c r="S5983" s="91" t="s">
        <v>15289</v>
      </c>
      <c r="T5983" s="91" t="s">
        <v>1593</v>
      </c>
    </row>
    <row r="5984" ht="14.25" customHeight="1">
      <c r="A5984" s="91" t="s">
        <v>15290</v>
      </c>
      <c r="D5984" s="91" t="s">
        <v>1324</v>
      </c>
      <c r="J5984" s="91" t="s">
        <v>1320</v>
      </c>
      <c r="L5984" s="91" t="s">
        <v>41</v>
      </c>
      <c r="M5984" s="91" t="s">
        <v>739</v>
      </c>
      <c r="O5984" s="91" t="s">
        <v>1638</v>
      </c>
      <c r="P5984" s="91" t="s">
        <v>1590</v>
      </c>
      <c r="Q5984" s="91" t="s">
        <v>1457</v>
      </c>
      <c r="R5984" s="91" t="s">
        <v>1604</v>
      </c>
    </row>
    <row r="5985" ht="14.25" customHeight="1">
      <c r="A5985" s="91" t="s">
        <v>15291</v>
      </c>
      <c r="B5985" s="91" t="s">
        <v>15292</v>
      </c>
      <c r="C5985" s="91" t="s">
        <v>15293</v>
      </c>
      <c r="D5985" s="91" t="s">
        <v>1319</v>
      </c>
      <c r="E5985" s="91" t="s">
        <v>1587</v>
      </c>
      <c r="F5985" s="91">
        <v>2030.0</v>
      </c>
      <c r="G5985" s="91" t="s">
        <v>1319</v>
      </c>
      <c r="H5985" s="91" t="s">
        <v>1587</v>
      </c>
      <c r="I5985" s="91">
        <v>2040.0</v>
      </c>
      <c r="J5985" s="91" t="s">
        <v>1320</v>
      </c>
      <c r="K5985" s="91">
        <v>2040.0</v>
      </c>
      <c r="L5985" s="91" t="s">
        <v>41</v>
      </c>
      <c r="M5985" s="91" t="s">
        <v>1320</v>
      </c>
      <c r="N5985" s="91" t="s">
        <v>1685</v>
      </c>
      <c r="O5985" s="91" t="s">
        <v>1602</v>
      </c>
      <c r="P5985" s="91" t="s">
        <v>1603</v>
      </c>
      <c r="Q5985" s="91" t="s">
        <v>1459</v>
      </c>
      <c r="R5985" s="91" t="s">
        <v>1614</v>
      </c>
      <c r="S5985" s="91" t="s">
        <v>15294</v>
      </c>
      <c r="T5985" s="91" t="s">
        <v>1593</v>
      </c>
    </row>
    <row r="5986" ht="14.25" customHeight="1">
      <c r="A5986" s="91" t="s">
        <v>15295</v>
      </c>
      <c r="D5986" s="91" t="s">
        <v>1324</v>
      </c>
      <c r="J5986" s="91" t="s">
        <v>1320</v>
      </c>
      <c r="L5986" s="91" t="s">
        <v>41</v>
      </c>
      <c r="M5986" s="91" t="s">
        <v>1320</v>
      </c>
      <c r="N5986" s="91" t="s">
        <v>1611</v>
      </c>
      <c r="O5986" s="91" t="s">
        <v>1858</v>
      </c>
      <c r="P5986" s="91" t="s">
        <v>1628</v>
      </c>
      <c r="Q5986" s="91" t="s">
        <v>1469</v>
      </c>
      <c r="R5986" s="91" t="s">
        <v>1612</v>
      </c>
    </row>
    <row r="5987" ht="14.25" customHeight="1">
      <c r="A5987" s="91" t="s">
        <v>15296</v>
      </c>
      <c r="D5987" s="91" t="s">
        <v>1319</v>
      </c>
      <c r="E5987" s="91" t="s">
        <v>1587</v>
      </c>
      <c r="F5987" s="91">
        <v>2030.0</v>
      </c>
      <c r="J5987" s="91" t="s">
        <v>739</v>
      </c>
      <c r="L5987" s="91" t="s">
        <v>1588</v>
      </c>
      <c r="M5987" s="91" t="s">
        <v>739</v>
      </c>
      <c r="O5987" s="91" t="s">
        <v>1632</v>
      </c>
      <c r="P5987" s="91" t="s">
        <v>1628</v>
      </c>
      <c r="Q5987" s="91" t="s">
        <v>1457</v>
      </c>
      <c r="R5987" s="91" t="s">
        <v>1720</v>
      </c>
      <c r="S5987" s="91" t="s">
        <v>15297</v>
      </c>
      <c r="T5987" s="91" t="s">
        <v>1593</v>
      </c>
    </row>
    <row r="5988" ht="14.25" customHeight="1">
      <c r="A5988" s="91" t="s">
        <v>15298</v>
      </c>
      <c r="C5988" s="91" t="s">
        <v>15299</v>
      </c>
      <c r="D5988" s="91" t="s">
        <v>1324</v>
      </c>
      <c r="J5988" s="91" t="s">
        <v>1320</v>
      </c>
      <c r="L5988" s="91" t="s">
        <v>41</v>
      </c>
      <c r="M5988" s="91" t="s">
        <v>739</v>
      </c>
      <c r="O5988" s="91" t="s">
        <v>1831</v>
      </c>
      <c r="P5988" s="91" t="s">
        <v>1590</v>
      </c>
      <c r="Q5988" s="91" t="s">
        <v>1452</v>
      </c>
      <c r="R5988" s="91" t="s">
        <v>1591</v>
      </c>
    </row>
    <row r="5989" ht="14.25" customHeight="1">
      <c r="A5989" s="91" t="s">
        <v>15300</v>
      </c>
      <c r="C5989" s="91" t="s">
        <v>15301</v>
      </c>
      <c r="D5989" s="91" t="s">
        <v>1324</v>
      </c>
      <c r="J5989" s="91" t="s">
        <v>1320</v>
      </c>
      <c r="L5989" s="91" t="s">
        <v>41</v>
      </c>
      <c r="M5989" s="91" t="s">
        <v>739</v>
      </c>
      <c r="O5989" s="91" t="s">
        <v>1602</v>
      </c>
      <c r="P5989" s="91" t="s">
        <v>1603</v>
      </c>
      <c r="Q5989" s="91" t="s">
        <v>1457</v>
      </c>
      <c r="R5989" s="91" t="s">
        <v>1653</v>
      </c>
    </row>
    <row r="5990" ht="14.25" customHeight="1">
      <c r="A5990" s="91" t="s">
        <v>15302</v>
      </c>
      <c r="D5990" s="91" t="s">
        <v>1319</v>
      </c>
      <c r="E5990" s="91" t="s">
        <v>1587</v>
      </c>
      <c r="F5990" s="91">
        <v>2030.0</v>
      </c>
      <c r="J5990" s="91" t="s">
        <v>739</v>
      </c>
      <c r="L5990" s="91" t="s">
        <v>41</v>
      </c>
      <c r="M5990" s="91" t="s">
        <v>739</v>
      </c>
      <c r="O5990" s="91" t="s">
        <v>1796</v>
      </c>
      <c r="P5990" s="91" t="s">
        <v>1628</v>
      </c>
      <c r="Q5990" s="91" t="s">
        <v>1467</v>
      </c>
      <c r="R5990" s="91" t="s">
        <v>1798</v>
      </c>
      <c r="S5990" s="91" t="s">
        <v>15303</v>
      </c>
      <c r="T5990" s="91" t="s">
        <v>1593</v>
      </c>
    </row>
    <row r="5991" ht="14.25" customHeight="1">
      <c r="A5991" s="91" t="s">
        <v>15304</v>
      </c>
      <c r="C5991" s="91" t="s">
        <v>15305</v>
      </c>
      <c r="D5991" s="91" t="s">
        <v>1324</v>
      </c>
      <c r="J5991" s="91" t="s">
        <v>1320</v>
      </c>
      <c r="L5991" s="91" t="s">
        <v>41</v>
      </c>
      <c r="M5991" s="91" t="s">
        <v>739</v>
      </c>
      <c r="O5991" s="91" t="s">
        <v>1632</v>
      </c>
      <c r="P5991" s="91" t="s">
        <v>1628</v>
      </c>
      <c r="Q5991" s="91" t="s">
        <v>1466</v>
      </c>
      <c r="R5991" s="91" t="s">
        <v>1798</v>
      </c>
    </row>
    <row r="5992" ht="14.25" customHeight="1">
      <c r="A5992" s="91" t="s">
        <v>15306</v>
      </c>
      <c r="D5992" s="91" t="s">
        <v>1319</v>
      </c>
      <c r="E5992" s="91" t="s">
        <v>1587</v>
      </c>
      <c r="F5992" s="91">
        <v>2030.0</v>
      </c>
      <c r="G5992" s="91" t="s">
        <v>1319</v>
      </c>
      <c r="H5992" s="91" t="s">
        <v>1587</v>
      </c>
      <c r="I5992" s="91">
        <v>2030.0</v>
      </c>
      <c r="J5992" s="91" t="s">
        <v>1320</v>
      </c>
      <c r="K5992" s="91">
        <v>2030.0</v>
      </c>
      <c r="L5992" s="91" t="s">
        <v>1588</v>
      </c>
      <c r="M5992" s="91" t="s">
        <v>739</v>
      </c>
      <c r="O5992" s="91" t="s">
        <v>1607</v>
      </c>
      <c r="P5992" s="91" t="s">
        <v>1590</v>
      </c>
      <c r="Q5992" s="91" t="s">
        <v>1457</v>
      </c>
      <c r="R5992" s="91" t="s">
        <v>1707</v>
      </c>
      <c r="S5992" s="91" t="s">
        <v>15307</v>
      </c>
      <c r="T5992" s="91" t="s">
        <v>1593</v>
      </c>
    </row>
    <row r="5993" ht="14.25" customHeight="1">
      <c r="A5993" s="91" t="s">
        <v>15308</v>
      </c>
      <c r="D5993" s="91" t="s">
        <v>1319</v>
      </c>
      <c r="E5993" s="91" t="s">
        <v>1587</v>
      </c>
      <c r="F5993" s="91">
        <v>2030.0</v>
      </c>
      <c r="J5993" s="91" t="s">
        <v>739</v>
      </c>
      <c r="L5993" s="91" t="s">
        <v>1588</v>
      </c>
      <c r="M5993" s="91" t="s">
        <v>739</v>
      </c>
      <c r="O5993" s="91" t="s">
        <v>1607</v>
      </c>
      <c r="P5993" s="91" t="s">
        <v>1590</v>
      </c>
      <c r="Q5993" s="91" t="s">
        <v>1434</v>
      </c>
      <c r="R5993" s="91" t="s">
        <v>1604</v>
      </c>
      <c r="S5993" s="91" t="s">
        <v>15309</v>
      </c>
      <c r="T5993" s="91" t="s">
        <v>1593</v>
      </c>
    </row>
    <row r="5994" ht="14.25" customHeight="1">
      <c r="A5994" s="91" t="s">
        <v>15310</v>
      </c>
      <c r="D5994" s="91" t="s">
        <v>1319</v>
      </c>
      <c r="E5994" s="91" t="s">
        <v>1587</v>
      </c>
      <c r="F5994" s="91">
        <v>2030.0</v>
      </c>
      <c r="G5994" s="91" t="s">
        <v>1319</v>
      </c>
      <c r="H5994" s="91" t="s">
        <v>1587</v>
      </c>
      <c r="I5994" s="91">
        <v>2035.0</v>
      </c>
      <c r="J5994" s="91" t="s">
        <v>1320</v>
      </c>
      <c r="K5994" s="91">
        <v>2035.0</v>
      </c>
      <c r="L5994" s="91" t="s">
        <v>1588</v>
      </c>
      <c r="M5994" s="91" t="s">
        <v>739</v>
      </c>
      <c r="O5994" s="91" t="s">
        <v>1662</v>
      </c>
      <c r="P5994" s="91" t="s">
        <v>1590</v>
      </c>
      <c r="Q5994" s="91" t="s">
        <v>1472</v>
      </c>
      <c r="R5994" s="91" t="s">
        <v>1604</v>
      </c>
      <c r="S5994" s="91" t="s">
        <v>15311</v>
      </c>
      <c r="T5994" s="91" t="s">
        <v>1593</v>
      </c>
    </row>
    <row r="5995" ht="14.25" customHeight="1">
      <c r="A5995" s="91" t="s">
        <v>15312</v>
      </c>
      <c r="D5995" s="91" t="s">
        <v>1319</v>
      </c>
      <c r="E5995" s="91" t="s">
        <v>1587</v>
      </c>
      <c r="F5995" s="91">
        <v>2030.0</v>
      </c>
      <c r="G5995" s="91" t="s">
        <v>1319</v>
      </c>
      <c r="H5995" s="91" t="s">
        <v>1587</v>
      </c>
      <c r="I5995" s="91">
        <v>2050.0</v>
      </c>
      <c r="J5995" s="91" t="s">
        <v>1320</v>
      </c>
      <c r="K5995" s="91">
        <v>2050.0</v>
      </c>
      <c r="L5995" s="91" t="s">
        <v>1588</v>
      </c>
      <c r="M5995" s="91" t="s">
        <v>739</v>
      </c>
      <c r="O5995" s="91" t="s">
        <v>1589</v>
      </c>
      <c r="P5995" s="91" t="s">
        <v>1590</v>
      </c>
      <c r="Q5995" s="91" t="s">
        <v>1432</v>
      </c>
      <c r="R5995" s="91" t="s">
        <v>1608</v>
      </c>
      <c r="S5995" s="91" t="s">
        <v>15313</v>
      </c>
      <c r="T5995" s="91" t="s">
        <v>1593</v>
      </c>
    </row>
    <row r="5996" ht="14.25" customHeight="1">
      <c r="A5996" s="91" t="s">
        <v>15314</v>
      </c>
      <c r="D5996" s="91" t="s">
        <v>1319</v>
      </c>
      <c r="E5996" s="91" t="s">
        <v>1587</v>
      </c>
      <c r="F5996" s="91">
        <v>2030.0</v>
      </c>
      <c r="J5996" s="91" t="s">
        <v>739</v>
      </c>
      <c r="L5996" s="91" t="s">
        <v>1588</v>
      </c>
      <c r="M5996" s="91" t="s">
        <v>739</v>
      </c>
      <c r="O5996" s="91" t="s">
        <v>1607</v>
      </c>
      <c r="P5996" s="91" t="s">
        <v>1590</v>
      </c>
      <c r="Q5996" s="91" t="s">
        <v>1457</v>
      </c>
      <c r="R5996" s="91" t="s">
        <v>1923</v>
      </c>
      <c r="S5996" s="91" t="s">
        <v>15315</v>
      </c>
      <c r="T5996" s="91" t="s">
        <v>1593</v>
      </c>
    </row>
    <row r="5997" ht="14.25" customHeight="1">
      <c r="A5997" s="91" t="s">
        <v>15316</v>
      </c>
      <c r="B5997" s="91" t="s">
        <v>15317</v>
      </c>
      <c r="C5997" s="91" t="s">
        <v>15318</v>
      </c>
      <c r="D5997" s="91" t="s">
        <v>1319</v>
      </c>
      <c r="E5997" s="91" t="s">
        <v>1587</v>
      </c>
      <c r="F5997" s="91">
        <v>2030.0</v>
      </c>
      <c r="G5997" s="91" t="s">
        <v>1319</v>
      </c>
      <c r="H5997" s="91" t="s">
        <v>1587</v>
      </c>
      <c r="I5997" s="91">
        <v>2040.0</v>
      </c>
      <c r="J5997" s="91" t="s">
        <v>1320</v>
      </c>
      <c r="K5997" s="91">
        <v>2040.0</v>
      </c>
      <c r="L5997" s="91" t="s">
        <v>41</v>
      </c>
      <c r="M5997" s="91" t="s">
        <v>1320</v>
      </c>
      <c r="N5997" s="91" t="s">
        <v>2241</v>
      </c>
      <c r="O5997" s="91" t="s">
        <v>1638</v>
      </c>
      <c r="P5997" s="91" t="s">
        <v>1590</v>
      </c>
      <c r="Q5997" s="91" t="s">
        <v>1467</v>
      </c>
      <c r="R5997" s="91" t="s">
        <v>15319</v>
      </c>
      <c r="S5997" s="91" t="s">
        <v>15320</v>
      </c>
      <c r="T5997" s="91" t="s">
        <v>1593</v>
      </c>
    </row>
    <row r="5998" ht="14.25" customHeight="1">
      <c r="A5998" s="91" t="s">
        <v>15321</v>
      </c>
      <c r="D5998" s="91" t="s">
        <v>1319</v>
      </c>
      <c r="E5998" s="91" t="s">
        <v>1587</v>
      </c>
      <c r="F5998" s="91">
        <v>2030.0</v>
      </c>
      <c r="G5998" s="91" t="s">
        <v>1319</v>
      </c>
      <c r="H5998" s="91" t="s">
        <v>1587</v>
      </c>
      <c r="I5998" s="91">
        <v>2050.0</v>
      </c>
      <c r="J5998" s="91" t="s">
        <v>1320</v>
      </c>
      <c r="K5998" s="91">
        <v>2050.0</v>
      </c>
      <c r="L5998" s="91" t="s">
        <v>1588</v>
      </c>
      <c r="M5998" s="91" t="s">
        <v>739</v>
      </c>
      <c r="O5998" s="91" t="s">
        <v>1922</v>
      </c>
      <c r="P5998" s="91" t="s">
        <v>1736</v>
      </c>
      <c r="Q5998" s="91" t="s">
        <v>1457</v>
      </c>
      <c r="R5998" s="91" t="s">
        <v>1842</v>
      </c>
      <c r="S5998" s="91" t="s">
        <v>15322</v>
      </c>
      <c r="T5998" s="91" t="s">
        <v>1593</v>
      </c>
    </row>
    <row r="5999" ht="14.25" customHeight="1">
      <c r="A5999" s="91" t="s">
        <v>15323</v>
      </c>
      <c r="B5999" s="91" t="s">
        <v>15324</v>
      </c>
      <c r="C5999" s="91" t="s">
        <v>15325</v>
      </c>
      <c r="D5999" s="91" t="s">
        <v>1319</v>
      </c>
      <c r="E5999" s="91" t="s">
        <v>1587</v>
      </c>
      <c r="F5999" s="91">
        <v>2030.0</v>
      </c>
      <c r="G5999" s="91" t="s">
        <v>1319</v>
      </c>
      <c r="H5999" s="91" t="s">
        <v>1587</v>
      </c>
      <c r="I5999" s="91">
        <v>2050.0</v>
      </c>
      <c r="J5999" s="91" t="s">
        <v>1320</v>
      </c>
      <c r="K5999" s="91">
        <v>2050.0</v>
      </c>
      <c r="L5999" s="91" t="s">
        <v>41</v>
      </c>
      <c r="M5999" s="91" t="s">
        <v>1320</v>
      </c>
      <c r="N5999" s="91" t="s">
        <v>1678</v>
      </c>
      <c r="O5999" s="91" t="s">
        <v>1694</v>
      </c>
      <c r="P5999" s="91" t="s">
        <v>1590</v>
      </c>
      <c r="Q5999" s="91" t="s">
        <v>1439</v>
      </c>
      <c r="R5999" s="91" t="s">
        <v>1608</v>
      </c>
      <c r="S5999" s="91" t="s">
        <v>15326</v>
      </c>
      <c r="T5999" s="91" t="s">
        <v>1593</v>
      </c>
    </row>
    <row r="6000" ht="14.25" customHeight="1">
      <c r="A6000" s="91" t="s">
        <v>15327</v>
      </c>
      <c r="B6000" s="91" t="s">
        <v>15328</v>
      </c>
      <c r="C6000" s="91" t="s">
        <v>15329</v>
      </c>
      <c r="D6000" s="91" t="s">
        <v>1319</v>
      </c>
      <c r="E6000" s="91" t="s">
        <v>15330</v>
      </c>
      <c r="F6000" s="91">
        <v>2034.0</v>
      </c>
      <c r="J6000" s="91" t="s">
        <v>739</v>
      </c>
      <c r="L6000" s="91" t="s">
        <v>41</v>
      </c>
      <c r="M6000" s="91" t="s">
        <v>739</v>
      </c>
      <c r="O6000" s="91" t="s">
        <v>1711</v>
      </c>
      <c r="P6000" s="91" t="s">
        <v>1590</v>
      </c>
      <c r="Q6000" s="91" t="s">
        <v>1429</v>
      </c>
      <c r="R6000" s="91" t="s">
        <v>2170</v>
      </c>
      <c r="S6000" s="91" t="s">
        <v>15331</v>
      </c>
      <c r="T6000" s="91" t="s">
        <v>15332</v>
      </c>
    </row>
    <row r="6001" ht="14.25" customHeight="1">
      <c r="A6001" s="91" t="s">
        <v>15333</v>
      </c>
      <c r="B6001" s="91" t="s">
        <v>15334</v>
      </c>
      <c r="D6001" s="91" t="s">
        <v>1324</v>
      </c>
      <c r="J6001" s="91" t="s">
        <v>1320</v>
      </c>
      <c r="L6001" s="91" t="s">
        <v>41</v>
      </c>
      <c r="M6001" s="91" t="s">
        <v>1320</v>
      </c>
      <c r="N6001" s="91" t="s">
        <v>1611</v>
      </c>
      <c r="O6001" s="91" t="s">
        <v>2461</v>
      </c>
      <c r="P6001" s="91" t="s">
        <v>1628</v>
      </c>
      <c r="Q6001" s="91" t="s">
        <v>1442</v>
      </c>
      <c r="R6001" s="91" t="s">
        <v>1611</v>
      </c>
    </row>
    <row r="6002" ht="14.25" customHeight="1">
      <c r="A6002" s="91" t="s">
        <v>15335</v>
      </c>
      <c r="D6002" s="91" t="s">
        <v>1324</v>
      </c>
      <c r="J6002" s="91" t="s">
        <v>1320</v>
      </c>
      <c r="L6002" s="91" t="s">
        <v>1647</v>
      </c>
      <c r="M6002" s="91" t="s">
        <v>739</v>
      </c>
      <c r="O6002" s="91" t="s">
        <v>2461</v>
      </c>
      <c r="P6002" s="91" t="s">
        <v>1628</v>
      </c>
      <c r="Q6002" s="91" t="s">
        <v>1430</v>
      </c>
      <c r="R6002" s="91" t="s">
        <v>1659</v>
      </c>
    </row>
    <row r="6003" ht="14.25" customHeight="1">
      <c r="A6003" s="91" t="s">
        <v>15336</v>
      </c>
      <c r="D6003" s="91" t="s">
        <v>1343</v>
      </c>
      <c r="J6003" s="91" t="s">
        <v>739</v>
      </c>
      <c r="L6003" s="91" t="s">
        <v>41</v>
      </c>
      <c r="M6003" s="91" t="s">
        <v>739</v>
      </c>
      <c r="O6003" s="91" t="s">
        <v>2461</v>
      </c>
      <c r="P6003" s="91" t="s">
        <v>1628</v>
      </c>
      <c r="Q6003" s="91" t="s">
        <v>1432</v>
      </c>
      <c r="R6003" s="91" t="s">
        <v>2855</v>
      </c>
    </row>
    <row r="6004" ht="14.25" customHeight="1">
      <c r="A6004" s="91" t="s">
        <v>15337</v>
      </c>
      <c r="D6004" s="91" t="s">
        <v>1343</v>
      </c>
      <c r="J6004" s="91" t="s">
        <v>1320</v>
      </c>
      <c r="L6004" s="91" t="s">
        <v>41</v>
      </c>
      <c r="M6004" s="91" t="s">
        <v>1320</v>
      </c>
      <c r="N6004" s="91" t="s">
        <v>1763</v>
      </c>
      <c r="O6004" s="91" t="s">
        <v>2461</v>
      </c>
      <c r="P6004" s="91" t="s">
        <v>1628</v>
      </c>
      <c r="Q6004" s="91" t="s">
        <v>1432</v>
      </c>
      <c r="R6004" s="91" t="s">
        <v>1763</v>
      </c>
    </row>
    <row r="6005" ht="14.25" customHeight="1">
      <c r="A6005" s="91" t="s">
        <v>15338</v>
      </c>
      <c r="D6005" s="91" t="s">
        <v>1324</v>
      </c>
      <c r="J6005" s="91" t="s">
        <v>1320</v>
      </c>
      <c r="L6005" s="91" t="s">
        <v>41</v>
      </c>
      <c r="M6005" s="91" t="s">
        <v>1320</v>
      </c>
      <c r="N6005" s="91" t="s">
        <v>1715</v>
      </c>
      <c r="O6005" s="91" t="s">
        <v>2461</v>
      </c>
      <c r="P6005" s="91" t="s">
        <v>1628</v>
      </c>
      <c r="Q6005" s="91" t="s">
        <v>1469</v>
      </c>
      <c r="R6005" s="91" t="s">
        <v>1715</v>
      </c>
    </row>
    <row r="6006" ht="14.25" customHeight="1">
      <c r="A6006" s="91" t="s">
        <v>15339</v>
      </c>
      <c r="D6006" s="91" t="s">
        <v>1324</v>
      </c>
      <c r="J6006" s="91" t="s">
        <v>739</v>
      </c>
      <c r="L6006" s="91" t="s">
        <v>41</v>
      </c>
      <c r="M6006" s="91" t="s">
        <v>739</v>
      </c>
      <c r="O6006" s="91" t="s">
        <v>2461</v>
      </c>
      <c r="P6006" s="91" t="s">
        <v>1628</v>
      </c>
      <c r="Q6006" s="91" t="s">
        <v>1469</v>
      </c>
      <c r="R6006" s="91" t="s">
        <v>1653</v>
      </c>
    </row>
    <row r="6007" ht="14.25" customHeight="1">
      <c r="A6007" s="91" t="s">
        <v>15340</v>
      </c>
      <c r="B6007" s="91" t="s">
        <v>15341</v>
      </c>
      <c r="C6007" s="91" t="s">
        <v>15342</v>
      </c>
      <c r="D6007" s="91" t="s">
        <v>1324</v>
      </c>
      <c r="J6007" s="91" t="s">
        <v>739</v>
      </c>
      <c r="L6007" s="91" t="s">
        <v>41</v>
      </c>
      <c r="M6007" s="91" t="s">
        <v>739</v>
      </c>
      <c r="O6007" s="91" t="s">
        <v>2461</v>
      </c>
      <c r="P6007" s="91" t="s">
        <v>1628</v>
      </c>
      <c r="Q6007" s="91" t="s">
        <v>1459</v>
      </c>
      <c r="R6007" s="91" t="s">
        <v>1720</v>
      </c>
    </row>
    <row r="6008" ht="14.25" customHeight="1">
      <c r="A6008" s="91" t="s">
        <v>15343</v>
      </c>
      <c r="B6008" s="91" t="s">
        <v>15344</v>
      </c>
      <c r="C6008" s="91" t="s">
        <v>15345</v>
      </c>
      <c r="D6008" s="91" t="s">
        <v>1319</v>
      </c>
      <c r="E6008" s="91" t="s">
        <v>1587</v>
      </c>
      <c r="F6008" s="91">
        <v>2032.0</v>
      </c>
      <c r="J6008" s="91" t="s">
        <v>1320</v>
      </c>
      <c r="L6008" s="91" t="s">
        <v>41</v>
      </c>
      <c r="M6008" s="91" t="s">
        <v>1320</v>
      </c>
      <c r="N6008" s="91" t="s">
        <v>1611</v>
      </c>
      <c r="O6008" s="91" t="s">
        <v>2461</v>
      </c>
      <c r="P6008" s="91" t="s">
        <v>1628</v>
      </c>
      <c r="Q6008" s="91" t="s">
        <v>1469</v>
      </c>
      <c r="R6008" s="91" t="s">
        <v>1707</v>
      </c>
      <c r="S6008" s="91" t="s">
        <v>15346</v>
      </c>
      <c r="T6008" s="91" t="s">
        <v>1593</v>
      </c>
    </row>
    <row r="6009" ht="14.25" customHeight="1">
      <c r="A6009" s="91" t="s">
        <v>15347</v>
      </c>
      <c r="D6009" s="91" t="s">
        <v>1324</v>
      </c>
      <c r="J6009" s="91" t="s">
        <v>739</v>
      </c>
      <c r="L6009" s="91" t="s">
        <v>41</v>
      </c>
      <c r="M6009" s="91" t="s">
        <v>739</v>
      </c>
      <c r="O6009" s="91" t="s">
        <v>2461</v>
      </c>
      <c r="P6009" s="91" t="s">
        <v>1628</v>
      </c>
      <c r="Q6009" s="91" t="s">
        <v>1436</v>
      </c>
      <c r="R6009" s="91" t="s">
        <v>1659</v>
      </c>
    </row>
    <row r="6010" ht="14.25" customHeight="1">
      <c r="A6010" s="91" t="s">
        <v>15348</v>
      </c>
      <c r="D6010" s="91" t="s">
        <v>1343</v>
      </c>
      <c r="J6010" s="91" t="s">
        <v>1320</v>
      </c>
      <c r="L6010" s="91" t="s">
        <v>41</v>
      </c>
      <c r="M6010" s="91" t="s">
        <v>1320</v>
      </c>
      <c r="N6010" s="91" t="s">
        <v>1763</v>
      </c>
      <c r="O6010" s="91" t="s">
        <v>2461</v>
      </c>
      <c r="P6010" s="91" t="s">
        <v>1628</v>
      </c>
      <c r="Q6010" s="91" t="s">
        <v>1469</v>
      </c>
      <c r="R6010" s="91" t="s">
        <v>1763</v>
      </c>
    </row>
    <row r="6011" ht="14.25" customHeight="1">
      <c r="A6011" s="91" t="s">
        <v>15349</v>
      </c>
      <c r="D6011" s="91" t="s">
        <v>1324</v>
      </c>
      <c r="J6011" s="91" t="s">
        <v>739</v>
      </c>
      <c r="L6011" s="91" t="s">
        <v>41</v>
      </c>
      <c r="M6011" s="91" t="s">
        <v>739</v>
      </c>
      <c r="O6011" s="91" t="s">
        <v>2461</v>
      </c>
      <c r="P6011" s="91" t="s">
        <v>1628</v>
      </c>
      <c r="Q6011" s="91" t="s">
        <v>1469</v>
      </c>
      <c r="R6011" s="91" t="s">
        <v>1633</v>
      </c>
    </row>
    <row r="6012" ht="14.25" customHeight="1">
      <c r="A6012" s="91" t="s">
        <v>15350</v>
      </c>
      <c r="D6012" s="91" t="s">
        <v>1324</v>
      </c>
      <c r="J6012" s="91" t="s">
        <v>1320</v>
      </c>
      <c r="L6012" s="91" t="s">
        <v>41</v>
      </c>
      <c r="M6012" s="91" t="s">
        <v>739</v>
      </c>
      <c r="O6012" s="91" t="s">
        <v>2461</v>
      </c>
      <c r="P6012" s="91" t="s">
        <v>1628</v>
      </c>
      <c r="Q6012" s="91" t="s">
        <v>1442</v>
      </c>
      <c r="R6012" s="91" t="s">
        <v>1617</v>
      </c>
    </row>
    <row r="6013" ht="14.25" customHeight="1">
      <c r="A6013" s="91" t="s">
        <v>15351</v>
      </c>
      <c r="B6013" s="91" t="s">
        <v>15352</v>
      </c>
      <c r="C6013" s="91" t="s">
        <v>15353</v>
      </c>
      <c r="D6013" s="91" t="s">
        <v>1324</v>
      </c>
      <c r="J6013" s="91" t="s">
        <v>739</v>
      </c>
      <c r="L6013" s="91" t="s">
        <v>41</v>
      </c>
      <c r="M6013" s="91" t="s">
        <v>739</v>
      </c>
      <c r="O6013" s="91" t="s">
        <v>2461</v>
      </c>
      <c r="P6013" s="91" t="s">
        <v>1628</v>
      </c>
      <c r="Q6013" s="91" t="s">
        <v>1434</v>
      </c>
      <c r="R6013" s="91" t="s">
        <v>1685</v>
      </c>
    </row>
    <row r="6014" ht="14.25" customHeight="1">
      <c r="A6014" s="91" t="s">
        <v>15354</v>
      </c>
      <c r="D6014" s="91" t="s">
        <v>1319</v>
      </c>
      <c r="E6014" s="91" t="s">
        <v>1587</v>
      </c>
      <c r="F6014" s="91">
        <v>2030.0</v>
      </c>
      <c r="G6014" s="91" t="s">
        <v>1319</v>
      </c>
      <c r="H6014" s="91" t="s">
        <v>1587</v>
      </c>
      <c r="I6014" s="91">
        <v>2040.0</v>
      </c>
      <c r="J6014" s="91" t="s">
        <v>1320</v>
      </c>
      <c r="K6014" s="91">
        <v>2040.0</v>
      </c>
      <c r="L6014" s="91" t="s">
        <v>1588</v>
      </c>
      <c r="M6014" s="91" t="s">
        <v>739</v>
      </c>
      <c r="O6014" s="91" t="s">
        <v>2461</v>
      </c>
      <c r="P6014" s="91" t="s">
        <v>1628</v>
      </c>
      <c r="Q6014" s="91" t="s">
        <v>1469</v>
      </c>
      <c r="R6014" s="91" t="s">
        <v>1604</v>
      </c>
      <c r="S6014" s="91" t="s">
        <v>15355</v>
      </c>
      <c r="T6014" s="91" t="s">
        <v>1593</v>
      </c>
    </row>
    <row r="6015" ht="14.25" customHeight="1">
      <c r="A6015" s="91" t="s">
        <v>15356</v>
      </c>
      <c r="D6015" s="91" t="s">
        <v>1324</v>
      </c>
      <c r="J6015" s="91" t="s">
        <v>1320</v>
      </c>
      <c r="L6015" s="91" t="s">
        <v>41</v>
      </c>
      <c r="M6015" s="91" t="s">
        <v>739</v>
      </c>
      <c r="O6015" s="91" t="s">
        <v>2461</v>
      </c>
      <c r="P6015" s="91" t="s">
        <v>1628</v>
      </c>
      <c r="Q6015" s="91" t="s">
        <v>1469</v>
      </c>
      <c r="R6015" s="91" t="s">
        <v>1798</v>
      </c>
    </row>
    <row r="6016" ht="14.25" customHeight="1">
      <c r="A6016" s="91" t="s">
        <v>15357</v>
      </c>
      <c r="D6016" s="91" t="s">
        <v>1324</v>
      </c>
      <c r="J6016" s="91" t="s">
        <v>1320</v>
      </c>
      <c r="L6016" s="91" t="s">
        <v>41</v>
      </c>
      <c r="M6016" s="91" t="s">
        <v>1320</v>
      </c>
      <c r="N6016" s="91" t="s">
        <v>1641</v>
      </c>
      <c r="O6016" s="91" t="s">
        <v>2461</v>
      </c>
      <c r="P6016" s="91" t="s">
        <v>1628</v>
      </c>
      <c r="Q6016" s="91" t="s">
        <v>1469</v>
      </c>
      <c r="R6016" s="91" t="s">
        <v>1641</v>
      </c>
    </row>
    <row r="6017" ht="14.25" customHeight="1">
      <c r="A6017" s="91" t="s">
        <v>15358</v>
      </c>
      <c r="D6017" s="91" t="s">
        <v>1324</v>
      </c>
      <c r="J6017" s="91" t="s">
        <v>739</v>
      </c>
      <c r="L6017" s="91" t="s">
        <v>41</v>
      </c>
      <c r="M6017" s="91" t="s">
        <v>739</v>
      </c>
      <c r="O6017" s="91" t="s">
        <v>2461</v>
      </c>
      <c r="P6017" s="91" t="s">
        <v>1628</v>
      </c>
      <c r="Q6017" s="91" t="s">
        <v>1469</v>
      </c>
      <c r="R6017" s="91" t="s">
        <v>1653</v>
      </c>
    </row>
    <row r="6018" ht="14.25" customHeight="1">
      <c r="A6018" s="91" t="s">
        <v>15359</v>
      </c>
      <c r="D6018" s="91" t="s">
        <v>1324</v>
      </c>
      <c r="J6018" s="91" t="s">
        <v>1320</v>
      </c>
      <c r="L6018" s="91" t="s">
        <v>41</v>
      </c>
      <c r="M6018" s="91" t="s">
        <v>739</v>
      </c>
      <c r="O6018" s="91" t="s">
        <v>2461</v>
      </c>
      <c r="P6018" s="91" t="s">
        <v>1628</v>
      </c>
      <c r="Q6018" s="91" t="s">
        <v>1469</v>
      </c>
      <c r="R6018" s="91" t="s">
        <v>1624</v>
      </c>
    </row>
    <row r="6019" ht="14.25" customHeight="1">
      <c r="A6019" s="91" t="s">
        <v>15360</v>
      </c>
      <c r="D6019" s="91" t="s">
        <v>1319</v>
      </c>
      <c r="E6019" s="91" t="s">
        <v>1587</v>
      </c>
      <c r="F6019" s="91">
        <v>2030.0</v>
      </c>
      <c r="J6019" s="91" t="s">
        <v>739</v>
      </c>
      <c r="L6019" s="91" t="s">
        <v>1588</v>
      </c>
      <c r="M6019" s="91" t="s">
        <v>739</v>
      </c>
      <c r="O6019" s="91" t="s">
        <v>2461</v>
      </c>
      <c r="P6019" s="91" t="s">
        <v>1628</v>
      </c>
      <c r="Q6019" s="91" t="s">
        <v>1442</v>
      </c>
      <c r="R6019" s="91" t="s">
        <v>1641</v>
      </c>
      <c r="S6019" s="91" t="s">
        <v>15361</v>
      </c>
    </row>
    <row r="6020" ht="14.25" customHeight="1">
      <c r="A6020" s="91" t="s">
        <v>15362</v>
      </c>
      <c r="D6020" s="91" t="s">
        <v>1324</v>
      </c>
      <c r="J6020" s="91" t="s">
        <v>1320</v>
      </c>
      <c r="L6020" s="91" t="s">
        <v>41</v>
      </c>
      <c r="M6020" s="91" t="s">
        <v>739</v>
      </c>
      <c r="O6020" s="91" t="s">
        <v>2461</v>
      </c>
      <c r="P6020" s="91" t="s">
        <v>1628</v>
      </c>
      <c r="Q6020" s="91" t="s">
        <v>1436</v>
      </c>
      <c r="R6020" s="91" t="s">
        <v>1808</v>
      </c>
    </row>
    <row r="6021" ht="14.25" customHeight="1">
      <c r="A6021" s="91" t="s">
        <v>15363</v>
      </c>
      <c r="D6021" s="91" t="s">
        <v>1324</v>
      </c>
      <c r="J6021" s="91" t="s">
        <v>739</v>
      </c>
      <c r="L6021" s="91" t="s">
        <v>41</v>
      </c>
      <c r="M6021" s="91" t="s">
        <v>739</v>
      </c>
      <c r="O6021" s="91" t="s">
        <v>2461</v>
      </c>
      <c r="P6021" s="91" t="s">
        <v>1628</v>
      </c>
      <c r="Q6021" s="91" t="s">
        <v>1436</v>
      </c>
      <c r="R6021" s="91" t="s">
        <v>1842</v>
      </c>
    </row>
    <row r="6022" ht="14.25" customHeight="1">
      <c r="A6022" s="91" t="s">
        <v>15364</v>
      </c>
      <c r="D6022" s="91" t="s">
        <v>1324</v>
      </c>
      <c r="J6022" s="91" t="s">
        <v>1320</v>
      </c>
      <c r="L6022" s="91" t="s">
        <v>41</v>
      </c>
      <c r="M6022" s="91" t="s">
        <v>1320</v>
      </c>
      <c r="N6022" s="91" t="s">
        <v>1842</v>
      </c>
      <c r="O6022" s="91" t="s">
        <v>2461</v>
      </c>
      <c r="P6022" s="91" t="s">
        <v>1628</v>
      </c>
      <c r="Q6022" s="91" t="s">
        <v>1469</v>
      </c>
      <c r="R6022" s="91" t="s">
        <v>1842</v>
      </c>
    </row>
    <row r="6023" ht="14.25" customHeight="1">
      <c r="A6023" s="91" t="s">
        <v>15365</v>
      </c>
      <c r="D6023" s="91" t="s">
        <v>1324</v>
      </c>
      <c r="J6023" s="91" t="s">
        <v>739</v>
      </c>
      <c r="L6023" s="91" t="s">
        <v>41</v>
      </c>
      <c r="M6023" s="91" t="s">
        <v>739</v>
      </c>
      <c r="O6023" s="91" t="s">
        <v>2461</v>
      </c>
      <c r="P6023" s="91" t="s">
        <v>1628</v>
      </c>
      <c r="Q6023" s="91" t="s">
        <v>1444</v>
      </c>
      <c r="R6023" s="91" t="s">
        <v>1624</v>
      </c>
    </row>
    <row r="6024" ht="14.25" customHeight="1">
      <c r="A6024" s="91" t="s">
        <v>15366</v>
      </c>
      <c r="D6024" s="91" t="s">
        <v>1324</v>
      </c>
      <c r="J6024" s="91" t="s">
        <v>1320</v>
      </c>
      <c r="L6024" s="91" t="s">
        <v>41</v>
      </c>
      <c r="M6024" s="91" t="s">
        <v>1320</v>
      </c>
      <c r="N6024" s="91" t="s">
        <v>1808</v>
      </c>
      <c r="O6024" s="91" t="s">
        <v>2461</v>
      </c>
      <c r="P6024" s="91" t="s">
        <v>1628</v>
      </c>
      <c r="Q6024" s="91" t="s">
        <v>1440</v>
      </c>
      <c r="R6024" s="91" t="s">
        <v>1808</v>
      </c>
    </row>
    <row r="6025" ht="14.25" customHeight="1">
      <c r="A6025" s="91" t="s">
        <v>15367</v>
      </c>
      <c r="D6025" s="91" t="s">
        <v>1324</v>
      </c>
      <c r="J6025" s="91" t="s">
        <v>1320</v>
      </c>
      <c r="L6025" s="91" t="s">
        <v>41</v>
      </c>
      <c r="M6025" s="91" t="s">
        <v>739</v>
      </c>
      <c r="O6025" s="91" t="s">
        <v>2461</v>
      </c>
      <c r="P6025" s="91" t="s">
        <v>1628</v>
      </c>
      <c r="Q6025" s="91" t="s">
        <v>1469</v>
      </c>
      <c r="R6025" s="91" t="s">
        <v>1624</v>
      </c>
    </row>
    <row r="6026" ht="14.25" customHeight="1">
      <c r="A6026" s="91" t="s">
        <v>15368</v>
      </c>
      <c r="D6026" s="91" t="s">
        <v>1324</v>
      </c>
      <c r="J6026" s="91" t="s">
        <v>1320</v>
      </c>
      <c r="L6026" s="91" t="s">
        <v>41</v>
      </c>
      <c r="M6026" s="91" t="s">
        <v>1320</v>
      </c>
      <c r="N6026" s="91" t="s">
        <v>1685</v>
      </c>
      <c r="O6026" s="91" t="s">
        <v>2461</v>
      </c>
      <c r="P6026" s="91" t="s">
        <v>1628</v>
      </c>
      <c r="Q6026" s="91" t="s">
        <v>1436</v>
      </c>
      <c r="R6026" s="91" t="s">
        <v>1685</v>
      </c>
    </row>
    <row r="6027" ht="14.25" customHeight="1">
      <c r="A6027" s="91" t="s">
        <v>15369</v>
      </c>
      <c r="D6027" s="91" t="s">
        <v>1324</v>
      </c>
      <c r="J6027" s="91" t="s">
        <v>1320</v>
      </c>
      <c r="L6027" s="91" t="s">
        <v>41</v>
      </c>
      <c r="M6027" s="91" t="s">
        <v>739</v>
      </c>
      <c r="O6027" s="91" t="s">
        <v>1602</v>
      </c>
      <c r="P6027" s="91" t="s">
        <v>1603</v>
      </c>
      <c r="Q6027" s="91" t="s">
        <v>1462</v>
      </c>
      <c r="R6027" s="91" t="s">
        <v>1633</v>
      </c>
    </row>
    <row r="6028" ht="14.25" customHeight="1">
      <c r="A6028" s="91" t="s">
        <v>15370</v>
      </c>
      <c r="D6028" s="91" t="s">
        <v>1319</v>
      </c>
      <c r="E6028" s="91" t="s">
        <v>1587</v>
      </c>
      <c r="F6028" s="91">
        <v>2030.0</v>
      </c>
      <c r="J6028" s="91" t="s">
        <v>739</v>
      </c>
      <c r="L6028" s="91" t="s">
        <v>1588</v>
      </c>
      <c r="M6028" s="91" t="s">
        <v>739</v>
      </c>
      <c r="O6028" s="91" t="s">
        <v>1725</v>
      </c>
      <c r="P6028" s="91" t="s">
        <v>1628</v>
      </c>
      <c r="Q6028" s="91" t="s">
        <v>1463</v>
      </c>
      <c r="R6028" s="91" t="s">
        <v>1659</v>
      </c>
      <c r="S6028" s="91" t="s">
        <v>15371</v>
      </c>
      <c r="T6028" s="91" t="s">
        <v>1593</v>
      </c>
    </row>
    <row r="6029" ht="14.25" customHeight="1">
      <c r="A6029" s="91" t="s">
        <v>15372</v>
      </c>
      <c r="B6029" s="91" t="s">
        <v>15373</v>
      </c>
      <c r="C6029" s="91" t="s">
        <v>15374</v>
      </c>
      <c r="D6029" s="91" t="s">
        <v>1324</v>
      </c>
      <c r="J6029" s="91" t="s">
        <v>1320</v>
      </c>
      <c r="L6029" s="91" t="s">
        <v>41</v>
      </c>
      <c r="M6029" s="91" t="s">
        <v>1320</v>
      </c>
      <c r="N6029" s="91" t="s">
        <v>1685</v>
      </c>
      <c r="O6029" s="91" t="s">
        <v>1692</v>
      </c>
      <c r="P6029" s="91" t="s">
        <v>1590</v>
      </c>
      <c r="Q6029" s="91" t="s">
        <v>1438</v>
      </c>
      <c r="R6029" s="91" t="s">
        <v>1685</v>
      </c>
    </row>
    <row r="6030" ht="14.25" customHeight="1">
      <c r="A6030" s="91" t="s">
        <v>15375</v>
      </c>
      <c r="B6030" s="91" t="s">
        <v>15376</v>
      </c>
      <c r="C6030" s="91" t="s">
        <v>15377</v>
      </c>
      <c r="D6030" s="91" t="s">
        <v>1324</v>
      </c>
      <c r="J6030" s="91" t="s">
        <v>739</v>
      </c>
      <c r="L6030" s="91" t="s">
        <v>41</v>
      </c>
      <c r="M6030" s="91" t="s">
        <v>1320</v>
      </c>
      <c r="N6030" s="91" t="s">
        <v>1637</v>
      </c>
      <c r="O6030" s="91" t="s">
        <v>1602</v>
      </c>
      <c r="P6030" s="91" t="s">
        <v>1603</v>
      </c>
      <c r="Q6030" s="91" t="s">
        <v>1438</v>
      </c>
      <c r="R6030" s="91" t="s">
        <v>1639</v>
      </c>
    </row>
    <row r="6031" ht="14.25" customHeight="1">
      <c r="A6031" s="91" t="s">
        <v>15378</v>
      </c>
      <c r="B6031" s="91" t="s">
        <v>15379</v>
      </c>
      <c r="C6031" s="91" t="s">
        <v>15380</v>
      </c>
      <c r="D6031" s="91" t="s">
        <v>1319</v>
      </c>
      <c r="E6031" s="91" t="s">
        <v>1587</v>
      </c>
      <c r="F6031" s="91">
        <v>2030.0</v>
      </c>
      <c r="G6031" s="91" t="s">
        <v>1319</v>
      </c>
      <c r="H6031" s="91" t="s">
        <v>1587</v>
      </c>
      <c r="I6031" s="91">
        <v>2040.0</v>
      </c>
      <c r="J6031" s="91" t="s">
        <v>1320</v>
      </c>
      <c r="K6031" s="91">
        <v>2040.0</v>
      </c>
      <c r="L6031" s="91" t="s">
        <v>41</v>
      </c>
      <c r="M6031" s="91" t="s">
        <v>1320</v>
      </c>
      <c r="N6031" s="91" t="s">
        <v>1678</v>
      </c>
      <c r="O6031" s="91" t="s">
        <v>1711</v>
      </c>
      <c r="P6031" s="91" t="s">
        <v>1590</v>
      </c>
      <c r="Q6031" s="91" t="s">
        <v>1452</v>
      </c>
      <c r="R6031" s="91" t="s">
        <v>1678</v>
      </c>
      <c r="S6031" s="91" t="s">
        <v>15381</v>
      </c>
      <c r="T6031" s="91" t="s">
        <v>1593</v>
      </c>
    </row>
    <row r="6032" ht="14.25" customHeight="1">
      <c r="A6032" s="91" t="s">
        <v>15382</v>
      </c>
      <c r="B6032" s="91" t="s">
        <v>15383</v>
      </c>
      <c r="D6032" s="91" t="s">
        <v>1324</v>
      </c>
      <c r="J6032" s="91" t="s">
        <v>1320</v>
      </c>
      <c r="L6032" s="91" t="s">
        <v>41</v>
      </c>
      <c r="M6032" s="91" t="s">
        <v>739</v>
      </c>
      <c r="O6032" s="91" t="s">
        <v>1602</v>
      </c>
      <c r="P6032" s="91" t="s">
        <v>1603</v>
      </c>
      <c r="Q6032" s="91" t="s">
        <v>1462</v>
      </c>
      <c r="R6032" s="91" t="s">
        <v>1663</v>
      </c>
    </row>
    <row r="6033" ht="14.25" customHeight="1">
      <c r="A6033" s="91" t="s">
        <v>15384</v>
      </c>
      <c r="D6033" s="91" t="s">
        <v>1319</v>
      </c>
      <c r="E6033" s="91" t="s">
        <v>1587</v>
      </c>
      <c r="F6033" s="91">
        <v>2030.0</v>
      </c>
      <c r="G6033" s="91" t="s">
        <v>1319</v>
      </c>
      <c r="H6033" s="91" t="s">
        <v>1587</v>
      </c>
      <c r="I6033" s="91">
        <v>2040.0</v>
      </c>
      <c r="J6033" s="91" t="s">
        <v>1320</v>
      </c>
      <c r="K6033" s="91">
        <v>2040.0</v>
      </c>
      <c r="L6033" s="91" t="s">
        <v>1588</v>
      </c>
      <c r="M6033" s="91" t="s">
        <v>739</v>
      </c>
      <c r="O6033" s="91" t="s">
        <v>1607</v>
      </c>
      <c r="P6033" s="91" t="s">
        <v>1590</v>
      </c>
      <c r="Q6033" s="91" t="s">
        <v>1442</v>
      </c>
      <c r="R6033" s="91" t="s">
        <v>1798</v>
      </c>
      <c r="S6033" s="91" t="s">
        <v>15385</v>
      </c>
      <c r="T6033" s="91" t="s">
        <v>1593</v>
      </c>
    </row>
    <row r="6034" ht="14.25" customHeight="1">
      <c r="A6034" s="91" t="s">
        <v>15386</v>
      </c>
      <c r="C6034" s="91" t="s">
        <v>15387</v>
      </c>
      <c r="D6034" s="91" t="s">
        <v>1319</v>
      </c>
      <c r="E6034" s="91" t="s">
        <v>1587</v>
      </c>
      <c r="F6034" s="91">
        <v>2030.0</v>
      </c>
      <c r="J6034" s="91" t="s">
        <v>1320</v>
      </c>
      <c r="L6034" s="91" t="s">
        <v>41</v>
      </c>
      <c r="M6034" s="91" t="s">
        <v>739</v>
      </c>
      <c r="O6034" s="91" t="s">
        <v>1831</v>
      </c>
      <c r="P6034" s="91" t="s">
        <v>1590</v>
      </c>
      <c r="Q6034" s="91" t="s">
        <v>1435</v>
      </c>
      <c r="R6034" s="91" t="s">
        <v>1785</v>
      </c>
      <c r="S6034" s="91" t="s">
        <v>15388</v>
      </c>
      <c r="T6034" s="91" t="s">
        <v>1593</v>
      </c>
    </row>
    <row r="6035" ht="14.25" customHeight="1">
      <c r="A6035" s="91" t="s">
        <v>15389</v>
      </c>
      <c r="D6035" s="91" t="s">
        <v>1319</v>
      </c>
      <c r="E6035" s="91" t="s">
        <v>1587</v>
      </c>
      <c r="F6035" s="91">
        <v>2030.0</v>
      </c>
      <c r="J6035" s="91" t="s">
        <v>739</v>
      </c>
      <c r="L6035" s="91" t="s">
        <v>41</v>
      </c>
      <c r="M6035" s="91" t="s">
        <v>739</v>
      </c>
      <c r="O6035" s="91" t="s">
        <v>1607</v>
      </c>
      <c r="P6035" s="91" t="s">
        <v>1590</v>
      </c>
      <c r="Q6035" s="91" t="s">
        <v>1460</v>
      </c>
      <c r="R6035" s="91" t="s">
        <v>15390</v>
      </c>
      <c r="S6035" s="91" t="s">
        <v>15391</v>
      </c>
      <c r="T6035" s="91" t="s">
        <v>1593</v>
      </c>
    </row>
    <row r="6036" ht="14.25" customHeight="1">
      <c r="A6036" s="91" t="s">
        <v>15392</v>
      </c>
      <c r="D6036" s="91" t="s">
        <v>1319</v>
      </c>
      <c r="E6036" s="91" t="s">
        <v>1587</v>
      </c>
      <c r="F6036" s="91">
        <v>2030.0</v>
      </c>
      <c r="G6036" s="91" t="s">
        <v>1319</v>
      </c>
      <c r="H6036" s="91" t="s">
        <v>1587</v>
      </c>
      <c r="I6036" s="91">
        <v>2050.0</v>
      </c>
      <c r="J6036" s="91" t="s">
        <v>1320</v>
      </c>
      <c r="K6036" s="91">
        <v>2050.0</v>
      </c>
      <c r="L6036" s="91" t="s">
        <v>1588</v>
      </c>
      <c r="M6036" s="91" t="s">
        <v>739</v>
      </c>
      <c r="O6036" s="91" t="s">
        <v>1607</v>
      </c>
      <c r="P6036" s="91" t="s">
        <v>1590</v>
      </c>
      <c r="Q6036" s="91" t="s">
        <v>1440</v>
      </c>
      <c r="R6036" s="91" t="s">
        <v>1663</v>
      </c>
      <c r="S6036" s="91" t="s">
        <v>15393</v>
      </c>
      <c r="T6036" s="91" t="s">
        <v>1593</v>
      </c>
    </row>
    <row r="6037" ht="14.25" customHeight="1">
      <c r="A6037" s="91" t="s">
        <v>15394</v>
      </c>
      <c r="D6037" s="91" t="s">
        <v>1319</v>
      </c>
      <c r="E6037" s="91" t="s">
        <v>1587</v>
      </c>
      <c r="F6037" s="91">
        <v>2030.0</v>
      </c>
      <c r="J6037" s="91" t="s">
        <v>739</v>
      </c>
      <c r="L6037" s="91" t="s">
        <v>1588</v>
      </c>
      <c r="M6037" s="91" t="s">
        <v>739</v>
      </c>
      <c r="O6037" s="91" t="s">
        <v>1607</v>
      </c>
      <c r="P6037" s="91" t="s">
        <v>1590</v>
      </c>
      <c r="Q6037" s="91" t="s">
        <v>1462</v>
      </c>
      <c r="R6037" s="91" t="s">
        <v>1966</v>
      </c>
      <c r="S6037" s="91" t="s">
        <v>15395</v>
      </c>
      <c r="T6037" s="91" t="s">
        <v>1593</v>
      </c>
    </row>
    <row r="6038" ht="14.25" customHeight="1">
      <c r="A6038" s="91" t="s">
        <v>15396</v>
      </c>
      <c r="B6038" s="91" t="s">
        <v>15397</v>
      </c>
      <c r="C6038" s="91" t="s">
        <v>15398</v>
      </c>
      <c r="D6038" s="91" t="s">
        <v>1319</v>
      </c>
      <c r="E6038" s="91" t="s">
        <v>1587</v>
      </c>
      <c r="F6038" s="91">
        <v>2030.0</v>
      </c>
      <c r="J6038" s="91" t="s">
        <v>739</v>
      </c>
      <c r="L6038" s="91" t="s">
        <v>41</v>
      </c>
      <c r="M6038" s="91" t="s">
        <v>739</v>
      </c>
      <c r="O6038" s="91" t="s">
        <v>1846</v>
      </c>
      <c r="P6038" s="91" t="s">
        <v>1590</v>
      </c>
      <c r="Q6038" s="91" t="s">
        <v>1469</v>
      </c>
      <c r="R6038" s="91" t="s">
        <v>1604</v>
      </c>
      <c r="S6038" s="91" t="s">
        <v>15399</v>
      </c>
      <c r="T6038" s="91" t="s">
        <v>1593</v>
      </c>
    </row>
    <row r="6039" ht="14.25" customHeight="1">
      <c r="A6039" s="91" t="s">
        <v>15400</v>
      </c>
      <c r="B6039" s="91" t="s">
        <v>3802</v>
      </c>
      <c r="C6039" s="91" t="s">
        <v>15401</v>
      </c>
      <c r="D6039" s="91" t="s">
        <v>1324</v>
      </c>
      <c r="J6039" s="91" t="s">
        <v>739</v>
      </c>
      <c r="L6039" s="91" t="s">
        <v>41</v>
      </c>
      <c r="M6039" s="91" t="s">
        <v>739</v>
      </c>
      <c r="N6039" s="91" t="s">
        <v>1763</v>
      </c>
      <c r="O6039" s="91" t="s">
        <v>1684</v>
      </c>
      <c r="P6039" s="91" t="s">
        <v>1590</v>
      </c>
      <c r="Q6039" s="91" t="s">
        <v>1452</v>
      </c>
      <c r="R6039" s="91" t="s">
        <v>1763</v>
      </c>
    </row>
    <row r="6040" ht="14.25" customHeight="1">
      <c r="A6040" s="91" t="s">
        <v>15402</v>
      </c>
      <c r="D6040" s="91" t="s">
        <v>1324</v>
      </c>
      <c r="J6040" s="91" t="s">
        <v>1320</v>
      </c>
      <c r="L6040" s="91" t="s">
        <v>41</v>
      </c>
      <c r="M6040" s="91" t="s">
        <v>739</v>
      </c>
      <c r="O6040" s="91" t="s">
        <v>2407</v>
      </c>
      <c r="P6040" s="91" t="s">
        <v>1628</v>
      </c>
      <c r="Q6040" s="91" t="s">
        <v>1469</v>
      </c>
      <c r="R6040" s="91" t="s">
        <v>1720</v>
      </c>
    </row>
    <row r="6041" ht="14.25" customHeight="1">
      <c r="A6041" s="91" t="s">
        <v>15403</v>
      </c>
      <c r="D6041" s="91" t="s">
        <v>1319</v>
      </c>
      <c r="E6041" s="91" t="s">
        <v>1587</v>
      </c>
      <c r="F6041" s="91">
        <v>2030.0</v>
      </c>
      <c r="G6041" s="91" t="s">
        <v>1319</v>
      </c>
      <c r="H6041" s="91" t="s">
        <v>1587</v>
      </c>
      <c r="I6041" s="91">
        <v>2050.0</v>
      </c>
      <c r="J6041" s="91" t="s">
        <v>1320</v>
      </c>
      <c r="K6041" s="91">
        <v>2050.0</v>
      </c>
      <c r="L6041" s="91" t="s">
        <v>1588</v>
      </c>
      <c r="M6041" s="91" t="s">
        <v>1320</v>
      </c>
      <c r="O6041" s="91" t="s">
        <v>1607</v>
      </c>
      <c r="P6041" s="91" t="s">
        <v>1590</v>
      </c>
      <c r="Q6041" s="91" t="s">
        <v>1451</v>
      </c>
      <c r="R6041" s="91" t="s">
        <v>1669</v>
      </c>
      <c r="S6041" s="91" t="s">
        <v>15404</v>
      </c>
      <c r="T6041" s="91" t="s">
        <v>1593</v>
      </c>
    </row>
    <row r="6042" ht="14.25" customHeight="1">
      <c r="A6042" s="91" t="s">
        <v>15405</v>
      </c>
      <c r="C6042" s="91" t="s">
        <v>15406</v>
      </c>
      <c r="D6042" s="91" t="s">
        <v>1324</v>
      </c>
      <c r="J6042" s="91" t="s">
        <v>1320</v>
      </c>
      <c r="L6042" s="91" t="s">
        <v>41</v>
      </c>
      <c r="M6042" s="91" t="s">
        <v>739</v>
      </c>
      <c r="O6042" s="91" t="s">
        <v>1638</v>
      </c>
      <c r="P6042" s="91" t="s">
        <v>1590</v>
      </c>
      <c r="Q6042" s="91" t="s">
        <v>1440</v>
      </c>
      <c r="R6042" s="91" t="s">
        <v>1707</v>
      </c>
    </row>
    <row r="6043" ht="14.25" customHeight="1">
      <c r="A6043" s="91" t="s">
        <v>15407</v>
      </c>
      <c r="D6043" s="91" t="s">
        <v>1319</v>
      </c>
      <c r="E6043" s="91" t="s">
        <v>1587</v>
      </c>
      <c r="F6043" s="91">
        <v>2030.0</v>
      </c>
      <c r="J6043" s="91" t="s">
        <v>739</v>
      </c>
      <c r="L6043" s="91" t="s">
        <v>1588</v>
      </c>
      <c r="M6043" s="91" t="s">
        <v>739</v>
      </c>
      <c r="O6043" s="91" t="s">
        <v>1607</v>
      </c>
      <c r="P6043" s="91" t="s">
        <v>1590</v>
      </c>
      <c r="Q6043" s="91" t="s">
        <v>1467</v>
      </c>
      <c r="R6043" s="91" t="s">
        <v>1707</v>
      </c>
      <c r="S6043" s="91" t="s">
        <v>15408</v>
      </c>
      <c r="T6043" s="91" t="s">
        <v>1593</v>
      </c>
    </row>
    <row r="6044" ht="14.25" customHeight="1">
      <c r="A6044" s="91" t="s">
        <v>15409</v>
      </c>
      <c r="B6044" s="91" t="s">
        <v>15410</v>
      </c>
      <c r="C6044" s="91" t="s">
        <v>15411</v>
      </c>
      <c r="D6044" s="91" t="s">
        <v>1324</v>
      </c>
      <c r="J6044" s="91" t="s">
        <v>739</v>
      </c>
      <c r="L6044" s="91" t="s">
        <v>41</v>
      </c>
      <c r="M6044" s="91" t="s">
        <v>739</v>
      </c>
      <c r="O6044" s="91" t="s">
        <v>1602</v>
      </c>
      <c r="P6044" s="91" t="s">
        <v>1603</v>
      </c>
      <c r="Q6044" s="91" t="s">
        <v>1466</v>
      </c>
      <c r="R6044" s="91" t="s">
        <v>1715</v>
      </c>
    </row>
    <row r="6045" ht="14.25" customHeight="1">
      <c r="A6045" s="91" t="s">
        <v>15412</v>
      </c>
      <c r="D6045" s="91" t="s">
        <v>1324</v>
      </c>
      <c r="J6045" s="91" t="s">
        <v>1320</v>
      </c>
      <c r="L6045" s="91" t="s">
        <v>41</v>
      </c>
      <c r="M6045" s="91" t="s">
        <v>739</v>
      </c>
      <c r="O6045" s="91" t="s">
        <v>1739</v>
      </c>
      <c r="P6045" s="91" t="s">
        <v>1628</v>
      </c>
      <c r="Q6045" s="91" t="s">
        <v>1449</v>
      </c>
      <c r="R6045" s="91" t="s">
        <v>1720</v>
      </c>
    </row>
    <row r="6046" ht="14.25" customHeight="1">
      <c r="A6046" s="91" t="s">
        <v>15413</v>
      </c>
      <c r="D6046" s="91" t="s">
        <v>1319</v>
      </c>
      <c r="E6046" s="91" t="s">
        <v>1587</v>
      </c>
      <c r="F6046" s="91">
        <v>2030.0</v>
      </c>
      <c r="G6046" s="91" t="s">
        <v>1319</v>
      </c>
      <c r="H6046" s="91" t="s">
        <v>1587</v>
      </c>
      <c r="I6046" s="91">
        <v>2045.0</v>
      </c>
      <c r="J6046" s="91" t="s">
        <v>1320</v>
      </c>
      <c r="K6046" s="91">
        <v>2045.0</v>
      </c>
      <c r="L6046" s="91" t="s">
        <v>1588</v>
      </c>
      <c r="M6046" s="91" t="s">
        <v>739</v>
      </c>
      <c r="O6046" s="91" t="s">
        <v>1607</v>
      </c>
      <c r="P6046" s="91" t="s">
        <v>1590</v>
      </c>
      <c r="Q6046" s="91" t="s">
        <v>1472</v>
      </c>
      <c r="R6046" s="91" t="s">
        <v>1707</v>
      </c>
      <c r="S6046" s="91" t="s">
        <v>15414</v>
      </c>
      <c r="T6046" s="91" t="s">
        <v>1593</v>
      </c>
    </row>
    <row r="6047" ht="14.25" customHeight="1">
      <c r="A6047" s="91" t="s">
        <v>15415</v>
      </c>
      <c r="B6047" s="91" t="s">
        <v>15416</v>
      </c>
      <c r="C6047" s="91" t="s">
        <v>15417</v>
      </c>
      <c r="D6047" s="91" t="s">
        <v>1324</v>
      </c>
      <c r="J6047" s="91" t="s">
        <v>1320</v>
      </c>
      <c r="L6047" s="91" t="s">
        <v>41</v>
      </c>
      <c r="M6047" s="91" t="s">
        <v>1320</v>
      </c>
      <c r="N6047" s="91" t="s">
        <v>1808</v>
      </c>
      <c r="O6047" s="91" t="s">
        <v>1684</v>
      </c>
      <c r="P6047" s="91" t="s">
        <v>1590</v>
      </c>
      <c r="Q6047" s="91" t="s">
        <v>1431</v>
      </c>
      <c r="R6047" s="91" t="s">
        <v>1808</v>
      </c>
    </row>
    <row r="6048" ht="14.25" customHeight="1">
      <c r="A6048" s="91" t="s">
        <v>15418</v>
      </c>
      <c r="C6048" s="91" t="s">
        <v>15419</v>
      </c>
      <c r="D6048" s="91" t="s">
        <v>1324</v>
      </c>
      <c r="J6048" s="91" t="s">
        <v>1320</v>
      </c>
      <c r="L6048" s="91" t="s">
        <v>41</v>
      </c>
      <c r="M6048" s="91" t="s">
        <v>1320</v>
      </c>
      <c r="N6048" s="91" t="s">
        <v>1763</v>
      </c>
      <c r="O6048" s="91" t="s">
        <v>2046</v>
      </c>
      <c r="P6048" s="91" t="s">
        <v>1603</v>
      </c>
      <c r="Q6048" s="91" t="s">
        <v>1426</v>
      </c>
      <c r="R6048" s="91" t="s">
        <v>1763</v>
      </c>
    </row>
    <row r="6049" ht="14.25" customHeight="1">
      <c r="A6049" s="91" t="s">
        <v>15420</v>
      </c>
      <c r="D6049" s="91" t="s">
        <v>1324</v>
      </c>
      <c r="J6049" s="91" t="s">
        <v>739</v>
      </c>
      <c r="L6049" s="91" t="s">
        <v>41</v>
      </c>
      <c r="M6049" s="91" t="s">
        <v>739</v>
      </c>
      <c r="O6049" s="91" t="s">
        <v>1796</v>
      </c>
      <c r="P6049" s="91" t="s">
        <v>1628</v>
      </c>
      <c r="Q6049" s="91" t="s">
        <v>1469</v>
      </c>
      <c r="R6049" s="91" t="s">
        <v>1707</v>
      </c>
    </row>
    <row r="6050" ht="14.25" customHeight="1">
      <c r="A6050" s="91" t="s">
        <v>15421</v>
      </c>
      <c r="D6050" s="91" t="s">
        <v>1324</v>
      </c>
      <c r="J6050" s="91" t="s">
        <v>739</v>
      </c>
      <c r="L6050" s="91" t="s">
        <v>41</v>
      </c>
      <c r="M6050" s="91" t="s">
        <v>739</v>
      </c>
      <c r="O6050" s="91" t="s">
        <v>1796</v>
      </c>
      <c r="P6050" s="91" t="s">
        <v>1628</v>
      </c>
      <c r="Q6050" s="91" t="s">
        <v>1469</v>
      </c>
      <c r="R6050" s="91" t="s">
        <v>1707</v>
      </c>
    </row>
    <row r="6051" ht="14.25" customHeight="1">
      <c r="A6051" s="91" t="s">
        <v>15422</v>
      </c>
      <c r="D6051" s="91" t="s">
        <v>1324</v>
      </c>
      <c r="J6051" s="91" t="s">
        <v>739</v>
      </c>
      <c r="L6051" s="91" t="s">
        <v>41</v>
      </c>
      <c r="M6051" s="91" t="s">
        <v>739</v>
      </c>
      <c r="O6051" s="91" t="s">
        <v>1796</v>
      </c>
      <c r="P6051" s="91" t="s">
        <v>1628</v>
      </c>
      <c r="Q6051" s="91" t="s">
        <v>1469</v>
      </c>
      <c r="R6051" s="91" t="s">
        <v>1707</v>
      </c>
    </row>
    <row r="6052" ht="14.25" customHeight="1">
      <c r="A6052" s="91" t="s">
        <v>15423</v>
      </c>
      <c r="D6052" s="91" t="s">
        <v>1324</v>
      </c>
      <c r="J6052" s="91" t="s">
        <v>739</v>
      </c>
      <c r="L6052" s="91" t="s">
        <v>41</v>
      </c>
      <c r="M6052" s="91" t="s">
        <v>739</v>
      </c>
      <c r="O6052" s="91" t="s">
        <v>1796</v>
      </c>
      <c r="P6052" s="91" t="s">
        <v>1628</v>
      </c>
      <c r="Q6052" s="91" t="s">
        <v>1469</v>
      </c>
      <c r="R6052" s="91" t="s">
        <v>1707</v>
      </c>
    </row>
    <row r="6053" ht="14.25" customHeight="1">
      <c r="A6053" s="91" t="s">
        <v>15424</v>
      </c>
      <c r="B6053" s="91" t="s">
        <v>15425</v>
      </c>
      <c r="C6053" s="91" t="s">
        <v>15426</v>
      </c>
      <c r="D6053" s="91" t="s">
        <v>1319</v>
      </c>
      <c r="E6053" s="91" t="s">
        <v>1587</v>
      </c>
      <c r="F6053" s="91">
        <v>2030.0</v>
      </c>
      <c r="J6053" s="91" t="s">
        <v>1320</v>
      </c>
      <c r="L6053" s="91" t="s">
        <v>41</v>
      </c>
      <c r="M6053" s="91" t="s">
        <v>1320</v>
      </c>
      <c r="N6053" s="91" t="s">
        <v>1722</v>
      </c>
      <c r="O6053" s="91" t="s">
        <v>1602</v>
      </c>
      <c r="P6053" s="91" t="s">
        <v>1603</v>
      </c>
      <c r="Q6053" s="91" t="s">
        <v>1469</v>
      </c>
      <c r="R6053" s="91" t="s">
        <v>1753</v>
      </c>
      <c r="S6053" s="91" t="s">
        <v>15427</v>
      </c>
      <c r="T6053" s="91" t="s">
        <v>1777</v>
      </c>
    </row>
    <row r="6054" ht="14.25" customHeight="1">
      <c r="A6054" s="91" t="s">
        <v>15428</v>
      </c>
      <c r="B6054" s="91" t="s">
        <v>15429</v>
      </c>
      <c r="C6054" s="91" t="s">
        <v>15430</v>
      </c>
      <c r="D6054" s="91" t="s">
        <v>1324</v>
      </c>
      <c r="J6054" s="91" t="s">
        <v>1320</v>
      </c>
      <c r="L6054" s="91" t="s">
        <v>41</v>
      </c>
      <c r="M6054" s="91" t="s">
        <v>1320</v>
      </c>
      <c r="O6054" s="91" t="s">
        <v>1602</v>
      </c>
      <c r="P6054" s="91" t="s">
        <v>1603</v>
      </c>
      <c r="Q6054" s="91" t="s">
        <v>1442</v>
      </c>
      <c r="R6054" s="91" t="s">
        <v>2090</v>
      </c>
    </row>
    <row r="6055" ht="14.25" customHeight="1">
      <c r="A6055" s="91" t="s">
        <v>15431</v>
      </c>
      <c r="D6055" s="91" t="s">
        <v>1319</v>
      </c>
      <c r="E6055" s="91" t="s">
        <v>1587</v>
      </c>
      <c r="F6055" s="91">
        <v>2030.0</v>
      </c>
      <c r="G6055" s="91" t="s">
        <v>1319</v>
      </c>
      <c r="H6055" s="91" t="s">
        <v>1587</v>
      </c>
      <c r="I6055" s="91">
        <v>2050.0</v>
      </c>
      <c r="J6055" s="91" t="s">
        <v>1320</v>
      </c>
      <c r="K6055" s="91">
        <v>2050.0</v>
      </c>
      <c r="L6055" s="91" t="s">
        <v>1588</v>
      </c>
      <c r="M6055" s="91" t="s">
        <v>1320</v>
      </c>
      <c r="N6055" s="91" t="s">
        <v>1808</v>
      </c>
      <c r="O6055" s="91" t="s">
        <v>1638</v>
      </c>
      <c r="P6055" s="91" t="s">
        <v>1590</v>
      </c>
      <c r="Q6055" s="91" t="s">
        <v>1439</v>
      </c>
      <c r="R6055" s="91" t="s">
        <v>1808</v>
      </c>
      <c r="S6055" s="91" t="s">
        <v>15432</v>
      </c>
      <c r="T6055" s="91" t="s">
        <v>1593</v>
      </c>
    </row>
    <row r="6056" ht="14.25" customHeight="1">
      <c r="A6056" s="91" t="s">
        <v>15433</v>
      </c>
      <c r="D6056" s="91" t="s">
        <v>1324</v>
      </c>
      <c r="J6056" s="91" t="s">
        <v>739</v>
      </c>
      <c r="L6056" s="91" t="s">
        <v>1647</v>
      </c>
      <c r="M6056" s="91" t="s">
        <v>1320</v>
      </c>
      <c r="N6056" s="91" t="s">
        <v>2170</v>
      </c>
      <c r="O6056" s="91" t="s">
        <v>1596</v>
      </c>
      <c r="P6056" s="91" t="s">
        <v>1597</v>
      </c>
      <c r="Q6056" s="91" t="s">
        <v>1430</v>
      </c>
      <c r="R6056" s="91" t="s">
        <v>1851</v>
      </c>
      <c r="U6056" s="91" t="s">
        <v>2316</v>
      </c>
    </row>
    <row r="6057" ht="14.25" customHeight="1">
      <c r="A6057" s="91" t="s">
        <v>15434</v>
      </c>
      <c r="D6057" s="91" t="s">
        <v>1319</v>
      </c>
      <c r="E6057" s="91" t="s">
        <v>1587</v>
      </c>
      <c r="F6057" s="91">
        <v>2030.0</v>
      </c>
      <c r="J6057" s="91" t="s">
        <v>739</v>
      </c>
      <c r="L6057" s="91" t="s">
        <v>1588</v>
      </c>
      <c r="M6057" s="91" t="s">
        <v>739</v>
      </c>
      <c r="O6057" s="91" t="s">
        <v>1607</v>
      </c>
      <c r="P6057" s="91" t="s">
        <v>1590</v>
      </c>
      <c r="Q6057" s="91" t="s">
        <v>1462</v>
      </c>
      <c r="R6057" s="91" t="s">
        <v>1763</v>
      </c>
      <c r="S6057" s="91" t="s">
        <v>15435</v>
      </c>
      <c r="T6057" s="91" t="s">
        <v>1593</v>
      </c>
    </row>
    <row r="6058" ht="14.25" customHeight="1">
      <c r="A6058" s="91" t="s">
        <v>15436</v>
      </c>
      <c r="D6058" s="91" t="s">
        <v>1324</v>
      </c>
      <c r="J6058" s="91" t="s">
        <v>739</v>
      </c>
      <c r="L6058" s="91" t="s">
        <v>41</v>
      </c>
      <c r="M6058" s="91" t="s">
        <v>739</v>
      </c>
      <c r="O6058" s="91" t="s">
        <v>1711</v>
      </c>
      <c r="P6058" s="91" t="s">
        <v>1590</v>
      </c>
      <c r="Q6058" s="91" t="s">
        <v>1462</v>
      </c>
      <c r="R6058" s="91" t="s">
        <v>1707</v>
      </c>
    </row>
    <row r="6059" ht="14.25" customHeight="1">
      <c r="A6059" s="91" t="s">
        <v>15437</v>
      </c>
      <c r="B6059" s="91" t="s">
        <v>15438</v>
      </c>
      <c r="C6059" s="91" t="s">
        <v>15439</v>
      </c>
      <c r="D6059" s="91" t="s">
        <v>1319</v>
      </c>
      <c r="E6059" s="91" t="s">
        <v>1587</v>
      </c>
      <c r="F6059" s="91" t="s">
        <v>2604</v>
      </c>
      <c r="G6059" s="91" t="s">
        <v>1319</v>
      </c>
      <c r="H6059" s="91" t="s">
        <v>1587</v>
      </c>
      <c r="I6059" s="91">
        <v>2050.0</v>
      </c>
      <c r="J6059" s="91" t="s">
        <v>1320</v>
      </c>
      <c r="K6059" s="91">
        <v>2050.0</v>
      </c>
      <c r="L6059" s="91" t="s">
        <v>41</v>
      </c>
      <c r="M6059" s="91" t="s">
        <v>1320</v>
      </c>
      <c r="N6059" s="91" t="s">
        <v>1639</v>
      </c>
      <c r="O6059" s="91" t="s">
        <v>1662</v>
      </c>
      <c r="P6059" s="91" t="s">
        <v>1590</v>
      </c>
      <c r="Q6059" s="91" t="s">
        <v>1761</v>
      </c>
      <c r="R6059" s="91" t="s">
        <v>1641</v>
      </c>
      <c r="S6059" s="91" t="s">
        <v>15440</v>
      </c>
      <c r="T6059" s="91" t="s">
        <v>1593</v>
      </c>
    </row>
    <row r="6060" ht="14.25" customHeight="1">
      <c r="A6060" s="91" t="s">
        <v>15441</v>
      </c>
      <c r="B6060" s="91" t="s">
        <v>15442</v>
      </c>
      <c r="C6060" s="91" t="s">
        <v>15443</v>
      </c>
      <c r="D6060" s="91" t="s">
        <v>1319</v>
      </c>
      <c r="E6060" s="91" t="s">
        <v>1587</v>
      </c>
      <c r="F6060" s="91" t="s">
        <v>1646</v>
      </c>
      <c r="G6060" s="91" t="s">
        <v>1319</v>
      </c>
      <c r="H6060" s="91" t="s">
        <v>1587</v>
      </c>
      <c r="I6060" s="91" t="s">
        <v>1698</v>
      </c>
      <c r="J6060" s="91" t="s">
        <v>1320</v>
      </c>
      <c r="K6060" s="91" t="s">
        <v>1698</v>
      </c>
      <c r="L6060" s="91" t="s">
        <v>41</v>
      </c>
      <c r="M6060" s="91" t="s">
        <v>739</v>
      </c>
      <c r="O6060" s="91" t="s">
        <v>1607</v>
      </c>
      <c r="P6060" s="91" t="s">
        <v>1590</v>
      </c>
      <c r="Q6060" s="91" t="s">
        <v>1425</v>
      </c>
      <c r="R6060" s="91" t="s">
        <v>1685</v>
      </c>
      <c r="S6060" s="91" t="s">
        <v>15444</v>
      </c>
      <c r="T6060" s="91" t="s">
        <v>1593</v>
      </c>
    </row>
    <row r="6061" ht="14.25" customHeight="1">
      <c r="A6061" s="91" t="s">
        <v>15445</v>
      </c>
      <c r="D6061" s="91" t="s">
        <v>1319</v>
      </c>
      <c r="E6061" s="91" t="s">
        <v>1587</v>
      </c>
      <c r="F6061" s="91">
        <v>2030.0</v>
      </c>
      <c r="J6061" s="91" t="s">
        <v>739</v>
      </c>
      <c r="L6061" s="91" t="s">
        <v>1588</v>
      </c>
      <c r="M6061" s="91" t="s">
        <v>739</v>
      </c>
      <c r="O6061" s="91" t="s">
        <v>1796</v>
      </c>
      <c r="P6061" s="91" t="s">
        <v>1628</v>
      </c>
      <c r="Q6061" s="91" t="s">
        <v>1439</v>
      </c>
      <c r="R6061" s="91" t="s">
        <v>1687</v>
      </c>
      <c r="S6061" s="91" t="s">
        <v>15446</v>
      </c>
      <c r="T6061" s="91" t="s">
        <v>1593</v>
      </c>
    </row>
    <row r="6062" ht="14.25" customHeight="1">
      <c r="A6062" s="91" t="s">
        <v>15447</v>
      </c>
      <c r="D6062" s="91" t="s">
        <v>1324</v>
      </c>
      <c r="J6062" s="91" t="s">
        <v>1320</v>
      </c>
      <c r="L6062" s="91" t="s">
        <v>41</v>
      </c>
      <c r="M6062" s="91" t="s">
        <v>1320</v>
      </c>
      <c r="N6062" s="91" t="s">
        <v>1639</v>
      </c>
      <c r="O6062" s="91" t="s">
        <v>1796</v>
      </c>
      <c r="P6062" s="91" t="s">
        <v>1628</v>
      </c>
      <c r="Q6062" s="91" t="s">
        <v>1439</v>
      </c>
      <c r="R6062" s="91" t="s">
        <v>1639</v>
      </c>
    </row>
    <row r="6063" ht="14.25" customHeight="1">
      <c r="A6063" s="91" t="s">
        <v>15448</v>
      </c>
      <c r="B6063" s="91" t="s">
        <v>15449</v>
      </c>
      <c r="C6063" s="91" t="s">
        <v>15450</v>
      </c>
      <c r="D6063" s="91" t="s">
        <v>1324</v>
      </c>
      <c r="J6063" s="91" t="s">
        <v>1320</v>
      </c>
      <c r="L6063" s="91" t="s">
        <v>41</v>
      </c>
      <c r="M6063" s="91" t="s">
        <v>1320</v>
      </c>
      <c r="N6063" s="91" t="s">
        <v>1923</v>
      </c>
      <c r="O6063" s="91" t="s">
        <v>1796</v>
      </c>
      <c r="P6063" s="91" t="s">
        <v>1628</v>
      </c>
      <c r="Q6063" s="91" t="s">
        <v>1439</v>
      </c>
      <c r="R6063" s="91" t="s">
        <v>1923</v>
      </c>
    </row>
    <row r="6064" ht="14.25" customHeight="1">
      <c r="A6064" s="91" t="s">
        <v>15451</v>
      </c>
      <c r="D6064" s="91" t="s">
        <v>1319</v>
      </c>
      <c r="E6064" s="91" t="s">
        <v>1587</v>
      </c>
      <c r="J6064" s="91" t="s">
        <v>739</v>
      </c>
      <c r="L6064" s="91" t="s">
        <v>1588</v>
      </c>
      <c r="M6064" s="91" t="s">
        <v>739</v>
      </c>
      <c r="O6064" s="91" t="s">
        <v>1796</v>
      </c>
      <c r="P6064" s="91" t="s">
        <v>1628</v>
      </c>
      <c r="Q6064" s="91" t="s">
        <v>1433</v>
      </c>
      <c r="R6064" s="91" t="s">
        <v>1611</v>
      </c>
      <c r="S6064" s="91" t="s">
        <v>15452</v>
      </c>
      <c r="T6064" s="91" t="s">
        <v>1593</v>
      </c>
    </row>
    <row r="6065" ht="14.25" customHeight="1">
      <c r="A6065" s="91" t="s">
        <v>15453</v>
      </c>
      <c r="B6065" s="91" t="s">
        <v>15454</v>
      </c>
      <c r="C6065" s="91" t="s">
        <v>15455</v>
      </c>
      <c r="D6065" s="91" t="s">
        <v>1319</v>
      </c>
      <c r="E6065" s="91" t="s">
        <v>1587</v>
      </c>
      <c r="F6065" s="91">
        <v>2030.0</v>
      </c>
      <c r="J6065" s="91" t="s">
        <v>1320</v>
      </c>
      <c r="L6065" s="91" t="s">
        <v>41</v>
      </c>
      <c r="M6065" s="91" t="s">
        <v>1320</v>
      </c>
      <c r="N6065" s="91" t="s">
        <v>2016</v>
      </c>
      <c r="O6065" s="91" t="s">
        <v>1858</v>
      </c>
      <c r="P6065" s="91" t="s">
        <v>1628</v>
      </c>
      <c r="Q6065" s="91" t="s">
        <v>1466</v>
      </c>
      <c r="R6065" s="91" t="s">
        <v>1707</v>
      </c>
      <c r="S6065" s="91" t="s">
        <v>15456</v>
      </c>
      <c r="T6065" s="91" t="s">
        <v>1593</v>
      </c>
    </row>
    <row r="6066" ht="14.25" customHeight="1">
      <c r="A6066" s="91" t="s">
        <v>15457</v>
      </c>
      <c r="D6066" s="91" t="s">
        <v>1324</v>
      </c>
      <c r="J6066" s="91" t="s">
        <v>1320</v>
      </c>
      <c r="L6066" s="91" t="s">
        <v>41</v>
      </c>
      <c r="M6066" s="91" t="s">
        <v>739</v>
      </c>
      <c r="O6066" s="91" t="s">
        <v>1602</v>
      </c>
      <c r="P6066" s="91" t="s">
        <v>1603</v>
      </c>
      <c r="Q6066" s="91" t="s">
        <v>1462</v>
      </c>
      <c r="R6066" s="91" t="s">
        <v>1608</v>
      </c>
    </row>
    <row r="6067" ht="14.25" customHeight="1">
      <c r="A6067" s="91" t="s">
        <v>15458</v>
      </c>
      <c r="B6067" s="91" t="s">
        <v>15459</v>
      </c>
      <c r="D6067" s="91" t="s">
        <v>1324</v>
      </c>
      <c r="J6067" s="91" t="s">
        <v>739</v>
      </c>
      <c r="L6067" s="91" t="s">
        <v>41</v>
      </c>
      <c r="M6067" s="91" t="s">
        <v>739</v>
      </c>
      <c r="O6067" s="91" t="s">
        <v>1725</v>
      </c>
      <c r="P6067" s="91" t="s">
        <v>1628</v>
      </c>
      <c r="Q6067" s="91" t="s">
        <v>1449</v>
      </c>
      <c r="R6067" s="91" t="s">
        <v>1604</v>
      </c>
    </row>
    <row r="6068" ht="14.25" customHeight="1">
      <c r="A6068" s="91" t="s">
        <v>15460</v>
      </c>
      <c r="D6068" s="91" t="s">
        <v>1343</v>
      </c>
      <c r="J6068" s="91" t="s">
        <v>1320</v>
      </c>
      <c r="L6068" s="91" t="s">
        <v>41</v>
      </c>
      <c r="M6068" s="91" t="s">
        <v>1320</v>
      </c>
      <c r="N6068" s="91" t="s">
        <v>2090</v>
      </c>
      <c r="O6068" s="91" t="s">
        <v>1846</v>
      </c>
      <c r="P6068" s="91" t="s">
        <v>1590</v>
      </c>
      <c r="Q6068" s="91" t="s">
        <v>1464</v>
      </c>
      <c r="R6068" s="91" t="s">
        <v>2090</v>
      </c>
    </row>
    <row r="6069" ht="14.25" customHeight="1">
      <c r="A6069" s="91" t="s">
        <v>15461</v>
      </c>
      <c r="D6069" s="91" t="s">
        <v>1324</v>
      </c>
      <c r="J6069" s="91" t="s">
        <v>739</v>
      </c>
      <c r="L6069" s="91" t="s">
        <v>41</v>
      </c>
      <c r="M6069" s="91" t="s">
        <v>739</v>
      </c>
      <c r="O6069" s="91" t="s">
        <v>1602</v>
      </c>
      <c r="P6069" s="91" t="s">
        <v>1603</v>
      </c>
      <c r="Q6069" s="91" t="s">
        <v>1761</v>
      </c>
      <c r="R6069" s="91" t="s">
        <v>1591</v>
      </c>
    </row>
    <row r="6070" ht="14.25" customHeight="1">
      <c r="A6070" s="91" t="s">
        <v>15462</v>
      </c>
      <c r="D6070" s="91" t="s">
        <v>1324</v>
      </c>
      <c r="J6070" s="91" t="s">
        <v>739</v>
      </c>
      <c r="L6070" s="91" t="s">
        <v>41</v>
      </c>
      <c r="M6070" s="91" t="s">
        <v>739</v>
      </c>
      <c r="O6070" s="91" t="s">
        <v>15463</v>
      </c>
      <c r="P6070" s="91" t="s">
        <v>1628</v>
      </c>
      <c r="Q6070" s="91" t="s">
        <v>1473</v>
      </c>
      <c r="R6070" s="91" t="s">
        <v>1604</v>
      </c>
    </row>
    <row r="6071" ht="14.25" customHeight="1">
      <c r="A6071" s="91" t="s">
        <v>15464</v>
      </c>
      <c r="D6071" s="91" t="s">
        <v>1319</v>
      </c>
      <c r="E6071" s="91" t="s">
        <v>1587</v>
      </c>
      <c r="F6071" s="91">
        <v>2030.0</v>
      </c>
      <c r="G6071" s="91" t="s">
        <v>1319</v>
      </c>
      <c r="H6071" s="91" t="s">
        <v>1587</v>
      </c>
      <c r="I6071" s="91">
        <v>2039.0</v>
      </c>
      <c r="J6071" s="91" t="s">
        <v>1320</v>
      </c>
      <c r="K6071" s="91">
        <v>2039.0</v>
      </c>
      <c r="L6071" s="91" t="s">
        <v>1588</v>
      </c>
      <c r="M6071" s="91" t="s">
        <v>739</v>
      </c>
      <c r="O6071" s="91" t="s">
        <v>1607</v>
      </c>
      <c r="P6071" s="91" t="s">
        <v>1590</v>
      </c>
      <c r="Q6071" s="91" t="s">
        <v>1457</v>
      </c>
      <c r="R6071" s="91" t="s">
        <v>1798</v>
      </c>
      <c r="S6071" s="91" t="s">
        <v>15465</v>
      </c>
      <c r="T6071" s="91" t="s">
        <v>1593</v>
      </c>
    </row>
    <row r="6072" ht="14.25" customHeight="1">
      <c r="A6072" s="91" t="s">
        <v>15466</v>
      </c>
      <c r="D6072" s="91" t="s">
        <v>1343</v>
      </c>
      <c r="J6072" s="91" t="s">
        <v>1320</v>
      </c>
      <c r="L6072" s="91" t="s">
        <v>41</v>
      </c>
      <c r="M6072" s="91" t="s">
        <v>1320</v>
      </c>
      <c r="N6072" s="91" t="s">
        <v>1598</v>
      </c>
      <c r="O6072" s="91" t="s">
        <v>1607</v>
      </c>
      <c r="P6072" s="91" t="s">
        <v>1590</v>
      </c>
      <c r="Q6072" s="91" t="s">
        <v>1433</v>
      </c>
      <c r="R6072" s="91" t="s">
        <v>1598</v>
      </c>
    </row>
    <row r="6073" ht="14.25" customHeight="1">
      <c r="A6073" s="91" t="s">
        <v>15467</v>
      </c>
      <c r="D6073" s="91" t="s">
        <v>1319</v>
      </c>
      <c r="E6073" s="91" t="s">
        <v>1587</v>
      </c>
      <c r="F6073" s="91">
        <v>2030.0</v>
      </c>
      <c r="J6073" s="91" t="s">
        <v>739</v>
      </c>
      <c r="L6073" s="91" t="s">
        <v>41</v>
      </c>
      <c r="M6073" s="91" t="s">
        <v>739</v>
      </c>
      <c r="O6073" s="91" t="s">
        <v>2046</v>
      </c>
      <c r="P6073" s="91" t="s">
        <v>1603</v>
      </c>
      <c r="Q6073" s="91" t="s">
        <v>1457</v>
      </c>
      <c r="R6073" s="91" t="s">
        <v>1923</v>
      </c>
      <c r="S6073" s="91" t="s">
        <v>15468</v>
      </c>
      <c r="T6073" s="91" t="s">
        <v>1593</v>
      </c>
    </row>
    <row r="6074" ht="14.25" customHeight="1">
      <c r="A6074" s="91" t="s">
        <v>15469</v>
      </c>
      <c r="D6074" s="91" t="s">
        <v>1319</v>
      </c>
      <c r="E6074" s="91" t="s">
        <v>1587</v>
      </c>
      <c r="F6074" s="91">
        <v>2030.0</v>
      </c>
      <c r="J6074" s="91" t="s">
        <v>739</v>
      </c>
      <c r="L6074" s="91" t="s">
        <v>1588</v>
      </c>
      <c r="M6074" s="91" t="s">
        <v>739</v>
      </c>
      <c r="O6074" s="91" t="s">
        <v>1694</v>
      </c>
      <c r="P6074" s="91" t="s">
        <v>1590</v>
      </c>
      <c r="Q6074" s="91" t="s">
        <v>1469</v>
      </c>
      <c r="R6074" s="91" t="s">
        <v>15470</v>
      </c>
      <c r="S6074" s="91" t="s">
        <v>15471</v>
      </c>
      <c r="T6074" s="91" t="s">
        <v>1593</v>
      </c>
    </row>
    <row r="6075" ht="14.25" customHeight="1">
      <c r="A6075" s="91" t="s">
        <v>15472</v>
      </c>
      <c r="B6075" s="91" t="s">
        <v>15473</v>
      </c>
      <c r="C6075" s="91" t="s">
        <v>15474</v>
      </c>
      <c r="D6075" s="91" t="s">
        <v>1319</v>
      </c>
      <c r="E6075" s="91" t="s">
        <v>1587</v>
      </c>
      <c r="F6075" s="91" t="s">
        <v>1646</v>
      </c>
      <c r="G6075" s="91" t="s">
        <v>1319</v>
      </c>
      <c r="H6075" s="91" t="s">
        <v>1587</v>
      </c>
      <c r="I6075" s="91" t="s">
        <v>1377</v>
      </c>
      <c r="J6075" s="91" t="s">
        <v>1320</v>
      </c>
      <c r="K6075" s="91" t="s">
        <v>1377</v>
      </c>
      <c r="L6075" s="91" t="s">
        <v>41</v>
      </c>
      <c r="M6075" s="91" t="s">
        <v>1320</v>
      </c>
      <c r="N6075" s="91" t="s">
        <v>1639</v>
      </c>
      <c r="O6075" s="91" t="s">
        <v>1602</v>
      </c>
      <c r="P6075" s="91" t="s">
        <v>1603</v>
      </c>
      <c r="Q6075" s="91" t="s">
        <v>1461</v>
      </c>
      <c r="R6075" s="91" t="s">
        <v>1687</v>
      </c>
      <c r="S6075" s="91" t="s">
        <v>15475</v>
      </c>
      <c r="T6075" s="91" t="s">
        <v>1593</v>
      </c>
    </row>
    <row r="6076" ht="14.25" customHeight="1">
      <c r="A6076" s="91" t="s">
        <v>15476</v>
      </c>
      <c r="B6076" s="91" t="s">
        <v>15477</v>
      </c>
      <c r="D6076" s="91" t="s">
        <v>1324</v>
      </c>
      <c r="J6076" s="91" t="s">
        <v>1320</v>
      </c>
      <c r="L6076" s="91" t="s">
        <v>41</v>
      </c>
      <c r="M6076" s="91" t="s">
        <v>1320</v>
      </c>
      <c r="N6076" s="91" t="s">
        <v>1685</v>
      </c>
      <c r="O6076" s="91" t="s">
        <v>2116</v>
      </c>
      <c r="P6076" s="91" t="s">
        <v>1736</v>
      </c>
      <c r="Q6076" s="91" t="s">
        <v>1430</v>
      </c>
      <c r="R6076" s="91" t="s">
        <v>1685</v>
      </c>
    </row>
    <row r="6077" ht="14.25" customHeight="1">
      <c r="A6077" s="91" t="s">
        <v>15478</v>
      </c>
      <c r="B6077" s="91" t="s">
        <v>15479</v>
      </c>
      <c r="C6077" s="91" t="s">
        <v>15480</v>
      </c>
      <c r="D6077" s="91" t="s">
        <v>1324</v>
      </c>
      <c r="J6077" s="91" t="s">
        <v>1320</v>
      </c>
      <c r="L6077" s="91" t="s">
        <v>41</v>
      </c>
      <c r="M6077" s="91" t="s">
        <v>1320</v>
      </c>
      <c r="N6077" s="91" t="s">
        <v>1678</v>
      </c>
      <c r="O6077" s="91" t="s">
        <v>1858</v>
      </c>
      <c r="P6077" s="91" t="s">
        <v>1628</v>
      </c>
      <c r="Q6077" s="91" t="s">
        <v>1466</v>
      </c>
      <c r="R6077" s="91" t="s">
        <v>1763</v>
      </c>
    </row>
    <row r="6078" ht="14.25" customHeight="1">
      <c r="A6078" s="91" t="s">
        <v>15481</v>
      </c>
      <c r="D6078" s="91" t="s">
        <v>1319</v>
      </c>
      <c r="E6078" s="91" t="s">
        <v>1587</v>
      </c>
      <c r="F6078" s="91">
        <v>2030.0</v>
      </c>
      <c r="J6078" s="91" t="s">
        <v>739</v>
      </c>
      <c r="L6078" s="91" t="s">
        <v>1588</v>
      </c>
      <c r="M6078" s="91" t="s">
        <v>739</v>
      </c>
      <c r="O6078" s="91" t="s">
        <v>1607</v>
      </c>
      <c r="P6078" s="91" t="s">
        <v>1590</v>
      </c>
      <c r="Q6078" s="91" t="s">
        <v>1457</v>
      </c>
      <c r="R6078" s="91" t="s">
        <v>1591</v>
      </c>
      <c r="S6078" s="91" t="s">
        <v>15482</v>
      </c>
      <c r="T6078" s="91" t="s">
        <v>1593</v>
      </c>
    </row>
    <row r="6079" ht="14.25" customHeight="1">
      <c r="A6079" s="91" t="s">
        <v>15483</v>
      </c>
      <c r="D6079" s="91" t="s">
        <v>1324</v>
      </c>
      <c r="J6079" s="91" t="s">
        <v>1320</v>
      </c>
      <c r="L6079" s="91" t="s">
        <v>41</v>
      </c>
      <c r="M6079" s="91" t="s">
        <v>739</v>
      </c>
      <c r="O6079" s="91" t="s">
        <v>1796</v>
      </c>
      <c r="P6079" s="91" t="s">
        <v>1628</v>
      </c>
      <c r="Q6079" s="91" t="s">
        <v>1429</v>
      </c>
      <c r="R6079" s="91" t="s">
        <v>1687</v>
      </c>
    </row>
    <row r="6080" ht="14.25" customHeight="1">
      <c r="A6080" s="91" t="s">
        <v>15484</v>
      </c>
      <c r="D6080" s="91" t="s">
        <v>1343</v>
      </c>
      <c r="J6080" s="91" t="s">
        <v>739</v>
      </c>
      <c r="L6080" s="91" t="s">
        <v>41</v>
      </c>
      <c r="M6080" s="91" t="s">
        <v>739</v>
      </c>
      <c r="O6080" s="91" t="s">
        <v>1607</v>
      </c>
      <c r="P6080" s="91" t="s">
        <v>1590</v>
      </c>
      <c r="Q6080" s="91" t="s">
        <v>1447</v>
      </c>
      <c r="R6080" s="91" t="s">
        <v>1706</v>
      </c>
    </row>
    <row r="6081" ht="14.25" customHeight="1">
      <c r="A6081" s="91" t="s">
        <v>15485</v>
      </c>
      <c r="B6081" s="91" t="s">
        <v>15486</v>
      </c>
      <c r="C6081" s="91" t="s">
        <v>15487</v>
      </c>
      <c r="D6081" s="91" t="s">
        <v>1324</v>
      </c>
      <c r="J6081" s="91" t="s">
        <v>739</v>
      </c>
      <c r="L6081" s="91" t="s">
        <v>41</v>
      </c>
      <c r="M6081" s="91" t="s">
        <v>739</v>
      </c>
      <c r="O6081" s="91" t="s">
        <v>1632</v>
      </c>
      <c r="P6081" s="91" t="s">
        <v>1628</v>
      </c>
      <c r="Q6081" s="91" t="s">
        <v>1457</v>
      </c>
      <c r="R6081" s="91" t="s">
        <v>1842</v>
      </c>
    </row>
    <row r="6082" ht="14.25" customHeight="1">
      <c r="A6082" s="91" t="s">
        <v>15488</v>
      </c>
      <c r="D6082" s="91" t="s">
        <v>1324</v>
      </c>
      <c r="J6082" s="91" t="s">
        <v>739</v>
      </c>
      <c r="L6082" s="91" t="s">
        <v>41</v>
      </c>
      <c r="M6082" s="91" t="s">
        <v>739</v>
      </c>
      <c r="O6082" s="91" t="s">
        <v>1711</v>
      </c>
      <c r="P6082" s="91" t="s">
        <v>1590</v>
      </c>
      <c r="Q6082" s="91" t="s">
        <v>1462</v>
      </c>
      <c r="R6082" s="91" t="s">
        <v>1591</v>
      </c>
    </row>
    <row r="6083" ht="14.25" customHeight="1">
      <c r="A6083" s="91" t="s">
        <v>15489</v>
      </c>
      <c r="D6083" s="91" t="s">
        <v>1319</v>
      </c>
      <c r="E6083" s="91" t="s">
        <v>1587</v>
      </c>
      <c r="F6083" s="91">
        <v>2030.0</v>
      </c>
      <c r="H6083" s="91" t="s">
        <v>1587</v>
      </c>
      <c r="I6083" s="91">
        <v>2040.0</v>
      </c>
      <c r="J6083" s="91" t="s">
        <v>1320</v>
      </c>
      <c r="K6083" s="91">
        <v>2040.0</v>
      </c>
      <c r="L6083" s="91" t="s">
        <v>1588</v>
      </c>
      <c r="M6083" s="91" t="s">
        <v>1320</v>
      </c>
      <c r="N6083" s="91" t="s">
        <v>1633</v>
      </c>
      <c r="O6083" s="91" t="s">
        <v>1607</v>
      </c>
      <c r="P6083" s="91" t="s">
        <v>1590</v>
      </c>
      <c r="Q6083" s="91" t="s">
        <v>1457</v>
      </c>
      <c r="R6083" s="91" t="s">
        <v>1633</v>
      </c>
      <c r="S6083" s="91" t="s">
        <v>15490</v>
      </c>
      <c r="T6083" s="91" t="s">
        <v>1634</v>
      </c>
    </row>
    <row r="6084" ht="14.25" customHeight="1">
      <c r="A6084" s="91" t="s">
        <v>15491</v>
      </c>
      <c r="D6084" s="91" t="s">
        <v>1324</v>
      </c>
      <c r="J6084" s="91" t="s">
        <v>1320</v>
      </c>
      <c r="L6084" s="91" t="s">
        <v>41</v>
      </c>
      <c r="M6084" s="91" t="s">
        <v>739</v>
      </c>
      <c r="O6084" s="91" t="s">
        <v>1662</v>
      </c>
      <c r="P6084" s="91" t="s">
        <v>1590</v>
      </c>
      <c r="Q6084" s="91" t="s">
        <v>1440</v>
      </c>
      <c r="R6084" s="91" t="s">
        <v>1591</v>
      </c>
    </row>
    <row r="6085" ht="14.25" customHeight="1">
      <c r="A6085" s="91" t="s">
        <v>15492</v>
      </c>
      <c r="D6085" s="91" t="s">
        <v>1319</v>
      </c>
      <c r="E6085" s="91" t="s">
        <v>1587</v>
      </c>
      <c r="F6085" s="91">
        <v>2030.0</v>
      </c>
      <c r="J6085" s="91" t="s">
        <v>739</v>
      </c>
      <c r="L6085" s="91" t="s">
        <v>1588</v>
      </c>
      <c r="M6085" s="91" t="s">
        <v>739</v>
      </c>
      <c r="O6085" s="91" t="s">
        <v>3361</v>
      </c>
      <c r="P6085" s="91" t="s">
        <v>1736</v>
      </c>
      <c r="Q6085" s="91" t="s">
        <v>1432</v>
      </c>
      <c r="R6085" s="91" t="s">
        <v>1608</v>
      </c>
      <c r="S6085" s="91" t="s">
        <v>15493</v>
      </c>
      <c r="T6085" s="91" t="s">
        <v>1593</v>
      </c>
    </row>
    <row r="6086" ht="14.25" customHeight="1">
      <c r="A6086" s="91" t="s">
        <v>15494</v>
      </c>
      <c r="D6086" s="91" t="s">
        <v>1324</v>
      </c>
      <c r="J6086" s="91" t="s">
        <v>1320</v>
      </c>
      <c r="L6086" s="91" t="s">
        <v>41</v>
      </c>
      <c r="M6086" s="91" t="s">
        <v>739</v>
      </c>
      <c r="O6086" s="91" t="s">
        <v>1607</v>
      </c>
      <c r="P6086" s="91" t="s">
        <v>1590</v>
      </c>
      <c r="Q6086" s="91" t="s">
        <v>1459</v>
      </c>
      <c r="R6086" s="91" t="s">
        <v>1591</v>
      </c>
    </row>
    <row r="6087" ht="14.25" customHeight="1">
      <c r="A6087" s="91" t="s">
        <v>15495</v>
      </c>
      <c r="D6087" s="91" t="s">
        <v>1319</v>
      </c>
      <c r="E6087" s="91" t="s">
        <v>1587</v>
      </c>
      <c r="F6087" s="91">
        <v>2030.0</v>
      </c>
      <c r="J6087" s="91" t="s">
        <v>739</v>
      </c>
      <c r="L6087" s="91" t="s">
        <v>1588</v>
      </c>
      <c r="M6087" s="91" t="s">
        <v>739</v>
      </c>
      <c r="O6087" s="91" t="s">
        <v>1796</v>
      </c>
      <c r="P6087" s="91" t="s">
        <v>1628</v>
      </c>
      <c r="Q6087" s="91" t="s">
        <v>1472</v>
      </c>
      <c r="R6087" s="91" t="s">
        <v>1614</v>
      </c>
      <c r="S6087" s="91" t="s">
        <v>15496</v>
      </c>
      <c r="T6087" s="91" t="s">
        <v>1593</v>
      </c>
    </row>
    <row r="6088" ht="14.25" customHeight="1">
      <c r="A6088" s="91" t="s">
        <v>15497</v>
      </c>
      <c r="D6088" s="91" t="s">
        <v>1319</v>
      </c>
      <c r="E6088" s="91" t="s">
        <v>1587</v>
      </c>
      <c r="F6088" s="91">
        <v>2030.0</v>
      </c>
      <c r="J6088" s="91" t="s">
        <v>739</v>
      </c>
      <c r="L6088" s="91" t="s">
        <v>1588</v>
      </c>
      <c r="M6088" s="91" t="s">
        <v>739</v>
      </c>
      <c r="O6088" s="91" t="s">
        <v>1796</v>
      </c>
      <c r="P6088" s="91" t="s">
        <v>1628</v>
      </c>
      <c r="Q6088" s="91" t="s">
        <v>1455</v>
      </c>
      <c r="R6088" s="91" t="s">
        <v>1966</v>
      </c>
      <c r="S6088" s="91" t="s">
        <v>15498</v>
      </c>
      <c r="T6088" s="91" t="s">
        <v>1593</v>
      </c>
    </row>
    <row r="6089" ht="14.25" customHeight="1">
      <c r="A6089" s="91" t="s">
        <v>15499</v>
      </c>
      <c r="D6089" s="91" t="s">
        <v>1319</v>
      </c>
      <c r="E6089" s="91" t="s">
        <v>1587</v>
      </c>
      <c r="F6089" s="91">
        <v>2030.0</v>
      </c>
      <c r="J6089" s="91" t="s">
        <v>739</v>
      </c>
      <c r="L6089" s="91" t="s">
        <v>1588</v>
      </c>
      <c r="M6089" s="91" t="s">
        <v>739</v>
      </c>
      <c r="O6089" s="91" t="s">
        <v>1796</v>
      </c>
      <c r="P6089" s="91" t="s">
        <v>1628</v>
      </c>
      <c r="Q6089" s="91" t="s">
        <v>1454</v>
      </c>
      <c r="R6089" s="91" t="s">
        <v>1798</v>
      </c>
      <c r="S6089" s="91" t="s">
        <v>15500</v>
      </c>
      <c r="T6089" s="91" t="s">
        <v>1593</v>
      </c>
    </row>
    <row r="6090" ht="14.25" customHeight="1">
      <c r="A6090" s="91" t="s">
        <v>15501</v>
      </c>
      <c r="D6090" s="91" t="s">
        <v>1324</v>
      </c>
      <c r="J6090" s="91" t="s">
        <v>1320</v>
      </c>
      <c r="L6090" s="91" t="s">
        <v>41</v>
      </c>
      <c r="M6090" s="91" t="s">
        <v>739</v>
      </c>
      <c r="O6090" s="91" t="s">
        <v>1796</v>
      </c>
      <c r="P6090" s="91" t="s">
        <v>1628</v>
      </c>
      <c r="Q6090" s="91" t="s">
        <v>1457</v>
      </c>
      <c r="R6090" s="91" t="s">
        <v>1653</v>
      </c>
    </row>
    <row r="6091" ht="14.25" customHeight="1">
      <c r="A6091" s="91" t="s">
        <v>15502</v>
      </c>
      <c r="D6091" s="91" t="s">
        <v>1319</v>
      </c>
      <c r="E6091" s="91" t="s">
        <v>1587</v>
      </c>
      <c r="F6091" s="91">
        <v>2030.0</v>
      </c>
      <c r="G6091" s="91" t="s">
        <v>1319</v>
      </c>
      <c r="H6091" s="91" t="s">
        <v>1587</v>
      </c>
      <c r="I6091" s="91">
        <v>2050.0</v>
      </c>
      <c r="J6091" s="91" t="s">
        <v>1320</v>
      </c>
      <c r="K6091" s="91">
        <v>2050.0</v>
      </c>
      <c r="L6091" s="91" t="s">
        <v>1588</v>
      </c>
      <c r="M6091" s="91" t="s">
        <v>739</v>
      </c>
      <c r="O6091" s="91" t="s">
        <v>1607</v>
      </c>
      <c r="P6091" s="91" t="s">
        <v>1590</v>
      </c>
      <c r="Q6091" s="91" t="s">
        <v>1442</v>
      </c>
      <c r="R6091" s="91" t="s">
        <v>1633</v>
      </c>
      <c r="S6091" s="91" t="s">
        <v>15503</v>
      </c>
      <c r="T6091" s="91" t="s">
        <v>1593</v>
      </c>
    </row>
    <row r="6092" ht="14.25" customHeight="1">
      <c r="A6092" s="91" t="s">
        <v>15504</v>
      </c>
      <c r="B6092" s="91" t="s">
        <v>15505</v>
      </c>
      <c r="C6092" s="91" t="s">
        <v>15506</v>
      </c>
      <c r="D6092" s="91" t="s">
        <v>1324</v>
      </c>
      <c r="J6092" s="91" t="s">
        <v>1320</v>
      </c>
      <c r="L6092" s="91" t="s">
        <v>41</v>
      </c>
      <c r="M6092" s="91" t="s">
        <v>1320</v>
      </c>
      <c r="N6092" s="91" t="s">
        <v>1641</v>
      </c>
      <c r="O6092" s="91" t="s">
        <v>1607</v>
      </c>
      <c r="P6092" s="91" t="s">
        <v>1590</v>
      </c>
      <c r="Q6092" s="91" t="s">
        <v>1442</v>
      </c>
      <c r="R6092" s="91" t="s">
        <v>1641</v>
      </c>
    </row>
    <row r="6093" ht="14.25" customHeight="1">
      <c r="A6093" s="91" t="s">
        <v>15507</v>
      </c>
      <c r="C6093" s="91" t="s">
        <v>15508</v>
      </c>
      <c r="D6093" s="91" t="s">
        <v>1319</v>
      </c>
      <c r="E6093" s="91" t="s">
        <v>1595</v>
      </c>
      <c r="J6093" s="91" t="s">
        <v>739</v>
      </c>
      <c r="L6093" s="91" t="s">
        <v>41</v>
      </c>
      <c r="M6093" s="91" t="s">
        <v>739</v>
      </c>
      <c r="O6093" s="91" t="s">
        <v>1662</v>
      </c>
      <c r="P6093" s="91" t="s">
        <v>1590</v>
      </c>
      <c r="Q6093" s="91" t="s">
        <v>1426</v>
      </c>
      <c r="R6093" s="91" t="s">
        <v>1715</v>
      </c>
      <c r="S6093" s="91" t="s">
        <v>15509</v>
      </c>
      <c r="T6093" s="91" t="s">
        <v>1600</v>
      </c>
    </row>
    <row r="6094" ht="14.25" customHeight="1">
      <c r="A6094" s="91" t="s">
        <v>15510</v>
      </c>
      <c r="D6094" s="91" t="s">
        <v>1319</v>
      </c>
      <c r="E6094" s="91" t="s">
        <v>1587</v>
      </c>
      <c r="F6094" s="91">
        <v>2030.0</v>
      </c>
      <c r="J6094" s="91" t="s">
        <v>739</v>
      </c>
      <c r="L6094" s="91" t="s">
        <v>1588</v>
      </c>
      <c r="M6094" s="91" t="s">
        <v>739</v>
      </c>
      <c r="O6094" s="91" t="s">
        <v>1632</v>
      </c>
      <c r="P6094" s="91" t="s">
        <v>1628</v>
      </c>
      <c r="Q6094" s="91" t="s">
        <v>1462</v>
      </c>
      <c r="R6094" s="91" t="s">
        <v>1687</v>
      </c>
      <c r="S6094" s="91" t="s">
        <v>15511</v>
      </c>
      <c r="T6094" s="91" t="s">
        <v>1593</v>
      </c>
    </row>
    <row r="6095" ht="14.25" customHeight="1">
      <c r="A6095" s="91" t="s">
        <v>15512</v>
      </c>
      <c r="C6095" s="91" t="s">
        <v>15513</v>
      </c>
      <c r="D6095" s="91" t="s">
        <v>1324</v>
      </c>
      <c r="J6095" s="91" t="s">
        <v>1320</v>
      </c>
      <c r="L6095" s="91" t="s">
        <v>41</v>
      </c>
      <c r="M6095" s="91" t="s">
        <v>1320</v>
      </c>
      <c r="N6095" s="91" t="s">
        <v>1923</v>
      </c>
      <c r="O6095" s="91" t="s">
        <v>1632</v>
      </c>
      <c r="P6095" s="91" t="s">
        <v>1628</v>
      </c>
      <c r="Q6095" s="91" t="s">
        <v>1469</v>
      </c>
      <c r="R6095" s="91" t="s">
        <v>1923</v>
      </c>
    </row>
    <row r="6096" ht="14.25" customHeight="1">
      <c r="A6096" s="91" t="s">
        <v>15514</v>
      </c>
      <c r="D6096" s="91" t="s">
        <v>1319</v>
      </c>
      <c r="E6096" s="91" t="s">
        <v>1587</v>
      </c>
      <c r="F6096" s="91">
        <v>2030.0</v>
      </c>
      <c r="J6096" s="91" t="s">
        <v>739</v>
      </c>
      <c r="L6096" s="91" t="s">
        <v>1588</v>
      </c>
      <c r="M6096" s="91" t="s">
        <v>739</v>
      </c>
      <c r="O6096" s="91" t="s">
        <v>2407</v>
      </c>
      <c r="P6096" s="91" t="s">
        <v>1628</v>
      </c>
      <c r="Q6096" s="91" t="s">
        <v>1469</v>
      </c>
      <c r="R6096" s="91" t="s">
        <v>1614</v>
      </c>
      <c r="S6096" s="91" t="s">
        <v>15515</v>
      </c>
      <c r="T6096" s="91" t="s">
        <v>1593</v>
      </c>
    </row>
    <row r="6097" ht="14.25" customHeight="1">
      <c r="A6097" s="91" t="s">
        <v>15516</v>
      </c>
      <c r="D6097" s="91" t="s">
        <v>1324</v>
      </c>
      <c r="J6097" s="91" t="s">
        <v>1320</v>
      </c>
      <c r="L6097" s="91" t="s">
        <v>41</v>
      </c>
      <c r="M6097" s="91" t="s">
        <v>1320</v>
      </c>
      <c r="N6097" s="91" t="s">
        <v>1842</v>
      </c>
      <c r="O6097" s="91" t="s">
        <v>1602</v>
      </c>
      <c r="P6097" s="91" t="s">
        <v>1603</v>
      </c>
      <c r="Q6097" s="91" t="s">
        <v>1467</v>
      </c>
      <c r="R6097" s="91" t="s">
        <v>1842</v>
      </c>
    </row>
    <row r="6098" ht="14.25" customHeight="1">
      <c r="A6098" s="91" t="s">
        <v>15517</v>
      </c>
      <c r="C6098" s="91" t="s">
        <v>15518</v>
      </c>
      <c r="D6098" s="91" t="s">
        <v>1319</v>
      </c>
      <c r="E6098" s="91" t="s">
        <v>1587</v>
      </c>
      <c r="F6098" s="91">
        <v>2030.0</v>
      </c>
      <c r="J6098" s="91" t="s">
        <v>739</v>
      </c>
      <c r="L6098" s="91" t="s">
        <v>41</v>
      </c>
      <c r="M6098" s="91" t="s">
        <v>739</v>
      </c>
      <c r="O6098" s="91" t="s">
        <v>1694</v>
      </c>
      <c r="P6098" s="91" t="s">
        <v>1590</v>
      </c>
      <c r="Q6098" s="91" t="s">
        <v>1432</v>
      </c>
      <c r="R6098" s="91" t="s">
        <v>1648</v>
      </c>
      <c r="S6098" s="91" t="s">
        <v>15519</v>
      </c>
      <c r="T6098" s="91" t="s">
        <v>1593</v>
      </c>
    </row>
    <row r="6099" ht="14.25" customHeight="1">
      <c r="A6099" s="91" t="s">
        <v>15520</v>
      </c>
      <c r="D6099" s="91" t="s">
        <v>1319</v>
      </c>
      <c r="E6099" s="91" t="s">
        <v>1595</v>
      </c>
      <c r="F6099" s="91">
        <v>2030.0</v>
      </c>
      <c r="J6099" s="91" t="s">
        <v>739</v>
      </c>
      <c r="L6099" s="91" t="s">
        <v>41</v>
      </c>
      <c r="M6099" s="91" t="s">
        <v>739</v>
      </c>
      <c r="O6099" s="91" t="s">
        <v>1602</v>
      </c>
      <c r="P6099" s="91" t="s">
        <v>1603</v>
      </c>
      <c r="Q6099" s="91" t="s">
        <v>1435</v>
      </c>
      <c r="R6099" s="91" t="s">
        <v>1722</v>
      </c>
      <c r="S6099" s="91" t="s">
        <v>15521</v>
      </c>
      <c r="T6099" s="91" t="s">
        <v>1600</v>
      </c>
    </row>
    <row r="6100" ht="14.25" customHeight="1">
      <c r="A6100" s="91" t="s">
        <v>15522</v>
      </c>
      <c r="B6100" s="91" t="s">
        <v>15523</v>
      </c>
      <c r="D6100" s="91" t="s">
        <v>1319</v>
      </c>
      <c r="E6100" s="91" t="s">
        <v>1587</v>
      </c>
      <c r="F6100" s="91">
        <v>2030.0</v>
      </c>
      <c r="G6100" s="91" t="s">
        <v>1319</v>
      </c>
      <c r="H6100" s="91" t="s">
        <v>1587</v>
      </c>
      <c r="I6100" s="91">
        <v>2050.0</v>
      </c>
      <c r="J6100" s="91" t="s">
        <v>1320</v>
      </c>
      <c r="K6100" s="91">
        <v>2050.0</v>
      </c>
      <c r="L6100" s="91" t="s">
        <v>41</v>
      </c>
      <c r="M6100" s="91" t="s">
        <v>1320</v>
      </c>
      <c r="N6100" s="91" t="s">
        <v>1763</v>
      </c>
      <c r="O6100" s="91" t="s">
        <v>1638</v>
      </c>
      <c r="P6100" s="91" t="s">
        <v>1590</v>
      </c>
      <c r="Q6100" s="91" t="s">
        <v>1451</v>
      </c>
      <c r="R6100" s="91" t="s">
        <v>1591</v>
      </c>
      <c r="S6100" s="91" t="s">
        <v>15524</v>
      </c>
      <c r="T6100" s="91" t="s">
        <v>1593</v>
      </c>
    </row>
    <row r="6101" ht="14.25" customHeight="1">
      <c r="A6101" s="91" t="s">
        <v>15525</v>
      </c>
      <c r="D6101" s="91" t="s">
        <v>1324</v>
      </c>
      <c r="J6101" s="91" t="s">
        <v>1320</v>
      </c>
      <c r="L6101" s="91" t="s">
        <v>41</v>
      </c>
      <c r="M6101" s="91" t="s">
        <v>1320</v>
      </c>
      <c r="N6101" s="91" t="s">
        <v>1842</v>
      </c>
      <c r="O6101" s="91" t="s">
        <v>1607</v>
      </c>
      <c r="P6101" s="91" t="s">
        <v>1590</v>
      </c>
      <c r="Q6101" s="91" t="s">
        <v>1431</v>
      </c>
      <c r="R6101" s="91" t="s">
        <v>1842</v>
      </c>
    </row>
    <row r="6102" ht="14.25" customHeight="1">
      <c r="A6102" s="91" t="s">
        <v>15526</v>
      </c>
      <c r="D6102" s="91" t="s">
        <v>1324</v>
      </c>
      <c r="J6102" s="91" t="s">
        <v>739</v>
      </c>
      <c r="L6102" s="91" t="s">
        <v>41</v>
      </c>
      <c r="M6102" s="91" t="s">
        <v>739</v>
      </c>
      <c r="O6102" s="91" t="s">
        <v>1681</v>
      </c>
      <c r="P6102" s="91" t="s">
        <v>1590</v>
      </c>
      <c r="Q6102" s="91" t="s">
        <v>1433</v>
      </c>
      <c r="R6102" s="91" t="s">
        <v>1653</v>
      </c>
    </row>
    <row r="6103" ht="14.25" customHeight="1">
      <c r="A6103" s="91" t="s">
        <v>15527</v>
      </c>
      <c r="C6103" s="91" t="s">
        <v>15528</v>
      </c>
      <c r="D6103" s="91" t="s">
        <v>1324</v>
      </c>
      <c r="J6103" s="91" t="s">
        <v>1320</v>
      </c>
      <c r="L6103" s="91" t="s">
        <v>41</v>
      </c>
      <c r="M6103" s="91" t="s">
        <v>1320</v>
      </c>
      <c r="N6103" s="91" t="s">
        <v>1785</v>
      </c>
      <c r="O6103" s="91" t="s">
        <v>1632</v>
      </c>
      <c r="P6103" s="91" t="s">
        <v>1628</v>
      </c>
      <c r="Q6103" s="91" t="s">
        <v>1469</v>
      </c>
      <c r="R6103" s="91" t="s">
        <v>1785</v>
      </c>
    </row>
    <row r="6104" ht="14.25" customHeight="1">
      <c r="A6104" s="91" t="s">
        <v>15529</v>
      </c>
      <c r="B6104" s="91" t="s">
        <v>15530</v>
      </c>
      <c r="D6104" s="91" t="s">
        <v>1324</v>
      </c>
      <c r="J6104" s="91" t="s">
        <v>739</v>
      </c>
      <c r="L6104" s="91" t="s">
        <v>41</v>
      </c>
      <c r="M6104" s="91" t="s">
        <v>739</v>
      </c>
      <c r="O6104" s="91" t="s">
        <v>2309</v>
      </c>
      <c r="P6104" s="91" t="s">
        <v>1628</v>
      </c>
      <c r="Q6104" s="91" t="s">
        <v>1467</v>
      </c>
      <c r="R6104" s="91" t="s">
        <v>1685</v>
      </c>
    </row>
    <row r="6105" ht="14.25" customHeight="1">
      <c r="A6105" s="91" t="s">
        <v>15531</v>
      </c>
      <c r="B6105" s="91" t="s">
        <v>15532</v>
      </c>
      <c r="C6105" s="91" t="s">
        <v>15533</v>
      </c>
      <c r="D6105" s="91" t="s">
        <v>1319</v>
      </c>
      <c r="E6105" s="91" t="s">
        <v>1595</v>
      </c>
      <c r="F6105" s="91">
        <v>2030.0</v>
      </c>
      <c r="J6105" s="91" t="s">
        <v>739</v>
      </c>
      <c r="L6105" s="91" t="s">
        <v>1647</v>
      </c>
      <c r="M6105" s="91" t="s">
        <v>739</v>
      </c>
      <c r="O6105" s="91" t="s">
        <v>1721</v>
      </c>
      <c r="P6105" s="91" t="s">
        <v>1590</v>
      </c>
      <c r="Q6105" s="91" t="s">
        <v>1430</v>
      </c>
      <c r="R6105" s="91" t="s">
        <v>1808</v>
      </c>
      <c r="S6105" s="91" t="s">
        <v>15534</v>
      </c>
      <c r="T6105" s="91" t="s">
        <v>1600</v>
      </c>
    </row>
    <row r="6106" ht="14.25" customHeight="1">
      <c r="A6106" s="91" t="s">
        <v>15535</v>
      </c>
      <c r="D6106" s="91" t="s">
        <v>1319</v>
      </c>
      <c r="E6106" s="91" t="s">
        <v>1587</v>
      </c>
      <c r="G6106" s="91" t="s">
        <v>1319</v>
      </c>
      <c r="H6106" s="91" t="s">
        <v>1587</v>
      </c>
      <c r="I6106" s="91">
        <v>2050.0</v>
      </c>
      <c r="J6106" s="91" t="s">
        <v>1320</v>
      </c>
      <c r="K6106" s="91">
        <v>2050.0</v>
      </c>
      <c r="L6106" s="91" t="s">
        <v>1588</v>
      </c>
      <c r="M6106" s="91" t="s">
        <v>1320</v>
      </c>
      <c r="N6106" s="91" t="s">
        <v>1842</v>
      </c>
      <c r="O6106" s="91" t="s">
        <v>1846</v>
      </c>
      <c r="P6106" s="91" t="s">
        <v>1590</v>
      </c>
      <c r="Q6106" s="91" t="s">
        <v>1446</v>
      </c>
      <c r="R6106" s="91" t="s">
        <v>1842</v>
      </c>
      <c r="S6106" s="91" t="s">
        <v>15536</v>
      </c>
      <c r="T6106" s="91" t="s">
        <v>1593</v>
      </c>
    </row>
    <row r="6107" ht="14.25" customHeight="1">
      <c r="A6107" s="91" t="s">
        <v>15537</v>
      </c>
      <c r="D6107" s="91" t="s">
        <v>1319</v>
      </c>
      <c r="E6107" s="91" t="s">
        <v>1587</v>
      </c>
      <c r="F6107" s="91">
        <v>2030.0</v>
      </c>
      <c r="J6107" s="91" t="s">
        <v>739</v>
      </c>
      <c r="L6107" s="91" t="s">
        <v>1588</v>
      </c>
      <c r="M6107" s="91" t="s">
        <v>739</v>
      </c>
      <c r="O6107" s="91" t="s">
        <v>1602</v>
      </c>
      <c r="P6107" s="91" t="s">
        <v>1603</v>
      </c>
      <c r="Q6107" s="91" t="s">
        <v>1457</v>
      </c>
      <c r="R6107" s="91" t="s">
        <v>1641</v>
      </c>
      <c r="S6107" s="91" t="s">
        <v>15538</v>
      </c>
      <c r="T6107" s="91" t="s">
        <v>1593</v>
      </c>
    </row>
    <row r="6108" ht="14.25" customHeight="1">
      <c r="A6108" s="91" t="s">
        <v>15539</v>
      </c>
      <c r="D6108" s="91" t="s">
        <v>1319</v>
      </c>
      <c r="E6108" s="91" t="s">
        <v>1587</v>
      </c>
      <c r="F6108" s="91">
        <v>2030.0</v>
      </c>
      <c r="J6108" s="91" t="s">
        <v>739</v>
      </c>
      <c r="L6108" s="91" t="s">
        <v>1588</v>
      </c>
      <c r="M6108" s="91" t="s">
        <v>739</v>
      </c>
      <c r="O6108" s="91" t="s">
        <v>1725</v>
      </c>
      <c r="P6108" s="91" t="s">
        <v>1628</v>
      </c>
      <c r="Q6108" s="91" t="s">
        <v>1439</v>
      </c>
      <c r="R6108" s="91" t="s">
        <v>1707</v>
      </c>
      <c r="S6108" s="91" t="s">
        <v>15540</v>
      </c>
      <c r="T6108" s="91" t="s">
        <v>1593</v>
      </c>
    </row>
    <row r="6109" ht="14.25" customHeight="1">
      <c r="A6109" s="91" t="s">
        <v>15541</v>
      </c>
      <c r="D6109" s="91" t="s">
        <v>1319</v>
      </c>
      <c r="E6109" s="91" t="s">
        <v>1587</v>
      </c>
      <c r="F6109" s="91">
        <v>2030.0</v>
      </c>
      <c r="J6109" s="91" t="s">
        <v>739</v>
      </c>
      <c r="L6109" s="91" t="s">
        <v>1588</v>
      </c>
      <c r="M6109" s="91" t="s">
        <v>739</v>
      </c>
      <c r="O6109" s="91" t="s">
        <v>1607</v>
      </c>
      <c r="P6109" s="91" t="s">
        <v>1590</v>
      </c>
      <c r="Q6109" s="91" t="s">
        <v>1472</v>
      </c>
      <c r="R6109" s="91" t="s">
        <v>1604</v>
      </c>
      <c r="S6109" s="91" t="s">
        <v>15542</v>
      </c>
      <c r="T6109" s="91" t="s">
        <v>1593</v>
      </c>
    </row>
    <row r="6110" ht="14.25" customHeight="1">
      <c r="A6110" s="91" t="s">
        <v>15543</v>
      </c>
      <c r="D6110" s="91" t="s">
        <v>1324</v>
      </c>
      <c r="J6110" s="91" t="s">
        <v>739</v>
      </c>
      <c r="L6110" s="91" t="s">
        <v>1647</v>
      </c>
      <c r="M6110" s="91" t="s">
        <v>739</v>
      </c>
      <c r="O6110" s="91" t="s">
        <v>1711</v>
      </c>
      <c r="P6110" s="91" t="s">
        <v>1590</v>
      </c>
      <c r="Q6110" s="91" t="s">
        <v>1430</v>
      </c>
      <c r="R6110" s="91" t="s">
        <v>1608</v>
      </c>
    </row>
    <row r="6111" ht="14.25" customHeight="1">
      <c r="A6111" s="91" t="s">
        <v>15544</v>
      </c>
      <c r="C6111" s="91" t="s">
        <v>15545</v>
      </c>
      <c r="D6111" s="91" t="s">
        <v>1324</v>
      </c>
      <c r="J6111" s="91" t="s">
        <v>1320</v>
      </c>
      <c r="L6111" s="91" t="s">
        <v>41</v>
      </c>
      <c r="M6111" s="91" t="s">
        <v>739</v>
      </c>
      <c r="O6111" s="91" t="s">
        <v>1632</v>
      </c>
      <c r="P6111" s="91" t="s">
        <v>1628</v>
      </c>
      <c r="Q6111" s="91" t="s">
        <v>1469</v>
      </c>
      <c r="R6111" s="91" t="s">
        <v>1611</v>
      </c>
    </row>
    <row r="6112" ht="14.25" customHeight="1">
      <c r="A6112" s="91" t="s">
        <v>15546</v>
      </c>
      <c r="D6112" s="91" t="s">
        <v>1319</v>
      </c>
      <c r="E6112" s="91" t="s">
        <v>1587</v>
      </c>
      <c r="F6112" s="91">
        <v>2030.0</v>
      </c>
      <c r="J6112" s="91" t="s">
        <v>739</v>
      </c>
      <c r="L6112" s="91" t="s">
        <v>1588</v>
      </c>
      <c r="M6112" s="91" t="s">
        <v>739</v>
      </c>
      <c r="O6112" s="91" t="s">
        <v>4693</v>
      </c>
      <c r="P6112" s="91" t="s">
        <v>1628</v>
      </c>
      <c r="Q6112" s="91" t="s">
        <v>1435</v>
      </c>
      <c r="R6112" s="91" t="s">
        <v>1624</v>
      </c>
      <c r="S6112" s="91" t="s">
        <v>15547</v>
      </c>
      <c r="T6112" s="91" t="s">
        <v>1593</v>
      </c>
    </row>
    <row r="6113" ht="14.25" customHeight="1">
      <c r="A6113" s="91" t="s">
        <v>15548</v>
      </c>
      <c r="D6113" s="91" t="s">
        <v>1319</v>
      </c>
      <c r="E6113" s="91" t="s">
        <v>1587</v>
      </c>
      <c r="F6113" s="91">
        <v>2030.0</v>
      </c>
      <c r="J6113" s="91" t="s">
        <v>739</v>
      </c>
      <c r="L6113" s="91" t="s">
        <v>1588</v>
      </c>
      <c r="M6113" s="91" t="s">
        <v>739</v>
      </c>
      <c r="O6113" s="91" t="s">
        <v>1684</v>
      </c>
      <c r="P6113" s="91" t="s">
        <v>1590</v>
      </c>
      <c r="Q6113" s="91" t="s">
        <v>1472</v>
      </c>
      <c r="R6113" s="91" t="s">
        <v>1707</v>
      </c>
      <c r="S6113" s="91" t="s">
        <v>15549</v>
      </c>
      <c r="T6113" s="91" t="s">
        <v>1593</v>
      </c>
    </row>
    <row r="6114" ht="14.25" customHeight="1">
      <c r="A6114" s="91" t="s">
        <v>15550</v>
      </c>
      <c r="D6114" s="91" t="s">
        <v>1324</v>
      </c>
      <c r="J6114" s="91" t="s">
        <v>739</v>
      </c>
      <c r="L6114" s="91" t="s">
        <v>41</v>
      </c>
      <c r="M6114" s="91" t="s">
        <v>739</v>
      </c>
      <c r="O6114" s="91" t="s">
        <v>1684</v>
      </c>
      <c r="P6114" s="91" t="s">
        <v>1590</v>
      </c>
      <c r="Q6114" s="91" t="s">
        <v>1457</v>
      </c>
      <c r="R6114" s="91" t="s">
        <v>1687</v>
      </c>
    </row>
    <row r="6115" ht="14.25" customHeight="1">
      <c r="A6115" s="91" t="s">
        <v>15551</v>
      </c>
      <c r="B6115" s="91" t="s">
        <v>15552</v>
      </c>
      <c r="C6115" s="91" t="s">
        <v>15553</v>
      </c>
      <c r="D6115" s="91" t="s">
        <v>1324</v>
      </c>
      <c r="J6115" s="91" t="s">
        <v>739</v>
      </c>
      <c r="L6115" s="91" t="s">
        <v>41</v>
      </c>
      <c r="M6115" s="91" t="s">
        <v>739</v>
      </c>
      <c r="N6115" s="91" t="s">
        <v>2016</v>
      </c>
      <c r="O6115" s="91" t="s">
        <v>1725</v>
      </c>
      <c r="P6115" s="91" t="s">
        <v>1628</v>
      </c>
      <c r="Q6115" s="91" t="s">
        <v>1460</v>
      </c>
      <c r="R6115" s="91" t="s">
        <v>2016</v>
      </c>
    </row>
    <row r="6116" ht="14.25" customHeight="1">
      <c r="A6116" s="91" t="s">
        <v>15554</v>
      </c>
      <c r="D6116" s="91" t="s">
        <v>1319</v>
      </c>
      <c r="E6116" s="91" t="s">
        <v>1587</v>
      </c>
      <c r="F6116" s="91">
        <v>2030.0</v>
      </c>
      <c r="G6116" s="91" t="s">
        <v>1319</v>
      </c>
      <c r="H6116" s="91" t="s">
        <v>1587</v>
      </c>
      <c r="I6116" s="91">
        <v>2045.0</v>
      </c>
      <c r="J6116" s="91" t="s">
        <v>1320</v>
      </c>
      <c r="K6116" s="91">
        <v>2045.0</v>
      </c>
      <c r="L6116" s="91" t="s">
        <v>1588</v>
      </c>
      <c r="M6116" s="91" t="s">
        <v>739</v>
      </c>
      <c r="O6116" s="91" t="s">
        <v>2116</v>
      </c>
      <c r="P6116" s="91" t="s">
        <v>1736</v>
      </c>
      <c r="Q6116" s="91" t="s">
        <v>1449</v>
      </c>
      <c r="R6116" s="91" t="s">
        <v>1663</v>
      </c>
      <c r="S6116" s="91" t="s">
        <v>15555</v>
      </c>
      <c r="T6116" s="91" t="s">
        <v>1593</v>
      </c>
    </row>
    <row r="6117" ht="14.25" customHeight="1">
      <c r="A6117" s="91" t="s">
        <v>15556</v>
      </c>
      <c r="D6117" s="91" t="s">
        <v>1319</v>
      </c>
      <c r="E6117" s="91" t="s">
        <v>1587</v>
      </c>
      <c r="F6117" s="91">
        <v>2030.0</v>
      </c>
      <c r="G6117" s="91" t="s">
        <v>1319</v>
      </c>
      <c r="H6117" s="91" t="s">
        <v>1587</v>
      </c>
      <c r="I6117" s="91">
        <v>2050.0</v>
      </c>
      <c r="J6117" s="91" t="s">
        <v>1320</v>
      </c>
      <c r="K6117" s="91">
        <v>2050.0</v>
      </c>
      <c r="L6117" s="91" t="s">
        <v>1588</v>
      </c>
      <c r="M6117" s="91" t="s">
        <v>739</v>
      </c>
      <c r="O6117" s="91" t="s">
        <v>1846</v>
      </c>
      <c r="P6117" s="91" t="s">
        <v>1590</v>
      </c>
      <c r="Q6117" s="91" t="s">
        <v>1470</v>
      </c>
      <c r="R6117" s="91" t="s">
        <v>1612</v>
      </c>
      <c r="S6117" s="91" t="s">
        <v>15557</v>
      </c>
      <c r="T6117" s="91" t="s">
        <v>1593</v>
      </c>
    </row>
    <row r="6118" ht="14.25" customHeight="1">
      <c r="A6118" s="91" t="s">
        <v>15558</v>
      </c>
      <c r="B6118" s="91" t="s">
        <v>15559</v>
      </c>
      <c r="C6118" s="91" t="s">
        <v>15560</v>
      </c>
      <c r="D6118" s="91" t="s">
        <v>1319</v>
      </c>
      <c r="E6118" s="91" t="s">
        <v>1587</v>
      </c>
      <c r="F6118" s="91" t="s">
        <v>1676</v>
      </c>
      <c r="J6118" s="91" t="s">
        <v>1320</v>
      </c>
      <c r="L6118" s="91" t="s">
        <v>41</v>
      </c>
      <c r="M6118" s="91" t="s">
        <v>1320</v>
      </c>
      <c r="N6118" s="91" t="s">
        <v>2241</v>
      </c>
      <c r="O6118" s="91" t="s">
        <v>1602</v>
      </c>
      <c r="P6118" s="91" t="s">
        <v>1603</v>
      </c>
      <c r="Q6118" s="91" t="s">
        <v>1469</v>
      </c>
      <c r="R6118" s="91" t="s">
        <v>1753</v>
      </c>
      <c r="S6118" s="91" t="s">
        <v>15561</v>
      </c>
      <c r="T6118" s="91" t="s">
        <v>1777</v>
      </c>
    </row>
    <row r="6119" ht="14.25" customHeight="1">
      <c r="A6119" s="91" t="s">
        <v>15562</v>
      </c>
      <c r="D6119" s="91" t="s">
        <v>1319</v>
      </c>
      <c r="E6119" s="91" t="s">
        <v>1587</v>
      </c>
      <c r="F6119" s="91">
        <v>2025.0</v>
      </c>
      <c r="J6119" s="91" t="s">
        <v>739</v>
      </c>
      <c r="L6119" s="91" t="s">
        <v>41</v>
      </c>
      <c r="M6119" s="91" t="s">
        <v>739</v>
      </c>
      <c r="O6119" s="91" t="s">
        <v>3110</v>
      </c>
      <c r="P6119" s="91" t="s">
        <v>1628</v>
      </c>
      <c r="Q6119" s="91" t="s">
        <v>1469</v>
      </c>
      <c r="R6119" s="91" t="s">
        <v>1981</v>
      </c>
      <c r="S6119" s="91" t="s">
        <v>15563</v>
      </c>
      <c r="T6119" s="91" t="s">
        <v>1593</v>
      </c>
    </row>
    <row r="6120" ht="14.25" customHeight="1">
      <c r="A6120" s="91" t="s">
        <v>15564</v>
      </c>
      <c r="D6120" s="91" t="s">
        <v>1324</v>
      </c>
      <c r="J6120" s="91" t="s">
        <v>739</v>
      </c>
      <c r="L6120" s="91" t="s">
        <v>41</v>
      </c>
      <c r="M6120" s="91" t="s">
        <v>739</v>
      </c>
      <c r="O6120" s="91" t="s">
        <v>1796</v>
      </c>
      <c r="P6120" s="91" t="s">
        <v>1628</v>
      </c>
      <c r="Q6120" s="91" t="s">
        <v>1466</v>
      </c>
      <c r="R6120" s="91" t="s">
        <v>1648</v>
      </c>
    </row>
    <row r="6121" ht="14.25" customHeight="1">
      <c r="A6121" s="91" t="s">
        <v>15565</v>
      </c>
      <c r="C6121" s="91" t="s">
        <v>15566</v>
      </c>
      <c r="D6121" s="91" t="s">
        <v>1319</v>
      </c>
      <c r="E6121" s="91" t="s">
        <v>1587</v>
      </c>
      <c r="F6121" s="91" t="s">
        <v>1676</v>
      </c>
      <c r="J6121" s="91" t="s">
        <v>1320</v>
      </c>
      <c r="L6121" s="91" t="s">
        <v>41</v>
      </c>
      <c r="M6121" s="91" t="s">
        <v>1320</v>
      </c>
      <c r="N6121" s="91" t="s">
        <v>1637</v>
      </c>
      <c r="O6121" s="91" t="s">
        <v>1589</v>
      </c>
      <c r="P6121" s="91" t="s">
        <v>1590</v>
      </c>
      <c r="Q6121" s="91" t="s">
        <v>1457</v>
      </c>
      <c r="R6121" s="91" t="s">
        <v>1639</v>
      </c>
      <c r="S6121" s="91" t="s">
        <v>15567</v>
      </c>
      <c r="T6121" s="91" t="s">
        <v>1593</v>
      </c>
    </row>
    <row r="6122" ht="14.25" customHeight="1">
      <c r="A6122" s="91" t="s">
        <v>15568</v>
      </c>
      <c r="D6122" s="91" t="s">
        <v>1319</v>
      </c>
      <c r="E6122" s="91" t="s">
        <v>1587</v>
      </c>
      <c r="F6122" s="91">
        <v>2030.0</v>
      </c>
      <c r="G6122" s="91" t="s">
        <v>1319</v>
      </c>
      <c r="H6122" s="91" t="s">
        <v>1587</v>
      </c>
      <c r="I6122" s="91">
        <v>2050.0</v>
      </c>
      <c r="J6122" s="91" t="s">
        <v>1320</v>
      </c>
      <c r="K6122" s="91">
        <v>2050.0</v>
      </c>
      <c r="L6122" s="91" t="s">
        <v>1588</v>
      </c>
      <c r="M6122" s="91" t="s">
        <v>1320</v>
      </c>
      <c r="N6122" s="91" t="s">
        <v>1617</v>
      </c>
      <c r="O6122" s="91" t="s">
        <v>1831</v>
      </c>
      <c r="P6122" s="91" t="s">
        <v>1590</v>
      </c>
      <c r="Q6122" s="91" t="s">
        <v>1440</v>
      </c>
      <c r="R6122" s="91" t="s">
        <v>1617</v>
      </c>
      <c r="S6122" s="91" t="s">
        <v>15569</v>
      </c>
      <c r="T6122" s="91" t="s">
        <v>1593</v>
      </c>
    </row>
    <row r="6123" ht="14.25" customHeight="1">
      <c r="A6123" s="91" t="s">
        <v>15570</v>
      </c>
      <c r="B6123" s="91" t="s">
        <v>15571</v>
      </c>
      <c r="C6123" s="91" t="s">
        <v>15571</v>
      </c>
      <c r="D6123" s="91" t="s">
        <v>1324</v>
      </c>
      <c r="J6123" s="91" t="s">
        <v>1320</v>
      </c>
      <c r="L6123" s="91" t="s">
        <v>41</v>
      </c>
      <c r="M6123" s="91" t="s">
        <v>1320</v>
      </c>
      <c r="N6123" s="91" t="s">
        <v>1685</v>
      </c>
      <c r="O6123" s="91" t="s">
        <v>1891</v>
      </c>
      <c r="P6123" s="91" t="s">
        <v>1623</v>
      </c>
      <c r="Q6123" s="91" t="s">
        <v>1449</v>
      </c>
      <c r="R6123" s="91" t="s">
        <v>1685</v>
      </c>
    </row>
    <row r="6124" ht="14.25" customHeight="1">
      <c r="A6124" s="91" t="s">
        <v>15572</v>
      </c>
      <c r="D6124" s="91" t="s">
        <v>1324</v>
      </c>
      <c r="J6124" s="91" t="s">
        <v>739</v>
      </c>
      <c r="L6124" s="91" t="s">
        <v>41</v>
      </c>
      <c r="M6124" s="91" t="s">
        <v>739</v>
      </c>
      <c r="O6124" s="91" t="s">
        <v>1602</v>
      </c>
      <c r="P6124" s="91" t="s">
        <v>1603</v>
      </c>
      <c r="Q6124" s="91" t="s">
        <v>1433</v>
      </c>
      <c r="R6124" s="91" t="s">
        <v>1648</v>
      </c>
    </row>
    <row r="6125" ht="14.25" customHeight="1">
      <c r="A6125" s="91" t="s">
        <v>15573</v>
      </c>
      <c r="B6125" s="91" t="s">
        <v>15574</v>
      </c>
      <c r="C6125" s="91" t="s">
        <v>15575</v>
      </c>
      <c r="D6125" s="91" t="s">
        <v>1324</v>
      </c>
      <c r="J6125" s="91" t="s">
        <v>1320</v>
      </c>
      <c r="L6125" s="91" t="s">
        <v>41</v>
      </c>
      <c r="M6125" s="91" t="s">
        <v>1320</v>
      </c>
      <c r="N6125" s="91" t="s">
        <v>2090</v>
      </c>
      <c r="O6125" s="91" t="s">
        <v>1662</v>
      </c>
      <c r="P6125" s="91" t="s">
        <v>1590</v>
      </c>
      <c r="Q6125" s="91" t="s">
        <v>1457</v>
      </c>
      <c r="R6125" s="91" t="s">
        <v>2090</v>
      </c>
    </row>
    <row r="6126" ht="14.25" customHeight="1">
      <c r="A6126" s="91" t="s">
        <v>15576</v>
      </c>
      <c r="D6126" s="91" t="s">
        <v>1324</v>
      </c>
      <c r="J6126" s="91" t="s">
        <v>739</v>
      </c>
      <c r="L6126" s="91" t="s">
        <v>41</v>
      </c>
      <c r="M6126" s="91" t="s">
        <v>739</v>
      </c>
      <c r="O6126" s="91" t="s">
        <v>2509</v>
      </c>
      <c r="P6126" s="91" t="s">
        <v>1590</v>
      </c>
      <c r="Q6126" s="91" t="s">
        <v>1472</v>
      </c>
      <c r="R6126" s="91" t="s">
        <v>1707</v>
      </c>
    </row>
    <row r="6127" ht="14.25" customHeight="1">
      <c r="A6127" s="91" t="s">
        <v>15577</v>
      </c>
      <c r="D6127" s="91" t="s">
        <v>1319</v>
      </c>
      <c r="E6127" s="91" t="s">
        <v>1587</v>
      </c>
      <c r="F6127" s="91">
        <v>2030.0</v>
      </c>
      <c r="J6127" s="91" t="s">
        <v>739</v>
      </c>
      <c r="L6127" s="91" t="s">
        <v>1588</v>
      </c>
      <c r="M6127" s="91" t="s">
        <v>739</v>
      </c>
      <c r="O6127" s="91" t="s">
        <v>1638</v>
      </c>
      <c r="P6127" s="91" t="s">
        <v>1590</v>
      </c>
      <c r="Q6127" s="91" t="s">
        <v>1441</v>
      </c>
      <c r="R6127" s="91" t="s">
        <v>1633</v>
      </c>
      <c r="S6127" s="91" t="s">
        <v>15578</v>
      </c>
      <c r="T6127" s="91" t="s">
        <v>1593</v>
      </c>
    </row>
    <row r="6128" ht="14.25" customHeight="1">
      <c r="A6128" s="91" t="s">
        <v>15579</v>
      </c>
      <c r="B6128" s="91" t="s">
        <v>15580</v>
      </c>
      <c r="C6128" s="91" t="s">
        <v>15581</v>
      </c>
      <c r="D6128" s="91" t="s">
        <v>1319</v>
      </c>
      <c r="E6128" s="91" t="s">
        <v>1587</v>
      </c>
      <c r="F6128" s="91">
        <v>2030.0</v>
      </c>
      <c r="G6128" s="91" t="s">
        <v>1319</v>
      </c>
      <c r="H6128" s="91" t="s">
        <v>1587</v>
      </c>
      <c r="I6128" s="91">
        <v>2050.0</v>
      </c>
      <c r="J6128" s="91" t="s">
        <v>1320</v>
      </c>
      <c r="K6128" s="91">
        <v>2050.0</v>
      </c>
      <c r="L6128" s="91" t="s">
        <v>41</v>
      </c>
      <c r="M6128" s="91" t="s">
        <v>1320</v>
      </c>
      <c r="N6128" s="91" t="s">
        <v>1678</v>
      </c>
      <c r="O6128" s="91" t="s">
        <v>1607</v>
      </c>
      <c r="P6128" s="91" t="s">
        <v>1590</v>
      </c>
      <c r="Q6128" s="91" t="s">
        <v>1469</v>
      </c>
      <c r="R6128" s="91" t="s">
        <v>1617</v>
      </c>
      <c r="S6128" s="91" t="s">
        <v>15582</v>
      </c>
      <c r="T6128" s="91" t="s">
        <v>1593</v>
      </c>
    </row>
    <row r="6129" ht="14.25" customHeight="1">
      <c r="A6129" s="91" t="s">
        <v>15583</v>
      </c>
      <c r="C6129" s="91" t="s">
        <v>15584</v>
      </c>
      <c r="D6129" s="91" t="s">
        <v>1324</v>
      </c>
      <c r="J6129" s="91" t="s">
        <v>1320</v>
      </c>
      <c r="L6129" s="91" t="s">
        <v>41</v>
      </c>
      <c r="M6129" s="91" t="s">
        <v>739</v>
      </c>
      <c r="O6129" s="91" t="s">
        <v>1602</v>
      </c>
      <c r="P6129" s="91" t="s">
        <v>1603</v>
      </c>
      <c r="Q6129" s="91" t="s">
        <v>1462</v>
      </c>
      <c r="R6129" s="91" t="s">
        <v>1591</v>
      </c>
    </row>
    <row r="6130" ht="14.25" customHeight="1">
      <c r="A6130" s="91" t="s">
        <v>15585</v>
      </c>
      <c r="B6130" s="91" t="s">
        <v>15586</v>
      </c>
      <c r="C6130" s="91" t="s">
        <v>15587</v>
      </c>
      <c r="D6130" s="91" t="s">
        <v>1319</v>
      </c>
      <c r="E6130" s="91" t="s">
        <v>1587</v>
      </c>
      <c r="F6130" s="91">
        <v>2030.0</v>
      </c>
      <c r="J6130" s="91" t="s">
        <v>1320</v>
      </c>
      <c r="L6130" s="91" t="s">
        <v>1647</v>
      </c>
      <c r="M6130" s="91" t="s">
        <v>1320</v>
      </c>
      <c r="N6130" s="91" t="s">
        <v>1637</v>
      </c>
      <c r="O6130" s="91" t="s">
        <v>1607</v>
      </c>
      <c r="P6130" s="91" t="s">
        <v>1590</v>
      </c>
      <c r="Q6130" s="91" t="s">
        <v>1430</v>
      </c>
      <c r="R6130" s="91" t="s">
        <v>1611</v>
      </c>
      <c r="S6130" s="91" t="s">
        <v>15588</v>
      </c>
      <c r="T6130" s="91" t="s">
        <v>1593</v>
      </c>
      <c r="U6130" s="91" t="s">
        <v>3287</v>
      </c>
    </row>
    <row r="6131" ht="14.25" customHeight="1">
      <c r="A6131" s="91" t="s">
        <v>15589</v>
      </c>
      <c r="D6131" s="91" t="s">
        <v>1319</v>
      </c>
      <c r="E6131" s="91" t="s">
        <v>1587</v>
      </c>
      <c r="F6131" s="91">
        <v>2027.0</v>
      </c>
      <c r="J6131" s="91" t="s">
        <v>739</v>
      </c>
      <c r="L6131" s="91" t="s">
        <v>41</v>
      </c>
      <c r="M6131" s="91" t="s">
        <v>1320</v>
      </c>
      <c r="N6131" s="91" t="s">
        <v>1722</v>
      </c>
      <c r="O6131" s="91" t="s">
        <v>1711</v>
      </c>
      <c r="P6131" s="91" t="s">
        <v>1590</v>
      </c>
      <c r="Q6131" s="91" t="s">
        <v>1446</v>
      </c>
      <c r="R6131" s="91" t="s">
        <v>1612</v>
      </c>
      <c r="S6131" s="91" t="s">
        <v>15590</v>
      </c>
      <c r="T6131" s="91" t="s">
        <v>1593</v>
      </c>
    </row>
    <row r="6132" ht="14.25" customHeight="1">
      <c r="A6132" s="91" t="s">
        <v>15591</v>
      </c>
      <c r="D6132" s="91" t="s">
        <v>1319</v>
      </c>
      <c r="E6132" s="91" t="s">
        <v>1587</v>
      </c>
      <c r="F6132" s="91">
        <v>2030.0</v>
      </c>
      <c r="J6132" s="91" t="s">
        <v>739</v>
      </c>
      <c r="L6132" s="91" t="s">
        <v>1588</v>
      </c>
      <c r="M6132" s="91" t="s">
        <v>739</v>
      </c>
      <c r="N6132" s="91" t="s">
        <v>1699</v>
      </c>
      <c r="O6132" s="91" t="s">
        <v>1607</v>
      </c>
      <c r="P6132" s="91" t="s">
        <v>1590</v>
      </c>
      <c r="Q6132" s="91" t="s">
        <v>1457</v>
      </c>
      <c r="R6132" s="91" t="s">
        <v>1699</v>
      </c>
      <c r="S6132" s="91" t="s">
        <v>15592</v>
      </c>
      <c r="T6132" s="91" t="s">
        <v>1593</v>
      </c>
    </row>
    <row r="6133" ht="14.25" customHeight="1">
      <c r="A6133" s="91" t="s">
        <v>15593</v>
      </c>
      <c r="D6133" s="91" t="s">
        <v>1324</v>
      </c>
      <c r="J6133" s="91" t="s">
        <v>739</v>
      </c>
      <c r="L6133" s="91" t="s">
        <v>41</v>
      </c>
      <c r="M6133" s="91" t="s">
        <v>739</v>
      </c>
      <c r="O6133" s="91" t="s">
        <v>1846</v>
      </c>
      <c r="P6133" s="91" t="s">
        <v>1590</v>
      </c>
      <c r="Q6133" s="91" t="s">
        <v>1439</v>
      </c>
      <c r="R6133" s="91" t="s">
        <v>1659</v>
      </c>
    </row>
    <row r="6134" ht="14.25" customHeight="1">
      <c r="A6134" s="91" t="s">
        <v>15594</v>
      </c>
      <c r="B6134" s="91" t="s">
        <v>15595</v>
      </c>
      <c r="D6134" s="91" t="s">
        <v>1343</v>
      </c>
      <c r="J6134" s="91" t="s">
        <v>739</v>
      </c>
      <c r="L6134" s="91" t="s">
        <v>41</v>
      </c>
      <c r="M6134" s="91" t="s">
        <v>739</v>
      </c>
      <c r="O6134" s="91" t="s">
        <v>1796</v>
      </c>
      <c r="P6134" s="91" t="s">
        <v>1628</v>
      </c>
      <c r="Q6134" s="91" t="s">
        <v>1435</v>
      </c>
      <c r="R6134" s="91" t="s">
        <v>1847</v>
      </c>
    </row>
    <row r="6135" ht="14.25" customHeight="1">
      <c r="A6135" s="91" t="s">
        <v>15596</v>
      </c>
      <c r="B6135" s="91" t="s">
        <v>15597</v>
      </c>
      <c r="C6135" s="91" t="s">
        <v>15598</v>
      </c>
      <c r="D6135" s="91" t="s">
        <v>1319</v>
      </c>
      <c r="E6135" s="91" t="s">
        <v>1587</v>
      </c>
      <c r="F6135" s="91">
        <v>2030.0</v>
      </c>
      <c r="J6135" s="91" t="s">
        <v>739</v>
      </c>
      <c r="L6135" s="91" t="s">
        <v>41</v>
      </c>
      <c r="M6135" s="91" t="s">
        <v>1320</v>
      </c>
      <c r="N6135" s="91" t="s">
        <v>1785</v>
      </c>
      <c r="O6135" s="91" t="s">
        <v>2182</v>
      </c>
      <c r="P6135" s="91" t="s">
        <v>1628</v>
      </c>
      <c r="Q6135" s="91" t="s">
        <v>1466</v>
      </c>
      <c r="R6135" s="91" t="s">
        <v>1663</v>
      </c>
      <c r="S6135" s="91" t="s">
        <v>15599</v>
      </c>
      <c r="T6135" s="91" t="s">
        <v>1593</v>
      </c>
    </row>
    <row r="6136" ht="14.25" customHeight="1">
      <c r="A6136" s="91" t="s">
        <v>15600</v>
      </c>
      <c r="B6136" s="91" t="s">
        <v>15601</v>
      </c>
      <c r="D6136" s="91" t="s">
        <v>1324</v>
      </c>
      <c r="J6136" s="91" t="s">
        <v>739</v>
      </c>
      <c r="L6136" s="91" t="s">
        <v>41</v>
      </c>
      <c r="M6136" s="91" t="s">
        <v>739</v>
      </c>
      <c r="O6136" s="91" t="s">
        <v>1602</v>
      </c>
      <c r="P6136" s="91" t="s">
        <v>1603</v>
      </c>
      <c r="Q6136" s="91" t="s">
        <v>1435</v>
      </c>
      <c r="R6136" s="91" t="s">
        <v>1715</v>
      </c>
    </row>
    <row r="6137" ht="14.25" customHeight="1">
      <c r="A6137" s="91" t="s">
        <v>15602</v>
      </c>
      <c r="D6137" s="91" t="s">
        <v>1319</v>
      </c>
      <c r="E6137" s="91" t="s">
        <v>1587</v>
      </c>
      <c r="F6137" s="91">
        <v>2030.0</v>
      </c>
      <c r="J6137" s="91" t="s">
        <v>739</v>
      </c>
      <c r="L6137" s="91" t="s">
        <v>1588</v>
      </c>
      <c r="M6137" s="91" t="s">
        <v>739</v>
      </c>
      <c r="O6137" s="91" t="s">
        <v>1846</v>
      </c>
      <c r="P6137" s="91" t="s">
        <v>1590</v>
      </c>
      <c r="Q6137" s="91" t="s">
        <v>1436</v>
      </c>
      <c r="R6137" s="91" t="s">
        <v>1591</v>
      </c>
      <c r="S6137" s="91" t="s">
        <v>15603</v>
      </c>
      <c r="T6137" s="91" t="s">
        <v>1593</v>
      </c>
    </row>
    <row r="6138" ht="14.25" customHeight="1">
      <c r="A6138" s="91" t="s">
        <v>15604</v>
      </c>
      <c r="D6138" s="91" t="s">
        <v>1319</v>
      </c>
      <c r="E6138" s="91" t="s">
        <v>1595</v>
      </c>
      <c r="F6138" s="91">
        <v>2030.0</v>
      </c>
      <c r="J6138" s="91" t="s">
        <v>739</v>
      </c>
      <c r="L6138" s="91" t="s">
        <v>1588</v>
      </c>
      <c r="M6138" s="91" t="s">
        <v>739</v>
      </c>
      <c r="O6138" s="91" t="s">
        <v>1725</v>
      </c>
      <c r="P6138" s="91" t="s">
        <v>1628</v>
      </c>
      <c r="Q6138" s="91" t="s">
        <v>1457</v>
      </c>
      <c r="R6138" s="91" t="s">
        <v>3048</v>
      </c>
      <c r="S6138" s="91" t="s">
        <v>15605</v>
      </c>
      <c r="T6138" s="91" t="s">
        <v>1600</v>
      </c>
    </row>
    <row r="6139" ht="14.25" customHeight="1">
      <c r="A6139" s="91" t="s">
        <v>15606</v>
      </c>
      <c r="D6139" s="91" t="s">
        <v>1343</v>
      </c>
      <c r="J6139" s="91" t="s">
        <v>739</v>
      </c>
      <c r="L6139" s="91" t="s">
        <v>41</v>
      </c>
      <c r="M6139" s="91" t="s">
        <v>1320</v>
      </c>
      <c r="N6139" s="91" t="s">
        <v>1851</v>
      </c>
      <c r="O6139" s="91" t="s">
        <v>7620</v>
      </c>
      <c r="P6139" s="91" t="s">
        <v>1736</v>
      </c>
      <c r="Q6139" s="91" t="s">
        <v>1466</v>
      </c>
      <c r="R6139" s="91" t="s">
        <v>2171</v>
      </c>
      <c r="U6139" s="91" t="s">
        <v>1749</v>
      </c>
    </row>
    <row r="6140" ht="14.25" customHeight="1">
      <c r="A6140" s="91" t="s">
        <v>15607</v>
      </c>
      <c r="D6140" s="91" t="s">
        <v>1324</v>
      </c>
      <c r="J6140" s="91" t="s">
        <v>739</v>
      </c>
      <c r="L6140" s="91" t="s">
        <v>41</v>
      </c>
      <c r="M6140" s="91" t="s">
        <v>739</v>
      </c>
      <c r="O6140" s="91" t="s">
        <v>1602</v>
      </c>
      <c r="P6140" s="91" t="s">
        <v>1603</v>
      </c>
      <c r="Q6140" s="91" t="s">
        <v>1457</v>
      </c>
      <c r="R6140" s="91" t="s">
        <v>1798</v>
      </c>
      <c r="T6140" s="91" t="s">
        <v>1634</v>
      </c>
    </row>
    <row r="6141" ht="14.25" customHeight="1">
      <c r="A6141" s="91" t="s">
        <v>15608</v>
      </c>
      <c r="D6141" s="91" t="s">
        <v>1319</v>
      </c>
      <c r="E6141" s="91" t="s">
        <v>1587</v>
      </c>
      <c r="F6141" s="91">
        <v>2030.0</v>
      </c>
      <c r="J6141" s="91" t="s">
        <v>739</v>
      </c>
      <c r="L6141" s="91" t="s">
        <v>1588</v>
      </c>
      <c r="M6141" s="91" t="s">
        <v>739</v>
      </c>
      <c r="O6141" s="91" t="s">
        <v>1638</v>
      </c>
      <c r="P6141" s="91" t="s">
        <v>1590</v>
      </c>
      <c r="Q6141" s="91" t="s">
        <v>1432</v>
      </c>
      <c r="R6141" s="91" t="s">
        <v>1659</v>
      </c>
      <c r="S6141" s="91" t="s">
        <v>15609</v>
      </c>
      <c r="T6141" s="91" t="s">
        <v>1593</v>
      </c>
    </row>
    <row r="6142" ht="14.25" customHeight="1">
      <c r="A6142" s="91" t="s">
        <v>15610</v>
      </c>
      <c r="D6142" s="91" t="s">
        <v>1319</v>
      </c>
      <c r="E6142" s="91" t="s">
        <v>1587</v>
      </c>
      <c r="J6142" s="91" t="s">
        <v>739</v>
      </c>
      <c r="L6142" s="91" t="s">
        <v>1588</v>
      </c>
      <c r="M6142" s="91" t="s">
        <v>739</v>
      </c>
      <c r="O6142" s="91" t="s">
        <v>1802</v>
      </c>
      <c r="P6142" s="91" t="s">
        <v>1590</v>
      </c>
      <c r="Q6142" s="91" t="s">
        <v>1467</v>
      </c>
      <c r="R6142" s="91" t="s">
        <v>1842</v>
      </c>
      <c r="S6142" s="91" t="s">
        <v>15611</v>
      </c>
      <c r="T6142" s="91" t="s">
        <v>1593</v>
      </c>
    </row>
    <row r="6143" ht="14.25" customHeight="1">
      <c r="A6143" s="91" t="s">
        <v>15612</v>
      </c>
      <c r="D6143" s="91" t="s">
        <v>1319</v>
      </c>
      <c r="E6143" s="91" t="s">
        <v>1587</v>
      </c>
      <c r="F6143" s="91">
        <v>2030.0</v>
      </c>
      <c r="J6143" s="91" t="s">
        <v>739</v>
      </c>
      <c r="L6143" s="91" t="s">
        <v>1588</v>
      </c>
      <c r="M6143" s="91" t="s">
        <v>739</v>
      </c>
      <c r="O6143" s="91" t="s">
        <v>1711</v>
      </c>
      <c r="P6143" s="91" t="s">
        <v>1590</v>
      </c>
      <c r="Q6143" s="91" t="s">
        <v>1436</v>
      </c>
      <c r="R6143" s="91" t="s">
        <v>1663</v>
      </c>
      <c r="S6143" s="91" t="s">
        <v>15613</v>
      </c>
      <c r="T6143" s="91" t="s">
        <v>1593</v>
      </c>
    </row>
    <row r="6144" ht="14.25" customHeight="1">
      <c r="A6144" s="91" t="s">
        <v>15614</v>
      </c>
      <c r="D6144" s="91" t="s">
        <v>1319</v>
      </c>
      <c r="E6144" s="91" t="s">
        <v>1587</v>
      </c>
      <c r="F6144" s="91">
        <v>2030.0</v>
      </c>
      <c r="J6144" s="91" t="s">
        <v>739</v>
      </c>
      <c r="L6144" s="91" t="s">
        <v>41</v>
      </c>
      <c r="M6144" s="91" t="s">
        <v>739</v>
      </c>
      <c r="N6144" s="91" t="s">
        <v>1699</v>
      </c>
      <c r="O6144" s="91" t="s">
        <v>1748</v>
      </c>
      <c r="P6144" s="91" t="s">
        <v>1590</v>
      </c>
      <c r="Q6144" s="91" t="s">
        <v>1761</v>
      </c>
      <c r="R6144" s="91" t="s">
        <v>1707</v>
      </c>
      <c r="S6144" s="91" t="s">
        <v>15615</v>
      </c>
      <c r="T6144" s="91" t="s">
        <v>1593</v>
      </c>
    </row>
    <row r="6145" ht="14.25" customHeight="1">
      <c r="A6145" s="91" t="s">
        <v>15616</v>
      </c>
      <c r="B6145" s="91" t="s">
        <v>15617</v>
      </c>
      <c r="C6145" s="91" t="s">
        <v>15618</v>
      </c>
      <c r="D6145" s="91" t="s">
        <v>1319</v>
      </c>
      <c r="E6145" s="91" t="s">
        <v>1587</v>
      </c>
      <c r="F6145" s="91">
        <v>2030.0</v>
      </c>
      <c r="J6145" s="91" t="s">
        <v>739</v>
      </c>
      <c r="L6145" s="91" t="s">
        <v>41</v>
      </c>
      <c r="M6145" s="91" t="s">
        <v>1320</v>
      </c>
      <c r="N6145" s="91" t="s">
        <v>1678</v>
      </c>
      <c r="O6145" s="91" t="s">
        <v>1607</v>
      </c>
      <c r="P6145" s="91" t="s">
        <v>1590</v>
      </c>
      <c r="Q6145" s="91" t="s">
        <v>1435</v>
      </c>
      <c r="R6145" s="91" t="s">
        <v>3048</v>
      </c>
      <c r="S6145" s="91" t="s">
        <v>15619</v>
      </c>
      <c r="T6145" s="91" t="s">
        <v>1777</v>
      </c>
    </row>
    <row r="6146" ht="14.25" customHeight="1">
      <c r="A6146" s="91" t="s">
        <v>15620</v>
      </c>
      <c r="D6146" s="91" t="s">
        <v>1319</v>
      </c>
      <c r="E6146" s="91" t="s">
        <v>1587</v>
      </c>
      <c r="F6146" s="91">
        <v>2028.0</v>
      </c>
      <c r="G6146" s="91" t="s">
        <v>1319</v>
      </c>
      <c r="H6146" s="91" t="s">
        <v>1587</v>
      </c>
      <c r="I6146" s="91">
        <v>2040.0</v>
      </c>
      <c r="J6146" s="91" t="s">
        <v>1320</v>
      </c>
      <c r="K6146" s="91">
        <v>2040.0</v>
      </c>
      <c r="L6146" s="91" t="s">
        <v>41</v>
      </c>
      <c r="M6146" s="91" t="s">
        <v>1320</v>
      </c>
      <c r="N6146" s="91" t="s">
        <v>1763</v>
      </c>
      <c r="O6146" s="91" t="s">
        <v>1607</v>
      </c>
      <c r="P6146" s="91" t="s">
        <v>1590</v>
      </c>
      <c r="Q6146" s="91" t="s">
        <v>1457</v>
      </c>
      <c r="R6146" s="91" t="s">
        <v>1763</v>
      </c>
      <c r="S6146" s="91" t="s">
        <v>15621</v>
      </c>
    </row>
    <row r="6147" ht="14.25" customHeight="1">
      <c r="A6147" s="91" t="s">
        <v>15622</v>
      </c>
      <c r="C6147" s="91" t="s">
        <v>15623</v>
      </c>
      <c r="D6147" s="91" t="s">
        <v>1319</v>
      </c>
      <c r="E6147" s="91" t="s">
        <v>1587</v>
      </c>
      <c r="F6147" s="91" t="s">
        <v>1676</v>
      </c>
      <c r="G6147" s="91" t="s">
        <v>1319</v>
      </c>
      <c r="H6147" s="91" t="s">
        <v>1587</v>
      </c>
      <c r="I6147" s="91">
        <v>2050.0</v>
      </c>
      <c r="J6147" s="91" t="s">
        <v>1320</v>
      </c>
      <c r="K6147" s="91">
        <v>2050.0</v>
      </c>
      <c r="L6147" s="91" t="s">
        <v>41</v>
      </c>
      <c r="M6147" s="91" t="s">
        <v>1320</v>
      </c>
      <c r="N6147" s="91" t="s">
        <v>1685</v>
      </c>
      <c r="O6147" s="91" t="s">
        <v>1602</v>
      </c>
      <c r="P6147" s="91" t="s">
        <v>1603</v>
      </c>
      <c r="Q6147" s="91" t="s">
        <v>1460</v>
      </c>
      <c r="R6147" s="91" t="s">
        <v>1687</v>
      </c>
      <c r="S6147" s="91" t="s">
        <v>15624</v>
      </c>
      <c r="T6147" s="91" t="s">
        <v>1593</v>
      </c>
    </row>
    <row r="6148" ht="14.25" customHeight="1">
      <c r="A6148" s="91" t="s">
        <v>15625</v>
      </c>
      <c r="B6148" s="91" t="s">
        <v>15626</v>
      </c>
      <c r="C6148" s="91" t="s">
        <v>15627</v>
      </c>
      <c r="D6148" s="91" t="s">
        <v>1319</v>
      </c>
      <c r="E6148" s="91" t="s">
        <v>1587</v>
      </c>
      <c r="F6148" s="91" t="s">
        <v>1646</v>
      </c>
      <c r="J6148" s="91" t="s">
        <v>739</v>
      </c>
      <c r="L6148" s="91" t="s">
        <v>41</v>
      </c>
      <c r="M6148" s="91" t="s">
        <v>739</v>
      </c>
      <c r="O6148" s="91" t="s">
        <v>1725</v>
      </c>
      <c r="P6148" s="91" t="s">
        <v>1628</v>
      </c>
      <c r="Q6148" s="91" t="s">
        <v>1457</v>
      </c>
      <c r="R6148" s="91" t="s">
        <v>1659</v>
      </c>
      <c r="S6148" s="91" t="s">
        <v>15628</v>
      </c>
      <c r="T6148" s="91" t="s">
        <v>1593</v>
      </c>
    </row>
    <row r="6149" ht="14.25" customHeight="1">
      <c r="A6149" s="91" t="s">
        <v>15629</v>
      </c>
      <c r="D6149" s="91" t="s">
        <v>1319</v>
      </c>
      <c r="E6149" s="91" t="s">
        <v>1587</v>
      </c>
      <c r="F6149" s="91">
        <v>2030.0</v>
      </c>
      <c r="J6149" s="91" t="s">
        <v>739</v>
      </c>
      <c r="L6149" s="91" t="s">
        <v>1588</v>
      </c>
      <c r="M6149" s="91" t="s">
        <v>739</v>
      </c>
      <c r="O6149" s="91" t="s">
        <v>1681</v>
      </c>
      <c r="P6149" s="91" t="s">
        <v>1590</v>
      </c>
      <c r="Q6149" s="91" t="s">
        <v>1457</v>
      </c>
      <c r="R6149" s="91" t="s">
        <v>1763</v>
      </c>
      <c r="S6149" s="91" t="s">
        <v>15630</v>
      </c>
      <c r="T6149" s="91" t="s">
        <v>1593</v>
      </c>
    </row>
    <row r="6150" ht="14.25" customHeight="1">
      <c r="A6150" s="91" t="s">
        <v>15631</v>
      </c>
      <c r="B6150" s="91" t="s">
        <v>15632</v>
      </c>
      <c r="C6150" s="91" t="s">
        <v>15633</v>
      </c>
      <c r="D6150" s="91" t="s">
        <v>1319</v>
      </c>
      <c r="E6150" s="91" t="s">
        <v>1587</v>
      </c>
      <c r="F6150" s="91">
        <v>2030.0</v>
      </c>
      <c r="G6150" s="91" t="s">
        <v>1319</v>
      </c>
      <c r="H6150" s="91" t="s">
        <v>1587</v>
      </c>
      <c r="I6150" s="91">
        <v>2050.0</v>
      </c>
      <c r="J6150" s="91" t="s">
        <v>1320</v>
      </c>
      <c r="K6150" s="91">
        <v>2050.0</v>
      </c>
      <c r="L6150" s="91" t="s">
        <v>41</v>
      </c>
      <c r="M6150" s="91" t="s">
        <v>1320</v>
      </c>
      <c r="N6150" s="91" t="s">
        <v>1842</v>
      </c>
      <c r="O6150" s="91" t="s">
        <v>1638</v>
      </c>
      <c r="P6150" s="91" t="s">
        <v>1590</v>
      </c>
      <c r="Q6150" s="91" t="s">
        <v>1431</v>
      </c>
      <c r="R6150" s="91" t="s">
        <v>1663</v>
      </c>
      <c r="S6150" s="91" t="s">
        <v>15634</v>
      </c>
      <c r="T6150" s="91" t="s">
        <v>1593</v>
      </c>
    </row>
    <row r="6151" ht="14.25" customHeight="1">
      <c r="A6151" s="91" t="s">
        <v>15635</v>
      </c>
      <c r="D6151" s="91" t="s">
        <v>1319</v>
      </c>
      <c r="E6151" s="91" t="s">
        <v>1587</v>
      </c>
      <c r="F6151" s="91">
        <v>2030.0</v>
      </c>
      <c r="J6151" s="91" t="s">
        <v>739</v>
      </c>
      <c r="L6151" s="91" t="s">
        <v>1588</v>
      </c>
      <c r="M6151" s="91" t="s">
        <v>739</v>
      </c>
      <c r="O6151" s="91" t="s">
        <v>1846</v>
      </c>
      <c r="P6151" s="91" t="s">
        <v>1590</v>
      </c>
      <c r="Q6151" s="91" t="s">
        <v>1464</v>
      </c>
      <c r="R6151" s="91" t="s">
        <v>1591</v>
      </c>
      <c r="S6151" s="91" t="s">
        <v>15636</v>
      </c>
      <c r="T6151" s="91" t="s">
        <v>1593</v>
      </c>
    </row>
    <row r="6152" ht="14.25" customHeight="1">
      <c r="A6152" s="91" t="s">
        <v>15637</v>
      </c>
      <c r="D6152" s="91" t="s">
        <v>1319</v>
      </c>
      <c r="E6152" s="91" t="s">
        <v>1587</v>
      </c>
      <c r="F6152" s="91">
        <v>2030.0</v>
      </c>
      <c r="J6152" s="91" t="s">
        <v>739</v>
      </c>
      <c r="L6152" s="91" t="s">
        <v>1588</v>
      </c>
      <c r="M6152" s="91" t="s">
        <v>739</v>
      </c>
      <c r="O6152" s="91" t="s">
        <v>1725</v>
      </c>
      <c r="P6152" s="91" t="s">
        <v>1628</v>
      </c>
      <c r="Q6152" s="91" t="s">
        <v>1463</v>
      </c>
      <c r="R6152" s="91" t="s">
        <v>1707</v>
      </c>
      <c r="S6152" s="91" t="s">
        <v>15638</v>
      </c>
      <c r="T6152" s="91" t="s">
        <v>1593</v>
      </c>
    </row>
    <row r="6153" ht="14.25" customHeight="1">
      <c r="A6153" s="91" t="s">
        <v>15639</v>
      </c>
      <c r="D6153" s="91" t="s">
        <v>1324</v>
      </c>
      <c r="J6153" s="91" t="s">
        <v>1320</v>
      </c>
      <c r="L6153" s="91" t="s">
        <v>41</v>
      </c>
      <c r="M6153" s="91" t="s">
        <v>1320</v>
      </c>
      <c r="N6153" s="91" t="s">
        <v>1611</v>
      </c>
      <c r="O6153" s="91" t="s">
        <v>1607</v>
      </c>
      <c r="P6153" s="91" t="s">
        <v>1590</v>
      </c>
      <c r="Q6153" s="91" t="s">
        <v>1463</v>
      </c>
      <c r="R6153" s="91" t="s">
        <v>1612</v>
      </c>
    </row>
    <row r="6154" ht="14.25" customHeight="1">
      <c r="A6154" s="91" t="s">
        <v>15640</v>
      </c>
      <c r="D6154" s="91" t="s">
        <v>1324</v>
      </c>
      <c r="J6154" s="91" t="s">
        <v>1320</v>
      </c>
      <c r="L6154" s="91" t="s">
        <v>41</v>
      </c>
      <c r="M6154" s="91" t="s">
        <v>1320</v>
      </c>
      <c r="N6154" s="91" t="s">
        <v>1611</v>
      </c>
      <c r="O6154" s="91" t="s">
        <v>1796</v>
      </c>
      <c r="P6154" s="91" t="s">
        <v>1628</v>
      </c>
      <c r="Q6154" s="91" t="s">
        <v>1432</v>
      </c>
      <c r="R6154" s="91" t="s">
        <v>1611</v>
      </c>
    </row>
    <row r="6155" ht="14.25" customHeight="1">
      <c r="A6155" s="91" t="s">
        <v>15641</v>
      </c>
      <c r="D6155" s="91" t="s">
        <v>1319</v>
      </c>
      <c r="E6155" s="91" t="s">
        <v>1587</v>
      </c>
      <c r="F6155" s="91">
        <v>2030.0</v>
      </c>
      <c r="G6155" s="91" t="s">
        <v>1319</v>
      </c>
      <c r="H6155" s="91" t="s">
        <v>1587</v>
      </c>
      <c r="I6155" s="91">
        <v>2040.0</v>
      </c>
      <c r="J6155" s="91" t="s">
        <v>1320</v>
      </c>
      <c r="K6155" s="91">
        <v>2040.0</v>
      </c>
      <c r="L6155" s="91" t="s">
        <v>41</v>
      </c>
      <c r="M6155" s="91" t="s">
        <v>1320</v>
      </c>
      <c r="N6155" s="91" t="s">
        <v>1641</v>
      </c>
      <c r="O6155" s="91" t="s">
        <v>1721</v>
      </c>
      <c r="P6155" s="91" t="s">
        <v>1590</v>
      </c>
      <c r="Q6155" s="91" t="s">
        <v>1440</v>
      </c>
      <c r="R6155" s="91" t="s">
        <v>1604</v>
      </c>
      <c r="S6155" s="91" t="s">
        <v>15642</v>
      </c>
      <c r="T6155" s="91" t="s">
        <v>1593</v>
      </c>
    </row>
    <row r="6156" ht="14.25" customHeight="1">
      <c r="A6156" s="91" t="s">
        <v>15643</v>
      </c>
      <c r="B6156" s="91" t="s">
        <v>15644</v>
      </c>
      <c r="C6156" s="91" t="s">
        <v>15645</v>
      </c>
      <c r="D6156" s="91" t="s">
        <v>1319</v>
      </c>
      <c r="E6156" s="91" t="s">
        <v>1587</v>
      </c>
      <c r="F6156" s="91">
        <v>2030.0</v>
      </c>
      <c r="G6156" s="91" t="s">
        <v>1319</v>
      </c>
      <c r="H6156" s="91" t="s">
        <v>1587</v>
      </c>
      <c r="I6156" s="91">
        <v>2050.0</v>
      </c>
      <c r="J6156" s="91" t="s">
        <v>1320</v>
      </c>
      <c r="K6156" s="91">
        <v>2050.0</v>
      </c>
      <c r="L6156" s="91" t="s">
        <v>41</v>
      </c>
      <c r="M6156" s="91" t="s">
        <v>1320</v>
      </c>
      <c r="N6156" s="91" t="s">
        <v>2976</v>
      </c>
      <c r="O6156" s="91" t="s">
        <v>1831</v>
      </c>
      <c r="P6156" s="91" t="s">
        <v>1590</v>
      </c>
      <c r="Q6156" s="91" t="s">
        <v>1438</v>
      </c>
      <c r="R6156" s="91" t="s">
        <v>1641</v>
      </c>
      <c r="S6156" s="91" t="s">
        <v>15646</v>
      </c>
      <c r="T6156" s="91" t="s">
        <v>1593</v>
      </c>
    </row>
    <row r="6157" ht="14.25" customHeight="1">
      <c r="A6157" s="91" t="s">
        <v>15647</v>
      </c>
      <c r="D6157" s="91" t="s">
        <v>1319</v>
      </c>
      <c r="E6157" s="91" t="s">
        <v>1587</v>
      </c>
      <c r="F6157" s="91">
        <v>2030.0</v>
      </c>
      <c r="G6157" s="91" t="s">
        <v>1319</v>
      </c>
      <c r="H6157" s="91" t="s">
        <v>1587</v>
      </c>
      <c r="I6157" s="91">
        <v>2045.0</v>
      </c>
      <c r="J6157" s="91" t="s">
        <v>1320</v>
      </c>
      <c r="K6157" s="91">
        <v>2045.0</v>
      </c>
      <c r="L6157" s="91" t="s">
        <v>1588</v>
      </c>
      <c r="M6157" s="91" t="s">
        <v>1320</v>
      </c>
      <c r="N6157" s="91" t="s">
        <v>1699</v>
      </c>
      <c r="O6157" s="91" t="s">
        <v>1748</v>
      </c>
      <c r="P6157" s="91" t="s">
        <v>1590</v>
      </c>
      <c r="Q6157" s="91" t="s">
        <v>1761</v>
      </c>
      <c r="R6157" s="91" t="s">
        <v>1699</v>
      </c>
      <c r="S6157" s="91" t="s">
        <v>15648</v>
      </c>
      <c r="T6157" s="91" t="s">
        <v>1593</v>
      </c>
    </row>
    <row r="6158" ht="14.25" customHeight="1">
      <c r="A6158" s="91" t="s">
        <v>15649</v>
      </c>
      <c r="D6158" s="91" t="s">
        <v>1324</v>
      </c>
      <c r="J6158" s="91" t="s">
        <v>1320</v>
      </c>
      <c r="L6158" s="91" t="s">
        <v>41</v>
      </c>
      <c r="M6158" s="91" t="s">
        <v>739</v>
      </c>
      <c r="O6158" s="91" t="s">
        <v>1602</v>
      </c>
      <c r="P6158" s="91" t="s">
        <v>1603</v>
      </c>
      <c r="Q6158" s="91" t="s">
        <v>1761</v>
      </c>
      <c r="R6158" s="91" t="s">
        <v>1608</v>
      </c>
    </row>
    <row r="6159" ht="14.25" customHeight="1">
      <c r="A6159" s="91" t="s">
        <v>15650</v>
      </c>
      <c r="D6159" s="91" t="s">
        <v>1319</v>
      </c>
      <c r="E6159" s="91" t="s">
        <v>1587</v>
      </c>
      <c r="F6159" s="91">
        <v>2030.0</v>
      </c>
      <c r="G6159" s="91" t="s">
        <v>1319</v>
      </c>
      <c r="H6159" s="91" t="s">
        <v>1587</v>
      </c>
      <c r="I6159" s="91">
        <v>2040.0</v>
      </c>
      <c r="J6159" s="91" t="s">
        <v>1320</v>
      </c>
      <c r="K6159" s="91">
        <v>2040.0</v>
      </c>
      <c r="L6159" s="91" t="s">
        <v>1588</v>
      </c>
      <c r="M6159" s="91" t="s">
        <v>739</v>
      </c>
      <c r="O6159" s="91" t="s">
        <v>1607</v>
      </c>
      <c r="P6159" s="91" t="s">
        <v>1590</v>
      </c>
      <c r="Q6159" s="91" t="s">
        <v>1472</v>
      </c>
      <c r="R6159" s="91" t="s">
        <v>1608</v>
      </c>
      <c r="S6159" s="91" t="s">
        <v>15651</v>
      </c>
      <c r="T6159" s="91" t="s">
        <v>1593</v>
      </c>
    </row>
    <row r="6160" ht="14.25" customHeight="1">
      <c r="A6160" s="91" t="s">
        <v>15652</v>
      </c>
      <c r="D6160" s="91" t="s">
        <v>1319</v>
      </c>
      <c r="E6160" s="91" t="s">
        <v>1587</v>
      </c>
      <c r="F6160" s="91">
        <v>2030.0</v>
      </c>
      <c r="J6160" s="91" t="s">
        <v>739</v>
      </c>
      <c r="L6160" s="91" t="s">
        <v>1588</v>
      </c>
      <c r="M6160" s="91" t="s">
        <v>739</v>
      </c>
      <c r="O6160" s="91" t="s">
        <v>1607</v>
      </c>
      <c r="P6160" s="91" t="s">
        <v>1590</v>
      </c>
      <c r="Q6160" s="91" t="s">
        <v>1457</v>
      </c>
      <c r="R6160" s="91" t="s">
        <v>1591</v>
      </c>
      <c r="S6160" s="91" t="s">
        <v>15653</v>
      </c>
      <c r="T6160" s="91" t="s">
        <v>1593</v>
      </c>
    </row>
    <row r="6161" ht="14.25" customHeight="1">
      <c r="A6161" s="91" t="s">
        <v>15654</v>
      </c>
      <c r="B6161" s="91" t="s">
        <v>15655</v>
      </c>
      <c r="C6161" s="91" t="s">
        <v>15656</v>
      </c>
      <c r="D6161" s="91" t="s">
        <v>1324</v>
      </c>
      <c r="J6161" s="91" t="s">
        <v>1320</v>
      </c>
      <c r="L6161" s="91" t="s">
        <v>41</v>
      </c>
      <c r="M6161" s="91" t="s">
        <v>739</v>
      </c>
      <c r="O6161" s="91" t="s">
        <v>1607</v>
      </c>
      <c r="P6161" s="91" t="s">
        <v>1590</v>
      </c>
      <c r="Q6161" s="91" t="s">
        <v>1462</v>
      </c>
      <c r="R6161" s="91" t="s">
        <v>1648</v>
      </c>
    </row>
    <row r="6162" ht="14.25" customHeight="1">
      <c r="A6162" s="91" t="s">
        <v>15657</v>
      </c>
      <c r="D6162" s="91" t="s">
        <v>1324</v>
      </c>
      <c r="J6162" s="91" t="s">
        <v>1320</v>
      </c>
      <c r="L6162" s="91" t="s">
        <v>41</v>
      </c>
      <c r="M6162" s="91" t="s">
        <v>1320</v>
      </c>
      <c r="N6162" s="91" t="s">
        <v>1785</v>
      </c>
      <c r="O6162" s="91" t="s">
        <v>1662</v>
      </c>
      <c r="P6162" s="91" t="s">
        <v>1590</v>
      </c>
      <c r="Q6162" s="91" t="s">
        <v>1459</v>
      </c>
      <c r="R6162" s="91" t="s">
        <v>1792</v>
      </c>
    </row>
    <row r="6163" ht="14.25" customHeight="1">
      <c r="A6163" s="91" t="s">
        <v>15658</v>
      </c>
      <c r="B6163" s="91" t="s">
        <v>15659</v>
      </c>
      <c r="C6163" s="91" t="s">
        <v>15660</v>
      </c>
      <c r="D6163" s="91" t="s">
        <v>1319</v>
      </c>
      <c r="E6163" s="91" t="s">
        <v>1587</v>
      </c>
      <c r="F6163" s="91">
        <v>2030.0</v>
      </c>
      <c r="J6163" s="91" t="s">
        <v>1320</v>
      </c>
      <c r="L6163" s="91" t="s">
        <v>41</v>
      </c>
      <c r="M6163" s="91" t="s">
        <v>1320</v>
      </c>
      <c r="N6163" s="91" t="s">
        <v>1863</v>
      </c>
      <c r="O6163" s="91" t="s">
        <v>1607</v>
      </c>
      <c r="P6163" s="91" t="s">
        <v>1590</v>
      </c>
      <c r="Q6163" s="91" t="s">
        <v>1450</v>
      </c>
      <c r="R6163" s="91" t="s">
        <v>1617</v>
      </c>
      <c r="S6163" s="91" t="s">
        <v>15661</v>
      </c>
      <c r="T6163" s="91" t="s">
        <v>1593</v>
      </c>
    </row>
    <row r="6164" ht="14.25" customHeight="1">
      <c r="A6164" s="91" t="s">
        <v>15662</v>
      </c>
      <c r="D6164" s="91" t="s">
        <v>1319</v>
      </c>
      <c r="E6164" s="91" t="s">
        <v>1587</v>
      </c>
      <c r="F6164" s="91">
        <v>2030.0</v>
      </c>
      <c r="J6164" s="91" t="s">
        <v>739</v>
      </c>
      <c r="L6164" s="91" t="s">
        <v>1588</v>
      </c>
      <c r="M6164" s="91" t="s">
        <v>739</v>
      </c>
      <c r="O6164" s="91" t="s">
        <v>1607</v>
      </c>
      <c r="P6164" s="91" t="s">
        <v>1590</v>
      </c>
      <c r="Q6164" s="91" t="s">
        <v>1465</v>
      </c>
      <c r="R6164" s="91" t="s">
        <v>1687</v>
      </c>
      <c r="S6164" s="91" t="s">
        <v>15663</v>
      </c>
      <c r="T6164" s="91" t="s">
        <v>1593</v>
      </c>
    </row>
    <row r="6165" ht="14.25" customHeight="1">
      <c r="A6165" s="91" t="s">
        <v>15664</v>
      </c>
      <c r="D6165" s="91" t="s">
        <v>1324</v>
      </c>
      <c r="J6165" s="91" t="s">
        <v>739</v>
      </c>
      <c r="L6165" s="91" t="s">
        <v>41</v>
      </c>
      <c r="M6165" s="91" t="s">
        <v>739</v>
      </c>
      <c r="O6165" s="91" t="s">
        <v>1898</v>
      </c>
      <c r="P6165" s="91" t="s">
        <v>1590</v>
      </c>
      <c r="Q6165" s="91" t="s">
        <v>1447</v>
      </c>
      <c r="R6165" s="91" t="s">
        <v>1659</v>
      </c>
    </row>
    <row r="6166" ht="14.25" customHeight="1">
      <c r="A6166" s="91" t="s">
        <v>15665</v>
      </c>
      <c r="D6166" s="91" t="s">
        <v>1319</v>
      </c>
      <c r="E6166" s="91" t="s">
        <v>1587</v>
      </c>
      <c r="F6166" s="91">
        <v>2030.0</v>
      </c>
      <c r="J6166" s="91" t="s">
        <v>739</v>
      </c>
      <c r="L6166" s="91" t="s">
        <v>1588</v>
      </c>
      <c r="M6166" s="91" t="s">
        <v>739</v>
      </c>
      <c r="O6166" s="91" t="s">
        <v>1607</v>
      </c>
      <c r="P6166" s="91" t="s">
        <v>1590</v>
      </c>
      <c r="Q6166" s="91" t="s">
        <v>1462</v>
      </c>
      <c r="R6166" s="91" t="s">
        <v>1842</v>
      </c>
      <c r="S6166" s="91" t="s">
        <v>15666</v>
      </c>
      <c r="T6166" s="91" t="s">
        <v>1593</v>
      </c>
    </row>
    <row r="6167" ht="14.25" customHeight="1">
      <c r="A6167" s="91" t="s">
        <v>15667</v>
      </c>
      <c r="D6167" s="91" t="s">
        <v>1324</v>
      </c>
      <c r="J6167" s="91" t="s">
        <v>1320</v>
      </c>
      <c r="L6167" s="91" t="s">
        <v>41</v>
      </c>
      <c r="M6167" s="91" t="s">
        <v>739</v>
      </c>
      <c r="O6167" s="91" t="s">
        <v>1607</v>
      </c>
      <c r="P6167" s="91" t="s">
        <v>1590</v>
      </c>
      <c r="Q6167" s="91" t="s">
        <v>1451</v>
      </c>
      <c r="R6167" s="91" t="s">
        <v>1808</v>
      </c>
    </row>
    <row r="6168" ht="14.25" customHeight="1">
      <c r="A6168" s="91" t="s">
        <v>15668</v>
      </c>
      <c r="C6168" s="91" t="s">
        <v>15669</v>
      </c>
      <c r="D6168" s="91" t="s">
        <v>1319</v>
      </c>
      <c r="E6168" s="91" t="s">
        <v>1587</v>
      </c>
      <c r="F6168" s="91" t="s">
        <v>1676</v>
      </c>
      <c r="J6168" s="91" t="s">
        <v>739</v>
      </c>
      <c r="L6168" s="91" t="s">
        <v>41</v>
      </c>
      <c r="M6168" s="91" t="s">
        <v>1320</v>
      </c>
      <c r="N6168" s="91" t="s">
        <v>2855</v>
      </c>
      <c r="O6168" s="91" t="s">
        <v>1607</v>
      </c>
      <c r="P6168" s="91" t="s">
        <v>1590</v>
      </c>
      <c r="Q6168" s="91" t="s">
        <v>1462</v>
      </c>
      <c r="R6168" s="91" t="s">
        <v>3048</v>
      </c>
      <c r="S6168" s="91" t="s">
        <v>15670</v>
      </c>
      <c r="T6168" s="91" t="s">
        <v>1593</v>
      </c>
    </row>
    <row r="6169" ht="14.25" customHeight="1">
      <c r="A6169" s="91" t="s">
        <v>15671</v>
      </c>
      <c r="D6169" s="91" t="s">
        <v>1319</v>
      </c>
      <c r="E6169" s="91" t="s">
        <v>1587</v>
      </c>
      <c r="F6169" s="91">
        <v>2030.0</v>
      </c>
      <c r="J6169" s="91" t="s">
        <v>739</v>
      </c>
      <c r="L6169" s="91" t="s">
        <v>1588</v>
      </c>
      <c r="M6169" s="91" t="s">
        <v>739</v>
      </c>
      <c r="O6169" s="91" t="s">
        <v>1589</v>
      </c>
      <c r="P6169" s="91" t="s">
        <v>1590</v>
      </c>
      <c r="Q6169" s="91" t="s">
        <v>1460</v>
      </c>
      <c r="R6169" s="91" t="s">
        <v>2016</v>
      </c>
      <c r="S6169" s="91" t="s">
        <v>15672</v>
      </c>
      <c r="T6169" s="91" t="s">
        <v>1593</v>
      </c>
    </row>
    <row r="6170" ht="14.25" customHeight="1">
      <c r="A6170" s="91" t="s">
        <v>15673</v>
      </c>
      <c r="D6170" s="91" t="s">
        <v>1319</v>
      </c>
      <c r="E6170" s="91" t="s">
        <v>1595</v>
      </c>
      <c r="F6170" s="91">
        <v>2030.0</v>
      </c>
      <c r="J6170" s="91" t="s">
        <v>739</v>
      </c>
      <c r="L6170" s="91" t="s">
        <v>1588</v>
      </c>
      <c r="M6170" s="91" t="s">
        <v>739</v>
      </c>
      <c r="O6170" s="91" t="s">
        <v>1725</v>
      </c>
      <c r="P6170" s="91" t="s">
        <v>1628</v>
      </c>
      <c r="Q6170" s="91" t="s">
        <v>1472</v>
      </c>
      <c r="R6170" s="91" t="s">
        <v>1966</v>
      </c>
      <c r="S6170" s="91" t="s">
        <v>15674</v>
      </c>
      <c r="T6170" s="91" t="s">
        <v>1600</v>
      </c>
    </row>
    <row r="6171" ht="14.25" customHeight="1">
      <c r="A6171" s="91" t="s">
        <v>15675</v>
      </c>
      <c r="D6171" s="91" t="s">
        <v>1324</v>
      </c>
      <c r="J6171" s="91" t="s">
        <v>739</v>
      </c>
      <c r="L6171" s="91" t="s">
        <v>41</v>
      </c>
      <c r="M6171" s="91" t="s">
        <v>739</v>
      </c>
      <c r="O6171" s="91" t="s">
        <v>1662</v>
      </c>
      <c r="P6171" s="91" t="s">
        <v>1590</v>
      </c>
      <c r="Q6171" s="91" t="s">
        <v>1440</v>
      </c>
      <c r="R6171" s="91" t="s">
        <v>1591</v>
      </c>
    </row>
    <row r="6172" ht="14.25" customHeight="1">
      <c r="A6172" s="91" t="s">
        <v>15676</v>
      </c>
      <c r="D6172" s="91" t="s">
        <v>1319</v>
      </c>
      <c r="E6172" s="91" t="s">
        <v>1587</v>
      </c>
      <c r="F6172" s="91">
        <v>2030.0</v>
      </c>
      <c r="J6172" s="91" t="s">
        <v>739</v>
      </c>
      <c r="L6172" s="91" t="s">
        <v>1588</v>
      </c>
      <c r="M6172" s="91" t="s">
        <v>739</v>
      </c>
      <c r="O6172" s="91" t="s">
        <v>1589</v>
      </c>
      <c r="P6172" s="91" t="s">
        <v>1590</v>
      </c>
      <c r="Q6172" s="91" t="s">
        <v>1466</v>
      </c>
      <c r="R6172" s="91" t="s">
        <v>1715</v>
      </c>
      <c r="S6172" s="91" t="s">
        <v>15677</v>
      </c>
      <c r="T6172" s="91" t="s">
        <v>1593</v>
      </c>
    </row>
    <row r="6173" ht="14.25" customHeight="1">
      <c r="A6173" s="91" t="s">
        <v>15678</v>
      </c>
      <c r="C6173" s="91" t="s">
        <v>15679</v>
      </c>
      <c r="D6173" s="91" t="s">
        <v>1324</v>
      </c>
      <c r="J6173" s="91" t="s">
        <v>1320</v>
      </c>
      <c r="L6173" s="91" t="s">
        <v>41</v>
      </c>
      <c r="M6173" s="91" t="s">
        <v>1320</v>
      </c>
      <c r="N6173" s="91" t="s">
        <v>1808</v>
      </c>
      <c r="O6173" s="91" t="s">
        <v>1602</v>
      </c>
      <c r="P6173" s="91" t="s">
        <v>1603</v>
      </c>
      <c r="Q6173" s="91" t="s">
        <v>1439</v>
      </c>
      <c r="R6173" s="91" t="s">
        <v>1808</v>
      </c>
    </row>
    <row r="6174" ht="14.25" customHeight="1">
      <c r="A6174" s="91" t="s">
        <v>15680</v>
      </c>
      <c r="B6174" s="91" t="s">
        <v>15681</v>
      </c>
      <c r="C6174" s="91" t="s">
        <v>15682</v>
      </c>
      <c r="D6174" s="91" t="s">
        <v>1319</v>
      </c>
      <c r="E6174" s="91" t="s">
        <v>1595</v>
      </c>
      <c r="F6174" s="91">
        <v>2030.0</v>
      </c>
      <c r="J6174" s="91" t="s">
        <v>739</v>
      </c>
      <c r="L6174" s="91" t="s">
        <v>1588</v>
      </c>
      <c r="M6174" s="91" t="s">
        <v>739</v>
      </c>
      <c r="N6174" s="91" t="s">
        <v>2016</v>
      </c>
      <c r="O6174" s="91" t="s">
        <v>1602</v>
      </c>
      <c r="P6174" s="91" t="s">
        <v>1603</v>
      </c>
      <c r="Q6174" s="91" t="s">
        <v>1459</v>
      </c>
      <c r="R6174" s="91" t="s">
        <v>2016</v>
      </c>
      <c r="S6174" s="91" t="s">
        <v>15683</v>
      </c>
      <c r="T6174" s="91" t="s">
        <v>1600</v>
      </c>
    </row>
    <row r="6175" ht="14.25" customHeight="1">
      <c r="A6175" s="91" t="s">
        <v>15684</v>
      </c>
      <c r="D6175" s="91" t="s">
        <v>1343</v>
      </c>
      <c r="J6175" s="91" t="s">
        <v>1320</v>
      </c>
      <c r="L6175" s="91" t="s">
        <v>41</v>
      </c>
      <c r="M6175" s="91" t="s">
        <v>1320</v>
      </c>
      <c r="N6175" s="91" t="s">
        <v>3048</v>
      </c>
      <c r="O6175" s="91" t="s">
        <v>1796</v>
      </c>
      <c r="P6175" s="91" t="s">
        <v>1628</v>
      </c>
      <c r="Q6175" s="91" t="s">
        <v>1466</v>
      </c>
      <c r="R6175" s="91" t="s">
        <v>1900</v>
      </c>
    </row>
    <row r="6176" ht="14.25" customHeight="1">
      <c r="A6176" s="91" t="s">
        <v>15685</v>
      </c>
      <c r="D6176" s="91" t="s">
        <v>1324</v>
      </c>
      <c r="J6176" s="91" t="s">
        <v>1320</v>
      </c>
      <c r="L6176" s="91" t="s">
        <v>41</v>
      </c>
      <c r="M6176" s="91" t="s">
        <v>1320</v>
      </c>
      <c r="N6176" s="91" t="s">
        <v>1842</v>
      </c>
      <c r="O6176" s="91" t="s">
        <v>2182</v>
      </c>
      <c r="P6176" s="91" t="s">
        <v>1628</v>
      </c>
      <c r="Q6176" s="91" t="s">
        <v>1469</v>
      </c>
      <c r="R6176" s="91" t="s">
        <v>1842</v>
      </c>
    </row>
    <row r="6177" ht="14.25" customHeight="1">
      <c r="A6177" s="91" t="s">
        <v>15686</v>
      </c>
      <c r="D6177" s="91" t="s">
        <v>1324</v>
      </c>
      <c r="J6177" s="91" t="s">
        <v>739</v>
      </c>
      <c r="L6177" s="91" t="s">
        <v>41</v>
      </c>
      <c r="M6177" s="91" t="s">
        <v>739</v>
      </c>
      <c r="O6177" s="91" t="s">
        <v>1846</v>
      </c>
      <c r="P6177" s="91" t="s">
        <v>1590</v>
      </c>
      <c r="Q6177" s="91" t="s">
        <v>1431</v>
      </c>
      <c r="R6177" s="91" t="s">
        <v>1798</v>
      </c>
    </row>
    <row r="6178" ht="14.25" customHeight="1">
      <c r="A6178" s="91" t="s">
        <v>15687</v>
      </c>
      <c r="C6178" s="91" t="s">
        <v>15688</v>
      </c>
      <c r="D6178" s="91" t="s">
        <v>1343</v>
      </c>
      <c r="J6178" s="91" t="s">
        <v>1320</v>
      </c>
      <c r="L6178" s="91" t="s">
        <v>41</v>
      </c>
      <c r="M6178" s="91" t="s">
        <v>1320</v>
      </c>
      <c r="N6178" s="91" t="s">
        <v>1678</v>
      </c>
      <c r="O6178" s="91" t="s">
        <v>1802</v>
      </c>
      <c r="P6178" s="91" t="s">
        <v>1590</v>
      </c>
      <c r="Q6178" s="91" t="s">
        <v>1439</v>
      </c>
      <c r="R6178" s="91" t="s">
        <v>1763</v>
      </c>
    </row>
    <row r="6179" ht="14.25" customHeight="1">
      <c r="A6179" s="91" t="s">
        <v>15689</v>
      </c>
      <c r="B6179" s="91" t="s">
        <v>15690</v>
      </c>
      <c r="C6179" s="91" t="s">
        <v>15691</v>
      </c>
      <c r="D6179" s="91" t="s">
        <v>1319</v>
      </c>
      <c r="E6179" s="91" t="s">
        <v>1587</v>
      </c>
      <c r="F6179" s="91">
        <v>2030.0</v>
      </c>
      <c r="J6179" s="91" t="s">
        <v>739</v>
      </c>
      <c r="L6179" s="91" t="s">
        <v>41</v>
      </c>
      <c r="M6179" s="91" t="s">
        <v>739</v>
      </c>
      <c r="O6179" s="91" t="s">
        <v>1684</v>
      </c>
      <c r="P6179" s="91" t="s">
        <v>1590</v>
      </c>
      <c r="Q6179" s="91" t="s">
        <v>1469</v>
      </c>
      <c r="R6179" s="91" t="s">
        <v>1617</v>
      </c>
      <c r="S6179" s="91" t="s">
        <v>15692</v>
      </c>
      <c r="T6179" s="91" t="s">
        <v>1593</v>
      </c>
    </row>
    <row r="6180" ht="14.25" customHeight="1">
      <c r="A6180" s="91" t="s">
        <v>15693</v>
      </c>
      <c r="C6180" s="91" t="s">
        <v>15694</v>
      </c>
      <c r="D6180" s="91" t="s">
        <v>1343</v>
      </c>
      <c r="J6180" s="91" t="s">
        <v>739</v>
      </c>
      <c r="L6180" s="91" t="s">
        <v>41</v>
      </c>
      <c r="M6180" s="91" t="s">
        <v>739</v>
      </c>
      <c r="O6180" s="91" t="s">
        <v>1846</v>
      </c>
      <c r="P6180" s="91" t="s">
        <v>1590</v>
      </c>
      <c r="Q6180" s="91" t="s">
        <v>1447</v>
      </c>
      <c r="R6180" s="91" t="s">
        <v>1678</v>
      </c>
    </row>
    <row r="6181" ht="14.25" customHeight="1">
      <c r="A6181" s="91" t="s">
        <v>15695</v>
      </c>
      <c r="D6181" s="91" t="s">
        <v>1324</v>
      </c>
      <c r="J6181" s="91" t="s">
        <v>1320</v>
      </c>
      <c r="L6181" s="91" t="s">
        <v>41</v>
      </c>
      <c r="M6181" s="91" t="s">
        <v>739</v>
      </c>
      <c r="O6181" s="91" t="s">
        <v>1831</v>
      </c>
      <c r="P6181" s="91" t="s">
        <v>1590</v>
      </c>
      <c r="Q6181" s="91" t="s">
        <v>1454</v>
      </c>
      <c r="R6181" s="91" t="s">
        <v>1653</v>
      </c>
    </row>
    <row r="6182" ht="14.25" customHeight="1">
      <c r="A6182" s="91" t="s">
        <v>15696</v>
      </c>
      <c r="D6182" s="91" t="s">
        <v>1319</v>
      </c>
      <c r="E6182" s="91" t="s">
        <v>1587</v>
      </c>
      <c r="F6182" s="91" t="s">
        <v>1646</v>
      </c>
      <c r="J6182" s="91" t="s">
        <v>739</v>
      </c>
      <c r="L6182" s="91" t="s">
        <v>41</v>
      </c>
      <c r="M6182" s="91" t="s">
        <v>739</v>
      </c>
      <c r="O6182" s="91" t="s">
        <v>1725</v>
      </c>
      <c r="P6182" s="91" t="s">
        <v>1628</v>
      </c>
      <c r="Q6182" s="91" t="s">
        <v>1466</v>
      </c>
      <c r="R6182" s="91" t="s">
        <v>1617</v>
      </c>
      <c r="S6182" s="91" t="s">
        <v>15697</v>
      </c>
      <c r="T6182" s="91" t="s">
        <v>1593</v>
      </c>
    </row>
    <row r="6183" ht="14.25" customHeight="1">
      <c r="A6183" s="91" t="s">
        <v>15698</v>
      </c>
      <c r="D6183" s="91" t="s">
        <v>1319</v>
      </c>
      <c r="E6183" s="91" t="s">
        <v>1587</v>
      </c>
      <c r="F6183" s="91">
        <v>2030.0</v>
      </c>
      <c r="J6183" s="91" t="s">
        <v>1320</v>
      </c>
      <c r="L6183" s="91" t="s">
        <v>41</v>
      </c>
      <c r="M6183" s="91" t="s">
        <v>1320</v>
      </c>
      <c r="N6183" s="91" t="s">
        <v>2241</v>
      </c>
      <c r="O6183" s="91" t="s">
        <v>1748</v>
      </c>
      <c r="P6183" s="91" t="s">
        <v>1590</v>
      </c>
      <c r="Q6183" s="91" t="s">
        <v>1460</v>
      </c>
      <c r="R6183" s="91" t="s">
        <v>1639</v>
      </c>
      <c r="S6183" s="91" t="s">
        <v>15699</v>
      </c>
      <c r="T6183" s="91" t="s">
        <v>1593</v>
      </c>
    </row>
    <row r="6184" ht="14.25" customHeight="1">
      <c r="A6184" s="91" t="s">
        <v>15700</v>
      </c>
      <c r="D6184" s="91" t="s">
        <v>1324</v>
      </c>
      <c r="J6184" s="91" t="s">
        <v>739</v>
      </c>
      <c r="L6184" s="91" t="s">
        <v>41</v>
      </c>
      <c r="M6184" s="91" t="s">
        <v>739</v>
      </c>
      <c r="O6184" s="91" t="s">
        <v>1846</v>
      </c>
      <c r="P6184" s="91" t="s">
        <v>1590</v>
      </c>
      <c r="Q6184" s="91" t="s">
        <v>1433</v>
      </c>
      <c r="R6184" s="91" t="s">
        <v>1720</v>
      </c>
    </row>
    <row r="6185" ht="14.25" customHeight="1">
      <c r="A6185" s="91" t="s">
        <v>15701</v>
      </c>
      <c r="B6185" s="91" t="s">
        <v>15702</v>
      </c>
      <c r="C6185" s="91" t="s">
        <v>15703</v>
      </c>
      <c r="D6185" s="91" t="s">
        <v>1324</v>
      </c>
      <c r="J6185" s="91" t="s">
        <v>1320</v>
      </c>
      <c r="L6185" s="91" t="s">
        <v>41</v>
      </c>
      <c r="M6185" s="91" t="s">
        <v>739</v>
      </c>
      <c r="O6185" s="91" t="s">
        <v>1748</v>
      </c>
      <c r="P6185" s="91" t="s">
        <v>1590</v>
      </c>
      <c r="Q6185" s="91" t="s">
        <v>1433</v>
      </c>
      <c r="R6185" s="91" t="s">
        <v>1633</v>
      </c>
    </row>
    <row r="6186" ht="14.25" customHeight="1">
      <c r="A6186" s="91" t="s">
        <v>15704</v>
      </c>
      <c r="B6186" s="91" t="s">
        <v>15705</v>
      </c>
      <c r="C6186" s="91" t="s">
        <v>15706</v>
      </c>
      <c r="D6186" s="91" t="s">
        <v>1343</v>
      </c>
      <c r="J6186" s="91" t="s">
        <v>1320</v>
      </c>
      <c r="L6186" s="91" t="s">
        <v>41</v>
      </c>
      <c r="M6186" s="91" t="s">
        <v>1320</v>
      </c>
      <c r="N6186" s="91" t="s">
        <v>1923</v>
      </c>
      <c r="O6186" s="91" t="s">
        <v>1684</v>
      </c>
      <c r="P6186" s="91" t="s">
        <v>1590</v>
      </c>
      <c r="Q6186" s="91" t="s">
        <v>1439</v>
      </c>
      <c r="R6186" s="91" t="s">
        <v>1923</v>
      </c>
    </row>
    <row r="6187" ht="14.25" customHeight="1">
      <c r="A6187" s="91" t="s">
        <v>15707</v>
      </c>
      <c r="C6187" s="91" t="s">
        <v>15708</v>
      </c>
      <c r="D6187" s="91" t="s">
        <v>1324</v>
      </c>
      <c r="J6187" s="91" t="s">
        <v>1320</v>
      </c>
      <c r="L6187" s="91" t="s">
        <v>41</v>
      </c>
      <c r="M6187" s="91" t="s">
        <v>739</v>
      </c>
      <c r="O6187" s="91" t="s">
        <v>1694</v>
      </c>
      <c r="P6187" s="91" t="s">
        <v>1590</v>
      </c>
      <c r="Q6187" s="91" t="s">
        <v>1469</v>
      </c>
      <c r="R6187" s="91" t="s">
        <v>1699</v>
      </c>
    </row>
    <row r="6188" ht="14.25" customHeight="1">
      <c r="A6188" s="91" t="s">
        <v>15709</v>
      </c>
      <c r="D6188" s="91" t="s">
        <v>1319</v>
      </c>
      <c r="E6188" s="91" t="s">
        <v>1587</v>
      </c>
      <c r="F6188" s="91">
        <v>2030.0</v>
      </c>
      <c r="J6188" s="91" t="s">
        <v>739</v>
      </c>
      <c r="L6188" s="91" t="s">
        <v>1588</v>
      </c>
      <c r="M6188" s="91" t="s">
        <v>739</v>
      </c>
      <c r="O6188" s="91" t="s">
        <v>1602</v>
      </c>
      <c r="P6188" s="91" t="s">
        <v>1603</v>
      </c>
      <c r="Q6188" s="91" t="s">
        <v>1457</v>
      </c>
      <c r="R6188" s="91" t="s">
        <v>1641</v>
      </c>
      <c r="S6188" s="91" t="s">
        <v>15710</v>
      </c>
      <c r="T6188" s="91" t="s">
        <v>1593</v>
      </c>
    </row>
    <row r="6189" ht="14.25" customHeight="1">
      <c r="A6189" s="91" t="s">
        <v>15711</v>
      </c>
      <c r="C6189" s="91" t="s">
        <v>15712</v>
      </c>
      <c r="D6189" s="91" t="s">
        <v>1343</v>
      </c>
      <c r="J6189" s="91" t="s">
        <v>739</v>
      </c>
      <c r="L6189" s="91" t="s">
        <v>41</v>
      </c>
      <c r="M6189" s="91" t="s">
        <v>739</v>
      </c>
      <c r="O6189" s="91" t="s">
        <v>15713</v>
      </c>
      <c r="P6189" s="91" t="s">
        <v>1597</v>
      </c>
      <c r="Q6189" s="91" t="s">
        <v>1432</v>
      </c>
      <c r="R6189" s="91" t="s">
        <v>2171</v>
      </c>
    </row>
    <row r="6190" ht="14.25" customHeight="1">
      <c r="A6190" s="91" t="s">
        <v>15714</v>
      </c>
      <c r="B6190" s="91" t="s">
        <v>15715</v>
      </c>
      <c r="C6190" s="91" t="s">
        <v>15716</v>
      </c>
      <c r="D6190" s="91" t="s">
        <v>1319</v>
      </c>
      <c r="E6190" s="91" t="s">
        <v>1587</v>
      </c>
      <c r="F6190" s="91" t="s">
        <v>5913</v>
      </c>
      <c r="J6190" s="91" t="s">
        <v>739</v>
      </c>
      <c r="L6190" s="91" t="s">
        <v>41</v>
      </c>
      <c r="M6190" s="91" t="s">
        <v>1320</v>
      </c>
      <c r="N6190" s="91" t="s">
        <v>2347</v>
      </c>
      <c r="O6190" s="91" t="s">
        <v>1632</v>
      </c>
      <c r="P6190" s="91" t="s">
        <v>1628</v>
      </c>
      <c r="Q6190" s="91" t="s">
        <v>1467</v>
      </c>
      <c r="R6190" s="91" t="s">
        <v>1763</v>
      </c>
      <c r="S6190" s="91" t="s">
        <v>15717</v>
      </c>
      <c r="T6190" s="91" t="s">
        <v>1593</v>
      </c>
    </row>
    <row r="6191" ht="14.25" customHeight="1">
      <c r="A6191" s="91" t="s">
        <v>15718</v>
      </c>
      <c r="D6191" s="91" t="s">
        <v>1319</v>
      </c>
      <c r="E6191" s="91" t="s">
        <v>1587</v>
      </c>
      <c r="F6191" s="91">
        <v>2030.0</v>
      </c>
      <c r="J6191" s="91" t="s">
        <v>739</v>
      </c>
      <c r="L6191" s="91" t="s">
        <v>1588</v>
      </c>
      <c r="M6191" s="91" t="s">
        <v>739</v>
      </c>
      <c r="O6191" s="91" t="s">
        <v>1846</v>
      </c>
      <c r="P6191" s="91" t="s">
        <v>1590</v>
      </c>
      <c r="Q6191" s="91" t="s">
        <v>1433</v>
      </c>
      <c r="R6191" s="91" t="s">
        <v>1699</v>
      </c>
      <c r="S6191" s="91" t="s">
        <v>15719</v>
      </c>
      <c r="T6191" s="91" t="s">
        <v>1593</v>
      </c>
    </row>
    <row r="6192" ht="14.25" customHeight="1">
      <c r="A6192" s="91" t="s">
        <v>15720</v>
      </c>
      <c r="D6192" s="91" t="s">
        <v>1324</v>
      </c>
      <c r="J6192" s="91" t="s">
        <v>739</v>
      </c>
      <c r="L6192" s="91" t="s">
        <v>41</v>
      </c>
      <c r="M6192" s="91" t="s">
        <v>739</v>
      </c>
      <c r="O6192" s="91" t="s">
        <v>1725</v>
      </c>
      <c r="P6192" s="91" t="s">
        <v>1628</v>
      </c>
      <c r="Q6192" s="91" t="s">
        <v>1459</v>
      </c>
      <c r="R6192" s="91" t="s">
        <v>1707</v>
      </c>
    </row>
    <row r="6193" ht="14.25" customHeight="1">
      <c r="A6193" s="91" t="s">
        <v>15721</v>
      </c>
      <c r="D6193" s="91" t="s">
        <v>1319</v>
      </c>
      <c r="E6193" s="91" t="s">
        <v>1587</v>
      </c>
      <c r="F6193" s="91">
        <v>2030.0</v>
      </c>
      <c r="J6193" s="91" t="s">
        <v>739</v>
      </c>
      <c r="L6193" s="91" t="s">
        <v>41</v>
      </c>
      <c r="M6193" s="91" t="s">
        <v>739</v>
      </c>
      <c r="O6193" s="91" t="s">
        <v>1607</v>
      </c>
      <c r="P6193" s="91" t="s">
        <v>1590</v>
      </c>
      <c r="Q6193" s="91" t="s">
        <v>1457</v>
      </c>
      <c r="R6193" s="91" t="s">
        <v>1663</v>
      </c>
      <c r="S6193" s="91" t="s">
        <v>15722</v>
      </c>
      <c r="T6193" s="91" t="s">
        <v>1593</v>
      </c>
    </row>
    <row r="6194" ht="14.25" customHeight="1">
      <c r="A6194" s="91" t="s">
        <v>15723</v>
      </c>
      <c r="C6194" s="91" t="s">
        <v>15724</v>
      </c>
      <c r="D6194" s="91" t="s">
        <v>1319</v>
      </c>
      <c r="E6194" s="91" t="s">
        <v>1587</v>
      </c>
      <c r="F6194" s="91">
        <v>2030.0</v>
      </c>
      <c r="G6194" s="91" t="s">
        <v>1319</v>
      </c>
      <c r="H6194" s="91" t="s">
        <v>1587</v>
      </c>
      <c r="I6194" s="91">
        <v>2050.0</v>
      </c>
      <c r="J6194" s="91" t="s">
        <v>1320</v>
      </c>
      <c r="K6194" s="91">
        <v>2050.0</v>
      </c>
      <c r="L6194" s="91" t="s">
        <v>41</v>
      </c>
      <c r="M6194" s="91" t="s">
        <v>1320</v>
      </c>
      <c r="N6194" s="91" t="s">
        <v>2368</v>
      </c>
      <c r="O6194" s="91" t="s">
        <v>1677</v>
      </c>
      <c r="P6194" s="91" t="s">
        <v>1590</v>
      </c>
      <c r="Q6194" s="91" t="s">
        <v>1460</v>
      </c>
      <c r="R6194" s="91" t="s">
        <v>1808</v>
      </c>
      <c r="S6194" s="91" t="s">
        <v>15725</v>
      </c>
      <c r="T6194" s="91" t="s">
        <v>1593</v>
      </c>
    </row>
    <row r="6195" ht="14.25" customHeight="1">
      <c r="A6195" s="91" t="s">
        <v>15726</v>
      </c>
      <c r="D6195" s="91" t="s">
        <v>1319</v>
      </c>
      <c r="E6195" s="91" t="s">
        <v>1595</v>
      </c>
      <c r="F6195" s="91">
        <v>2030.0</v>
      </c>
      <c r="J6195" s="91" t="s">
        <v>739</v>
      </c>
      <c r="L6195" s="91" t="s">
        <v>1588</v>
      </c>
      <c r="M6195" s="91" t="s">
        <v>739</v>
      </c>
      <c r="O6195" s="91" t="s">
        <v>1725</v>
      </c>
      <c r="P6195" s="91" t="s">
        <v>1628</v>
      </c>
      <c r="Q6195" s="91" t="s">
        <v>1457</v>
      </c>
      <c r="R6195" s="91" t="s">
        <v>1722</v>
      </c>
      <c r="S6195" s="91" t="s">
        <v>15727</v>
      </c>
      <c r="T6195" s="91" t="s">
        <v>1600</v>
      </c>
    </row>
    <row r="6196" ht="14.25" customHeight="1">
      <c r="A6196" s="91" t="s">
        <v>15728</v>
      </c>
      <c r="D6196" s="91" t="s">
        <v>1324</v>
      </c>
      <c r="J6196" s="91" t="s">
        <v>1320</v>
      </c>
      <c r="L6196" s="91" t="s">
        <v>41</v>
      </c>
      <c r="M6196" s="91" t="s">
        <v>1320</v>
      </c>
      <c r="N6196" s="91" t="s">
        <v>1842</v>
      </c>
      <c r="O6196" s="91" t="s">
        <v>1589</v>
      </c>
      <c r="P6196" s="91" t="s">
        <v>1590</v>
      </c>
      <c r="Q6196" s="91" t="s">
        <v>1463</v>
      </c>
      <c r="R6196" s="91" t="s">
        <v>1842</v>
      </c>
    </row>
    <row r="6197" ht="14.25" customHeight="1">
      <c r="A6197" s="91" t="s">
        <v>15729</v>
      </c>
      <c r="D6197" s="91" t="s">
        <v>1324</v>
      </c>
      <c r="J6197" s="91" t="s">
        <v>739</v>
      </c>
      <c r="L6197" s="91" t="s">
        <v>41</v>
      </c>
      <c r="M6197" s="91" t="s">
        <v>739</v>
      </c>
      <c r="N6197" s="91" t="s">
        <v>1685</v>
      </c>
      <c r="O6197" s="91" t="s">
        <v>1846</v>
      </c>
      <c r="P6197" s="91" t="s">
        <v>1590</v>
      </c>
      <c r="Q6197" s="91" t="s">
        <v>1463</v>
      </c>
      <c r="R6197" s="91" t="s">
        <v>1685</v>
      </c>
    </row>
    <row r="6198" ht="14.25" customHeight="1">
      <c r="A6198" s="91" t="s">
        <v>15730</v>
      </c>
      <c r="D6198" s="91" t="s">
        <v>1319</v>
      </c>
      <c r="E6198" s="91" t="s">
        <v>1587</v>
      </c>
      <c r="F6198" s="91">
        <v>2030.0</v>
      </c>
      <c r="J6198" s="91" t="s">
        <v>739</v>
      </c>
      <c r="L6198" s="91" t="s">
        <v>1588</v>
      </c>
      <c r="M6198" s="91" t="s">
        <v>739</v>
      </c>
      <c r="O6198" s="91" t="s">
        <v>1748</v>
      </c>
      <c r="P6198" s="91" t="s">
        <v>1590</v>
      </c>
      <c r="Q6198" s="91" t="s">
        <v>1447</v>
      </c>
      <c r="R6198" s="91" t="s">
        <v>1624</v>
      </c>
      <c r="S6198" s="91" t="s">
        <v>15731</v>
      </c>
      <c r="T6198" s="91" t="s">
        <v>1593</v>
      </c>
    </row>
    <row r="6199" ht="14.25" customHeight="1">
      <c r="A6199" s="91" t="s">
        <v>15732</v>
      </c>
      <c r="B6199" s="91" t="s">
        <v>15733</v>
      </c>
      <c r="C6199" s="91" t="s">
        <v>15734</v>
      </c>
      <c r="D6199" s="91" t="s">
        <v>1319</v>
      </c>
      <c r="E6199" s="91" t="s">
        <v>1587</v>
      </c>
      <c r="F6199" s="91" t="s">
        <v>1646</v>
      </c>
      <c r="G6199" s="91" t="s">
        <v>1319</v>
      </c>
      <c r="H6199" s="91" t="s">
        <v>1587</v>
      </c>
      <c r="I6199" s="91" t="s">
        <v>1698</v>
      </c>
      <c r="J6199" s="91" t="s">
        <v>1320</v>
      </c>
      <c r="K6199" s="91" t="s">
        <v>1698</v>
      </c>
      <c r="L6199" s="91" t="s">
        <v>41</v>
      </c>
      <c r="M6199" s="91" t="s">
        <v>1320</v>
      </c>
      <c r="N6199" s="91" t="s">
        <v>1639</v>
      </c>
      <c r="O6199" s="91" t="s">
        <v>1711</v>
      </c>
      <c r="P6199" s="91" t="s">
        <v>1590</v>
      </c>
      <c r="Q6199" s="91" t="s">
        <v>1440</v>
      </c>
      <c r="R6199" s="91" t="s">
        <v>1669</v>
      </c>
      <c r="S6199" s="91" t="s">
        <v>15735</v>
      </c>
      <c r="T6199" s="91" t="s">
        <v>1593</v>
      </c>
    </row>
    <row r="6200" ht="14.25" customHeight="1">
      <c r="A6200" s="91" t="s">
        <v>15736</v>
      </c>
      <c r="B6200" s="91" t="s">
        <v>15737</v>
      </c>
      <c r="C6200" s="91" t="s">
        <v>15738</v>
      </c>
      <c r="D6200" s="91" t="s">
        <v>1319</v>
      </c>
      <c r="E6200" s="91" t="s">
        <v>1587</v>
      </c>
      <c r="F6200" s="91">
        <v>2030.0</v>
      </c>
      <c r="J6200" s="91" t="s">
        <v>739</v>
      </c>
      <c r="L6200" s="91" t="s">
        <v>41</v>
      </c>
      <c r="M6200" s="91" t="s">
        <v>1320</v>
      </c>
      <c r="N6200" s="91" t="s">
        <v>2170</v>
      </c>
      <c r="O6200" s="91" t="s">
        <v>2509</v>
      </c>
      <c r="P6200" s="91" t="s">
        <v>1590</v>
      </c>
      <c r="Q6200" s="91" t="s">
        <v>1438</v>
      </c>
      <c r="R6200" s="91" t="s">
        <v>1591</v>
      </c>
      <c r="S6200" s="91" t="s">
        <v>15739</v>
      </c>
      <c r="T6200" s="91" t="s">
        <v>1593</v>
      </c>
      <c r="U6200" s="91" t="s">
        <v>1749</v>
      </c>
    </row>
    <row r="6201" ht="14.25" customHeight="1">
      <c r="A6201" s="91" t="s">
        <v>15740</v>
      </c>
      <c r="D6201" s="91" t="s">
        <v>1324</v>
      </c>
      <c r="J6201" s="91" t="s">
        <v>1320</v>
      </c>
      <c r="L6201" s="91" t="s">
        <v>41</v>
      </c>
      <c r="M6201" s="91" t="s">
        <v>739</v>
      </c>
      <c r="O6201" s="91" t="s">
        <v>15741</v>
      </c>
      <c r="P6201" s="91" t="s">
        <v>1628</v>
      </c>
      <c r="Q6201" s="91" t="s">
        <v>1472</v>
      </c>
      <c r="R6201" s="91" t="s">
        <v>1653</v>
      </c>
    </row>
    <row r="6202" ht="14.25" customHeight="1">
      <c r="A6202" s="91" t="s">
        <v>15742</v>
      </c>
      <c r="D6202" s="91" t="s">
        <v>1319</v>
      </c>
      <c r="E6202" s="91" t="s">
        <v>1587</v>
      </c>
      <c r="F6202" s="91">
        <v>2030.0</v>
      </c>
      <c r="G6202" s="91" t="s">
        <v>1319</v>
      </c>
      <c r="H6202" s="91" t="s">
        <v>1587</v>
      </c>
      <c r="I6202" s="91">
        <v>2040.0</v>
      </c>
      <c r="J6202" s="91" t="s">
        <v>1320</v>
      </c>
      <c r="K6202" s="91">
        <v>2040.0</v>
      </c>
      <c r="L6202" s="91" t="s">
        <v>1588</v>
      </c>
      <c r="M6202" s="91" t="s">
        <v>739</v>
      </c>
      <c r="O6202" s="91" t="s">
        <v>1748</v>
      </c>
      <c r="P6202" s="91" t="s">
        <v>1590</v>
      </c>
      <c r="Q6202" s="91" t="s">
        <v>1463</v>
      </c>
      <c r="R6202" s="91" t="s">
        <v>1663</v>
      </c>
      <c r="S6202" s="91" t="s">
        <v>15743</v>
      </c>
      <c r="T6202" s="91" t="s">
        <v>1593</v>
      </c>
    </row>
    <row r="6203" ht="14.25" customHeight="1">
      <c r="A6203" s="91" t="s">
        <v>15744</v>
      </c>
      <c r="C6203" s="91" t="s">
        <v>15745</v>
      </c>
      <c r="D6203" s="91" t="s">
        <v>1324</v>
      </c>
      <c r="J6203" s="91" t="s">
        <v>1320</v>
      </c>
      <c r="L6203" s="91" t="s">
        <v>41</v>
      </c>
      <c r="M6203" s="91" t="s">
        <v>739</v>
      </c>
      <c r="O6203" s="91" t="s">
        <v>1632</v>
      </c>
      <c r="P6203" s="91" t="s">
        <v>1628</v>
      </c>
      <c r="Q6203" s="91" t="s">
        <v>1429</v>
      </c>
      <c r="R6203" s="91" t="s">
        <v>1798</v>
      </c>
      <c r="T6203" s="91" t="s">
        <v>1634</v>
      </c>
    </row>
    <row r="6204" ht="14.25" customHeight="1">
      <c r="A6204" s="91" t="s">
        <v>15746</v>
      </c>
      <c r="B6204" s="91" t="s">
        <v>15747</v>
      </c>
      <c r="C6204" s="91" t="s">
        <v>15748</v>
      </c>
      <c r="D6204" s="91" t="s">
        <v>1319</v>
      </c>
      <c r="E6204" s="91" t="s">
        <v>1587</v>
      </c>
      <c r="F6204" s="91">
        <v>2030.0</v>
      </c>
      <c r="J6204" s="91" t="s">
        <v>739</v>
      </c>
      <c r="L6204" s="91" t="s">
        <v>41</v>
      </c>
      <c r="M6204" s="91" t="s">
        <v>1320</v>
      </c>
      <c r="N6204" s="91" t="s">
        <v>1637</v>
      </c>
      <c r="O6204" s="91" t="s">
        <v>1725</v>
      </c>
      <c r="P6204" s="91" t="s">
        <v>1628</v>
      </c>
      <c r="Q6204" s="91" t="s">
        <v>1461</v>
      </c>
      <c r="R6204" s="91" t="s">
        <v>1699</v>
      </c>
      <c r="S6204" s="91" t="s">
        <v>15749</v>
      </c>
      <c r="T6204" s="91" t="s">
        <v>1593</v>
      </c>
    </row>
    <row r="6205" ht="14.25" customHeight="1">
      <c r="A6205" s="91" t="s">
        <v>15750</v>
      </c>
      <c r="C6205" s="91" t="s">
        <v>15751</v>
      </c>
      <c r="D6205" s="91" t="s">
        <v>1319</v>
      </c>
      <c r="E6205" s="91" t="s">
        <v>1587</v>
      </c>
      <c r="F6205" s="91" t="s">
        <v>2806</v>
      </c>
      <c r="G6205" s="91" t="s">
        <v>1319</v>
      </c>
      <c r="H6205" s="91" t="s">
        <v>1587</v>
      </c>
      <c r="I6205" s="91" t="s">
        <v>1377</v>
      </c>
      <c r="J6205" s="91" t="s">
        <v>1320</v>
      </c>
      <c r="K6205" s="91" t="s">
        <v>1377</v>
      </c>
      <c r="L6205" s="91" t="s">
        <v>41</v>
      </c>
      <c r="M6205" s="91" t="s">
        <v>1320</v>
      </c>
      <c r="N6205" s="91" t="s">
        <v>1678</v>
      </c>
      <c r="O6205" s="91" t="s">
        <v>1632</v>
      </c>
      <c r="P6205" s="91" t="s">
        <v>1628</v>
      </c>
      <c r="Q6205" s="91" t="s">
        <v>1438</v>
      </c>
      <c r="R6205" s="91" t="s">
        <v>1659</v>
      </c>
      <c r="S6205" s="91" t="s">
        <v>15752</v>
      </c>
      <c r="T6205" s="91" t="s">
        <v>1593</v>
      </c>
    </row>
    <row r="6206" ht="14.25" customHeight="1">
      <c r="A6206" s="91" t="s">
        <v>15753</v>
      </c>
      <c r="B6206" s="91" t="s">
        <v>15754</v>
      </c>
      <c r="C6206" s="91" t="s">
        <v>15755</v>
      </c>
      <c r="D6206" s="91" t="s">
        <v>1324</v>
      </c>
      <c r="J6206" s="91" t="s">
        <v>739</v>
      </c>
      <c r="L6206" s="91" t="s">
        <v>41</v>
      </c>
      <c r="M6206" s="91" t="s">
        <v>739</v>
      </c>
      <c r="O6206" s="91" t="s">
        <v>1607</v>
      </c>
      <c r="P6206" s="91" t="s">
        <v>1590</v>
      </c>
      <c r="Q6206" s="91" t="s">
        <v>1463</v>
      </c>
      <c r="R6206" s="91" t="s">
        <v>1720</v>
      </c>
    </row>
    <row r="6207" ht="14.25" customHeight="1">
      <c r="A6207" s="91" t="s">
        <v>15756</v>
      </c>
      <c r="B6207" s="91" t="s">
        <v>15757</v>
      </c>
      <c r="D6207" s="91" t="s">
        <v>1319</v>
      </c>
      <c r="E6207" s="91" t="s">
        <v>1587</v>
      </c>
      <c r="F6207" s="91" t="s">
        <v>1646</v>
      </c>
      <c r="J6207" s="91" t="s">
        <v>739</v>
      </c>
      <c r="L6207" s="91" t="s">
        <v>41</v>
      </c>
      <c r="M6207" s="91" t="s">
        <v>739</v>
      </c>
      <c r="O6207" s="91" t="s">
        <v>1725</v>
      </c>
      <c r="P6207" s="91" t="s">
        <v>1628</v>
      </c>
      <c r="Q6207" s="91" t="s">
        <v>1444</v>
      </c>
      <c r="R6207" s="91" t="s">
        <v>1591</v>
      </c>
      <c r="S6207" s="91" t="s">
        <v>15758</v>
      </c>
      <c r="T6207" s="91" t="s">
        <v>1593</v>
      </c>
    </row>
    <row r="6208" ht="14.25" customHeight="1">
      <c r="A6208" s="91" t="s">
        <v>15759</v>
      </c>
      <c r="B6208" s="91" t="s">
        <v>15760</v>
      </c>
      <c r="C6208" s="91" t="s">
        <v>15761</v>
      </c>
      <c r="D6208" s="91" t="s">
        <v>1324</v>
      </c>
      <c r="J6208" s="91" t="s">
        <v>1320</v>
      </c>
      <c r="L6208" s="91" t="s">
        <v>41</v>
      </c>
      <c r="M6208" s="91" t="s">
        <v>1320</v>
      </c>
      <c r="N6208" s="91" t="s">
        <v>2090</v>
      </c>
      <c r="O6208" s="91" t="s">
        <v>1607</v>
      </c>
      <c r="P6208" s="91" t="s">
        <v>1590</v>
      </c>
      <c r="Q6208" s="91" t="s">
        <v>1439</v>
      </c>
      <c r="R6208" s="91" t="s">
        <v>2090</v>
      </c>
    </row>
    <row r="6209" ht="14.25" customHeight="1">
      <c r="A6209" s="91" t="s">
        <v>15762</v>
      </c>
      <c r="B6209" s="91" t="s">
        <v>15763</v>
      </c>
      <c r="C6209" s="91" t="s">
        <v>15764</v>
      </c>
      <c r="D6209" s="91" t="s">
        <v>1324</v>
      </c>
      <c r="J6209" s="91" t="s">
        <v>1320</v>
      </c>
      <c r="L6209" s="91" t="s">
        <v>41</v>
      </c>
      <c r="M6209" s="91" t="s">
        <v>1320</v>
      </c>
      <c r="N6209" s="91" t="s">
        <v>1669</v>
      </c>
      <c r="O6209" s="91" t="s">
        <v>1846</v>
      </c>
      <c r="P6209" s="91" t="s">
        <v>1590</v>
      </c>
      <c r="Q6209" s="91" t="s">
        <v>1433</v>
      </c>
      <c r="R6209" s="91" t="s">
        <v>1669</v>
      </c>
    </row>
    <row r="6210" ht="14.25" customHeight="1">
      <c r="A6210" s="91" t="s">
        <v>15765</v>
      </c>
      <c r="C6210" s="91" t="s">
        <v>15766</v>
      </c>
      <c r="D6210" s="91" t="s">
        <v>1324</v>
      </c>
      <c r="J6210" s="91" t="s">
        <v>739</v>
      </c>
      <c r="L6210" s="91" t="s">
        <v>41</v>
      </c>
      <c r="M6210" s="91" t="s">
        <v>739</v>
      </c>
      <c r="N6210" s="91" t="s">
        <v>1611</v>
      </c>
      <c r="O6210" s="91" t="s">
        <v>1846</v>
      </c>
      <c r="P6210" s="91" t="s">
        <v>1590</v>
      </c>
      <c r="Q6210" s="91" t="s">
        <v>1761</v>
      </c>
      <c r="R6210" s="91" t="s">
        <v>1612</v>
      </c>
    </row>
    <row r="6211" ht="14.25" customHeight="1">
      <c r="A6211" s="91" t="s">
        <v>15767</v>
      </c>
      <c r="B6211" s="91" t="s">
        <v>15768</v>
      </c>
      <c r="C6211" s="91" t="s">
        <v>15769</v>
      </c>
      <c r="D6211" s="91" t="s">
        <v>1324</v>
      </c>
      <c r="J6211" s="91" t="s">
        <v>1320</v>
      </c>
      <c r="L6211" s="91" t="s">
        <v>41</v>
      </c>
      <c r="M6211" s="91" t="s">
        <v>739</v>
      </c>
      <c r="O6211" s="91" t="s">
        <v>1602</v>
      </c>
      <c r="P6211" s="91" t="s">
        <v>1603</v>
      </c>
      <c r="Q6211" s="91" t="s">
        <v>1761</v>
      </c>
      <c r="R6211" s="91" t="s">
        <v>1707</v>
      </c>
    </row>
    <row r="6212" ht="14.25" customHeight="1">
      <c r="A6212" s="91" t="s">
        <v>15770</v>
      </c>
      <c r="B6212" s="91" t="s">
        <v>15771</v>
      </c>
      <c r="C6212" s="91" t="s">
        <v>15772</v>
      </c>
      <c r="D6212" s="91" t="s">
        <v>1319</v>
      </c>
      <c r="E6212" s="91" t="s">
        <v>1595</v>
      </c>
      <c r="F6212" s="91">
        <v>2030.0</v>
      </c>
      <c r="J6212" s="91" t="s">
        <v>739</v>
      </c>
      <c r="L6212" s="91" t="s">
        <v>41</v>
      </c>
      <c r="M6212" s="91" t="s">
        <v>739</v>
      </c>
      <c r="O6212" s="91" t="s">
        <v>1602</v>
      </c>
      <c r="P6212" s="91" t="s">
        <v>1603</v>
      </c>
      <c r="Q6212" s="91" t="s">
        <v>1463</v>
      </c>
      <c r="R6212" s="91" t="s">
        <v>2347</v>
      </c>
      <c r="S6212" s="91" t="s">
        <v>15773</v>
      </c>
      <c r="T6212" s="91" t="s">
        <v>1600</v>
      </c>
    </row>
    <row r="6213" ht="14.25" customHeight="1">
      <c r="A6213" s="91" t="s">
        <v>15774</v>
      </c>
      <c r="D6213" s="91" t="s">
        <v>1319</v>
      </c>
      <c r="E6213" s="91" t="s">
        <v>1587</v>
      </c>
      <c r="F6213" s="91" t="s">
        <v>1646</v>
      </c>
      <c r="G6213" s="91" t="s">
        <v>1319</v>
      </c>
      <c r="H6213" s="91" t="s">
        <v>1587</v>
      </c>
      <c r="I6213" s="91" t="s">
        <v>1698</v>
      </c>
      <c r="J6213" s="91" t="s">
        <v>1320</v>
      </c>
      <c r="K6213" s="91" t="s">
        <v>1698</v>
      </c>
      <c r="L6213" s="91" t="s">
        <v>41</v>
      </c>
      <c r="M6213" s="91" t="s">
        <v>1320</v>
      </c>
      <c r="N6213" s="91" t="s">
        <v>2241</v>
      </c>
      <c r="O6213" s="91" t="s">
        <v>1607</v>
      </c>
      <c r="P6213" s="91" t="s">
        <v>1590</v>
      </c>
      <c r="Q6213" s="91" t="s">
        <v>1438</v>
      </c>
      <c r="R6213" s="91" t="s">
        <v>1591</v>
      </c>
      <c r="S6213" s="91" t="s">
        <v>15775</v>
      </c>
      <c r="T6213" s="91" t="s">
        <v>1593</v>
      </c>
    </row>
    <row r="6214" ht="14.25" customHeight="1">
      <c r="A6214" s="91" t="s">
        <v>15776</v>
      </c>
      <c r="D6214" s="91" t="s">
        <v>1319</v>
      </c>
      <c r="E6214" s="91" t="s">
        <v>1587</v>
      </c>
      <c r="F6214" s="91">
        <v>2030.0</v>
      </c>
      <c r="J6214" s="91" t="s">
        <v>739</v>
      </c>
      <c r="L6214" s="91" t="s">
        <v>1588</v>
      </c>
      <c r="M6214" s="91" t="s">
        <v>739</v>
      </c>
      <c r="O6214" s="91" t="s">
        <v>1602</v>
      </c>
      <c r="P6214" s="91" t="s">
        <v>1603</v>
      </c>
      <c r="Q6214" s="91" t="s">
        <v>1462</v>
      </c>
      <c r="R6214" s="91" t="s">
        <v>1591</v>
      </c>
      <c r="S6214" s="91" t="s">
        <v>15777</v>
      </c>
      <c r="T6214" s="91" t="s">
        <v>1593</v>
      </c>
    </row>
    <row r="6215" ht="14.25" customHeight="1">
      <c r="A6215" s="91" t="s">
        <v>15778</v>
      </c>
      <c r="D6215" s="91" t="s">
        <v>1319</v>
      </c>
      <c r="E6215" s="91" t="s">
        <v>1587</v>
      </c>
      <c r="F6215" s="91">
        <v>2030.0</v>
      </c>
      <c r="J6215" s="91" t="s">
        <v>739</v>
      </c>
      <c r="L6215" s="91" t="s">
        <v>1588</v>
      </c>
      <c r="M6215" s="91" t="s">
        <v>739</v>
      </c>
      <c r="O6215" s="91" t="s">
        <v>2182</v>
      </c>
      <c r="P6215" s="91" t="s">
        <v>1628</v>
      </c>
      <c r="Q6215" s="91" t="s">
        <v>1457</v>
      </c>
      <c r="R6215" s="91" t="s">
        <v>1707</v>
      </c>
      <c r="S6215" s="91" t="s">
        <v>15779</v>
      </c>
      <c r="T6215" s="91" t="s">
        <v>1593</v>
      </c>
    </row>
    <row r="6216" ht="14.25" customHeight="1">
      <c r="A6216" s="91" t="s">
        <v>15780</v>
      </c>
      <c r="B6216" s="91" t="s">
        <v>15781</v>
      </c>
      <c r="C6216" s="91" t="s">
        <v>15782</v>
      </c>
      <c r="D6216" s="91" t="s">
        <v>1324</v>
      </c>
      <c r="J6216" s="91" t="s">
        <v>1320</v>
      </c>
      <c r="L6216" s="91" t="s">
        <v>41</v>
      </c>
      <c r="M6216" s="91" t="s">
        <v>1320</v>
      </c>
      <c r="N6216" s="91" t="s">
        <v>1617</v>
      </c>
      <c r="O6216" s="91" t="s">
        <v>1602</v>
      </c>
      <c r="P6216" s="91" t="s">
        <v>1603</v>
      </c>
      <c r="Q6216" s="91" t="s">
        <v>1448</v>
      </c>
      <c r="R6216" s="91" t="s">
        <v>1617</v>
      </c>
      <c r="T6216" s="91" t="s">
        <v>1634</v>
      </c>
    </row>
    <row r="6217" ht="14.25" customHeight="1">
      <c r="A6217" s="91" t="s">
        <v>15783</v>
      </c>
      <c r="D6217" s="91" t="s">
        <v>1324</v>
      </c>
      <c r="J6217" s="91" t="s">
        <v>1320</v>
      </c>
      <c r="L6217" s="91" t="s">
        <v>41</v>
      </c>
      <c r="M6217" s="91" t="s">
        <v>739</v>
      </c>
      <c r="O6217" s="91" t="s">
        <v>1602</v>
      </c>
      <c r="P6217" s="91" t="s">
        <v>1603</v>
      </c>
      <c r="Q6217" s="91" t="s">
        <v>1761</v>
      </c>
      <c r="R6217" s="91" t="s">
        <v>1687</v>
      </c>
    </row>
    <row r="6218" ht="14.25" customHeight="1">
      <c r="A6218" s="91" t="s">
        <v>15784</v>
      </c>
      <c r="B6218" s="91" t="s">
        <v>15785</v>
      </c>
      <c r="D6218" s="91" t="s">
        <v>1319</v>
      </c>
      <c r="E6218" s="91" t="s">
        <v>1595</v>
      </c>
      <c r="F6218" s="91">
        <v>2026.0</v>
      </c>
      <c r="J6218" s="91" t="s">
        <v>739</v>
      </c>
      <c r="L6218" s="91" t="s">
        <v>41</v>
      </c>
      <c r="M6218" s="91" t="s">
        <v>739</v>
      </c>
      <c r="O6218" s="91" t="s">
        <v>2046</v>
      </c>
      <c r="P6218" s="91" t="s">
        <v>1603</v>
      </c>
      <c r="Q6218" s="91" t="s">
        <v>1444</v>
      </c>
      <c r="R6218" s="91" t="s">
        <v>1699</v>
      </c>
      <c r="S6218" s="91" t="s">
        <v>15786</v>
      </c>
      <c r="T6218" s="91" t="s">
        <v>1600</v>
      </c>
    </row>
    <row r="6219" ht="14.25" customHeight="1">
      <c r="A6219" s="91" t="s">
        <v>15787</v>
      </c>
      <c r="D6219" s="91" t="s">
        <v>1319</v>
      </c>
      <c r="E6219" s="91" t="s">
        <v>1587</v>
      </c>
      <c r="F6219" s="91">
        <v>2030.0</v>
      </c>
      <c r="J6219" s="91" t="s">
        <v>739</v>
      </c>
      <c r="L6219" s="91" t="s">
        <v>1588</v>
      </c>
      <c r="M6219" s="91" t="s">
        <v>739</v>
      </c>
      <c r="O6219" s="91" t="s">
        <v>1748</v>
      </c>
      <c r="P6219" s="91" t="s">
        <v>1590</v>
      </c>
      <c r="Q6219" s="91" t="s">
        <v>1450</v>
      </c>
      <c r="R6219" s="91" t="s">
        <v>1624</v>
      </c>
      <c r="S6219" s="91" t="s">
        <v>15788</v>
      </c>
      <c r="T6219" s="91" t="s">
        <v>1593</v>
      </c>
    </row>
    <row r="6220" ht="14.25" customHeight="1">
      <c r="A6220" s="91" t="s">
        <v>15789</v>
      </c>
      <c r="D6220" s="91" t="s">
        <v>1319</v>
      </c>
      <c r="E6220" s="91" t="s">
        <v>1587</v>
      </c>
      <c r="F6220" s="91">
        <v>2030.0</v>
      </c>
      <c r="G6220" s="91" t="s">
        <v>1319</v>
      </c>
      <c r="H6220" s="91" t="s">
        <v>1587</v>
      </c>
      <c r="I6220" s="91">
        <v>2050.0</v>
      </c>
      <c r="J6220" s="91" t="s">
        <v>1320</v>
      </c>
      <c r="K6220" s="91">
        <v>2050.0</v>
      </c>
      <c r="L6220" s="91" t="s">
        <v>1588</v>
      </c>
      <c r="M6220" s="91" t="s">
        <v>1320</v>
      </c>
      <c r="N6220" s="91" t="s">
        <v>1641</v>
      </c>
      <c r="O6220" s="91" t="s">
        <v>1607</v>
      </c>
      <c r="P6220" s="91" t="s">
        <v>1590</v>
      </c>
      <c r="Q6220" s="91" t="s">
        <v>1462</v>
      </c>
      <c r="R6220" s="91" t="s">
        <v>1641</v>
      </c>
      <c r="S6220" s="91" t="s">
        <v>15790</v>
      </c>
      <c r="T6220" s="91" t="s">
        <v>1593</v>
      </c>
    </row>
    <row r="6221" ht="14.25" customHeight="1">
      <c r="A6221" s="91" t="s">
        <v>15791</v>
      </c>
      <c r="D6221" s="91" t="s">
        <v>1319</v>
      </c>
      <c r="E6221" s="91" t="s">
        <v>1587</v>
      </c>
      <c r="F6221" s="91">
        <v>2030.0</v>
      </c>
      <c r="J6221" s="91" t="s">
        <v>739</v>
      </c>
      <c r="L6221" s="91" t="s">
        <v>1588</v>
      </c>
      <c r="M6221" s="91" t="s">
        <v>739</v>
      </c>
      <c r="O6221" s="91" t="s">
        <v>1711</v>
      </c>
      <c r="P6221" s="91" t="s">
        <v>1590</v>
      </c>
      <c r="Q6221" s="91" t="s">
        <v>1462</v>
      </c>
      <c r="R6221" s="91" t="s">
        <v>1608</v>
      </c>
      <c r="S6221" s="91" t="s">
        <v>15792</v>
      </c>
      <c r="T6221" s="91" t="s">
        <v>1593</v>
      </c>
    </row>
    <row r="6222" ht="14.25" customHeight="1">
      <c r="A6222" s="91" t="s">
        <v>15793</v>
      </c>
      <c r="D6222" s="91" t="s">
        <v>1324</v>
      </c>
      <c r="J6222" s="91" t="s">
        <v>739</v>
      </c>
      <c r="L6222" s="91" t="s">
        <v>41</v>
      </c>
      <c r="M6222" s="91" t="s">
        <v>739</v>
      </c>
      <c r="O6222" s="91" t="s">
        <v>1602</v>
      </c>
      <c r="P6222" s="91" t="s">
        <v>1603</v>
      </c>
      <c r="Q6222" s="91" t="s">
        <v>1436</v>
      </c>
      <c r="R6222" s="91" t="s">
        <v>1604</v>
      </c>
    </row>
    <row r="6223" ht="14.25" customHeight="1">
      <c r="A6223" s="91" t="s">
        <v>15794</v>
      </c>
      <c r="B6223" s="91" t="s">
        <v>15795</v>
      </c>
      <c r="D6223" s="91" t="s">
        <v>1324</v>
      </c>
      <c r="J6223" s="91" t="s">
        <v>739</v>
      </c>
      <c r="L6223" s="91" t="s">
        <v>41</v>
      </c>
      <c r="M6223" s="91" t="s">
        <v>739</v>
      </c>
      <c r="O6223" s="91" t="s">
        <v>1602</v>
      </c>
      <c r="P6223" s="91" t="s">
        <v>1603</v>
      </c>
      <c r="Q6223" s="91" t="s">
        <v>1457</v>
      </c>
      <c r="R6223" s="91" t="s">
        <v>1591</v>
      </c>
    </row>
    <row r="6224" ht="14.25" customHeight="1">
      <c r="A6224" s="91" t="s">
        <v>15796</v>
      </c>
      <c r="B6224" s="91" t="s">
        <v>15797</v>
      </c>
      <c r="C6224" s="91" t="s">
        <v>15798</v>
      </c>
      <c r="D6224" s="91" t="s">
        <v>1319</v>
      </c>
      <c r="E6224" s="91" t="s">
        <v>1587</v>
      </c>
      <c r="F6224" s="91">
        <v>2030.0</v>
      </c>
      <c r="J6224" s="91" t="s">
        <v>1320</v>
      </c>
      <c r="L6224" s="91" t="s">
        <v>41</v>
      </c>
      <c r="M6224" s="91" t="s">
        <v>1320</v>
      </c>
      <c r="N6224" s="91" t="s">
        <v>1706</v>
      </c>
      <c r="O6224" s="91" t="s">
        <v>2046</v>
      </c>
      <c r="P6224" s="91" t="s">
        <v>1603</v>
      </c>
      <c r="Q6224" s="91" t="s">
        <v>1451</v>
      </c>
      <c r="R6224" s="91" t="s">
        <v>1637</v>
      </c>
      <c r="S6224" s="91" t="s">
        <v>15799</v>
      </c>
      <c r="T6224" s="91" t="s">
        <v>1593</v>
      </c>
    </row>
    <row r="6225" ht="14.25" customHeight="1">
      <c r="A6225" s="91" t="s">
        <v>15800</v>
      </c>
      <c r="D6225" s="91" t="s">
        <v>1319</v>
      </c>
      <c r="E6225" s="91" t="s">
        <v>1587</v>
      </c>
      <c r="F6225" s="91">
        <v>2030.0</v>
      </c>
      <c r="J6225" s="91" t="s">
        <v>1320</v>
      </c>
      <c r="L6225" s="91" t="s">
        <v>41</v>
      </c>
      <c r="M6225" s="91" t="s">
        <v>1320</v>
      </c>
      <c r="N6225" s="91" t="s">
        <v>1785</v>
      </c>
      <c r="O6225" s="91" t="s">
        <v>15801</v>
      </c>
      <c r="P6225" s="91" t="s">
        <v>1590</v>
      </c>
      <c r="Q6225" s="91" t="s">
        <v>1436</v>
      </c>
      <c r="R6225" s="91" t="s">
        <v>1641</v>
      </c>
      <c r="S6225" s="91" t="s">
        <v>15802</v>
      </c>
      <c r="T6225" s="91" t="s">
        <v>1593</v>
      </c>
    </row>
    <row r="6226" ht="14.25" customHeight="1">
      <c r="A6226" s="91" t="s">
        <v>15803</v>
      </c>
      <c r="C6226" s="91" t="s">
        <v>15804</v>
      </c>
      <c r="D6226" s="91" t="s">
        <v>1324</v>
      </c>
      <c r="J6226" s="91" t="s">
        <v>1320</v>
      </c>
      <c r="L6226" s="91" t="s">
        <v>41</v>
      </c>
      <c r="M6226" s="91" t="s">
        <v>1320</v>
      </c>
      <c r="N6226" s="91" t="s">
        <v>1669</v>
      </c>
      <c r="O6226" s="91" t="s">
        <v>1694</v>
      </c>
      <c r="P6226" s="91" t="s">
        <v>1590</v>
      </c>
      <c r="Q6226" s="91" t="s">
        <v>1467</v>
      </c>
      <c r="R6226" s="91" t="s">
        <v>1669</v>
      </c>
    </row>
    <row r="6227" ht="14.25" customHeight="1">
      <c r="A6227" s="91" t="s">
        <v>15805</v>
      </c>
      <c r="D6227" s="91" t="s">
        <v>1319</v>
      </c>
      <c r="E6227" s="91" t="s">
        <v>1587</v>
      </c>
      <c r="F6227" s="91">
        <v>2030.0</v>
      </c>
      <c r="J6227" s="91" t="s">
        <v>739</v>
      </c>
      <c r="L6227" s="91" t="s">
        <v>1588</v>
      </c>
      <c r="M6227" s="91" t="s">
        <v>739</v>
      </c>
      <c r="O6227" s="91" t="s">
        <v>1602</v>
      </c>
      <c r="P6227" s="91" t="s">
        <v>1603</v>
      </c>
      <c r="Q6227" s="91" t="s">
        <v>1457</v>
      </c>
      <c r="R6227" s="91" t="s">
        <v>1604</v>
      </c>
      <c r="S6227" s="91" t="s">
        <v>15806</v>
      </c>
      <c r="T6227" s="91" t="s">
        <v>1593</v>
      </c>
    </row>
    <row r="6228" ht="14.25" customHeight="1">
      <c r="A6228" s="91" t="s">
        <v>15807</v>
      </c>
      <c r="B6228" s="91" t="s">
        <v>15808</v>
      </c>
      <c r="C6228" s="91" t="s">
        <v>15809</v>
      </c>
      <c r="D6228" s="91" t="s">
        <v>1319</v>
      </c>
      <c r="E6228" s="91" t="s">
        <v>1587</v>
      </c>
      <c r="F6228" s="91">
        <v>2030.0</v>
      </c>
      <c r="J6228" s="91" t="s">
        <v>739</v>
      </c>
      <c r="L6228" s="91" t="s">
        <v>1588</v>
      </c>
      <c r="M6228" s="91" t="s">
        <v>739</v>
      </c>
      <c r="O6228" s="91" t="s">
        <v>1632</v>
      </c>
      <c r="P6228" s="91" t="s">
        <v>1628</v>
      </c>
      <c r="Q6228" s="91" t="s">
        <v>1432</v>
      </c>
      <c r="R6228" s="91" t="s">
        <v>2347</v>
      </c>
      <c r="S6228" s="91" t="s">
        <v>15810</v>
      </c>
      <c r="T6228" s="91" t="s">
        <v>1593</v>
      </c>
    </row>
    <row r="6229" ht="14.25" customHeight="1">
      <c r="A6229" s="91" t="s">
        <v>15811</v>
      </c>
      <c r="D6229" s="91" t="s">
        <v>1319</v>
      </c>
      <c r="E6229" s="91" t="s">
        <v>1595</v>
      </c>
      <c r="F6229" s="91">
        <v>2030.0</v>
      </c>
      <c r="J6229" s="91" t="s">
        <v>739</v>
      </c>
      <c r="L6229" s="91" t="s">
        <v>1588</v>
      </c>
      <c r="M6229" s="91" t="s">
        <v>1320</v>
      </c>
      <c r="N6229" s="91" t="s">
        <v>2170</v>
      </c>
      <c r="O6229" s="91" t="s">
        <v>1831</v>
      </c>
      <c r="P6229" s="91" t="s">
        <v>1590</v>
      </c>
      <c r="Q6229" s="91" t="s">
        <v>1467</v>
      </c>
      <c r="R6229" s="91" t="s">
        <v>1900</v>
      </c>
      <c r="S6229" s="91" t="s">
        <v>15812</v>
      </c>
      <c r="T6229" s="91" t="s">
        <v>1600</v>
      </c>
    </row>
    <row r="6230" ht="14.25" customHeight="1">
      <c r="A6230" s="91" t="s">
        <v>15813</v>
      </c>
      <c r="B6230" s="91" t="s">
        <v>15814</v>
      </c>
      <c r="C6230" s="91" t="s">
        <v>15815</v>
      </c>
      <c r="D6230" s="91" t="s">
        <v>1319</v>
      </c>
      <c r="E6230" s="91" t="s">
        <v>1587</v>
      </c>
      <c r="F6230" s="91">
        <v>2030.0</v>
      </c>
      <c r="G6230" s="91" t="s">
        <v>1319</v>
      </c>
      <c r="H6230" s="91" t="s">
        <v>1587</v>
      </c>
      <c r="I6230" s="91">
        <v>2040.0</v>
      </c>
      <c r="J6230" s="91" t="s">
        <v>1320</v>
      </c>
      <c r="K6230" s="91">
        <v>2040.0</v>
      </c>
      <c r="L6230" s="91" t="s">
        <v>41</v>
      </c>
      <c r="M6230" s="91" t="s">
        <v>1320</v>
      </c>
      <c r="N6230" s="91" t="s">
        <v>1785</v>
      </c>
      <c r="O6230" s="91" t="s">
        <v>1607</v>
      </c>
      <c r="P6230" s="91" t="s">
        <v>1590</v>
      </c>
      <c r="Q6230" s="91" t="s">
        <v>1451</v>
      </c>
      <c r="R6230" s="91" t="s">
        <v>1659</v>
      </c>
      <c r="S6230" s="91" t="s">
        <v>15816</v>
      </c>
      <c r="T6230" s="91" t="s">
        <v>1593</v>
      </c>
    </row>
    <row r="6231" ht="14.25" customHeight="1">
      <c r="A6231" s="91" t="s">
        <v>15817</v>
      </c>
      <c r="B6231" s="91" t="s">
        <v>14849</v>
      </c>
      <c r="D6231" s="91" t="s">
        <v>1324</v>
      </c>
      <c r="J6231" s="91" t="s">
        <v>739</v>
      </c>
      <c r="L6231" s="91" t="s">
        <v>41</v>
      </c>
      <c r="M6231" s="91" t="s">
        <v>739</v>
      </c>
      <c r="O6231" s="91" t="s">
        <v>1602</v>
      </c>
      <c r="P6231" s="91" t="s">
        <v>1603</v>
      </c>
      <c r="Q6231" s="91" t="s">
        <v>1761</v>
      </c>
      <c r="R6231" s="91" t="s">
        <v>1687</v>
      </c>
    </row>
    <row r="6232" ht="14.25" customHeight="1">
      <c r="A6232" s="91" t="s">
        <v>15818</v>
      </c>
      <c r="D6232" s="91" t="s">
        <v>1324</v>
      </c>
      <c r="J6232" s="91" t="s">
        <v>1320</v>
      </c>
      <c r="L6232" s="91" t="s">
        <v>41</v>
      </c>
      <c r="M6232" s="91" t="s">
        <v>739</v>
      </c>
      <c r="O6232" s="91" t="s">
        <v>1846</v>
      </c>
      <c r="P6232" s="91" t="s">
        <v>1590</v>
      </c>
      <c r="Q6232" s="91" t="s">
        <v>1441</v>
      </c>
      <c r="R6232" s="91" t="s">
        <v>1608</v>
      </c>
    </row>
    <row r="6233" ht="14.25" customHeight="1">
      <c r="A6233" s="91" t="s">
        <v>15819</v>
      </c>
      <c r="C6233" s="91" t="s">
        <v>15820</v>
      </c>
      <c r="D6233" s="91" t="s">
        <v>1324</v>
      </c>
      <c r="J6233" s="91" t="s">
        <v>1320</v>
      </c>
      <c r="L6233" s="91" t="s">
        <v>41</v>
      </c>
      <c r="M6233" s="91" t="s">
        <v>739</v>
      </c>
      <c r="O6233" s="91" t="s">
        <v>1846</v>
      </c>
      <c r="P6233" s="91" t="s">
        <v>1590</v>
      </c>
      <c r="Q6233" s="91" t="s">
        <v>1441</v>
      </c>
      <c r="R6233" s="91" t="s">
        <v>1663</v>
      </c>
    </row>
    <row r="6234" ht="14.25" customHeight="1">
      <c r="A6234" s="91" t="s">
        <v>15821</v>
      </c>
      <c r="B6234" s="91" t="s">
        <v>15822</v>
      </c>
      <c r="C6234" s="91" t="s">
        <v>15823</v>
      </c>
      <c r="D6234" s="91" t="s">
        <v>1319</v>
      </c>
      <c r="E6234" s="91" t="s">
        <v>1587</v>
      </c>
      <c r="F6234" s="91">
        <v>2030.0</v>
      </c>
      <c r="G6234" s="91" t="s">
        <v>1319</v>
      </c>
      <c r="H6234" s="91" t="s">
        <v>1587</v>
      </c>
      <c r="I6234" s="91">
        <v>2050.0</v>
      </c>
      <c r="J6234" s="91" t="s">
        <v>1320</v>
      </c>
      <c r="K6234" s="91">
        <v>2050.0</v>
      </c>
      <c r="L6234" s="91" t="s">
        <v>41</v>
      </c>
      <c r="M6234" s="91" t="s">
        <v>1320</v>
      </c>
      <c r="N6234" s="91" t="s">
        <v>1966</v>
      </c>
      <c r="O6234" s="91" t="s">
        <v>1711</v>
      </c>
      <c r="P6234" s="91" t="s">
        <v>1590</v>
      </c>
      <c r="Q6234" s="91" t="s">
        <v>1439</v>
      </c>
      <c r="R6234" s="91" t="s">
        <v>1699</v>
      </c>
      <c r="S6234" s="91" t="s">
        <v>15824</v>
      </c>
      <c r="T6234" s="91" t="s">
        <v>1593</v>
      </c>
    </row>
    <row r="6235" ht="14.25" customHeight="1">
      <c r="A6235" s="91" t="s">
        <v>15825</v>
      </c>
      <c r="D6235" s="91" t="s">
        <v>1319</v>
      </c>
      <c r="E6235" s="91" t="s">
        <v>1587</v>
      </c>
      <c r="F6235" s="91">
        <v>2030.0</v>
      </c>
      <c r="G6235" s="91" t="s">
        <v>1319</v>
      </c>
      <c r="H6235" s="91" t="s">
        <v>1587</v>
      </c>
      <c r="I6235" s="91">
        <v>2045.0</v>
      </c>
      <c r="J6235" s="91" t="s">
        <v>1320</v>
      </c>
      <c r="K6235" s="91">
        <v>2045.0</v>
      </c>
      <c r="L6235" s="91" t="s">
        <v>1588</v>
      </c>
      <c r="M6235" s="91" t="s">
        <v>739</v>
      </c>
      <c r="O6235" s="91" t="s">
        <v>1602</v>
      </c>
      <c r="P6235" s="91" t="s">
        <v>1603</v>
      </c>
      <c r="Q6235" s="91" t="s">
        <v>1459</v>
      </c>
      <c r="R6235" s="91" t="s">
        <v>1624</v>
      </c>
      <c r="S6235" s="91" t="s">
        <v>15826</v>
      </c>
      <c r="T6235" s="91" t="s">
        <v>1593</v>
      </c>
    </row>
    <row r="6236" ht="14.25" customHeight="1">
      <c r="A6236" s="91" t="s">
        <v>15827</v>
      </c>
      <c r="B6236" s="91" t="s">
        <v>15828</v>
      </c>
      <c r="C6236" s="91" t="s">
        <v>15829</v>
      </c>
      <c r="D6236" s="91" t="s">
        <v>1319</v>
      </c>
      <c r="E6236" s="91" t="s">
        <v>1587</v>
      </c>
      <c r="F6236" s="91">
        <v>2030.0</v>
      </c>
      <c r="J6236" s="91" t="s">
        <v>1320</v>
      </c>
      <c r="L6236" s="91" t="s">
        <v>41</v>
      </c>
      <c r="M6236" s="91" t="s">
        <v>1320</v>
      </c>
      <c r="N6236" s="91" t="s">
        <v>1685</v>
      </c>
      <c r="O6236" s="91" t="s">
        <v>2060</v>
      </c>
      <c r="P6236" s="91" t="s">
        <v>1590</v>
      </c>
      <c r="Q6236" s="91" t="s">
        <v>1438</v>
      </c>
      <c r="R6236" s="91" t="s">
        <v>1608</v>
      </c>
      <c r="S6236" s="91" t="s">
        <v>15830</v>
      </c>
      <c r="T6236" s="91" t="s">
        <v>1593</v>
      </c>
    </row>
    <row r="6237" ht="14.25" customHeight="1">
      <c r="A6237" s="91" t="s">
        <v>15831</v>
      </c>
      <c r="C6237" s="91" t="s">
        <v>15832</v>
      </c>
      <c r="D6237" s="91" t="s">
        <v>1319</v>
      </c>
      <c r="E6237" s="91" t="s">
        <v>1587</v>
      </c>
      <c r="F6237" s="91">
        <v>2030.0</v>
      </c>
      <c r="J6237" s="91" t="s">
        <v>739</v>
      </c>
      <c r="L6237" s="91" t="s">
        <v>41</v>
      </c>
      <c r="M6237" s="91" t="s">
        <v>739</v>
      </c>
      <c r="O6237" s="91" t="s">
        <v>1638</v>
      </c>
      <c r="P6237" s="91" t="s">
        <v>1590</v>
      </c>
      <c r="Q6237" s="91" t="s">
        <v>1431</v>
      </c>
      <c r="R6237" s="91" t="s">
        <v>1591</v>
      </c>
      <c r="S6237" s="91" t="s">
        <v>15833</v>
      </c>
      <c r="T6237" s="91" t="s">
        <v>1593</v>
      </c>
    </row>
    <row r="6238" ht="14.25" customHeight="1">
      <c r="A6238" s="91" t="s">
        <v>15834</v>
      </c>
      <c r="D6238" s="91" t="s">
        <v>1319</v>
      </c>
      <c r="E6238" s="91" t="s">
        <v>1587</v>
      </c>
      <c r="F6238" s="91">
        <v>2030.0</v>
      </c>
      <c r="J6238" s="91" t="s">
        <v>739</v>
      </c>
      <c r="L6238" s="91" t="s">
        <v>1588</v>
      </c>
      <c r="M6238" s="91" t="s">
        <v>739</v>
      </c>
      <c r="O6238" s="91" t="s">
        <v>1694</v>
      </c>
      <c r="P6238" s="91" t="s">
        <v>1590</v>
      </c>
      <c r="Q6238" s="91" t="s">
        <v>1432</v>
      </c>
      <c r="R6238" s="91" t="s">
        <v>1808</v>
      </c>
      <c r="S6238" s="91" t="s">
        <v>15835</v>
      </c>
      <c r="T6238" s="91" t="s">
        <v>1593</v>
      </c>
    </row>
    <row r="6239" ht="14.25" customHeight="1">
      <c r="A6239" s="91" t="s">
        <v>15836</v>
      </c>
      <c r="D6239" s="91" t="s">
        <v>1319</v>
      </c>
      <c r="E6239" s="91" t="s">
        <v>1595</v>
      </c>
      <c r="F6239" s="91">
        <v>2030.0</v>
      </c>
      <c r="J6239" s="91" t="s">
        <v>739</v>
      </c>
      <c r="L6239" s="91" t="s">
        <v>1588</v>
      </c>
      <c r="M6239" s="91" t="s">
        <v>739</v>
      </c>
      <c r="O6239" s="91" t="s">
        <v>1638</v>
      </c>
      <c r="P6239" s="91" t="s">
        <v>1590</v>
      </c>
      <c r="Q6239" s="91" t="s">
        <v>1472</v>
      </c>
      <c r="R6239" s="91" t="s">
        <v>3048</v>
      </c>
      <c r="S6239" s="91" t="s">
        <v>15837</v>
      </c>
      <c r="T6239" s="91" t="s">
        <v>1600</v>
      </c>
    </row>
    <row r="6240" ht="14.25" customHeight="1">
      <c r="A6240" s="91" t="s">
        <v>15838</v>
      </c>
      <c r="B6240" s="91" t="s">
        <v>15601</v>
      </c>
      <c r="C6240" s="91" t="s">
        <v>15839</v>
      </c>
      <c r="D6240" s="91" t="s">
        <v>1319</v>
      </c>
      <c r="E6240" s="91" t="s">
        <v>1595</v>
      </c>
      <c r="F6240" s="91">
        <v>2030.0</v>
      </c>
      <c r="J6240" s="91" t="s">
        <v>739</v>
      </c>
      <c r="L6240" s="91" t="s">
        <v>41</v>
      </c>
      <c r="M6240" s="91" t="s">
        <v>739</v>
      </c>
      <c r="O6240" s="91" t="s">
        <v>1602</v>
      </c>
      <c r="P6240" s="91" t="s">
        <v>1603</v>
      </c>
      <c r="Q6240" s="91" t="s">
        <v>1435</v>
      </c>
      <c r="R6240" s="91" t="s">
        <v>1641</v>
      </c>
      <c r="S6240" s="91" t="s">
        <v>15840</v>
      </c>
      <c r="T6240" s="91" t="s">
        <v>1600</v>
      </c>
    </row>
    <row r="6241" ht="14.25" customHeight="1">
      <c r="A6241" s="91" t="s">
        <v>15841</v>
      </c>
      <c r="D6241" s="91" t="s">
        <v>1319</v>
      </c>
      <c r="E6241" s="91" t="s">
        <v>1587</v>
      </c>
      <c r="F6241" s="91">
        <v>2030.0</v>
      </c>
      <c r="J6241" s="91" t="s">
        <v>739</v>
      </c>
      <c r="L6241" s="91" t="s">
        <v>1588</v>
      </c>
      <c r="M6241" s="91" t="s">
        <v>739</v>
      </c>
      <c r="O6241" s="91" t="s">
        <v>1589</v>
      </c>
      <c r="P6241" s="91" t="s">
        <v>1590</v>
      </c>
      <c r="Q6241" s="91" t="s">
        <v>1457</v>
      </c>
      <c r="R6241" s="91" t="s">
        <v>1648</v>
      </c>
      <c r="S6241" s="91" t="s">
        <v>15842</v>
      </c>
      <c r="T6241" s="91" t="s">
        <v>1593</v>
      </c>
    </row>
    <row r="6242" ht="14.25" customHeight="1">
      <c r="A6242" s="91" t="s">
        <v>15843</v>
      </c>
      <c r="D6242" s="91" t="s">
        <v>1319</v>
      </c>
      <c r="E6242" s="91" t="s">
        <v>1587</v>
      </c>
      <c r="F6242" s="91">
        <v>2030.0</v>
      </c>
      <c r="J6242" s="91" t="s">
        <v>739</v>
      </c>
      <c r="L6242" s="91" t="s">
        <v>1588</v>
      </c>
      <c r="M6242" s="91" t="s">
        <v>739</v>
      </c>
      <c r="O6242" s="91" t="s">
        <v>2046</v>
      </c>
      <c r="P6242" s="91" t="s">
        <v>1603</v>
      </c>
      <c r="Q6242" s="91" t="s">
        <v>1440</v>
      </c>
      <c r="R6242" s="91" t="s">
        <v>1653</v>
      </c>
      <c r="S6242" s="91" t="s">
        <v>15844</v>
      </c>
      <c r="T6242" s="91" t="s">
        <v>1593</v>
      </c>
    </row>
    <row r="6243" ht="14.25" customHeight="1">
      <c r="A6243" s="91" t="s">
        <v>15845</v>
      </c>
      <c r="D6243" s="91" t="s">
        <v>1319</v>
      </c>
      <c r="E6243" s="91" t="s">
        <v>1587</v>
      </c>
      <c r="F6243" s="91">
        <v>2030.0</v>
      </c>
      <c r="J6243" s="91" t="s">
        <v>739</v>
      </c>
      <c r="L6243" s="91" t="s">
        <v>1588</v>
      </c>
      <c r="M6243" s="91" t="s">
        <v>739</v>
      </c>
      <c r="O6243" s="91" t="s">
        <v>1846</v>
      </c>
      <c r="P6243" s="91" t="s">
        <v>1590</v>
      </c>
      <c r="Q6243" s="91" t="s">
        <v>1432</v>
      </c>
      <c r="R6243" s="91" t="s">
        <v>1798</v>
      </c>
      <c r="S6243" s="91" t="s">
        <v>15846</v>
      </c>
      <c r="T6243" s="91" t="s">
        <v>1593</v>
      </c>
    </row>
    <row r="6244" ht="14.25" customHeight="1">
      <c r="A6244" s="91" t="s">
        <v>15847</v>
      </c>
      <c r="D6244" s="91" t="s">
        <v>1319</v>
      </c>
      <c r="E6244" s="91" t="s">
        <v>1587</v>
      </c>
      <c r="F6244" s="91">
        <v>2030.0</v>
      </c>
      <c r="J6244" s="91" t="s">
        <v>739</v>
      </c>
      <c r="L6244" s="91" t="s">
        <v>1588</v>
      </c>
      <c r="M6244" s="91" t="s">
        <v>739</v>
      </c>
      <c r="O6244" s="91" t="s">
        <v>1796</v>
      </c>
      <c r="P6244" s="91" t="s">
        <v>1628</v>
      </c>
      <c r="Q6244" s="91" t="s">
        <v>1435</v>
      </c>
      <c r="R6244" s="91" t="s">
        <v>1687</v>
      </c>
      <c r="S6244" s="91" t="s">
        <v>15848</v>
      </c>
      <c r="T6244" s="91" t="s">
        <v>1593</v>
      </c>
    </row>
    <row r="6245" ht="14.25" customHeight="1">
      <c r="A6245" s="91" t="s">
        <v>15849</v>
      </c>
      <c r="B6245" s="91" t="s">
        <v>15850</v>
      </c>
      <c r="C6245" s="91" t="s">
        <v>15851</v>
      </c>
      <c r="D6245" s="91" t="s">
        <v>1319</v>
      </c>
      <c r="E6245" s="91" t="s">
        <v>1587</v>
      </c>
      <c r="F6245" s="91" t="s">
        <v>3301</v>
      </c>
      <c r="J6245" s="91" t="s">
        <v>1320</v>
      </c>
      <c r="L6245" s="91" t="s">
        <v>41</v>
      </c>
      <c r="M6245" s="91" t="s">
        <v>1320</v>
      </c>
      <c r="N6245" s="91" t="s">
        <v>2241</v>
      </c>
      <c r="O6245" s="91" t="s">
        <v>1607</v>
      </c>
      <c r="P6245" s="91" t="s">
        <v>1590</v>
      </c>
      <c r="Q6245" s="91" t="s">
        <v>1457</v>
      </c>
      <c r="R6245" s="91" t="s">
        <v>2090</v>
      </c>
      <c r="S6245" s="91" t="s">
        <v>15852</v>
      </c>
      <c r="T6245" s="91" t="s">
        <v>1593</v>
      </c>
    </row>
    <row r="6246" ht="14.25" customHeight="1">
      <c r="A6246" s="91" t="s">
        <v>15853</v>
      </c>
      <c r="D6246" s="91" t="s">
        <v>1319</v>
      </c>
      <c r="E6246" s="91" t="s">
        <v>1587</v>
      </c>
      <c r="F6246" s="91">
        <v>2030.0</v>
      </c>
      <c r="J6246" s="91" t="s">
        <v>739</v>
      </c>
      <c r="L6246" s="91" t="s">
        <v>1588</v>
      </c>
      <c r="M6246" s="91" t="s">
        <v>739</v>
      </c>
      <c r="O6246" s="91" t="s">
        <v>1602</v>
      </c>
      <c r="P6246" s="91" t="s">
        <v>1603</v>
      </c>
      <c r="Q6246" s="91" t="s">
        <v>1440</v>
      </c>
      <c r="R6246" s="91" t="s">
        <v>1798</v>
      </c>
      <c r="S6246" s="91" t="s">
        <v>15854</v>
      </c>
      <c r="T6246" s="91" t="s">
        <v>1593</v>
      </c>
    </row>
    <row r="6247" ht="14.25" customHeight="1">
      <c r="A6247" s="91" t="s">
        <v>15855</v>
      </c>
      <c r="D6247" s="91" t="s">
        <v>1324</v>
      </c>
      <c r="J6247" s="91" t="s">
        <v>739</v>
      </c>
      <c r="L6247" s="91" t="s">
        <v>41</v>
      </c>
      <c r="M6247" s="91" t="s">
        <v>739</v>
      </c>
      <c r="O6247" s="91" t="s">
        <v>1846</v>
      </c>
      <c r="P6247" s="91" t="s">
        <v>1590</v>
      </c>
      <c r="Q6247" s="91" t="s">
        <v>1429</v>
      </c>
      <c r="R6247" s="91" t="s">
        <v>1659</v>
      </c>
    </row>
    <row r="6248" ht="14.25" customHeight="1">
      <c r="A6248" s="91" t="s">
        <v>15856</v>
      </c>
      <c r="D6248" s="91" t="s">
        <v>1319</v>
      </c>
      <c r="E6248" s="91" t="s">
        <v>1587</v>
      </c>
      <c r="F6248" s="91">
        <v>2030.0</v>
      </c>
      <c r="G6248" s="91" t="s">
        <v>1319</v>
      </c>
      <c r="H6248" s="91" t="s">
        <v>1587</v>
      </c>
      <c r="I6248" s="91">
        <v>2050.0</v>
      </c>
      <c r="J6248" s="91" t="s">
        <v>1320</v>
      </c>
      <c r="K6248" s="91">
        <v>2050.0</v>
      </c>
      <c r="L6248" s="91" t="s">
        <v>1588</v>
      </c>
      <c r="M6248" s="91" t="s">
        <v>739</v>
      </c>
      <c r="O6248" s="91" t="s">
        <v>1846</v>
      </c>
      <c r="P6248" s="91" t="s">
        <v>1590</v>
      </c>
      <c r="Q6248" s="91" t="s">
        <v>1429</v>
      </c>
      <c r="R6248" s="91" t="s">
        <v>1798</v>
      </c>
      <c r="S6248" s="91" t="s">
        <v>15857</v>
      </c>
      <c r="T6248" s="91" t="s">
        <v>1593</v>
      </c>
    </row>
    <row r="6249" ht="14.25" customHeight="1">
      <c r="A6249" s="91" t="s">
        <v>15858</v>
      </c>
      <c r="D6249" s="91" t="s">
        <v>1319</v>
      </c>
      <c r="E6249" s="91" t="s">
        <v>1587</v>
      </c>
      <c r="F6249" s="91">
        <v>2030.0</v>
      </c>
      <c r="J6249" s="91" t="s">
        <v>739</v>
      </c>
      <c r="L6249" s="91" t="s">
        <v>1588</v>
      </c>
      <c r="M6249" s="91" t="s">
        <v>739</v>
      </c>
      <c r="O6249" s="91" t="s">
        <v>1607</v>
      </c>
      <c r="P6249" s="91" t="s">
        <v>1590</v>
      </c>
      <c r="Q6249" s="91" t="s">
        <v>1447</v>
      </c>
      <c r="R6249" s="91" t="s">
        <v>1659</v>
      </c>
      <c r="S6249" s="91" t="s">
        <v>15859</v>
      </c>
      <c r="T6249" s="91" t="s">
        <v>1593</v>
      </c>
    </row>
    <row r="6250" ht="14.25" customHeight="1">
      <c r="A6250" s="91" t="s">
        <v>15860</v>
      </c>
      <c r="B6250" s="91" t="s">
        <v>15861</v>
      </c>
      <c r="C6250" s="91" t="s">
        <v>15862</v>
      </c>
      <c r="D6250" s="91" t="s">
        <v>1319</v>
      </c>
      <c r="E6250" s="91" t="s">
        <v>1587</v>
      </c>
      <c r="F6250" s="91">
        <v>2030.0</v>
      </c>
      <c r="J6250" s="91" t="s">
        <v>1320</v>
      </c>
      <c r="L6250" s="91" t="s">
        <v>41</v>
      </c>
      <c r="M6250" s="91" t="s">
        <v>1320</v>
      </c>
      <c r="N6250" s="91" t="s">
        <v>1722</v>
      </c>
      <c r="O6250" s="91" t="s">
        <v>1725</v>
      </c>
      <c r="P6250" s="91" t="s">
        <v>1628</v>
      </c>
      <c r="Q6250" s="91" t="s">
        <v>1466</v>
      </c>
      <c r="R6250" s="91" t="s">
        <v>1966</v>
      </c>
      <c r="S6250" s="91" t="s">
        <v>15863</v>
      </c>
      <c r="T6250" s="91" t="s">
        <v>1593</v>
      </c>
    </row>
    <row r="6251" ht="14.25" customHeight="1">
      <c r="A6251" s="91" t="s">
        <v>15864</v>
      </c>
      <c r="D6251" s="91" t="s">
        <v>1324</v>
      </c>
      <c r="J6251" s="91" t="s">
        <v>739</v>
      </c>
      <c r="L6251" s="91" t="s">
        <v>41</v>
      </c>
      <c r="M6251" s="91" t="s">
        <v>739</v>
      </c>
      <c r="O6251" s="91" t="s">
        <v>1802</v>
      </c>
      <c r="P6251" s="91" t="s">
        <v>1590</v>
      </c>
      <c r="Q6251" s="91" t="s">
        <v>1761</v>
      </c>
      <c r="R6251" s="91" t="s">
        <v>1653</v>
      </c>
    </row>
    <row r="6252" ht="14.25" customHeight="1">
      <c r="A6252" s="91" t="s">
        <v>15865</v>
      </c>
      <c r="B6252" s="91" t="s">
        <v>15866</v>
      </c>
      <c r="C6252" s="91" t="s">
        <v>15867</v>
      </c>
      <c r="D6252" s="91" t="s">
        <v>1319</v>
      </c>
      <c r="E6252" s="91" t="s">
        <v>1587</v>
      </c>
      <c r="F6252" s="91">
        <v>2030.0</v>
      </c>
      <c r="G6252" s="91" t="s">
        <v>1319</v>
      </c>
      <c r="H6252" s="91" t="s">
        <v>1587</v>
      </c>
      <c r="I6252" s="91">
        <v>2040.0</v>
      </c>
      <c r="J6252" s="91" t="s">
        <v>1320</v>
      </c>
      <c r="K6252" s="91">
        <v>2040.0</v>
      </c>
      <c r="L6252" s="91" t="s">
        <v>41</v>
      </c>
      <c r="M6252" s="91" t="s">
        <v>1320</v>
      </c>
      <c r="N6252" s="91" t="s">
        <v>3048</v>
      </c>
      <c r="O6252" s="91" t="s">
        <v>1607</v>
      </c>
      <c r="P6252" s="91" t="s">
        <v>1590</v>
      </c>
      <c r="Q6252" s="91" t="s">
        <v>1462</v>
      </c>
      <c r="R6252" s="91" t="s">
        <v>1598</v>
      </c>
      <c r="S6252" s="91" t="s">
        <v>15868</v>
      </c>
      <c r="T6252" s="91" t="s">
        <v>1593</v>
      </c>
    </row>
    <row r="6253" ht="14.25" customHeight="1">
      <c r="A6253" s="91" t="s">
        <v>15869</v>
      </c>
      <c r="D6253" s="91" t="s">
        <v>1324</v>
      </c>
      <c r="J6253" s="91" t="s">
        <v>739</v>
      </c>
      <c r="L6253" s="91" t="s">
        <v>41</v>
      </c>
      <c r="M6253" s="91" t="s">
        <v>739</v>
      </c>
      <c r="O6253" s="91" t="s">
        <v>1846</v>
      </c>
      <c r="P6253" s="91" t="s">
        <v>1590</v>
      </c>
      <c r="Q6253" s="91" t="s">
        <v>1440</v>
      </c>
      <c r="R6253" s="91" t="s">
        <v>1648</v>
      </c>
    </row>
    <row r="6254" ht="14.25" customHeight="1">
      <c r="A6254" s="91" t="s">
        <v>15870</v>
      </c>
      <c r="D6254" s="91" t="s">
        <v>1319</v>
      </c>
      <c r="E6254" s="91" t="s">
        <v>1587</v>
      </c>
      <c r="F6254" s="91">
        <v>2030.0</v>
      </c>
      <c r="J6254" s="91" t="s">
        <v>739</v>
      </c>
      <c r="L6254" s="91" t="s">
        <v>1588</v>
      </c>
      <c r="M6254" s="91" t="s">
        <v>739</v>
      </c>
      <c r="O6254" s="91" t="s">
        <v>1662</v>
      </c>
      <c r="P6254" s="91" t="s">
        <v>1590</v>
      </c>
      <c r="Q6254" s="91" t="s">
        <v>1442</v>
      </c>
      <c r="R6254" s="91" t="s">
        <v>1663</v>
      </c>
      <c r="S6254" s="91" t="s">
        <v>15871</v>
      </c>
      <c r="T6254" s="91" t="s">
        <v>1593</v>
      </c>
    </row>
    <row r="6255" ht="14.25" customHeight="1">
      <c r="A6255" s="91" t="s">
        <v>15872</v>
      </c>
      <c r="D6255" s="91" t="s">
        <v>1319</v>
      </c>
      <c r="E6255" s="91" t="s">
        <v>1595</v>
      </c>
      <c r="F6255" s="91">
        <v>2030.0</v>
      </c>
      <c r="J6255" s="91" t="s">
        <v>739</v>
      </c>
      <c r="L6255" s="91" t="s">
        <v>1588</v>
      </c>
      <c r="M6255" s="91" t="s">
        <v>739</v>
      </c>
      <c r="O6255" s="91" t="s">
        <v>1725</v>
      </c>
      <c r="P6255" s="91" t="s">
        <v>1628</v>
      </c>
      <c r="Q6255" s="91" t="s">
        <v>1434</v>
      </c>
      <c r="R6255" s="91" t="s">
        <v>2368</v>
      </c>
      <c r="S6255" s="91" t="s">
        <v>15873</v>
      </c>
      <c r="T6255" s="91" t="s">
        <v>1600</v>
      </c>
    </row>
    <row r="6256" ht="14.25" customHeight="1">
      <c r="A6256" s="91" t="s">
        <v>15874</v>
      </c>
      <c r="D6256" s="91" t="s">
        <v>1319</v>
      </c>
      <c r="E6256" s="91" t="s">
        <v>1587</v>
      </c>
      <c r="F6256" s="91">
        <v>2030.0</v>
      </c>
      <c r="J6256" s="91" t="s">
        <v>739</v>
      </c>
      <c r="L6256" s="91" t="s">
        <v>41</v>
      </c>
      <c r="M6256" s="91" t="s">
        <v>1320</v>
      </c>
      <c r="N6256" s="91" t="s">
        <v>2241</v>
      </c>
      <c r="O6256" s="91" t="s">
        <v>1748</v>
      </c>
      <c r="P6256" s="91" t="s">
        <v>1590</v>
      </c>
      <c r="Q6256" s="91" t="s">
        <v>1459</v>
      </c>
      <c r="R6256" s="91" t="s">
        <v>1669</v>
      </c>
      <c r="S6256" s="91" t="s">
        <v>15875</v>
      </c>
      <c r="T6256" s="91" t="s">
        <v>1593</v>
      </c>
    </row>
    <row r="6257" ht="14.25" customHeight="1">
      <c r="A6257" s="91" t="s">
        <v>15876</v>
      </c>
      <c r="C6257" s="91" t="s">
        <v>15877</v>
      </c>
      <c r="D6257" s="91" t="s">
        <v>1319</v>
      </c>
      <c r="E6257" s="91" t="s">
        <v>1587</v>
      </c>
      <c r="F6257" s="91">
        <v>2030.0</v>
      </c>
      <c r="J6257" s="91" t="s">
        <v>739</v>
      </c>
      <c r="L6257" s="91" t="s">
        <v>1588</v>
      </c>
      <c r="M6257" s="91" t="s">
        <v>739</v>
      </c>
      <c r="O6257" s="91" t="s">
        <v>1748</v>
      </c>
      <c r="P6257" s="91" t="s">
        <v>1590</v>
      </c>
      <c r="Q6257" s="91" t="s">
        <v>1459</v>
      </c>
      <c r="R6257" s="91" t="s">
        <v>1598</v>
      </c>
      <c r="S6257" s="91" t="s">
        <v>15878</v>
      </c>
      <c r="T6257" s="91" t="s">
        <v>1593</v>
      </c>
    </row>
    <row r="6258" ht="14.25" customHeight="1">
      <c r="A6258" s="91" t="s">
        <v>15879</v>
      </c>
      <c r="D6258" s="91" t="s">
        <v>1319</v>
      </c>
      <c r="E6258" s="91" t="s">
        <v>1587</v>
      </c>
      <c r="F6258" s="91">
        <v>2030.0</v>
      </c>
      <c r="J6258" s="91" t="s">
        <v>739</v>
      </c>
      <c r="L6258" s="91" t="s">
        <v>1588</v>
      </c>
      <c r="M6258" s="91" t="s">
        <v>739</v>
      </c>
      <c r="O6258" s="91" t="s">
        <v>1602</v>
      </c>
      <c r="P6258" s="91" t="s">
        <v>1603</v>
      </c>
      <c r="Q6258" s="91" t="s">
        <v>1462</v>
      </c>
      <c r="R6258" s="91" t="s">
        <v>1591</v>
      </c>
      <c r="S6258" s="91" t="s">
        <v>15880</v>
      </c>
      <c r="T6258" s="91" t="s">
        <v>1593</v>
      </c>
    </row>
    <row r="6259" ht="14.25" customHeight="1">
      <c r="A6259" s="91" t="s">
        <v>15881</v>
      </c>
      <c r="D6259" s="91" t="s">
        <v>1324</v>
      </c>
      <c r="J6259" s="91" t="s">
        <v>1320</v>
      </c>
      <c r="L6259" s="91" t="s">
        <v>41</v>
      </c>
      <c r="M6259" s="91" t="s">
        <v>1320</v>
      </c>
      <c r="N6259" s="91" t="s">
        <v>1669</v>
      </c>
      <c r="O6259" s="91" t="s">
        <v>1694</v>
      </c>
      <c r="P6259" s="91" t="s">
        <v>1590</v>
      </c>
      <c r="Q6259" s="91" t="s">
        <v>1457</v>
      </c>
      <c r="R6259" s="91" t="s">
        <v>1669</v>
      </c>
    </row>
    <row r="6260" ht="14.25" customHeight="1">
      <c r="A6260" s="91" t="s">
        <v>15882</v>
      </c>
      <c r="C6260" s="91" t="s">
        <v>15883</v>
      </c>
      <c r="D6260" s="91" t="s">
        <v>1324</v>
      </c>
      <c r="J6260" s="91" t="s">
        <v>1320</v>
      </c>
      <c r="L6260" s="91" t="s">
        <v>41</v>
      </c>
      <c r="M6260" s="91" t="s">
        <v>1320</v>
      </c>
      <c r="N6260" s="91" t="s">
        <v>1715</v>
      </c>
      <c r="O6260" s="91" t="s">
        <v>1602</v>
      </c>
      <c r="P6260" s="91" t="s">
        <v>1603</v>
      </c>
      <c r="Q6260" s="91" t="s">
        <v>1432</v>
      </c>
      <c r="R6260" s="91" t="s">
        <v>1715</v>
      </c>
    </row>
    <row r="6261" ht="14.25" customHeight="1">
      <c r="A6261" s="91" t="s">
        <v>15884</v>
      </c>
      <c r="C6261" s="91" t="s">
        <v>15885</v>
      </c>
      <c r="D6261" s="91" t="s">
        <v>1324</v>
      </c>
      <c r="J6261" s="91" t="s">
        <v>1320</v>
      </c>
      <c r="L6261" s="91" t="s">
        <v>41</v>
      </c>
      <c r="M6261" s="91" t="s">
        <v>1320</v>
      </c>
      <c r="N6261" s="91" t="s">
        <v>1923</v>
      </c>
      <c r="O6261" s="91" t="s">
        <v>1607</v>
      </c>
      <c r="P6261" s="91" t="s">
        <v>1590</v>
      </c>
      <c r="Q6261" s="91" t="s">
        <v>1460</v>
      </c>
      <c r="R6261" s="91" t="s">
        <v>1923</v>
      </c>
    </row>
    <row r="6262" ht="14.25" customHeight="1">
      <c r="A6262" s="91" t="s">
        <v>15886</v>
      </c>
      <c r="D6262" s="91" t="s">
        <v>1343</v>
      </c>
      <c r="J6262" s="91" t="s">
        <v>739</v>
      </c>
      <c r="L6262" s="91" t="s">
        <v>41</v>
      </c>
      <c r="M6262" s="91" t="s">
        <v>739</v>
      </c>
      <c r="O6262" s="91" t="s">
        <v>1607</v>
      </c>
      <c r="P6262" s="91" t="s">
        <v>1590</v>
      </c>
      <c r="Q6262" s="91" t="s">
        <v>1433</v>
      </c>
      <c r="R6262" s="91" t="s">
        <v>1639</v>
      </c>
    </row>
    <row r="6263" ht="14.25" customHeight="1">
      <c r="A6263" s="91" t="s">
        <v>15887</v>
      </c>
      <c r="D6263" s="91" t="s">
        <v>1324</v>
      </c>
      <c r="J6263" s="91" t="s">
        <v>739</v>
      </c>
      <c r="L6263" s="91" t="s">
        <v>41</v>
      </c>
      <c r="M6263" s="91" t="s">
        <v>739</v>
      </c>
      <c r="O6263" s="91" t="s">
        <v>1831</v>
      </c>
      <c r="P6263" s="91" t="s">
        <v>1590</v>
      </c>
      <c r="Q6263" s="91" t="s">
        <v>1442</v>
      </c>
      <c r="R6263" s="91" t="s">
        <v>1707</v>
      </c>
    </row>
    <row r="6264" ht="14.25" customHeight="1">
      <c r="A6264" s="91" t="s">
        <v>15888</v>
      </c>
      <c r="B6264" s="91" t="s">
        <v>15889</v>
      </c>
      <c r="D6264" s="91" t="s">
        <v>1319</v>
      </c>
      <c r="E6264" s="91" t="s">
        <v>1587</v>
      </c>
      <c r="F6264" s="91">
        <v>2030.0</v>
      </c>
      <c r="G6264" s="91" t="s">
        <v>1319</v>
      </c>
      <c r="H6264" s="91" t="s">
        <v>1587</v>
      </c>
      <c r="I6264" s="91">
        <v>2050.0</v>
      </c>
      <c r="J6264" s="91" t="s">
        <v>1320</v>
      </c>
      <c r="K6264" s="91">
        <v>2050.0</v>
      </c>
      <c r="L6264" s="91" t="s">
        <v>41</v>
      </c>
      <c r="M6264" s="91" t="s">
        <v>1320</v>
      </c>
      <c r="N6264" s="91" t="s">
        <v>1669</v>
      </c>
      <c r="O6264" s="91" t="s">
        <v>2046</v>
      </c>
      <c r="P6264" s="91" t="s">
        <v>1603</v>
      </c>
      <c r="Q6264" s="91" t="s">
        <v>1459</v>
      </c>
      <c r="R6264" s="91" t="s">
        <v>1591</v>
      </c>
      <c r="S6264" s="91" t="s">
        <v>15890</v>
      </c>
      <c r="T6264" s="91" t="s">
        <v>1593</v>
      </c>
    </row>
    <row r="6265" ht="14.25" customHeight="1">
      <c r="A6265" s="91" t="s">
        <v>15891</v>
      </c>
      <c r="C6265" s="91" t="s">
        <v>15892</v>
      </c>
      <c r="D6265" s="91" t="s">
        <v>1324</v>
      </c>
      <c r="J6265" s="91" t="s">
        <v>1320</v>
      </c>
      <c r="L6265" s="91" t="s">
        <v>41</v>
      </c>
      <c r="M6265" s="91" t="s">
        <v>739</v>
      </c>
      <c r="O6265" s="91" t="s">
        <v>1602</v>
      </c>
      <c r="P6265" s="91" t="s">
        <v>1603</v>
      </c>
      <c r="Q6265" s="91" t="s">
        <v>1462</v>
      </c>
      <c r="R6265" s="91" t="s">
        <v>1653</v>
      </c>
    </row>
    <row r="6266" ht="14.25" customHeight="1">
      <c r="A6266" s="91" t="s">
        <v>15893</v>
      </c>
      <c r="D6266" s="91" t="s">
        <v>1319</v>
      </c>
      <c r="E6266" s="91" t="s">
        <v>1587</v>
      </c>
      <c r="F6266" s="91">
        <v>2030.0</v>
      </c>
      <c r="J6266" s="91" t="s">
        <v>739</v>
      </c>
      <c r="L6266" s="91" t="s">
        <v>1588</v>
      </c>
      <c r="M6266" s="91" t="s">
        <v>739</v>
      </c>
      <c r="O6266" s="91" t="s">
        <v>1607</v>
      </c>
      <c r="P6266" s="91" t="s">
        <v>1590</v>
      </c>
      <c r="Q6266" s="91" t="s">
        <v>1448</v>
      </c>
      <c r="R6266" s="91" t="s">
        <v>1614</v>
      </c>
      <c r="S6266" s="91" t="s">
        <v>15894</v>
      </c>
      <c r="T6266" s="91" t="s">
        <v>1593</v>
      </c>
    </row>
    <row r="6267" ht="14.25" customHeight="1">
      <c r="A6267" s="91" t="s">
        <v>15895</v>
      </c>
      <c r="D6267" s="91" t="s">
        <v>1319</v>
      </c>
      <c r="E6267" s="91" t="s">
        <v>1587</v>
      </c>
      <c r="F6267" s="91">
        <v>2030.0</v>
      </c>
      <c r="G6267" s="91" t="s">
        <v>1319</v>
      </c>
      <c r="H6267" s="91" t="s">
        <v>1587</v>
      </c>
      <c r="I6267" s="91">
        <v>2030.0</v>
      </c>
      <c r="J6267" s="91" t="s">
        <v>1320</v>
      </c>
      <c r="K6267" s="91">
        <v>2030.0</v>
      </c>
      <c r="L6267" s="91" t="s">
        <v>1588</v>
      </c>
      <c r="M6267" s="91" t="s">
        <v>739</v>
      </c>
      <c r="O6267" s="91" t="s">
        <v>4693</v>
      </c>
      <c r="P6267" s="91" t="s">
        <v>1628</v>
      </c>
      <c r="Q6267" s="91" t="s">
        <v>1457</v>
      </c>
      <c r="R6267" s="91" t="s">
        <v>1659</v>
      </c>
      <c r="S6267" s="91" t="s">
        <v>15896</v>
      </c>
      <c r="T6267" s="91" t="s">
        <v>1593</v>
      </c>
    </row>
    <row r="6268" ht="14.25" customHeight="1">
      <c r="A6268" s="91" t="s">
        <v>15897</v>
      </c>
      <c r="C6268" s="91" t="s">
        <v>15898</v>
      </c>
      <c r="D6268" s="91" t="s">
        <v>1319</v>
      </c>
      <c r="E6268" s="91" t="s">
        <v>1587</v>
      </c>
      <c r="F6268" s="91">
        <v>2030.0</v>
      </c>
      <c r="J6268" s="91" t="s">
        <v>739</v>
      </c>
      <c r="L6268" s="91" t="s">
        <v>1588</v>
      </c>
      <c r="M6268" s="91" t="s">
        <v>739</v>
      </c>
      <c r="O6268" s="91" t="s">
        <v>1725</v>
      </c>
      <c r="P6268" s="91" t="s">
        <v>1628</v>
      </c>
      <c r="Q6268" s="91" t="s">
        <v>1439</v>
      </c>
      <c r="R6268" s="91" t="s">
        <v>1637</v>
      </c>
      <c r="S6268" s="91" t="s">
        <v>15899</v>
      </c>
      <c r="T6268" s="91" t="s">
        <v>1593</v>
      </c>
    </row>
    <row r="6269" ht="14.25" customHeight="1">
      <c r="A6269" s="91" t="s">
        <v>15900</v>
      </c>
      <c r="D6269" s="91" t="s">
        <v>1324</v>
      </c>
      <c r="J6269" s="91" t="s">
        <v>739</v>
      </c>
      <c r="L6269" s="91" t="s">
        <v>41</v>
      </c>
      <c r="M6269" s="91" t="s">
        <v>739</v>
      </c>
      <c r="O6269" s="91" t="s">
        <v>1748</v>
      </c>
      <c r="P6269" s="91" t="s">
        <v>1590</v>
      </c>
      <c r="Q6269" s="91" t="s">
        <v>1457</v>
      </c>
      <c r="R6269" s="91" t="s">
        <v>1808</v>
      </c>
    </row>
    <row r="6270" ht="14.25" customHeight="1">
      <c r="A6270" s="91" t="s">
        <v>15901</v>
      </c>
      <c r="D6270" s="91" t="s">
        <v>1319</v>
      </c>
      <c r="E6270" s="91" t="s">
        <v>1587</v>
      </c>
      <c r="F6270" s="91">
        <v>2030.0</v>
      </c>
      <c r="J6270" s="91" t="s">
        <v>739</v>
      </c>
      <c r="L6270" s="91" t="s">
        <v>1588</v>
      </c>
      <c r="M6270" s="91" t="s">
        <v>739</v>
      </c>
      <c r="O6270" s="91" t="s">
        <v>2182</v>
      </c>
      <c r="P6270" s="91" t="s">
        <v>1628</v>
      </c>
      <c r="Q6270" s="91" t="s">
        <v>1457</v>
      </c>
      <c r="R6270" s="91" t="s">
        <v>1923</v>
      </c>
      <c r="S6270" s="91" t="s">
        <v>15902</v>
      </c>
      <c r="T6270" s="91" t="s">
        <v>1593</v>
      </c>
    </row>
    <row r="6271" ht="14.25" customHeight="1">
      <c r="A6271" s="91" t="s">
        <v>15903</v>
      </c>
      <c r="D6271" s="91" t="s">
        <v>1319</v>
      </c>
      <c r="E6271" s="91" t="s">
        <v>1587</v>
      </c>
      <c r="F6271" s="91">
        <v>2030.0</v>
      </c>
      <c r="G6271" s="91" t="s">
        <v>1319</v>
      </c>
      <c r="H6271" s="91" t="s">
        <v>1587</v>
      </c>
      <c r="I6271" s="91">
        <v>2030.0</v>
      </c>
      <c r="J6271" s="91" t="s">
        <v>1320</v>
      </c>
      <c r="K6271" s="91">
        <v>2030.0</v>
      </c>
      <c r="L6271" s="91" t="s">
        <v>1588</v>
      </c>
      <c r="M6271" s="91" t="s">
        <v>739</v>
      </c>
      <c r="O6271" s="91" t="s">
        <v>1602</v>
      </c>
      <c r="P6271" s="91" t="s">
        <v>1603</v>
      </c>
      <c r="Q6271" s="91" t="s">
        <v>1435</v>
      </c>
      <c r="R6271" s="91" t="s">
        <v>1633</v>
      </c>
      <c r="S6271" s="91" t="s">
        <v>15904</v>
      </c>
      <c r="T6271" s="91" t="s">
        <v>1593</v>
      </c>
    </row>
    <row r="6272" ht="14.25" customHeight="1">
      <c r="A6272" s="91" t="s">
        <v>15905</v>
      </c>
      <c r="D6272" s="91" t="s">
        <v>1324</v>
      </c>
      <c r="J6272" s="91" t="s">
        <v>1320</v>
      </c>
      <c r="L6272" s="91" t="s">
        <v>41</v>
      </c>
      <c r="M6272" s="91" t="s">
        <v>739</v>
      </c>
      <c r="O6272" s="91" t="s">
        <v>1662</v>
      </c>
      <c r="P6272" s="91" t="s">
        <v>1590</v>
      </c>
      <c r="Q6272" s="91" t="s">
        <v>1435</v>
      </c>
      <c r="R6272" s="91" t="s">
        <v>1699</v>
      </c>
    </row>
    <row r="6273" ht="14.25" customHeight="1">
      <c r="A6273" s="91" t="s">
        <v>15906</v>
      </c>
      <c r="D6273" s="91" t="s">
        <v>1319</v>
      </c>
      <c r="E6273" s="91" t="s">
        <v>1587</v>
      </c>
      <c r="F6273" s="91">
        <v>2030.0</v>
      </c>
      <c r="G6273" s="91" t="s">
        <v>1319</v>
      </c>
      <c r="H6273" s="91" t="s">
        <v>1587</v>
      </c>
      <c r="I6273" s="91">
        <v>2050.0</v>
      </c>
      <c r="J6273" s="91" t="s">
        <v>1320</v>
      </c>
      <c r="K6273" s="91">
        <v>2050.0</v>
      </c>
      <c r="L6273" s="91" t="s">
        <v>1588</v>
      </c>
      <c r="M6273" s="91" t="s">
        <v>739</v>
      </c>
      <c r="O6273" s="91" t="s">
        <v>1802</v>
      </c>
      <c r="P6273" s="91" t="s">
        <v>1590</v>
      </c>
      <c r="Q6273" s="91" t="s">
        <v>1440</v>
      </c>
      <c r="R6273" s="91" t="s">
        <v>1663</v>
      </c>
      <c r="S6273" s="91" t="s">
        <v>15907</v>
      </c>
      <c r="T6273" s="91" t="s">
        <v>1593</v>
      </c>
    </row>
    <row r="6274" ht="14.25" customHeight="1">
      <c r="A6274" s="91" t="s">
        <v>15908</v>
      </c>
      <c r="D6274" s="91" t="s">
        <v>1319</v>
      </c>
      <c r="E6274" s="91" t="s">
        <v>1587</v>
      </c>
      <c r="F6274" s="91" t="s">
        <v>15909</v>
      </c>
      <c r="G6274" s="91" t="s">
        <v>1319</v>
      </c>
      <c r="H6274" s="91" t="s">
        <v>1587</v>
      </c>
      <c r="I6274" s="91">
        <v>2040.0</v>
      </c>
      <c r="J6274" s="91" t="s">
        <v>1320</v>
      </c>
      <c r="K6274" s="91">
        <v>2040.0</v>
      </c>
      <c r="L6274" s="91" t="s">
        <v>41</v>
      </c>
      <c r="M6274" s="91" t="s">
        <v>1320</v>
      </c>
      <c r="N6274" s="91" t="s">
        <v>1641</v>
      </c>
      <c r="O6274" s="91" t="s">
        <v>1607</v>
      </c>
      <c r="P6274" s="91" t="s">
        <v>1590</v>
      </c>
      <c r="Q6274" s="91" t="s">
        <v>1460</v>
      </c>
      <c r="R6274" s="91" t="s">
        <v>1591</v>
      </c>
      <c r="S6274" s="91" t="s">
        <v>15910</v>
      </c>
      <c r="T6274" s="91" t="s">
        <v>1593</v>
      </c>
    </row>
    <row r="6275" ht="14.25" customHeight="1">
      <c r="A6275" s="91" t="s">
        <v>15911</v>
      </c>
      <c r="C6275" s="91" t="s">
        <v>15912</v>
      </c>
      <c r="D6275" s="91" t="s">
        <v>1319</v>
      </c>
      <c r="E6275" s="91" t="s">
        <v>1587</v>
      </c>
      <c r="F6275" s="91">
        <v>2030.0</v>
      </c>
      <c r="J6275" s="91" t="s">
        <v>739</v>
      </c>
      <c r="L6275" s="91" t="s">
        <v>1588</v>
      </c>
      <c r="M6275" s="91" t="s">
        <v>739</v>
      </c>
      <c r="O6275" s="91" t="s">
        <v>2046</v>
      </c>
      <c r="P6275" s="91" t="s">
        <v>1603</v>
      </c>
      <c r="Q6275" s="91" t="s">
        <v>1440</v>
      </c>
      <c r="R6275" s="91" t="s">
        <v>1792</v>
      </c>
      <c r="S6275" s="91" t="s">
        <v>15913</v>
      </c>
      <c r="T6275" s="91" t="s">
        <v>1593</v>
      </c>
    </row>
    <row r="6276" ht="14.25" customHeight="1">
      <c r="A6276" s="91" t="s">
        <v>15914</v>
      </c>
      <c r="D6276" s="91" t="s">
        <v>1319</v>
      </c>
      <c r="E6276" s="91" t="s">
        <v>1587</v>
      </c>
      <c r="F6276" s="91">
        <v>2030.0</v>
      </c>
      <c r="J6276" s="91" t="s">
        <v>739</v>
      </c>
      <c r="L6276" s="91" t="s">
        <v>1588</v>
      </c>
      <c r="M6276" s="91" t="s">
        <v>739</v>
      </c>
      <c r="O6276" s="91" t="s">
        <v>1796</v>
      </c>
      <c r="P6276" s="91" t="s">
        <v>1628</v>
      </c>
      <c r="Q6276" s="91" t="s">
        <v>1439</v>
      </c>
      <c r="R6276" s="91" t="s">
        <v>1842</v>
      </c>
      <c r="S6276" s="91" t="s">
        <v>15915</v>
      </c>
      <c r="T6276" s="91" t="s">
        <v>1593</v>
      </c>
    </row>
    <row r="6277" ht="14.25" customHeight="1">
      <c r="A6277" s="91" t="s">
        <v>15916</v>
      </c>
      <c r="C6277" s="91" t="s">
        <v>15917</v>
      </c>
      <c r="D6277" s="91" t="s">
        <v>1319</v>
      </c>
      <c r="E6277" s="91" t="s">
        <v>1587</v>
      </c>
      <c r="F6277" s="91">
        <v>2030.0</v>
      </c>
      <c r="J6277" s="91" t="s">
        <v>739</v>
      </c>
      <c r="L6277" s="91" t="s">
        <v>1588</v>
      </c>
      <c r="M6277" s="91" t="s">
        <v>739</v>
      </c>
      <c r="O6277" s="91" t="s">
        <v>1607</v>
      </c>
      <c r="P6277" s="91" t="s">
        <v>1590</v>
      </c>
      <c r="Q6277" s="91" t="s">
        <v>1433</v>
      </c>
      <c r="R6277" s="91" t="s">
        <v>1923</v>
      </c>
      <c r="S6277" s="91" t="s">
        <v>15918</v>
      </c>
      <c r="T6277" s="91" t="s">
        <v>1593</v>
      </c>
    </row>
    <row r="6278" ht="14.25" customHeight="1">
      <c r="A6278" s="91" t="s">
        <v>15919</v>
      </c>
      <c r="D6278" s="91" t="s">
        <v>1324</v>
      </c>
      <c r="J6278" s="91" t="s">
        <v>739</v>
      </c>
      <c r="L6278" s="91" t="s">
        <v>41</v>
      </c>
      <c r="M6278" s="91" t="s">
        <v>739</v>
      </c>
      <c r="O6278" s="91" t="s">
        <v>1846</v>
      </c>
      <c r="P6278" s="91" t="s">
        <v>1590</v>
      </c>
      <c r="Q6278" s="91" t="s">
        <v>1436</v>
      </c>
      <c r="R6278" s="91" t="s">
        <v>1617</v>
      </c>
      <c r="T6278" s="91" t="s">
        <v>1634</v>
      </c>
    </row>
    <row r="6279" ht="14.25" customHeight="1">
      <c r="A6279" s="91" t="s">
        <v>15920</v>
      </c>
      <c r="D6279" s="91" t="s">
        <v>1319</v>
      </c>
      <c r="E6279" s="91" t="s">
        <v>1587</v>
      </c>
      <c r="F6279" s="91">
        <v>2030.0</v>
      </c>
      <c r="G6279" s="91" t="s">
        <v>1319</v>
      </c>
      <c r="H6279" s="91" t="s">
        <v>1587</v>
      </c>
      <c r="I6279" s="91">
        <v>2050.0</v>
      </c>
      <c r="J6279" s="91" t="s">
        <v>1320</v>
      </c>
      <c r="K6279" s="91">
        <v>2050.0</v>
      </c>
      <c r="L6279" s="91" t="s">
        <v>1588</v>
      </c>
      <c r="M6279" s="91" t="s">
        <v>739</v>
      </c>
      <c r="O6279" s="91" t="s">
        <v>1627</v>
      </c>
      <c r="P6279" s="91" t="s">
        <v>1628</v>
      </c>
      <c r="Q6279" s="91" t="s">
        <v>1466</v>
      </c>
      <c r="R6279" s="91" t="s">
        <v>1707</v>
      </c>
      <c r="S6279" s="91" t="s">
        <v>15921</v>
      </c>
      <c r="T6279" s="91" t="s">
        <v>1593</v>
      </c>
    </row>
    <row r="6280" ht="14.25" customHeight="1">
      <c r="A6280" s="91" t="s">
        <v>15922</v>
      </c>
      <c r="C6280" s="91" t="s">
        <v>15923</v>
      </c>
      <c r="D6280" s="91" t="s">
        <v>1324</v>
      </c>
      <c r="J6280" s="91" t="s">
        <v>739</v>
      </c>
      <c r="L6280" s="91" t="s">
        <v>41</v>
      </c>
      <c r="M6280" s="91" t="s">
        <v>739</v>
      </c>
      <c r="O6280" s="91" t="s">
        <v>2774</v>
      </c>
      <c r="P6280" s="91" t="s">
        <v>1628</v>
      </c>
      <c r="Q6280" s="91" t="s">
        <v>1460</v>
      </c>
      <c r="R6280" s="91" t="s">
        <v>1687</v>
      </c>
    </row>
    <row r="6281" ht="14.25" customHeight="1">
      <c r="A6281" s="91" t="s">
        <v>15924</v>
      </c>
      <c r="C6281" s="91" t="s">
        <v>15925</v>
      </c>
      <c r="D6281" s="91" t="s">
        <v>1319</v>
      </c>
      <c r="E6281" s="91" t="s">
        <v>1587</v>
      </c>
      <c r="F6281" s="91">
        <v>2030.0</v>
      </c>
      <c r="G6281" s="91" t="s">
        <v>1319</v>
      </c>
      <c r="H6281" s="91" t="s">
        <v>1587</v>
      </c>
      <c r="I6281" s="91">
        <v>2040.0</v>
      </c>
      <c r="J6281" s="91" t="s">
        <v>1320</v>
      </c>
      <c r="K6281" s="91">
        <v>2040.0</v>
      </c>
      <c r="L6281" s="91" t="s">
        <v>41</v>
      </c>
      <c r="M6281" s="91" t="s">
        <v>1320</v>
      </c>
      <c r="N6281" s="91" t="s">
        <v>1715</v>
      </c>
      <c r="O6281" s="91" t="s">
        <v>1831</v>
      </c>
      <c r="P6281" s="91" t="s">
        <v>1590</v>
      </c>
      <c r="Q6281" s="91" t="s">
        <v>1445</v>
      </c>
      <c r="R6281" s="91" t="s">
        <v>1624</v>
      </c>
      <c r="S6281" s="91" t="s">
        <v>15926</v>
      </c>
      <c r="T6281" s="91" t="s">
        <v>1593</v>
      </c>
    </row>
    <row r="6282" ht="14.25" customHeight="1">
      <c r="A6282" s="91" t="s">
        <v>15927</v>
      </c>
      <c r="D6282" s="91" t="s">
        <v>1324</v>
      </c>
      <c r="J6282" s="91" t="s">
        <v>1320</v>
      </c>
      <c r="L6282" s="91" t="s">
        <v>41</v>
      </c>
      <c r="M6282" s="91" t="s">
        <v>1320</v>
      </c>
      <c r="N6282" s="91" t="s">
        <v>2016</v>
      </c>
      <c r="O6282" s="91" t="s">
        <v>1602</v>
      </c>
      <c r="P6282" s="91" t="s">
        <v>1603</v>
      </c>
      <c r="Q6282" s="91" t="s">
        <v>1463</v>
      </c>
      <c r="R6282" s="91" t="s">
        <v>2016</v>
      </c>
    </row>
    <row r="6283" ht="14.25" customHeight="1">
      <c r="A6283" s="91" t="s">
        <v>15928</v>
      </c>
      <c r="D6283" s="91" t="s">
        <v>1319</v>
      </c>
      <c r="E6283" s="91" t="s">
        <v>1587</v>
      </c>
      <c r="F6283" s="91">
        <v>2030.0</v>
      </c>
      <c r="G6283" s="91" t="s">
        <v>1319</v>
      </c>
      <c r="H6283" s="91" t="s">
        <v>1587</v>
      </c>
      <c r="I6283" s="91">
        <v>2050.0</v>
      </c>
      <c r="J6283" s="91" t="s">
        <v>1320</v>
      </c>
      <c r="K6283" s="91">
        <v>2050.0</v>
      </c>
      <c r="L6283" s="91" t="s">
        <v>41</v>
      </c>
      <c r="M6283" s="91" t="s">
        <v>1320</v>
      </c>
      <c r="N6283" s="91" t="s">
        <v>1863</v>
      </c>
      <c r="O6283" s="91" t="s">
        <v>1891</v>
      </c>
      <c r="P6283" s="91" t="s">
        <v>1623</v>
      </c>
      <c r="Q6283" s="91" t="s">
        <v>1457</v>
      </c>
      <c r="R6283" s="91" t="s">
        <v>1604</v>
      </c>
      <c r="S6283" s="91" t="s">
        <v>15929</v>
      </c>
      <c r="T6283" s="91" t="s">
        <v>1593</v>
      </c>
    </row>
    <row r="6284" ht="14.25" customHeight="1">
      <c r="A6284" s="91" t="s">
        <v>15930</v>
      </c>
      <c r="C6284" s="91" t="s">
        <v>15931</v>
      </c>
      <c r="D6284" s="91" t="s">
        <v>1319</v>
      </c>
      <c r="E6284" s="91" t="s">
        <v>1587</v>
      </c>
      <c r="F6284" s="91">
        <v>2030.0</v>
      </c>
      <c r="J6284" s="91" t="s">
        <v>739</v>
      </c>
      <c r="L6284" s="91" t="s">
        <v>41</v>
      </c>
      <c r="M6284" s="91" t="s">
        <v>739</v>
      </c>
      <c r="O6284" s="91" t="s">
        <v>1846</v>
      </c>
      <c r="P6284" s="91" t="s">
        <v>1590</v>
      </c>
      <c r="Q6284" s="91" t="s">
        <v>1429</v>
      </c>
      <c r="R6284" s="91" t="s">
        <v>2855</v>
      </c>
      <c r="S6284" s="91" t="s">
        <v>15932</v>
      </c>
      <c r="T6284" s="91" t="s">
        <v>1777</v>
      </c>
    </row>
    <row r="6285" ht="14.25" customHeight="1">
      <c r="A6285" s="91" t="s">
        <v>15933</v>
      </c>
      <c r="B6285" s="91" t="s">
        <v>15934</v>
      </c>
      <c r="C6285" s="91" t="s">
        <v>15935</v>
      </c>
      <c r="D6285" s="91" t="s">
        <v>1319</v>
      </c>
      <c r="E6285" s="91" t="s">
        <v>1587</v>
      </c>
      <c r="F6285" s="91">
        <v>2032.0</v>
      </c>
      <c r="J6285" s="91" t="s">
        <v>739</v>
      </c>
      <c r="L6285" s="91" t="s">
        <v>41</v>
      </c>
      <c r="M6285" s="91" t="s">
        <v>739</v>
      </c>
      <c r="O6285" s="91" t="s">
        <v>1602</v>
      </c>
      <c r="P6285" s="91" t="s">
        <v>1603</v>
      </c>
      <c r="Q6285" s="91" t="s">
        <v>1457</v>
      </c>
      <c r="R6285" s="91" t="s">
        <v>1604</v>
      </c>
      <c r="S6285" s="91" t="s">
        <v>15936</v>
      </c>
      <c r="T6285" s="91" t="s">
        <v>1593</v>
      </c>
    </row>
    <row r="6286" ht="14.25" customHeight="1">
      <c r="A6286" s="91" t="s">
        <v>15937</v>
      </c>
      <c r="C6286" s="91" t="s">
        <v>15938</v>
      </c>
      <c r="D6286" s="91" t="s">
        <v>1324</v>
      </c>
      <c r="J6286" s="91" t="s">
        <v>1320</v>
      </c>
      <c r="L6286" s="91" t="s">
        <v>41</v>
      </c>
      <c r="M6286" s="91" t="s">
        <v>739</v>
      </c>
      <c r="O6286" s="91" t="s">
        <v>1846</v>
      </c>
      <c r="P6286" s="91" t="s">
        <v>1590</v>
      </c>
      <c r="Q6286" s="91" t="s">
        <v>1435</v>
      </c>
      <c r="R6286" s="91" t="s">
        <v>1653</v>
      </c>
    </row>
    <row r="6287" ht="14.25" customHeight="1">
      <c r="A6287" s="91" t="s">
        <v>15939</v>
      </c>
      <c r="D6287" s="91" t="s">
        <v>1319</v>
      </c>
      <c r="E6287" s="91" t="s">
        <v>1587</v>
      </c>
      <c r="F6287" s="91">
        <v>2030.0</v>
      </c>
      <c r="J6287" s="91" t="s">
        <v>739</v>
      </c>
      <c r="L6287" s="91" t="s">
        <v>1588</v>
      </c>
      <c r="M6287" s="91" t="s">
        <v>739</v>
      </c>
      <c r="O6287" s="91" t="s">
        <v>1607</v>
      </c>
      <c r="P6287" s="91" t="s">
        <v>1590</v>
      </c>
      <c r="Q6287" s="91" t="s">
        <v>1431</v>
      </c>
      <c r="R6287" s="91" t="s">
        <v>1617</v>
      </c>
      <c r="S6287" s="91" t="s">
        <v>15940</v>
      </c>
      <c r="T6287" s="91" t="s">
        <v>1593</v>
      </c>
    </row>
    <row r="6288" ht="14.25" customHeight="1">
      <c r="A6288" s="91" t="s">
        <v>15941</v>
      </c>
      <c r="B6288" s="91" t="s">
        <v>15942</v>
      </c>
      <c r="D6288" s="91" t="s">
        <v>1324</v>
      </c>
      <c r="J6288" s="91" t="s">
        <v>739</v>
      </c>
      <c r="L6288" s="91" t="s">
        <v>41</v>
      </c>
      <c r="M6288" s="91" t="s">
        <v>739</v>
      </c>
      <c r="N6288" s="91" t="s">
        <v>2016</v>
      </c>
      <c r="O6288" s="91" t="s">
        <v>1831</v>
      </c>
      <c r="P6288" s="91" t="s">
        <v>1590</v>
      </c>
      <c r="Q6288" s="91" t="s">
        <v>1434</v>
      </c>
      <c r="R6288" s="91" t="s">
        <v>2016</v>
      </c>
    </row>
    <row r="6289" ht="14.25" customHeight="1">
      <c r="A6289" s="91" t="s">
        <v>15943</v>
      </c>
      <c r="B6289" s="91" t="s">
        <v>15944</v>
      </c>
      <c r="D6289" s="91" t="s">
        <v>1319</v>
      </c>
      <c r="E6289" s="91" t="s">
        <v>1587</v>
      </c>
      <c r="F6289" s="91" t="s">
        <v>1646</v>
      </c>
      <c r="J6289" s="91" t="s">
        <v>739</v>
      </c>
      <c r="L6289" s="91" t="s">
        <v>41</v>
      </c>
      <c r="M6289" s="91" t="s">
        <v>739</v>
      </c>
      <c r="O6289" s="91" t="s">
        <v>1725</v>
      </c>
      <c r="P6289" s="91" t="s">
        <v>1628</v>
      </c>
      <c r="Q6289" s="91" t="s">
        <v>1432</v>
      </c>
      <c r="R6289" s="91" t="s">
        <v>1669</v>
      </c>
      <c r="S6289" s="91" t="s">
        <v>15945</v>
      </c>
      <c r="T6289" s="91" t="s">
        <v>1593</v>
      </c>
    </row>
    <row r="6290" ht="14.25" customHeight="1">
      <c r="A6290" s="91" t="s">
        <v>15946</v>
      </c>
      <c r="D6290" s="91" t="s">
        <v>1324</v>
      </c>
      <c r="J6290" s="91" t="s">
        <v>1320</v>
      </c>
      <c r="L6290" s="91" t="s">
        <v>41</v>
      </c>
      <c r="M6290" s="91" t="s">
        <v>739</v>
      </c>
      <c r="O6290" s="91" t="s">
        <v>1602</v>
      </c>
      <c r="P6290" s="91" t="s">
        <v>1603</v>
      </c>
      <c r="Q6290" s="91" t="s">
        <v>1435</v>
      </c>
      <c r="R6290" s="91" t="s">
        <v>1591</v>
      </c>
    </row>
    <row r="6291" ht="14.25" customHeight="1">
      <c r="A6291" s="91" t="s">
        <v>15947</v>
      </c>
      <c r="B6291" s="91" t="s">
        <v>15948</v>
      </c>
      <c r="C6291" s="91" t="s">
        <v>15949</v>
      </c>
      <c r="D6291" s="91" t="s">
        <v>1324</v>
      </c>
      <c r="J6291" s="91" t="s">
        <v>1320</v>
      </c>
      <c r="L6291" s="91" t="s">
        <v>41</v>
      </c>
      <c r="M6291" s="91" t="s">
        <v>739</v>
      </c>
      <c r="O6291" s="91" t="s">
        <v>1602</v>
      </c>
      <c r="P6291" s="91" t="s">
        <v>1603</v>
      </c>
      <c r="Q6291" s="91" t="s">
        <v>1439</v>
      </c>
      <c r="R6291" s="91" t="s">
        <v>1591</v>
      </c>
    </row>
    <row r="6292" ht="14.25" customHeight="1">
      <c r="A6292" s="91" t="s">
        <v>15950</v>
      </c>
      <c r="B6292" s="91" t="s">
        <v>15951</v>
      </c>
      <c r="C6292" s="91" t="s">
        <v>15952</v>
      </c>
      <c r="D6292" s="91" t="s">
        <v>1319</v>
      </c>
      <c r="E6292" s="91" t="s">
        <v>1595</v>
      </c>
      <c r="F6292" s="91">
        <v>2034.0</v>
      </c>
      <c r="J6292" s="91" t="s">
        <v>739</v>
      </c>
      <c r="L6292" s="91" t="s">
        <v>41</v>
      </c>
      <c r="M6292" s="91" t="s">
        <v>739</v>
      </c>
      <c r="O6292" s="91" t="s">
        <v>1589</v>
      </c>
      <c r="P6292" s="91" t="s">
        <v>1590</v>
      </c>
      <c r="Q6292" s="91" t="s">
        <v>1431</v>
      </c>
      <c r="R6292" s="91" t="s">
        <v>2241</v>
      </c>
      <c r="S6292" s="91" t="s">
        <v>15953</v>
      </c>
      <c r="T6292" s="91" t="s">
        <v>1600</v>
      </c>
    </row>
    <row r="6293" ht="14.25" customHeight="1">
      <c r="A6293" s="91" t="s">
        <v>15954</v>
      </c>
      <c r="D6293" s="91" t="s">
        <v>1319</v>
      </c>
      <c r="E6293" s="91" t="s">
        <v>1587</v>
      </c>
      <c r="F6293" s="91">
        <v>2030.0</v>
      </c>
      <c r="J6293" s="91" t="s">
        <v>739</v>
      </c>
      <c r="L6293" s="91" t="s">
        <v>1588</v>
      </c>
      <c r="M6293" s="91" t="s">
        <v>739</v>
      </c>
      <c r="O6293" s="91" t="s">
        <v>1602</v>
      </c>
      <c r="P6293" s="91" t="s">
        <v>1603</v>
      </c>
      <c r="Q6293" s="91" t="s">
        <v>1435</v>
      </c>
      <c r="R6293" s="91" t="s">
        <v>1669</v>
      </c>
      <c r="S6293" s="91" t="s">
        <v>15955</v>
      </c>
      <c r="T6293" s="91" t="s">
        <v>1593</v>
      </c>
    </row>
    <row r="6294" ht="14.25" customHeight="1">
      <c r="A6294" s="91" t="s">
        <v>15956</v>
      </c>
      <c r="D6294" s="91" t="s">
        <v>1324</v>
      </c>
      <c r="J6294" s="91" t="s">
        <v>1320</v>
      </c>
      <c r="L6294" s="91" t="s">
        <v>41</v>
      </c>
      <c r="M6294" s="91" t="s">
        <v>739</v>
      </c>
      <c r="O6294" s="91" t="s">
        <v>1846</v>
      </c>
      <c r="P6294" s="91" t="s">
        <v>1590</v>
      </c>
      <c r="Q6294" s="91" t="s">
        <v>1440</v>
      </c>
      <c r="R6294" s="91" t="s">
        <v>1608</v>
      </c>
    </row>
    <row r="6295" ht="14.25" customHeight="1">
      <c r="A6295" s="91" t="s">
        <v>15957</v>
      </c>
      <c r="D6295" s="91" t="s">
        <v>1324</v>
      </c>
      <c r="J6295" s="91" t="s">
        <v>739</v>
      </c>
      <c r="L6295" s="91" t="s">
        <v>1647</v>
      </c>
      <c r="M6295" s="91" t="s">
        <v>739</v>
      </c>
      <c r="O6295" s="91" t="s">
        <v>1607</v>
      </c>
      <c r="P6295" s="91" t="s">
        <v>1590</v>
      </c>
      <c r="Q6295" s="91" t="s">
        <v>1430</v>
      </c>
      <c r="R6295" s="91" t="s">
        <v>1604</v>
      </c>
    </row>
    <row r="6296" ht="14.25" customHeight="1">
      <c r="A6296" s="91" t="s">
        <v>15958</v>
      </c>
      <c r="B6296" s="91" t="s">
        <v>15959</v>
      </c>
      <c r="D6296" s="91" t="s">
        <v>1343</v>
      </c>
      <c r="J6296" s="91" t="s">
        <v>1320</v>
      </c>
      <c r="L6296" s="91" t="s">
        <v>41</v>
      </c>
      <c r="M6296" s="91" t="s">
        <v>1320</v>
      </c>
      <c r="N6296" s="91" t="s">
        <v>1863</v>
      </c>
      <c r="O6296" s="91" t="s">
        <v>3399</v>
      </c>
      <c r="P6296" s="91" t="s">
        <v>1597</v>
      </c>
      <c r="Q6296" s="91" t="s">
        <v>1457</v>
      </c>
      <c r="R6296" s="91" t="s">
        <v>1863</v>
      </c>
    </row>
    <row r="6297" ht="14.25" customHeight="1">
      <c r="A6297" s="91" t="s">
        <v>15960</v>
      </c>
      <c r="B6297" s="91" t="s">
        <v>15961</v>
      </c>
      <c r="C6297" s="91" t="s">
        <v>15962</v>
      </c>
      <c r="D6297" s="91" t="s">
        <v>1324</v>
      </c>
      <c r="J6297" s="91" t="s">
        <v>1320</v>
      </c>
      <c r="L6297" s="91" t="s">
        <v>41</v>
      </c>
      <c r="M6297" s="91" t="s">
        <v>1320</v>
      </c>
      <c r="N6297" s="91" t="s">
        <v>1669</v>
      </c>
      <c r="O6297" s="91" t="s">
        <v>2046</v>
      </c>
      <c r="P6297" s="91" t="s">
        <v>1603</v>
      </c>
      <c r="Q6297" s="91" t="s">
        <v>1467</v>
      </c>
      <c r="R6297" s="91" t="s">
        <v>1669</v>
      </c>
    </row>
    <row r="6298" ht="14.25" customHeight="1">
      <c r="A6298" s="91" t="s">
        <v>15963</v>
      </c>
      <c r="D6298" s="91" t="s">
        <v>1324</v>
      </c>
      <c r="J6298" s="91" t="s">
        <v>739</v>
      </c>
      <c r="L6298" s="91" t="s">
        <v>41</v>
      </c>
      <c r="M6298" s="91" t="s">
        <v>739</v>
      </c>
      <c r="O6298" s="91" t="s">
        <v>1846</v>
      </c>
      <c r="P6298" s="91" t="s">
        <v>1590</v>
      </c>
      <c r="Q6298" s="91" t="s">
        <v>1466</v>
      </c>
      <c r="R6298" s="91" t="s">
        <v>1659</v>
      </c>
    </row>
    <row r="6299" ht="14.25" customHeight="1">
      <c r="A6299" s="91" t="s">
        <v>15964</v>
      </c>
      <c r="C6299" s="91" t="s">
        <v>15965</v>
      </c>
      <c r="D6299" s="91" t="s">
        <v>1319</v>
      </c>
      <c r="E6299" s="91" t="s">
        <v>1587</v>
      </c>
      <c r="F6299" s="91" t="s">
        <v>1646</v>
      </c>
      <c r="J6299" s="91" t="s">
        <v>739</v>
      </c>
      <c r="L6299" s="91" t="s">
        <v>41</v>
      </c>
      <c r="M6299" s="91" t="s">
        <v>739</v>
      </c>
      <c r="O6299" s="91" t="s">
        <v>1666</v>
      </c>
      <c r="P6299" s="91" t="s">
        <v>1590</v>
      </c>
      <c r="Q6299" s="91" t="s">
        <v>1426</v>
      </c>
      <c r="R6299" s="91" t="s">
        <v>1663</v>
      </c>
      <c r="S6299" s="91" t="s">
        <v>15966</v>
      </c>
      <c r="T6299" s="91" t="s">
        <v>1593</v>
      </c>
    </row>
    <row r="6300" ht="14.25" customHeight="1">
      <c r="A6300" s="91" t="s">
        <v>15967</v>
      </c>
      <c r="B6300" s="91" t="s">
        <v>15968</v>
      </c>
      <c r="C6300" s="91" t="s">
        <v>15969</v>
      </c>
      <c r="D6300" s="91" t="s">
        <v>1319</v>
      </c>
      <c r="E6300" s="91" t="s">
        <v>1587</v>
      </c>
      <c r="F6300" s="91" t="s">
        <v>1646</v>
      </c>
      <c r="J6300" s="91" t="s">
        <v>739</v>
      </c>
      <c r="L6300" s="91" t="s">
        <v>41</v>
      </c>
      <c r="M6300" s="91" t="s">
        <v>739</v>
      </c>
      <c r="O6300" s="91" t="s">
        <v>1725</v>
      </c>
      <c r="P6300" s="91" t="s">
        <v>1628</v>
      </c>
      <c r="Q6300" s="91" t="s">
        <v>1461</v>
      </c>
      <c r="R6300" s="91" t="s">
        <v>1598</v>
      </c>
      <c r="S6300" s="91" t="s">
        <v>15970</v>
      </c>
      <c r="T6300" s="91" t="s">
        <v>1593</v>
      </c>
    </row>
    <row r="6301" ht="14.25" customHeight="1">
      <c r="A6301" s="91" t="s">
        <v>15971</v>
      </c>
      <c r="D6301" s="91" t="s">
        <v>1319</v>
      </c>
      <c r="E6301" s="91" t="s">
        <v>1587</v>
      </c>
      <c r="F6301" s="91">
        <v>2030.0</v>
      </c>
      <c r="J6301" s="91" t="s">
        <v>739</v>
      </c>
      <c r="L6301" s="91" t="s">
        <v>1588</v>
      </c>
      <c r="M6301" s="91" t="s">
        <v>739</v>
      </c>
      <c r="O6301" s="91" t="s">
        <v>1725</v>
      </c>
      <c r="P6301" s="91" t="s">
        <v>1628</v>
      </c>
      <c r="Q6301" s="91" t="s">
        <v>1433</v>
      </c>
      <c r="R6301" s="91" t="s">
        <v>1641</v>
      </c>
      <c r="S6301" s="91" t="s">
        <v>15972</v>
      </c>
      <c r="T6301" s="91" t="s">
        <v>1593</v>
      </c>
    </row>
    <row r="6302" ht="14.25" customHeight="1">
      <c r="A6302" s="91" t="s">
        <v>15973</v>
      </c>
      <c r="D6302" s="91" t="s">
        <v>1319</v>
      </c>
      <c r="E6302" s="91" t="s">
        <v>1595</v>
      </c>
      <c r="F6302" s="91">
        <v>2030.0</v>
      </c>
      <c r="J6302" s="91" t="s">
        <v>739</v>
      </c>
      <c r="L6302" s="91" t="s">
        <v>1588</v>
      </c>
      <c r="M6302" s="91" t="s">
        <v>739</v>
      </c>
      <c r="O6302" s="91" t="s">
        <v>1846</v>
      </c>
      <c r="P6302" s="91" t="s">
        <v>1590</v>
      </c>
      <c r="Q6302" s="91" t="s">
        <v>1440</v>
      </c>
      <c r="R6302" s="91" t="s">
        <v>1659</v>
      </c>
      <c r="S6302" s="91" t="s">
        <v>15974</v>
      </c>
      <c r="T6302" s="91" t="s">
        <v>1600</v>
      </c>
    </row>
    <row r="6303" ht="14.25" customHeight="1">
      <c r="A6303" s="91" t="s">
        <v>15975</v>
      </c>
      <c r="C6303" s="91" t="s">
        <v>15976</v>
      </c>
      <c r="D6303" s="91" t="s">
        <v>1319</v>
      </c>
      <c r="E6303" s="91" t="s">
        <v>1587</v>
      </c>
      <c r="F6303" s="91">
        <v>2028.0</v>
      </c>
      <c r="J6303" s="91" t="s">
        <v>1320</v>
      </c>
      <c r="L6303" s="91" t="s">
        <v>41</v>
      </c>
      <c r="M6303" s="91" t="s">
        <v>739</v>
      </c>
      <c r="O6303" s="91" t="s">
        <v>1846</v>
      </c>
      <c r="P6303" s="91" t="s">
        <v>1590</v>
      </c>
      <c r="Q6303" s="91" t="s">
        <v>1457</v>
      </c>
      <c r="R6303" s="91" t="s">
        <v>1637</v>
      </c>
      <c r="S6303" s="91" t="s">
        <v>15977</v>
      </c>
      <c r="T6303" s="91" t="s">
        <v>1593</v>
      </c>
    </row>
    <row r="6304" ht="14.25" customHeight="1">
      <c r="A6304" s="91" t="s">
        <v>15978</v>
      </c>
      <c r="C6304" s="91" t="s">
        <v>15979</v>
      </c>
      <c r="D6304" s="91" t="s">
        <v>1324</v>
      </c>
      <c r="J6304" s="91" t="s">
        <v>739</v>
      </c>
      <c r="L6304" s="91" t="s">
        <v>41</v>
      </c>
      <c r="M6304" s="91" t="s">
        <v>739</v>
      </c>
      <c r="O6304" s="91" t="s">
        <v>1802</v>
      </c>
      <c r="P6304" s="91" t="s">
        <v>1590</v>
      </c>
      <c r="Q6304" s="91" t="s">
        <v>1469</v>
      </c>
      <c r="R6304" s="91" t="s">
        <v>1604</v>
      </c>
    </row>
    <row r="6305" ht="14.25" customHeight="1">
      <c r="A6305" s="91" t="s">
        <v>15980</v>
      </c>
      <c r="B6305" s="91" t="s">
        <v>15981</v>
      </c>
      <c r="C6305" s="91" t="s">
        <v>15982</v>
      </c>
      <c r="D6305" s="91" t="s">
        <v>1324</v>
      </c>
      <c r="J6305" s="91" t="s">
        <v>1320</v>
      </c>
      <c r="L6305" s="91" t="s">
        <v>41</v>
      </c>
      <c r="M6305" s="91" t="s">
        <v>1320</v>
      </c>
      <c r="N6305" s="91" t="s">
        <v>2023</v>
      </c>
      <c r="O6305" s="91" t="s">
        <v>1607</v>
      </c>
      <c r="P6305" s="91" t="s">
        <v>1590</v>
      </c>
      <c r="Q6305" s="91" t="s">
        <v>1439</v>
      </c>
      <c r="R6305" s="91" t="s">
        <v>1981</v>
      </c>
      <c r="U6305" s="91" t="s">
        <v>1793</v>
      </c>
    </row>
    <row r="6306" ht="14.25" customHeight="1">
      <c r="A6306" s="91" t="s">
        <v>15983</v>
      </c>
      <c r="B6306" s="91" t="s">
        <v>15984</v>
      </c>
      <c r="C6306" s="91" t="s">
        <v>15985</v>
      </c>
      <c r="D6306" s="91" t="s">
        <v>1319</v>
      </c>
      <c r="E6306" s="91" t="s">
        <v>1587</v>
      </c>
      <c r="F6306" s="91">
        <v>2030.0</v>
      </c>
      <c r="G6306" s="91" t="s">
        <v>1319</v>
      </c>
      <c r="H6306" s="91" t="s">
        <v>1587</v>
      </c>
      <c r="I6306" s="91">
        <v>2050.0</v>
      </c>
      <c r="J6306" s="91" t="s">
        <v>1320</v>
      </c>
      <c r="K6306" s="91">
        <v>2050.0</v>
      </c>
      <c r="L6306" s="91" t="s">
        <v>41</v>
      </c>
      <c r="M6306" s="91" t="s">
        <v>1320</v>
      </c>
      <c r="N6306" s="91" t="s">
        <v>1808</v>
      </c>
      <c r="O6306" s="91" t="s">
        <v>1846</v>
      </c>
      <c r="P6306" s="91" t="s">
        <v>1590</v>
      </c>
      <c r="Q6306" s="91" t="s">
        <v>1439</v>
      </c>
      <c r="R6306" s="91" t="s">
        <v>1687</v>
      </c>
      <c r="S6306" s="91" t="s">
        <v>15986</v>
      </c>
      <c r="T6306" s="91" t="s">
        <v>1593</v>
      </c>
    </row>
    <row r="6307" ht="14.25" customHeight="1">
      <c r="A6307" s="91" t="s">
        <v>15987</v>
      </c>
      <c r="D6307" s="91" t="s">
        <v>1319</v>
      </c>
      <c r="E6307" s="91" t="s">
        <v>1587</v>
      </c>
      <c r="F6307" s="91">
        <v>2030.0</v>
      </c>
      <c r="J6307" s="91" t="s">
        <v>739</v>
      </c>
      <c r="L6307" s="91" t="s">
        <v>1588</v>
      </c>
      <c r="M6307" s="91" t="s">
        <v>739</v>
      </c>
      <c r="O6307" s="91" t="s">
        <v>2182</v>
      </c>
      <c r="P6307" s="91" t="s">
        <v>1628</v>
      </c>
      <c r="Q6307" s="91" t="s">
        <v>1457</v>
      </c>
      <c r="R6307" s="91" t="s">
        <v>1687</v>
      </c>
      <c r="S6307" s="91" t="s">
        <v>15988</v>
      </c>
      <c r="T6307" s="91" t="s">
        <v>1593</v>
      </c>
    </row>
    <row r="6308" ht="14.25" customHeight="1">
      <c r="A6308" s="91" t="s">
        <v>15989</v>
      </c>
      <c r="C6308" s="91" t="s">
        <v>15990</v>
      </c>
      <c r="D6308" s="91" t="s">
        <v>1319</v>
      </c>
      <c r="E6308" s="91" t="s">
        <v>1587</v>
      </c>
      <c r="F6308" s="91">
        <v>2030.0</v>
      </c>
      <c r="G6308" s="91" t="s">
        <v>1319</v>
      </c>
      <c r="H6308" s="91" t="s">
        <v>1587</v>
      </c>
      <c r="I6308" s="91">
        <v>2050.0</v>
      </c>
      <c r="J6308" s="91" t="s">
        <v>1320</v>
      </c>
      <c r="K6308" s="91">
        <v>2050.0</v>
      </c>
      <c r="L6308" s="91" t="s">
        <v>41</v>
      </c>
      <c r="M6308" s="91" t="s">
        <v>739</v>
      </c>
      <c r="O6308" s="91" t="s">
        <v>1846</v>
      </c>
      <c r="P6308" s="91" t="s">
        <v>1590</v>
      </c>
      <c r="Q6308" s="91" t="s">
        <v>1448</v>
      </c>
      <c r="R6308" s="91" t="s">
        <v>1687</v>
      </c>
      <c r="S6308" s="91" t="s">
        <v>15991</v>
      </c>
      <c r="T6308" s="91" t="s">
        <v>1593</v>
      </c>
    </row>
    <row r="6309" ht="14.25" customHeight="1">
      <c r="A6309" s="91" t="s">
        <v>15992</v>
      </c>
      <c r="C6309" s="91" t="s">
        <v>15993</v>
      </c>
      <c r="D6309" s="91" t="s">
        <v>1324</v>
      </c>
      <c r="J6309" s="91" t="s">
        <v>739</v>
      </c>
      <c r="L6309" s="91" t="s">
        <v>41</v>
      </c>
      <c r="M6309" s="91" t="s">
        <v>739</v>
      </c>
      <c r="O6309" s="91" t="s">
        <v>1602</v>
      </c>
      <c r="P6309" s="91" t="s">
        <v>1603</v>
      </c>
      <c r="Q6309" s="91" t="s">
        <v>1457</v>
      </c>
      <c r="R6309" s="91" t="s">
        <v>1687</v>
      </c>
    </row>
    <row r="6310" ht="14.25" customHeight="1">
      <c r="A6310" s="91" t="s">
        <v>15994</v>
      </c>
      <c r="D6310" s="91" t="s">
        <v>1324</v>
      </c>
      <c r="J6310" s="91" t="s">
        <v>739</v>
      </c>
      <c r="L6310" s="91" t="s">
        <v>41</v>
      </c>
      <c r="M6310" s="91" t="s">
        <v>739</v>
      </c>
      <c r="O6310" s="91" t="s">
        <v>1662</v>
      </c>
      <c r="P6310" s="91" t="s">
        <v>1590</v>
      </c>
      <c r="Q6310" s="91" t="s">
        <v>1429</v>
      </c>
      <c r="R6310" s="91" t="s">
        <v>1608</v>
      </c>
    </row>
    <row r="6311" ht="14.25" customHeight="1">
      <c r="A6311" s="91" t="s">
        <v>15995</v>
      </c>
      <c r="C6311" s="91" t="s">
        <v>15996</v>
      </c>
      <c r="D6311" s="91" t="s">
        <v>1324</v>
      </c>
      <c r="J6311" s="91" t="s">
        <v>739</v>
      </c>
      <c r="L6311" s="91" t="s">
        <v>41</v>
      </c>
      <c r="M6311" s="91" t="s">
        <v>739</v>
      </c>
      <c r="O6311" s="91" t="s">
        <v>1802</v>
      </c>
      <c r="P6311" s="91" t="s">
        <v>1590</v>
      </c>
      <c r="Q6311" s="91" t="s">
        <v>1429</v>
      </c>
      <c r="R6311" s="91" t="s">
        <v>1923</v>
      </c>
    </row>
    <row r="6312" ht="14.25" customHeight="1">
      <c r="A6312" s="91" t="s">
        <v>15997</v>
      </c>
      <c r="D6312" s="91" t="s">
        <v>1319</v>
      </c>
      <c r="E6312" s="91" t="s">
        <v>1587</v>
      </c>
      <c r="F6312" s="91">
        <v>2028.0</v>
      </c>
      <c r="J6312" s="91" t="s">
        <v>739</v>
      </c>
      <c r="L6312" s="91" t="s">
        <v>41</v>
      </c>
      <c r="M6312" s="91" t="s">
        <v>739</v>
      </c>
      <c r="O6312" s="91" t="s">
        <v>2182</v>
      </c>
      <c r="P6312" s="91" t="s">
        <v>1628</v>
      </c>
      <c r="Q6312" s="91" t="s">
        <v>1457</v>
      </c>
      <c r="R6312" s="91" t="s">
        <v>1923</v>
      </c>
      <c r="S6312" s="91" t="s">
        <v>15998</v>
      </c>
      <c r="T6312" s="91" t="s">
        <v>1593</v>
      </c>
    </row>
    <row r="6313" ht="14.25" customHeight="1">
      <c r="A6313" s="91" t="s">
        <v>15999</v>
      </c>
      <c r="C6313" s="91" t="s">
        <v>16000</v>
      </c>
      <c r="D6313" s="91" t="s">
        <v>1324</v>
      </c>
      <c r="J6313" s="91" t="s">
        <v>739</v>
      </c>
      <c r="L6313" s="91" t="s">
        <v>41</v>
      </c>
      <c r="M6313" s="91" t="s">
        <v>739</v>
      </c>
      <c r="O6313" s="91" t="s">
        <v>1721</v>
      </c>
      <c r="P6313" s="91" t="s">
        <v>1590</v>
      </c>
      <c r="Q6313" s="91" t="s">
        <v>1436</v>
      </c>
      <c r="R6313" s="91" t="s">
        <v>1663</v>
      </c>
    </row>
    <row r="6314" ht="14.25" customHeight="1">
      <c r="A6314" s="91" t="s">
        <v>16001</v>
      </c>
      <c r="D6314" s="91" t="s">
        <v>1319</v>
      </c>
      <c r="E6314" s="91" t="s">
        <v>1587</v>
      </c>
      <c r="F6314" s="91">
        <v>2030.0</v>
      </c>
      <c r="J6314" s="91" t="s">
        <v>739</v>
      </c>
      <c r="L6314" s="91" t="s">
        <v>1588</v>
      </c>
      <c r="M6314" s="91" t="s">
        <v>739</v>
      </c>
      <c r="O6314" s="91" t="s">
        <v>1602</v>
      </c>
      <c r="P6314" s="91" t="s">
        <v>1603</v>
      </c>
      <c r="Q6314" s="91" t="s">
        <v>1771</v>
      </c>
      <c r="R6314" s="91" t="s">
        <v>1687</v>
      </c>
      <c r="S6314" s="91" t="s">
        <v>16002</v>
      </c>
      <c r="T6314" s="91" t="s">
        <v>1593</v>
      </c>
    </row>
    <row r="6315" ht="14.25" customHeight="1">
      <c r="A6315" s="91" t="s">
        <v>16003</v>
      </c>
      <c r="D6315" s="91" t="s">
        <v>1324</v>
      </c>
      <c r="J6315" s="91" t="s">
        <v>739</v>
      </c>
      <c r="L6315" s="91" t="s">
        <v>41</v>
      </c>
      <c r="M6315" s="91" t="s">
        <v>739</v>
      </c>
      <c r="O6315" s="91" t="s">
        <v>1802</v>
      </c>
      <c r="P6315" s="91" t="s">
        <v>1590</v>
      </c>
      <c r="Q6315" s="91" t="s">
        <v>1761</v>
      </c>
      <c r="R6315" s="91" t="s">
        <v>1614</v>
      </c>
    </row>
    <row r="6316" ht="14.25" customHeight="1">
      <c r="A6316" s="91" t="s">
        <v>16004</v>
      </c>
      <c r="B6316" s="91" t="s">
        <v>16005</v>
      </c>
      <c r="C6316" s="91" t="s">
        <v>16006</v>
      </c>
      <c r="D6316" s="91" t="s">
        <v>1324</v>
      </c>
      <c r="J6316" s="91" t="s">
        <v>739</v>
      </c>
      <c r="L6316" s="91" t="s">
        <v>41</v>
      </c>
      <c r="M6316" s="91" t="s">
        <v>739</v>
      </c>
      <c r="O6316" s="91" t="s">
        <v>1602</v>
      </c>
      <c r="P6316" s="91" t="s">
        <v>1603</v>
      </c>
      <c r="Q6316" s="91" t="s">
        <v>1462</v>
      </c>
      <c r="R6316" s="91" t="s">
        <v>1648</v>
      </c>
    </row>
    <row r="6317" ht="14.25" customHeight="1">
      <c r="A6317" s="91" t="s">
        <v>16007</v>
      </c>
      <c r="D6317" s="91" t="s">
        <v>1319</v>
      </c>
      <c r="E6317" s="91" t="s">
        <v>1595</v>
      </c>
      <c r="F6317" s="91">
        <v>2030.0</v>
      </c>
      <c r="J6317" s="91" t="s">
        <v>739</v>
      </c>
      <c r="L6317" s="91" t="s">
        <v>41</v>
      </c>
      <c r="M6317" s="91" t="s">
        <v>739</v>
      </c>
      <c r="O6317" s="91" t="s">
        <v>1711</v>
      </c>
      <c r="P6317" s="91" t="s">
        <v>1590</v>
      </c>
      <c r="Q6317" s="91" t="s">
        <v>1440</v>
      </c>
      <c r="R6317" s="91" t="s">
        <v>1798</v>
      </c>
      <c r="S6317" s="91" t="s">
        <v>16008</v>
      </c>
      <c r="T6317" s="91" t="s">
        <v>1600</v>
      </c>
    </row>
    <row r="6318" ht="14.25" customHeight="1">
      <c r="A6318" s="91" t="s">
        <v>16009</v>
      </c>
      <c r="B6318" s="91" t="s">
        <v>16010</v>
      </c>
      <c r="C6318" s="91" t="s">
        <v>16011</v>
      </c>
      <c r="D6318" s="91" t="s">
        <v>1319</v>
      </c>
      <c r="E6318" s="91" t="s">
        <v>1587</v>
      </c>
      <c r="F6318" s="91">
        <v>2030.0</v>
      </c>
      <c r="J6318" s="91" t="s">
        <v>739</v>
      </c>
      <c r="L6318" s="91" t="s">
        <v>41</v>
      </c>
      <c r="M6318" s="91" t="s">
        <v>739</v>
      </c>
      <c r="O6318" s="91" t="s">
        <v>1721</v>
      </c>
      <c r="P6318" s="91" t="s">
        <v>1590</v>
      </c>
      <c r="Q6318" s="91" t="s">
        <v>1439</v>
      </c>
      <c r="R6318" s="91" t="s">
        <v>1624</v>
      </c>
      <c r="S6318" s="91" t="s">
        <v>16012</v>
      </c>
      <c r="T6318" s="91" t="s">
        <v>1593</v>
      </c>
    </row>
    <row r="6319" ht="14.25" customHeight="1">
      <c r="A6319" s="91" t="s">
        <v>16013</v>
      </c>
      <c r="D6319" s="91" t="s">
        <v>1324</v>
      </c>
      <c r="J6319" s="91" t="s">
        <v>1320</v>
      </c>
      <c r="L6319" s="91" t="s">
        <v>41</v>
      </c>
      <c r="M6319" s="91" t="s">
        <v>739</v>
      </c>
      <c r="O6319" s="91" t="s">
        <v>1846</v>
      </c>
      <c r="P6319" s="91" t="s">
        <v>1590</v>
      </c>
      <c r="Q6319" s="91" t="s">
        <v>1439</v>
      </c>
      <c r="R6319" s="91" t="s">
        <v>1608</v>
      </c>
    </row>
    <row r="6320" ht="14.25" customHeight="1">
      <c r="A6320" s="91" t="s">
        <v>16014</v>
      </c>
      <c r="D6320" s="91" t="s">
        <v>1324</v>
      </c>
      <c r="J6320" s="91" t="s">
        <v>739</v>
      </c>
      <c r="L6320" s="91" t="s">
        <v>41</v>
      </c>
      <c r="M6320" s="91" t="s">
        <v>739</v>
      </c>
      <c r="O6320" s="91" t="s">
        <v>1602</v>
      </c>
      <c r="P6320" s="91" t="s">
        <v>1603</v>
      </c>
      <c r="Q6320" s="91" t="s">
        <v>1440</v>
      </c>
      <c r="R6320" s="91" t="s">
        <v>1648</v>
      </c>
    </row>
    <row r="6321" ht="14.25" customHeight="1">
      <c r="A6321" s="91" t="s">
        <v>16015</v>
      </c>
      <c r="D6321" s="91" t="s">
        <v>1343</v>
      </c>
      <c r="J6321" s="91" t="s">
        <v>739</v>
      </c>
      <c r="L6321" s="91" t="s">
        <v>41</v>
      </c>
      <c r="M6321" s="91" t="s">
        <v>739</v>
      </c>
      <c r="O6321" s="91" t="s">
        <v>1607</v>
      </c>
      <c r="P6321" s="91" t="s">
        <v>1590</v>
      </c>
      <c r="Q6321" s="91" t="s">
        <v>1433</v>
      </c>
      <c r="R6321" s="91" t="s">
        <v>6754</v>
      </c>
    </row>
    <row r="6322" ht="14.25" customHeight="1">
      <c r="A6322" s="91" t="s">
        <v>16016</v>
      </c>
      <c r="D6322" s="91" t="s">
        <v>1324</v>
      </c>
      <c r="J6322" s="91" t="s">
        <v>1320</v>
      </c>
      <c r="L6322" s="91" t="s">
        <v>41</v>
      </c>
      <c r="M6322" s="91" t="s">
        <v>739</v>
      </c>
      <c r="O6322" s="91" t="s">
        <v>1638</v>
      </c>
      <c r="P6322" s="91" t="s">
        <v>1590</v>
      </c>
      <c r="Q6322" s="91" t="s">
        <v>1469</v>
      </c>
      <c r="R6322" s="91" t="s">
        <v>1608</v>
      </c>
    </row>
    <row r="6323" ht="14.25" customHeight="1">
      <c r="A6323" s="91" t="s">
        <v>16017</v>
      </c>
      <c r="B6323" s="91" t="s">
        <v>16018</v>
      </c>
      <c r="C6323" s="91" t="s">
        <v>16019</v>
      </c>
      <c r="D6323" s="91" t="s">
        <v>1319</v>
      </c>
      <c r="E6323" s="91" t="s">
        <v>1587</v>
      </c>
      <c r="F6323" s="91">
        <v>2030.0</v>
      </c>
      <c r="J6323" s="91" t="s">
        <v>739</v>
      </c>
      <c r="L6323" s="91" t="s">
        <v>41</v>
      </c>
      <c r="M6323" s="91" t="s">
        <v>739</v>
      </c>
      <c r="O6323" s="91" t="s">
        <v>1607</v>
      </c>
      <c r="P6323" s="91" t="s">
        <v>1590</v>
      </c>
      <c r="Q6323" s="91" t="s">
        <v>1439</v>
      </c>
      <c r="R6323" s="91" t="s">
        <v>1611</v>
      </c>
      <c r="S6323" s="91" t="s">
        <v>16020</v>
      </c>
      <c r="T6323" s="91" t="s">
        <v>1593</v>
      </c>
    </row>
    <row r="6324" ht="14.25" customHeight="1">
      <c r="A6324" s="91" t="s">
        <v>16021</v>
      </c>
      <c r="D6324" s="91" t="s">
        <v>1319</v>
      </c>
      <c r="E6324" s="91" t="s">
        <v>1587</v>
      </c>
      <c r="F6324" s="91">
        <v>2030.0</v>
      </c>
      <c r="J6324" s="91" t="s">
        <v>739</v>
      </c>
      <c r="L6324" s="91" t="s">
        <v>1588</v>
      </c>
      <c r="M6324" s="91" t="s">
        <v>739</v>
      </c>
      <c r="O6324" s="91" t="s">
        <v>1662</v>
      </c>
      <c r="P6324" s="91" t="s">
        <v>1590</v>
      </c>
      <c r="Q6324" s="91" t="s">
        <v>1441</v>
      </c>
      <c r="R6324" s="91" t="s">
        <v>1659</v>
      </c>
      <c r="S6324" s="91" t="s">
        <v>16022</v>
      </c>
      <c r="T6324" s="91" t="s">
        <v>1593</v>
      </c>
    </row>
    <row r="6325" ht="14.25" customHeight="1">
      <c r="A6325" s="91" t="s">
        <v>16023</v>
      </c>
      <c r="D6325" s="91" t="s">
        <v>1319</v>
      </c>
      <c r="E6325" s="91" t="s">
        <v>1587</v>
      </c>
      <c r="F6325" s="91" t="s">
        <v>7122</v>
      </c>
      <c r="J6325" s="91" t="s">
        <v>1320</v>
      </c>
      <c r="L6325" s="91" t="s">
        <v>41</v>
      </c>
      <c r="M6325" s="91" t="s">
        <v>1320</v>
      </c>
      <c r="N6325" s="91" t="s">
        <v>1611</v>
      </c>
      <c r="O6325" s="91" t="s">
        <v>2509</v>
      </c>
      <c r="P6325" s="91" t="s">
        <v>1590</v>
      </c>
      <c r="Q6325" s="91" t="s">
        <v>1432</v>
      </c>
      <c r="R6325" s="91" t="s">
        <v>1707</v>
      </c>
      <c r="S6325" s="91" t="s">
        <v>16024</v>
      </c>
      <c r="T6325" s="91" t="s">
        <v>1593</v>
      </c>
    </row>
    <row r="6326" ht="14.25" customHeight="1">
      <c r="A6326" s="91" t="s">
        <v>16025</v>
      </c>
      <c r="B6326" s="91" t="s">
        <v>16026</v>
      </c>
      <c r="D6326" s="91" t="s">
        <v>1324</v>
      </c>
      <c r="J6326" s="91" t="s">
        <v>1320</v>
      </c>
      <c r="L6326" s="91" t="s">
        <v>41</v>
      </c>
      <c r="M6326" s="91" t="s">
        <v>1320</v>
      </c>
      <c r="N6326" s="91" t="s">
        <v>1669</v>
      </c>
      <c r="O6326" s="91" t="s">
        <v>1684</v>
      </c>
      <c r="P6326" s="91" t="s">
        <v>1590</v>
      </c>
      <c r="Q6326" s="91" t="s">
        <v>1462</v>
      </c>
      <c r="R6326" s="91" t="s">
        <v>1669</v>
      </c>
    </row>
    <row r="6327" ht="14.25" customHeight="1">
      <c r="A6327" s="91" t="s">
        <v>16027</v>
      </c>
      <c r="D6327" s="91" t="s">
        <v>1324</v>
      </c>
      <c r="J6327" s="91" t="s">
        <v>1320</v>
      </c>
      <c r="L6327" s="91" t="s">
        <v>41</v>
      </c>
      <c r="M6327" s="91" t="s">
        <v>739</v>
      </c>
      <c r="O6327" s="91" t="s">
        <v>1662</v>
      </c>
      <c r="P6327" s="91" t="s">
        <v>1590</v>
      </c>
      <c r="Q6327" s="91" t="s">
        <v>1440</v>
      </c>
      <c r="R6327" s="91" t="s">
        <v>1720</v>
      </c>
    </row>
    <row r="6328" ht="14.25" customHeight="1">
      <c r="A6328" s="91" t="s">
        <v>16028</v>
      </c>
      <c r="D6328" s="91" t="s">
        <v>1324</v>
      </c>
      <c r="J6328" s="91" t="s">
        <v>1320</v>
      </c>
      <c r="L6328" s="91" t="s">
        <v>41</v>
      </c>
      <c r="M6328" s="91" t="s">
        <v>739</v>
      </c>
      <c r="O6328" s="91" t="s">
        <v>1662</v>
      </c>
      <c r="P6328" s="91" t="s">
        <v>1590</v>
      </c>
      <c r="Q6328" s="91" t="s">
        <v>1435</v>
      </c>
      <c r="R6328" s="91" t="s">
        <v>1659</v>
      </c>
    </row>
    <row r="6329" ht="14.25" customHeight="1">
      <c r="A6329" s="91" t="s">
        <v>16029</v>
      </c>
      <c r="C6329" s="91" t="s">
        <v>16030</v>
      </c>
      <c r="D6329" s="91" t="s">
        <v>1324</v>
      </c>
      <c r="J6329" s="91" t="s">
        <v>1320</v>
      </c>
      <c r="L6329" s="91" t="s">
        <v>41</v>
      </c>
      <c r="M6329" s="91" t="s">
        <v>739</v>
      </c>
      <c r="O6329" s="91" t="s">
        <v>1662</v>
      </c>
      <c r="P6329" s="91" t="s">
        <v>1590</v>
      </c>
      <c r="Q6329" s="91" t="s">
        <v>1442</v>
      </c>
      <c r="R6329" s="91" t="s">
        <v>1614</v>
      </c>
    </row>
    <row r="6330" ht="14.25" customHeight="1">
      <c r="A6330" s="91" t="s">
        <v>16031</v>
      </c>
      <c r="B6330" s="91" t="s">
        <v>16032</v>
      </c>
      <c r="C6330" s="91" t="s">
        <v>16033</v>
      </c>
      <c r="D6330" s="91" t="s">
        <v>1319</v>
      </c>
      <c r="E6330" s="91" t="s">
        <v>1587</v>
      </c>
      <c r="F6330" s="91">
        <v>2030.0</v>
      </c>
      <c r="J6330" s="91" t="s">
        <v>1320</v>
      </c>
      <c r="L6330" s="91" t="s">
        <v>41</v>
      </c>
      <c r="M6330" s="91" t="s">
        <v>1320</v>
      </c>
      <c r="N6330" s="91" t="s">
        <v>1715</v>
      </c>
      <c r="O6330" s="91" t="s">
        <v>1662</v>
      </c>
      <c r="P6330" s="91" t="s">
        <v>1590</v>
      </c>
      <c r="Q6330" s="91" t="s">
        <v>1433</v>
      </c>
      <c r="R6330" s="91" t="s">
        <v>1785</v>
      </c>
      <c r="S6330" s="91" t="s">
        <v>16034</v>
      </c>
      <c r="T6330" s="91" t="s">
        <v>1593</v>
      </c>
    </row>
    <row r="6331" ht="14.25" customHeight="1">
      <c r="A6331" s="91" t="s">
        <v>16035</v>
      </c>
      <c r="B6331" s="91" t="s">
        <v>16036</v>
      </c>
      <c r="C6331" s="91" t="s">
        <v>16037</v>
      </c>
      <c r="D6331" s="91" t="s">
        <v>1319</v>
      </c>
      <c r="E6331" s="91" t="s">
        <v>1587</v>
      </c>
      <c r="F6331" s="91">
        <v>2030.0</v>
      </c>
      <c r="J6331" s="91" t="s">
        <v>1320</v>
      </c>
      <c r="L6331" s="91" t="s">
        <v>41</v>
      </c>
      <c r="M6331" s="91" t="s">
        <v>1320</v>
      </c>
      <c r="N6331" s="91" t="s">
        <v>1888</v>
      </c>
      <c r="O6331" s="91" t="s">
        <v>1662</v>
      </c>
      <c r="P6331" s="91" t="s">
        <v>1590</v>
      </c>
      <c r="Q6331" s="91" t="s">
        <v>1432</v>
      </c>
      <c r="R6331" s="91" t="s">
        <v>1611</v>
      </c>
      <c r="S6331" s="91" t="s">
        <v>16038</v>
      </c>
      <c r="T6331" s="91" t="s">
        <v>1593</v>
      </c>
    </row>
    <row r="6332" ht="14.25" customHeight="1">
      <c r="A6332" s="91" t="s">
        <v>16039</v>
      </c>
      <c r="D6332" s="91" t="s">
        <v>1319</v>
      </c>
      <c r="E6332" s="91" t="s">
        <v>1587</v>
      </c>
      <c r="F6332" s="91">
        <v>2030.0</v>
      </c>
      <c r="J6332" s="91" t="s">
        <v>739</v>
      </c>
      <c r="L6332" s="91" t="s">
        <v>41</v>
      </c>
      <c r="M6332" s="91" t="s">
        <v>739</v>
      </c>
      <c r="O6332" s="91" t="s">
        <v>1662</v>
      </c>
      <c r="P6332" s="91" t="s">
        <v>1590</v>
      </c>
      <c r="Q6332" s="91" t="s">
        <v>1440</v>
      </c>
      <c r="R6332" s="91" t="s">
        <v>1685</v>
      </c>
      <c r="S6332" s="91" t="s">
        <v>16040</v>
      </c>
      <c r="T6332" s="91" t="s">
        <v>1593</v>
      </c>
    </row>
    <row r="6333" ht="14.25" customHeight="1">
      <c r="A6333" s="91" t="s">
        <v>16041</v>
      </c>
      <c r="C6333" s="91" t="s">
        <v>16042</v>
      </c>
      <c r="D6333" s="91" t="s">
        <v>1319</v>
      </c>
      <c r="E6333" s="91" t="s">
        <v>1587</v>
      </c>
      <c r="F6333" s="91">
        <v>2030.0</v>
      </c>
      <c r="J6333" s="91" t="s">
        <v>1320</v>
      </c>
      <c r="L6333" s="91" t="s">
        <v>41</v>
      </c>
      <c r="M6333" s="91" t="s">
        <v>1320</v>
      </c>
      <c r="N6333" s="91" t="s">
        <v>2090</v>
      </c>
      <c r="O6333" s="91" t="s">
        <v>1662</v>
      </c>
      <c r="P6333" s="91" t="s">
        <v>1590</v>
      </c>
      <c r="Q6333" s="91" t="s">
        <v>1433</v>
      </c>
      <c r="R6333" s="91" t="s">
        <v>1808</v>
      </c>
      <c r="S6333" s="91" t="s">
        <v>16043</v>
      </c>
      <c r="T6333" s="91" t="s">
        <v>1593</v>
      </c>
    </row>
    <row r="6334" ht="14.25" customHeight="1">
      <c r="A6334" s="91" t="s">
        <v>16044</v>
      </c>
      <c r="B6334" s="91" t="s">
        <v>16045</v>
      </c>
      <c r="C6334" s="91" t="s">
        <v>16046</v>
      </c>
      <c r="D6334" s="91" t="s">
        <v>1319</v>
      </c>
      <c r="E6334" s="91" t="s">
        <v>1587</v>
      </c>
      <c r="F6334" s="91" t="s">
        <v>1646</v>
      </c>
      <c r="G6334" s="91" t="s">
        <v>1319</v>
      </c>
      <c r="H6334" s="91" t="s">
        <v>1587</v>
      </c>
      <c r="I6334" s="91" t="s">
        <v>1377</v>
      </c>
      <c r="J6334" s="91" t="s">
        <v>1320</v>
      </c>
      <c r="K6334" s="91" t="s">
        <v>1377</v>
      </c>
      <c r="L6334" s="91" t="s">
        <v>41</v>
      </c>
      <c r="M6334" s="91" t="s">
        <v>1320</v>
      </c>
      <c r="N6334" s="91" t="s">
        <v>1923</v>
      </c>
      <c r="O6334" s="91" t="s">
        <v>1607</v>
      </c>
      <c r="P6334" s="91" t="s">
        <v>1590</v>
      </c>
      <c r="Q6334" s="91" t="s">
        <v>1426</v>
      </c>
      <c r="R6334" s="91" t="s">
        <v>1798</v>
      </c>
      <c r="S6334" s="91" t="s">
        <v>16047</v>
      </c>
      <c r="T6334" s="91" t="s">
        <v>1593</v>
      </c>
    </row>
    <row r="6335" ht="14.25" customHeight="1">
      <c r="A6335" s="91" t="s">
        <v>16048</v>
      </c>
      <c r="C6335" s="91" t="s">
        <v>16049</v>
      </c>
      <c r="D6335" s="91" t="s">
        <v>1319</v>
      </c>
      <c r="E6335" s="91" t="s">
        <v>1587</v>
      </c>
      <c r="F6335" s="91">
        <v>2029.0</v>
      </c>
      <c r="G6335" s="91" t="s">
        <v>1319</v>
      </c>
      <c r="H6335" s="91" t="s">
        <v>1587</v>
      </c>
      <c r="I6335" s="91">
        <v>2050.0</v>
      </c>
      <c r="J6335" s="91" t="s">
        <v>1320</v>
      </c>
      <c r="K6335" s="91">
        <v>2050.0</v>
      </c>
      <c r="L6335" s="91" t="s">
        <v>41</v>
      </c>
      <c r="M6335" s="91" t="s">
        <v>1320</v>
      </c>
      <c r="N6335" s="91" t="s">
        <v>2241</v>
      </c>
      <c r="O6335" s="91" t="s">
        <v>1662</v>
      </c>
      <c r="P6335" s="91" t="s">
        <v>1590</v>
      </c>
      <c r="Q6335" s="91" t="s">
        <v>1428</v>
      </c>
      <c r="R6335" s="91" t="s">
        <v>1687</v>
      </c>
      <c r="S6335" s="91" t="s">
        <v>16050</v>
      </c>
      <c r="T6335" s="91" t="s">
        <v>1593</v>
      </c>
    </row>
    <row r="6336" ht="14.25" customHeight="1">
      <c r="A6336" s="91" t="s">
        <v>16051</v>
      </c>
      <c r="C6336" s="91" t="s">
        <v>16052</v>
      </c>
      <c r="D6336" s="91" t="s">
        <v>1324</v>
      </c>
      <c r="J6336" s="91" t="s">
        <v>1320</v>
      </c>
      <c r="L6336" s="91" t="s">
        <v>41</v>
      </c>
      <c r="M6336" s="91" t="s">
        <v>1320</v>
      </c>
      <c r="N6336" s="91" t="s">
        <v>1923</v>
      </c>
      <c r="O6336" s="91" t="s">
        <v>1662</v>
      </c>
      <c r="P6336" s="91" t="s">
        <v>1590</v>
      </c>
      <c r="Q6336" s="91" t="s">
        <v>1440</v>
      </c>
      <c r="R6336" s="91" t="s">
        <v>1923</v>
      </c>
    </row>
    <row r="6337" ht="14.25" customHeight="1">
      <c r="A6337" s="91" t="s">
        <v>16053</v>
      </c>
      <c r="D6337" s="91" t="s">
        <v>1324</v>
      </c>
      <c r="J6337" s="91" t="s">
        <v>739</v>
      </c>
      <c r="L6337" s="91" t="s">
        <v>41</v>
      </c>
      <c r="M6337" s="91" t="s">
        <v>739</v>
      </c>
      <c r="O6337" s="91" t="s">
        <v>1602</v>
      </c>
      <c r="P6337" s="91" t="s">
        <v>1603</v>
      </c>
      <c r="Q6337" s="91" t="s">
        <v>1429</v>
      </c>
      <c r="R6337" s="91" t="s">
        <v>1591</v>
      </c>
    </row>
    <row r="6338" ht="14.25" customHeight="1">
      <c r="A6338" s="91" t="s">
        <v>16054</v>
      </c>
      <c r="B6338" s="91" t="s">
        <v>16055</v>
      </c>
      <c r="C6338" s="91" t="s">
        <v>16056</v>
      </c>
      <c r="D6338" s="91" t="s">
        <v>1319</v>
      </c>
      <c r="E6338" s="91" t="s">
        <v>1587</v>
      </c>
      <c r="F6338" s="91">
        <v>2030.0</v>
      </c>
      <c r="J6338" s="91" t="s">
        <v>1320</v>
      </c>
      <c r="L6338" s="91" t="s">
        <v>41</v>
      </c>
      <c r="M6338" s="91" t="s">
        <v>1320</v>
      </c>
      <c r="N6338" s="91" t="s">
        <v>2368</v>
      </c>
      <c r="O6338" s="91" t="s">
        <v>1589</v>
      </c>
      <c r="P6338" s="91" t="s">
        <v>1590</v>
      </c>
      <c r="Q6338" s="91" t="s">
        <v>1440</v>
      </c>
      <c r="R6338" s="91" t="s">
        <v>1604</v>
      </c>
      <c r="S6338" s="91" t="s">
        <v>16057</v>
      </c>
      <c r="T6338" s="91" t="s">
        <v>1593</v>
      </c>
    </row>
    <row r="6339" ht="14.25" customHeight="1">
      <c r="A6339" s="91" t="s">
        <v>16058</v>
      </c>
      <c r="B6339" s="91" t="s">
        <v>16059</v>
      </c>
      <c r="C6339" s="91" t="s">
        <v>16060</v>
      </c>
      <c r="D6339" s="91" t="s">
        <v>1343</v>
      </c>
      <c r="J6339" s="91" t="s">
        <v>739</v>
      </c>
      <c r="L6339" s="91" t="s">
        <v>41</v>
      </c>
      <c r="M6339" s="91" t="s">
        <v>739</v>
      </c>
      <c r="O6339" s="91" t="s">
        <v>1662</v>
      </c>
      <c r="P6339" s="91" t="s">
        <v>1590</v>
      </c>
      <c r="Q6339" s="91" t="s">
        <v>1473</v>
      </c>
      <c r="R6339" s="91" t="s">
        <v>1598</v>
      </c>
    </row>
    <row r="6340" ht="14.25" customHeight="1">
      <c r="A6340" s="91" t="s">
        <v>16061</v>
      </c>
      <c r="B6340" s="91" t="s">
        <v>16062</v>
      </c>
      <c r="C6340" s="91" t="s">
        <v>16063</v>
      </c>
      <c r="D6340" s="91" t="s">
        <v>1319</v>
      </c>
      <c r="E6340" s="91" t="s">
        <v>1587</v>
      </c>
      <c r="F6340" s="91">
        <v>2034.0</v>
      </c>
      <c r="J6340" s="91" t="s">
        <v>739</v>
      </c>
      <c r="L6340" s="91" t="s">
        <v>41</v>
      </c>
      <c r="M6340" s="91" t="s">
        <v>1320</v>
      </c>
      <c r="N6340" s="91" t="s">
        <v>1637</v>
      </c>
      <c r="O6340" s="91" t="s">
        <v>1607</v>
      </c>
      <c r="P6340" s="91" t="s">
        <v>1590</v>
      </c>
      <c r="Q6340" s="91" t="s">
        <v>1457</v>
      </c>
      <c r="R6340" s="91" t="s">
        <v>1598</v>
      </c>
      <c r="S6340" s="91" t="s">
        <v>16064</v>
      </c>
      <c r="T6340" s="91" t="s">
        <v>1593</v>
      </c>
    </row>
    <row r="6341" ht="14.25" customHeight="1">
      <c r="A6341" s="91" t="s">
        <v>16065</v>
      </c>
      <c r="B6341" s="91" t="s">
        <v>16066</v>
      </c>
      <c r="C6341" s="91" t="s">
        <v>16067</v>
      </c>
      <c r="D6341" s="91" t="s">
        <v>1319</v>
      </c>
      <c r="E6341" s="91" t="s">
        <v>1587</v>
      </c>
      <c r="F6341" s="91" t="s">
        <v>1646</v>
      </c>
      <c r="J6341" s="91" t="s">
        <v>739</v>
      </c>
      <c r="L6341" s="91" t="s">
        <v>41</v>
      </c>
      <c r="M6341" s="91" t="s">
        <v>739</v>
      </c>
      <c r="O6341" s="91" t="s">
        <v>1607</v>
      </c>
      <c r="P6341" s="91" t="s">
        <v>1590</v>
      </c>
      <c r="Q6341" s="91" t="s">
        <v>1439</v>
      </c>
      <c r="R6341" s="91" t="s">
        <v>1624</v>
      </c>
      <c r="S6341" s="91" t="s">
        <v>16068</v>
      </c>
    </row>
    <row r="6342" ht="14.25" customHeight="1">
      <c r="A6342" s="91" t="s">
        <v>16069</v>
      </c>
      <c r="C6342" s="91" t="s">
        <v>16070</v>
      </c>
      <c r="D6342" s="91" t="s">
        <v>1324</v>
      </c>
      <c r="J6342" s="91" t="s">
        <v>739</v>
      </c>
      <c r="L6342" s="91" t="s">
        <v>41</v>
      </c>
      <c r="M6342" s="91" t="s">
        <v>739</v>
      </c>
      <c r="O6342" s="91" t="s">
        <v>1607</v>
      </c>
      <c r="P6342" s="91" t="s">
        <v>1590</v>
      </c>
      <c r="Q6342" s="91" t="s">
        <v>1433</v>
      </c>
      <c r="R6342" s="91" t="s">
        <v>1685</v>
      </c>
    </row>
    <row r="6343" ht="14.25" customHeight="1">
      <c r="A6343" s="91" t="s">
        <v>16071</v>
      </c>
      <c r="D6343" s="91" t="s">
        <v>1324</v>
      </c>
      <c r="J6343" s="91" t="s">
        <v>1320</v>
      </c>
      <c r="L6343" s="91" t="s">
        <v>41</v>
      </c>
      <c r="M6343" s="91" t="s">
        <v>1320</v>
      </c>
      <c r="N6343" s="91" t="s">
        <v>1715</v>
      </c>
      <c r="O6343" s="91" t="s">
        <v>1607</v>
      </c>
      <c r="P6343" s="91" t="s">
        <v>1590</v>
      </c>
      <c r="Q6343" s="91" t="s">
        <v>1445</v>
      </c>
      <c r="R6343" s="91" t="s">
        <v>1715</v>
      </c>
    </row>
    <row r="6344" ht="14.25" customHeight="1">
      <c r="A6344" s="91" t="s">
        <v>16072</v>
      </c>
      <c r="D6344" s="91" t="s">
        <v>1319</v>
      </c>
      <c r="E6344" s="91" t="s">
        <v>1587</v>
      </c>
      <c r="F6344" s="91" t="s">
        <v>1646</v>
      </c>
      <c r="J6344" s="91" t="s">
        <v>1320</v>
      </c>
      <c r="L6344" s="91" t="s">
        <v>41</v>
      </c>
      <c r="M6344" s="91" t="s">
        <v>1320</v>
      </c>
      <c r="N6344" s="91" t="s">
        <v>1921</v>
      </c>
      <c r="O6344" s="91" t="s">
        <v>3399</v>
      </c>
      <c r="P6344" s="91" t="s">
        <v>1597</v>
      </c>
      <c r="Q6344" s="91" t="s">
        <v>1469</v>
      </c>
      <c r="R6344" s="91" t="s">
        <v>1611</v>
      </c>
      <c r="S6344" s="91" t="s">
        <v>16073</v>
      </c>
      <c r="T6344" s="91" t="s">
        <v>1593</v>
      </c>
    </row>
    <row r="6345" ht="14.25" customHeight="1">
      <c r="A6345" s="91" t="s">
        <v>16074</v>
      </c>
      <c r="D6345" s="91" t="s">
        <v>1319</v>
      </c>
      <c r="E6345" s="91" t="s">
        <v>1595</v>
      </c>
      <c r="F6345" s="91">
        <v>2030.0</v>
      </c>
      <c r="J6345" s="91" t="s">
        <v>739</v>
      </c>
      <c r="L6345" s="91" t="s">
        <v>1588</v>
      </c>
      <c r="M6345" s="91" t="s">
        <v>739</v>
      </c>
      <c r="O6345" s="91" t="s">
        <v>1846</v>
      </c>
      <c r="P6345" s="91" t="s">
        <v>1590</v>
      </c>
      <c r="Q6345" s="91" t="s">
        <v>1446</v>
      </c>
      <c r="R6345" s="91" t="s">
        <v>1792</v>
      </c>
      <c r="S6345" s="91" t="s">
        <v>16075</v>
      </c>
      <c r="T6345" s="91" t="s">
        <v>1600</v>
      </c>
    </row>
    <row r="6346" ht="14.25" customHeight="1">
      <c r="A6346" s="91" t="s">
        <v>16076</v>
      </c>
      <c r="D6346" s="91" t="s">
        <v>1319</v>
      </c>
      <c r="E6346" s="91" t="s">
        <v>1587</v>
      </c>
      <c r="F6346" s="91">
        <v>2030.0</v>
      </c>
      <c r="H6346" s="91" t="s">
        <v>1587</v>
      </c>
      <c r="I6346" s="91">
        <v>2050.0</v>
      </c>
      <c r="J6346" s="91" t="s">
        <v>1320</v>
      </c>
      <c r="K6346" s="91">
        <v>2050.0</v>
      </c>
      <c r="L6346" s="91" t="s">
        <v>1588</v>
      </c>
      <c r="M6346" s="91" t="s">
        <v>1320</v>
      </c>
      <c r="N6346" s="91" t="s">
        <v>1612</v>
      </c>
      <c r="O6346" s="91" t="s">
        <v>1711</v>
      </c>
      <c r="P6346" s="91" t="s">
        <v>1590</v>
      </c>
      <c r="Q6346" s="91" t="s">
        <v>1455</v>
      </c>
      <c r="R6346" s="91" t="s">
        <v>1612</v>
      </c>
      <c r="S6346" s="91" t="s">
        <v>16077</v>
      </c>
      <c r="T6346" s="91" t="s">
        <v>1593</v>
      </c>
    </row>
    <row r="6347" ht="14.25" customHeight="1">
      <c r="A6347" s="91" t="s">
        <v>16078</v>
      </c>
      <c r="C6347" s="91" t="s">
        <v>16079</v>
      </c>
      <c r="D6347" s="91" t="s">
        <v>1324</v>
      </c>
      <c r="J6347" s="91" t="s">
        <v>739</v>
      </c>
      <c r="L6347" s="91" t="s">
        <v>41</v>
      </c>
      <c r="M6347" s="91" t="s">
        <v>739</v>
      </c>
      <c r="O6347" s="91" t="s">
        <v>1846</v>
      </c>
      <c r="P6347" s="91" t="s">
        <v>1590</v>
      </c>
      <c r="Q6347" s="91" t="s">
        <v>1440</v>
      </c>
      <c r="R6347" s="91" t="s">
        <v>1707</v>
      </c>
    </row>
    <row r="6348" ht="14.25" customHeight="1">
      <c r="A6348" s="91" t="s">
        <v>16080</v>
      </c>
      <c r="D6348" s="91" t="s">
        <v>1319</v>
      </c>
      <c r="E6348" s="91" t="s">
        <v>1587</v>
      </c>
      <c r="F6348" s="91">
        <v>2030.0</v>
      </c>
      <c r="J6348" s="91" t="s">
        <v>739</v>
      </c>
      <c r="L6348" s="91" t="s">
        <v>1588</v>
      </c>
      <c r="M6348" s="91" t="s">
        <v>739</v>
      </c>
      <c r="O6348" s="91" t="s">
        <v>1602</v>
      </c>
      <c r="P6348" s="91" t="s">
        <v>1603</v>
      </c>
      <c r="Q6348" s="91" t="s">
        <v>1462</v>
      </c>
      <c r="R6348" s="91" t="s">
        <v>1685</v>
      </c>
      <c r="S6348" s="91" t="s">
        <v>16081</v>
      </c>
      <c r="T6348" s="91" t="s">
        <v>1593</v>
      </c>
    </row>
    <row r="6349" ht="14.25" customHeight="1">
      <c r="A6349" s="91" t="s">
        <v>16082</v>
      </c>
      <c r="D6349" s="91" t="s">
        <v>1324</v>
      </c>
      <c r="J6349" s="91" t="s">
        <v>739</v>
      </c>
      <c r="L6349" s="91" t="s">
        <v>41</v>
      </c>
      <c r="M6349" s="91" t="s">
        <v>739</v>
      </c>
      <c r="O6349" s="91" t="s">
        <v>1607</v>
      </c>
      <c r="P6349" s="91" t="s">
        <v>1590</v>
      </c>
      <c r="Q6349" s="91" t="s">
        <v>1472</v>
      </c>
      <c r="R6349" s="91" t="s">
        <v>1608</v>
      </c>
    </row>
    <row r="6350" ht="14.25" customHeight="1">
      <c r="A6350" s="91" t="s">
        <v>16083</v>
      </c>
      <c r="D6350" s="91" t="s">
        <v>1319</v>
      </c>
      <c r="E6350" s="91" t="s">
        <v>1587</v>
      </c>
      <c r="F6350" s="91">
        <v>2030.0</v>
      </c>
      <c r="J6350" s="91" t="s">
        <v>739</v>
      </c>
      <c r="L6350" s="91" t="s">
        <v>1588</v>
      </c>
      <c r="M6350" s="91" t="s">
        <v>739</v>
      </c>
      <c r="O6350" s="91" t="s">
        <v>1934</v>
      </c>
      <c r="P6350" s="91" t="s">
        <v>1736</v>
      </c>
      <c r="Q6350" s="91" t="s">
        <v>1429</v>
      </c>
      <c r="R6350" s="91" t="s">
        <v>1624</v>
      </c>
      <c r="S6350" s="91" t="s">
        <v>16084</v>
      </c>
      <c r="T6350" s="91" t="s">
        <v>1593</v>
      </c>
    </row>
    <row r="6351" ht="14.25" customHeight="1">
      <c r="A6351" s="91" t="s">
        <v>16085</v>
      </c>
      <c r="D6351" s="91" t="s">
        <v>1324</v>
      </c>
      <c r="J6351" s="91" t="s">
        <v>739</v>
      </c>
      <c r="L6351" s="91" t="s">
        <v>41</v>
      </c>
      <c r="M6351" s="91" t="s">
        <v>739</v>
      </c>
      <c r="O6351" s="91" t="s">
        <v>1846</v>
      </c>
      <c r="P6351" s="91" t="s">
        <v>1590</v>
      </c>
      <c r="Q6351" s="91" t="s">
        <v>1440</v>
      </c>
      <c r="R6351" s="91" t="s">
        <v>1720</v>
      </c>
    </row>
    <row r="6352" ht="14.25" customHeight="1">
      <c r="A6352" s="91" t="s">
        <v>16086</v>
      </c>
      <c r="B6352" s="91" t="s">
        <v>16087</v>
      </c>
      <c r="C6352" s="91" t="s">
        <v>16088</v>
      </c>
      <c r="D6352" s="91" t="s">
        <v>1319</v>
      </c>
      <c r="E6352" s="91" t="s">
        <v>1587</v>
      </c>
      <c r="F6352" s="91">
        <v>2030.0</v>
      </c>
      <c r="J6352" s="91" t="s">
        <v>739</v>
      </c>
      <c r="L6352" s="91" t="s">
        <v>1588</v>
      </c>
      <c r="M6352" s="91" t="s">
        <v>739</v>
      </c>
      <c r="O6352" s="91" t="s">
        <v>1748</v>
      </c>
      <c r="P6352" s="91" t="s">
        <v>1590</v>
      </c>
      <c r="Q6352" s="91" t="s">
        <v>1460</v>
      </c>
      <c r="R6352" s="91" t="s">
        <v>1598</v>
      </c>
      <c r="S6352" s="91" t="s">
        <v>16089</v>
      </c>
      <c r="T6352" s="91" t="s">
        <v>1593</v>
      </c>
    </row>
    <row r="6353" ht="14.25" customHeight="1">
      <c r="A6353" s="91" t="s">
        <v>16090</v>
      </c>
      <c r="D6353" s="91" t="s">
        <v>1319</v>
      </c>
      <c r="E6353" s="91" t="s">
        <v>1587</v>
      </c>
      <c r="F6353" s="91" t="s">
        <v>2604</v>
      </c>
      <c r="G6353" s="91" t="s">
        <v>1319</v>
      </c>
      <c r="H6353" s="91" t="s">
        <v>1587</v>
      </c>
      <c r="I6353" s="91">
        <v>2050.0</v>
      </c>
      <c r="J6353" s="91" t="s">
        <v>1320</v>
      </c>
      <c r="K6353" s="91">
        <v>2050.0</v>
      </c>
      <c r="L6353" s="91" t="s">
        <v>41</v>
      </c>
      <c r="M6353" s="91" t="s">
        <v>739</v>
      </c>
      <c r="O6353" s="91" t="s">
        <v>1602</v>
      </c>
      <c r="P6353" s="91" t="s">
        <v>1603</v>
      </c>
      <c r="Q6353" s="91" t="s">
        <v>1457</v>
      </c>
      <c r="R6353" s="91" t="s">
        <v>1653</v>
      </c>
      <c r="S6353" s="91" t="s">
        <v>16091</v>
      </c>
      <c r="T6353" s="91" t="s">
        <v>1593</v>
      </c>
    </row>
    <row r="6354" ht="14.25" customHeight="1">
      <c r="A6354" s="91" t="s">
        <v>16092</v>
      </c>
      <c r="D6354" s="91" t="s">
        <v>1319</v>
      </c>
      <c r="E6354" s="91" t="s">
        <v>1587</v>
      </c>
      <c r="F6354" s="91">
        <v>2030.0</v>
      </c>
      <c r="J6354" s="91" t="s">
        <v>739</v>
      </c>
      <c r="L6354" s="91" t="s">
        <v>1588</v>
      </c>
      <c r="M6354" s="91" t="s">
        <v>739</v>
      </c>
      <c r="O6354" s="91" t="s">
        <v>1607</v>
      </c>
      <c r="P6354" s="91" t="s">
        <v>1590</v>
      </c>
      <c r="Q6354" s="91" t="s">
        <v>1457</v>
      </c>
      <c r="R6354" s="91" t="s">
        <v>1663</v>
      </c>
      <c r="S6354" s="91" t="s">
        <v>16093</v>
      </c>
      <c r="T6354" s="91" t="s">
        <v>1593</v>
      </c>
    </row>
    <row r="6355" ht="14.25" customHeight="1">
      <c r="A6355" s="91" t="s">
        <v>16094</v>
      </c>
      <c r="D6355" s="91" t="s">
        <v>1324</v>
      </c>
      <c r="J6355" s="91" t="s">
        <v>1320</v>
      </c>
      <c r="L6355" s="91" t="s">
        <v>41</v>
      </c>
      <c r="M6355" s="91" t="s">
        <v>739</v>
      </c>
      <c r="O6355" s="91" t="s">
        <v>2299</v>
      </c>
      <c r="P6355" s="91" t="s">
        <v>1628</v>
      </c>
      <c r="Q6355" s="91" t="s">
        <v>1469</v>
      </c>
      <c r="R6355" s="91" t="s">
        <v>1648</v>
      </c>
    </row>
    <row r="6356" ht="14.25" customHeight="1">
      <c r="A6356" s="91" t="s">
        <v>16095</v>
      </c>
      <c r="D6356" s="91" t="s">
        <v>1324</v>
      </c>
      <c r="J6356" s="91" t="s">
        <v>1320</v>
      </c>
      <c r="L6356" s="91" t="s">
        <v>41</v>
      </c>
      <c r="M6356" s="91" t="s">
        <v>739</v>
      </c>
      <c r="O6356" s="91" t="s">
        <v>1677</v>
      </c>
      <c r="P6356" s="91" t="s">
        <v>1590</v>
      </c>
      <c r="Q6356" s="91" t="s">
        <v>1446</v>
      </c>
      <c r="R6356" s="91" t="s">
        <v>1648</v>
      </c>
    </row>
    <row r="6357" ht="14.25" customHeight="1">
      <c r="A6357" s="91" t="s">
        <v>16096</v>
      </c>
      <c r="B6357" s="91" t="s">
        <v>16097</v>
      </c>
      <c r="C6357" s="91" t="s">
        <v>16098</v>
      </c>
      <c r="D6357" s="91" t="s">
        <v>1319</v>
      </c>
      <c r="E6357" s="91" t="s">
        <v>1595</v>
      </c>
      <c r="F6357" s="91">
        <v>2030.0</v>
      </c>
      <c r="J6357" s="91" t="s">
        <v>1320</v>
      </c>
      <c r="L6357" s="91" t="s">
        <v>41</v>
      </c>
      <c r="M6357" s="91" t="s">
        <v>1320</v>
      </c>
      <c r="N6357" s="91" t="s">
        <v>1706</v>
      </c>
      <c r="O6357" s="91" t="s">
        <v>1846</v>
      </c>
      <c r="P6357" s="91" t="s">
        <v>1590</v>
      </c>
      <c r="Q6357" s="91" t="s">
        <v>1438</v>
      </c>
      <c r="R6357" s="91" t="s">
        <v>2241</v>
      </c>
      <c r="S6357" s="91" t="s">
        <v>16099</v>
      </c>
      <c r="T6357" s="91" t="s">
        <v>1600</v>
      </c>
    </row>
    <row r="6358" ht="14.25" customHeight="1">
      <c r="A6358" s="91" t="s">
        <v>16100</v>
      </c>
      <c r="B6358" s="91" t="s">
        <v>16101</v>
      </c>
      <c r="C6358" s="91" t="s">
        <v>16102</v>
      </c>
      <c r="D6358" s="91" t="s">
        <v>1324</v>
      </c>
      <c r="J6358" s="91" t="s">
        <v>1320</v>
      </c>
      <c r="L6358" s="91" t="s">
        <v>41</v>
      </c>
      <c r="M6358" s="91" t="s">
        <v>739</v>
      </c>
      <c r="O6358" s="91" t="s">
        <v>1607</v>
      </c>
      <c r="P6358" s="91" t="s">
        <v>1590</v>
      </c>
      <c r="Q6358" s="91" t="s">
        <v>1457</v>
      </c>
      <c r="R6358" s="91" t="s">
        <v>1699</v>
      </c>
    </row>
    <row r="6359" ht="14.25" customHeight="1">
      <c r="A6359" s="91" t="s">
        <v>16103</v>
      </c>
      <c r="D6359" s="91" t="s">
        <v>1324</v>
      </c>
      <c r="J6359" s="91" t="s">
        <v>739</v>
      </c>
      <c r="L6359" s="91" t="s">
        <v>41</v>
      </c>
      <c r="M6359" s="91" t="s">
        <v>739</v>
      </c>
      <c r="O6359" s="91" t="s">
        <v>1602</v>
      </c>
      <c r="P6359" s="91" t="s">
        <v>1603</v>
      </c>
      <c r="Q6359" s="91" t="s">
        <v>1457</v>
      </c>
      <c r="R6359" s="91" t="s">
        <v>1604</v>
      </c>
    </row>
    <row r="6360" ht="14.25" customHeight="1">
      <c r="A6360" s="91" t="s">
        <v>16104</v>
      </c>
      <c r="B6360" s="91" t="s">
        <v>16105</v>
      </c>
      <c r="C6360" s="91" t="s">
        <v>16106</v>
      </c>
      <c r="D6360" s="91" t="s">
        <v>1324</v>
      </c>
      <c r="J6360" s="91" t="s">
        <v>739</v>
      </c>
      <c r="L6360" s="91" t="s">
        <v>41</v>
      </c>
      <c r="M6360" s="91" t="s">
        <v>739</v>
      </c>
      <c r="O6360" s="91" t="s">
        <v>1681</v>
      </c>
      <c r="P6360" s="91" t="s">
        <v>1590</v>
      </c>
      <c r="Q6360" s="91" t="s">
        <v>1427</v>
      </c>
      <c r="R6360" s="91" t="s">
        <v>1715</v>
      </c>
    </row>
    <row r="6361" ht="14.25" customHeight="1">
      <c r="A6361" s="91" t="s">
        <v>16107</v>
      </c>
      <c r="D6361" s="91" t="s">
        <v>1319</v>
      </c>
      <c r="E6361" s="91" t="s">
        <v>1587</v>
      </c>
      <c r="F6361" s="91">
        <v>2030.0</v>
      </c>
      <c r="H6361" s="91" t="s">
        <v>1587</v>
      </c>
      <c r="I6361" s="91">
        <v>2050.0</v>
      </c>
      <c r="J6361" s="91" t="s">
        <v>1320</v>
      </c>
      <c r="K6361" s="91">
        <v>2050.0</v>
      </c>
      <c r="L6361" s="91" t="s">
        <v>1588</v>
      </c>
      <c r="M6361" s="91" t="s">
        <v>1320</v>
      </c>
      <c r="N6361" s="91" t="s">
        <v>1612</v>
      </c>
      <c r="O6361" s="91" t="s">
        <v>1677</v>
      </c>
      <c r="P6361" s="91" t="s">
        <v>1590</v>
      </c>
      <c r="Q6361" s="91" t="s">
        <v>1447</v>
      </c>
      <c r="R6361" s="91" t="s">
        <v>1612</v>
      </c>
      <c r="S6361" s="91" t="s">
        <v>16108</v>
      </c>
      <c r="T6361" s="91" t="s">
        <v>1593</v>
      </c>
    </row>
    <row r="6362" ht="14.25" customHeight="1">
      <c r="A6362" s="91" t="s">
        <v>16109</v>
      </c>
      <c r="B6362" s="91" t="s">
        <v>16110</v>
      </c>
      <c r="C6362" s="91" t="s">
        <v>16111</v>
      </c>
      <c r="D6362" s="91" t="s">
        <v>1319</v>
      </c>
      <c r="E6362" s="91" t="s">
        <v>1587</v>
      </c>
      <c r="F6362" s="91" t="s">
        <v>1646</v>
      </c>
      <c r="J6362" s="91" t="s">
        <v>739</v>
      </c>
      <c r="L6362" s="91" t="s">
        <v>41</v>
      </c>
      <c r="M6362" s="91" t="s">
        <v>739</v>
      </c>
      <c r="O6362" s="91" t="s">
        <v>1622</v>
      </c>
      <c r="P6362" s="91" t="s">
        <v>1623</v>
      </c>
      <c r="Q6362" s="91" t="s">
        <v>1449</v>
      </c>
      <c r="R6362" s="91" t="s">
        <v>1614</v>
      </c>
      <c r="S6362" s="91" t="s">
        <v>16112</v>
      </c>
      <c r="T6362" s="91" t="s">
        <v>1593</v>
      </c>
    </row>
    <row r="6363" ht="14.25" customHeight="1">
      <c r="A6363" s="91" t="s">
        <v>16113</v>
      </c>
      <c r="D6363" s="91" t="s">
        <v>1319</v>
      </c>
      <c r="E6363" s="91" t="s">
        <v>1587</v>
      </c>
      <c r="F6363" s="91">
        <v>2030.0</v>
      </c>
      <c r="J6363" s="91" t="s">
        <v>739</v>
      </c>
      <c r="L6363" s="91" t="s">
        <v>1588</v>
      </c>
      <c r="M6363" s="91" t="s">
        <v>739</v>
      </c>
      <c r="O6363" s="91" t="s">
        <v>1725</v>
      </c>
      <c r="P6363" s="91" t="s">
        <v>1628</v>
      </c>
      <c r="Q6363" s="91" t="s">
        <v>1451</v>
      </c>
      <c r="R6363" s="91" t="s">
        <v>1659</v>
      </c>
      <c r="S6363" s="91" t="s">
        <v>16114</v>
      </c>
      <c r="T6363" s="91" t="s">
        <v>1593</v>
      </c>
    </row>
    <row r="6364" ht="14.25" customHeight="1">
      <c r="A6364" s="91" t="s">
        <v>16115</v>
      </c>
      <c r="D6364" s="91" t="s">
        <v>1319</v>
      </c>
      <c r="E6364" s="91" t="s">
        <v>1587</v>
      </c>
      <c r="F6364" s="91">
        <v>2030.0</v>
      </c>
      <c r="J6364" s="91" t="s">
        <v>739</v>
      </c>
      <c r="L6364" s="91" t="s">
        <v>1588</v>
      </c>
      <c r="M6364" s="91" t="s">
        <v>739</v>
      </c>
      <c r="O6364" s="91" t="s">
        <v>1725</v>
      </c>
      <c r="P6364" s="91" t="s">
        <v>1628</v>
      </c>
      <c r="Q6364" s="91" t="s">
        <v>1439</v>
      </c>
      <c r="R6364" s="91" t="s">
        <v>1663</v>
      </c>
      <c r="S6364" s="91" t="s">
        <v>16116</v>
      </c>
      <c r="T6364" s="91" t="s">
        <v>1593</v>
      </c>
    </row>
    <row r="6365" ht="14.25" customHeight="1">
      <c r="A6365" s="91" t="s">
        <v>16117</v>
      </c>
      <c r="B6365" s="91" t="s">
        <v>16118</v>
      </c>
      <c r="C6365" s="91" t="s">
        <v>16119</v>
      </c>
      <c r="D6365" s="91" t="s">
        <v>1319</v>
      </c>
      <c r="E6365" s="91" t="s">
        <v>1587</v>
      </c>
      <c r="F6365" s="91">
        <v>2025.0</v>
      </c>
      <c r="J6365" s="91" t="s">
        <v>1320</v>
      </c>
      <c r="L6365" s="91" t="s">
        <v>41</v>
      </c>
      <c r="M6365" s="91" t="s">
        <v>1320</v>
      </c>
      <c r="N6365" s="91" t="s">
        <v>3048</v>
      </c>
      <c r="O6365" s="91" t="s">
        <v>1602</v>
      </c>
      <c r="P6365" s="91" t="s">
        <v>1603</v>
      </c>
      <c r="Q6365" s="91" t="s">
        <v>1457</v>
      </c>
      <c r="R6365" s="91" t="s">
        <v>1624</v>
      </c>
      <c r="S6365" s="91" t="s">
        <v>16120</v>
      </c>
      <c r="T6365" s="91" t="s">
        <v>1593</v>
      </c>
    </row>
    <row r="6366" ht="14.25" customHeight="1">
      <c r="A6366" s="91" t="s">
        <v>16121</v>
      </c>
      <c r="D6366" s="91" t="s">
        <v>1319</v>
      </c>
      <c r="E6366" s="91" t="s">
        <v>1587</v>
      </c>
      <c r="F6366" s="91">
        <v>2030.0</v>
      </c>
      <c r="J6366" s="91" t="s">
        <v>739</v>
      </c>
      <c r="L6366" s="91" t="s">
        <v>1588</v>
      </c>
      <c r="M6366" s="91" t="s">
        <v>739</v>
      </c>
      <c r="O6366" s="91" t="s">
        <v>1725</v>
      </c>
      <c r="P6366" s="91" t="s">
        <v>1628</v>
      </c>
      <c r="Q6366" s="91" t="s">
        <v>1431</v>
      </c>
      <c r="R6366" s="91" t="s">
        <v>1808</v>
      </c>
      <c r="S6366" s="91" t="s">
        <v>16122</v>
      </c>
      <c r="T6366" s="91" t="s">
        <v>1593</v>
      </c>
    </row>
    <row r="6367" ht="14.25" customHeight="1">
      <c r="A6367" s="91" t="s">
        <v>16123</v>
      </c>
      <c r="D6367" s="91" t="s">
        <v>1319</v>
      </c>
      <c r="E6367" s="91" t="s">
        <v>1587</v>
      </c>
      <c r="F6367" s="91">
        <v>2030.0</v>
      </c>
      <c r="J6367" s="91" t="s">
        <v>739</v>
      </c>
      <c r="L6367" s="91" t="s">
        <v>1588</v>
      </c>
      <c r="M6367" s="91" t="s">
        <v>739</v>
      </c>
      <c r="O6367" s="91" t="s">
        <v>2026</v>
      </c>
      <c r="P6367" s="91" t="s">
        <v>1590</v>
      </c>
      <c r="Q6367" s="91" t="s">
        <v>1434</v>
      </c>
      <c r="R6367" s="91" t="s">
        <v>1617</v>
      </c>
      <c r="S6367" s="91" t="s">
        <v>16124</v>
      </c>
      <c r="T6367" s="91" t="s">
        <v>1593</v>
      </c>
    </row>
    <row r="6368" ht="14.25" customHeight="1">
      <c r="A6368" s="91" t="s">
        <v>16125</v>
      </c>
      <c r="D6368" s="91" t="s">
        <v>1319</v>
      </c>
      <c r="E6368" s="91" t="s">
        <v>1587</v>
      </c>
      <c r="F6368" s="91">
        <v>2030.0</v>
      </c>
      <c r="J6368" s="91" t="s">
        <v>739</v>
      </c>
      <c r="L6368" s="91" t="s">
        <v>1588</v>
      </c>
      <c r="M6368" s="91" t="s">
        <v>739</v>
      </c>
      <c r="O6368" s="91" t="s">
        <v>1694</v>
      </c>
      <c r="P6368" s="91" t="s">
        <v>1590</v>
      </c>
      <c r="Q6368" s="91" t="s">
        <v>1466</v>
      </c>
      <c r="R6368" s="91" t="s">
        <v>1614</v>
      </c>
      <c r="S6368" s="91" t="s">
        <v>16126</v>
      </c>
      <c r="T6368" s="91" t="s">
        <v>1593</v>
      </c>
    </row>
    <row r="6369" ht="14.25" customHeight="1">
      <c r="A6369" s="91" t="s">
        <v>16127</v>
      </c>
      <c r="B6369" s="91" t="s">
        <v>16128</v>
      </c>
      <c r="D6369" s="91" t="s">
        <v>1324</v>
      </c>
      <c r="J6369" s="91" t="s">
        <v>1320</v>
      </c>
      <c r="L6369" s="91" t="s">
        <v>41</v>
      </c>
      <c r="M6369" s="91" t="s">
        <v>739</v>
      </c>
      <c r="O6369" s="91" t="s">
        <v>1796</v>
      </c>
      <c r="P6369" s="91" t="s">
        <v>1628</v>
      </c>
      <c r="Q6369" s="91" t="s">
        <v>1426</v>
      </c>
      <c r="R6369" s="91" t="s">
        <v>1653</v>
      </c>
    </row>
    <row r="6370" ht="14.25" customHeight="1">
      <c r="A6370" s="91" t="s">
        <v>16129</v>
      </c>
      <c r="C6370" s="91" t="s">
        <v>16130</v>
      </c>
      <c r="D6370" s="91" t="s">
        <v>1324</v>
      </c>
      <c r="J6370" s="91" t="s">
        <v>1320</v>
      </c>
      <c r="L6370" s="91" t="s">
        <v>41</v>
      </c>
      <c r="M6370" s="91" t="s">
        <v>1320</v>
      </c>
      <c r="N6370" s="91" t="s">
        <v>1966</v>
      </c>
      <c r="O6370" s="91" t="s">
        <v>1846</v>
      </c>
      <c r="P6370" s="91" t="s">
        <v>1590</v>
      </c>
      <c r="Q6370" s="91" t="s">
        <v>1469</v>
      </c>
      <c r="R6370" s="91" t="s">
        <v>1966</v>
      </c>
    </row>
    <row r="6371" ht="14.25" customHeight="1">
      <c r="A6371" s="91" t="s">
        <v>16131</v>
      </c>
      <c r="D6371" s="91" t="s">
        <v>1319</v>
      </c>
      <c r="E6371" s="91" t="s">
        <v>1587</v>
      </c>
      <c r="F6371" s="91">
        <v>2030.0</v>
      </c>
      <c r="J6371" s="91" t="s">
        <v>739</v>
      </c>
      <c r="L6371" s="91" t="s">
        <v>1588</v>
      </c>
      <c r="M6371" s="91" t="s">
        <v>739</v>
      </c>
      <c r="O6371" s="91" t="s">
        <v>1607</v>
      </c>
      <c r="P6371" s="91" t="s">
        <v>1590</v>
      </c>
      <c r="Q6371" s="91" t="s">
        <v>1457</v>
      </c>
      <c r="R6371" s="91" t="s">
        <v>1637</v>
      </c>
      <c r="S6371" s="91" t="s">
        <v>16132</v>
      </c>
      <c r="T6371" s="91" t="s">
        <v>1593</v>
      </c>
    </row>
    <row r="6372" ht="14.25" customHeight="1">
      <c r="A6372" s="91" t="s">
        <v>16133</v>
      </c>
      <c r="B6372" s="91" t="s">
        <v>16134</v>
      </c>
      <c r="C6372" s="91" t="s">
        <v>16135</v>
      </c>
      <c r="D6372" s="91" t="s">
        <v>1324</v>
      </c>
      <c r="J6372" s="91" t="s">
        <v>1320</v>
      </c>
      <c r="L6372" s="91" t="s">
        <v>41</v>
      </c>
      <c r="M6372" s="91" t="s">
        <v>1320</v>
      </c>
      <c r="N6372" s="91" t="s">
        <v>1669</v>
      </c>
      <c r="O6372" s="91" t="s">
        <v>1607</v>
      </c>
      <c r="P6372" s="91" t="s">
        <v>1590</v>
      </c>
      <c r="Q6372" s="91" t="s">
        <v>1452</v>
      </c>
      <c r="R6372" s="91" t="s">
        <v>1669</v>
      </c>
    </row>
    <row r="6373" ht="14.25" customHeight="1">
      <c r="A6373" s="91" t="s">
        <v>16136</v>
      </c>
      <c r="B6373" s="91" t="s">
        <v>16137</v>
      </c>
      <c r="C6373" s="91" t="s">
        <v>16138</v>
      </c>
      <c r="D6373" s="91" t="s">
        <v>1319</v>
      </c>
      <c r="E6373" s="91" t="s">
        <v>1587</v>
      </c>
      <c r="F6373" s="91">
        <v>2030.0</v>
      </c>
      <c r="J6373" s="91" t="s">
        <v>1320</v>
      </c>
      <c r="L6373" s="91" t="s">
        <v>41</v>
      </c>
      <c r="M6373" s="91" t="s">
        <v>1320</v>
      </c>
      <c r="N6373" s="91" t="s">
        <v>1637</v>
      </c>
      <c r="O6373" s="91" t="s">
        <v>1748</v>
      </c>
      <c r="P6373" s="91" t="s">
        <v>1590</v>
      </c>
      <c r="Q6373" s="91" t="s">
        <v>1425</v>
      </c>
      <c r="R6373" s="91" t="s">
        <v>1669</v>
      </c>
      <c r="S6373" s="91" t="s">
        <v>1401</v>
      </c>
      <c r="T6373" s="91" t="s">
        <v>1593</v>
      </c>
    </row>
    <row r="6374" ht="14.25" customHeight="1">
      <c r="A6374" s="91" t="s">
        <v>16139</v>
      </c>
      <c r="D6374" s="91" t="s">
        <v>1319</v>
      </c>
      <c r="E6374" s="91" t="s">
        <v>1587</v>
      </c>
      <c r="F6374" s="91">
        <v>2030.0</v>
      </c>
      <c r="J6374" s="91" t="s">
        <v>739</v>
      </c>
      <c r="L6374" s="91" t="s">
        <v>1588</v>
      </c>
      <c r="M6374" s="91" t="s">
        <v>739</v>
      </c>
      <c r="O6374" s="91" t="s">
        <v>1934</v>
      </c>
      <c r="P6374" s="91" t="s">
        <v>1736</v>
      </c>
      <c r="Q6374" s="91" t="s">
        <v>1432</v>
      </c>
      <c r="R6374" s="91" t="s">
        <v>1715</v>
      </c>
      <c r="S6374" s="91" t="s">
        <v>16140</v>
      </c>
      <c r="T6374" s="91" t="s">
        <v>1593</v>
      </c>
    </row>
    <row r="6375" ht="14.25" customHeight="1">
      <c r="A6375" s="91" t="s">
        <v>16141</v>
      </c>
      <c r="C6375" s="91" t="s">
        <v>16142</v>
      </c>
      <c r="D6375" s="91" t="s">
        <v>1319</v>
      </c>
      <c r="E6375" s="91" t="s">
        <v>1587</v>
      </c>
      <c r="F6375" s="91">
        <v>2030.0</v>
      </c>
      <c r="J6375" s="91" t="s">
        <v>739</v>
      </c>
      <c r="L6375" s="91" t="s">
        <v>1588</v>
      </c>
      <c r="M6375" s="91" t="s">
        <v>739</v>
      </c>
      <c r="O6375" s="91" t="s">
        <v>1602</v>
      </c>
      <c r="P6375" s="91" t="s">
        <v>1603</v>
      </c>
      <c r="Q6375" s="91" t="s">
        <v>1459</v>
      </c>
      <c r="R6375" s="91" t="s">
        <v>1637</v>
      </c>
      <c r="S6375" s="91" t="s">
        <v>16143</v>
      </c>
      <c r="T6375" s="91" t="s">
        <v>1593</v>
      </c>
    </row>
    <row r="6376" ht="14.25" customHeight="1">
      <c r="A6376" s="91" t="s">
        <v>16144</v>
      </c>
      <c r="B6376" s="91" t="s">
        <v>16145</v>
      </c>
      <c r="C6376" s="91" t="s">
        <v>16146</v>
      </c>
      <c r="D6376" s="91" t="s">
        <v>1319</v>
      </c>
      <c r="E6376" s="91" t="s">
        <v>1587</v>
      </c>
      <c r="F6376" s="91">
        <v>2030.0</v>
      </c>
      <c r="J6376" s="91" t="s">
        <v>739</v>
      </c>
      <c r="L6376" s="91" t="s">
        <v>41</v>
      </c>
      <c r="M6376" s="91" t="s">
        <v>1320</v>
      </c>
      <c r="N6376" s="91" t="s">
        <v>1851</v>
      </c>
      <c r="O6376" s="91" t="s">
        <v>1831</v>
      </c>
      <c r="P6376" s="91" t="s">
        <v>1590</v>
      </c>
      <c r="Q6376" s="91" t="s">
        <v>1433</v>
      </c>
      <c r="R6376" s="91" t="s">
        <v>1637</v>
      </c>
      <c r="S6376" s="91" t="s">
        <v>16147</v>
      </c>
      <c r="T6376" s="91" t="s">
        <v>1593</v>
      </c>
    </row>
    <row r="6377" ht="14.25" customHeight="1">
      <c r="A6377" s="91" t="s">
        <v>16148</v>
      </c>
      <c r="D6377" s="91" t="s">
        <v>1324</v>
      </c>
      <c r="J6377" s="91" t="s">
        <v>1320</v>
      </c>
      <c r="L6377" s="91" t="s">
        <v>41</v>
      </c>
      <c r="M6377" s="91" t="s">
        <v>739</v>
      </c>
      <c r="O6377" s="91" t="s">
        <v>1934</v>
      </c>
      <c r="P6377" s="91" t="s">
        <v>1736</v>
      </c>
      <c r="Q6377" s="91" t="s">
        <v>1429</v>
      </c>
      <c r="R6377" s="91" t="s">
        <v>1614</v>
      </c>
    </row>
    <row r="6378" ht="14.25" customHeight="1">
      <c r="A6378" s="91" t="s">
        <v>16149</v>
      </c>
      <c r="D6378" s="91" t="s">
        <v>1324</v>
      </c>
      <c r="J6378" s="91" t="s">
        <v>1320</v>
      </c>
      <c r="L6378" s="91" t="s">
        <v>41</v>
      </c>
      <c r="M6378" s="91" t="s">
        <v>739</v>
      </c>
      <c r="O6378" s="91" t="s">
        <v>2299</v>
      </c>
      <c r="P6378" s="91" t="s">
        <v>1628</v>
      </c>
      <c r="Q6378" s="91" t="s">
        <v>1469</v>
      </c>
      <c r="R6378" s="91" t="s">
        <v>1687</v>
      </c>
    </row>
    <row r="6379" ht="14.25" customHeight="1">
      <c r="A6379" s="91" t="s">
        <v>16150</v>
      </c>
      <c r="D6379" s="91" t="s">
        <v>1324</v>
      </c>
      <c r="J6379" s="91" t="s">
        <v>1320</v>
      </c>
      <c r="L6379" s="91" t="s">
        <v>41</v>
      </c>
      <c r="M6379" s="91" t="s">
        <v>739</v>
      </c>
      <c r="O6379" s="91" t="s">
        <v>1627</v>
      </c>
      <c r="P6379" s="91" t="s">
        <v>1628</v>
      </c>
      <c r="Q6379" s="91" t="s">
        <v>1469</v>
      </c>
      <c r="R6379" s="91" t="s">
        <v>1653</v>
      </c>
    </row>
    <row r="6380" ht="14.25" customHeight="1">
      <c r="A6380" s="91" t="s">
        <v>16151</v>
      </c>
      <c r="D6380" s="91" t="s">
        <v>1324</v>
      </c>
      <c r="J6380" s="91" t="s">
        <v>739</v>
      </c>
      <c r="L6380" s="91" t="s">
        <v>41</v>
      </c>
      <c r="M6380" s="91" t="s">
        <v>739</v>
      </c>
      <c r="O6380" s="91" t="s">
        <v>1694</v>
      </c>
      <c r="P6380" s="91" t="s">
        <v>1590</v>
      </c>
      <c r="Q6380" s="91" t="s">
        <v>1431</v>
      </c>
      <c r="R6380" s="91" t="s">
        <v>1641</v>
      </c>
    </row>
    <row r="6381" ht="14.25" customHeight="1">
      <c r="A6381" s="91" t="s">
        <v>16152</v>
      </c>
      <c r="B6381" s="91" t="s">
        <v>16153</v>
      </c>
      <c r="D6381" s="91" t="s">
        <v>1319</v>
      </c>
      <c r="E6381" s="91" t="s">
        <v>1595</v>
      </c>
      <c r="F6381" s="91" t="s">
        <v>9259</v>
      </c>
      <c r="J6381" s="91" t="s">
        <v>739</v>
      </c>
      <c r="L6381" s="91" t="s">
        <v>41</v>
      </c>
      <c r="M6381" s="91" t="s">
        <v>739</v>
      </c>
      <c r="O6381" s="91" t="s">
        <v>2945</v>
      </c>
      <c r="P6381" s="91" t="s">
        <v>1597</v>
      </c>
      <c r="Q6381" s="91" t="s">
        <v>1467</v>
      </c>
      <c r="R6381" s="91" t="s">
        <v>2306</v>
      </c>
      <c r="S6381" s="91" t="s">
        <v>16154</v>
      </c>
      <c r="T6381" s="91" t="s">
        <v>1600</v>
      </c>
    </row>
    <row r="6382" ht="14.25" customHeight="1">
      <c r="A6382" s="91" t="s">
        <v>16155</v>
      </c>
      <c r="D6382" s="91" t="s">
        <v>1319</v>
      </c>
      <c r="E6382" s="91" t="s">
        <v>1587</v>
      </c>
      <c r="F6382" s="91">
        <v>2030.0</v>
      </c>
      <c r="J6382" s="91" t="s">
        <v>739</v>
      </c>
      <c r="L6382" s="91" t="s">
        <v>1588</v>
      </c>
      <c r="M6382" s="91" t="s">
        <v>739</v>
      </c>
      <c r="O6382" s="91" t="s">
        <v>1632</v>
      </c>
      <c r="P6382" s="91" t="s">
        <v>1628</v>
      </c>
      <c r="Q6382" s="91" t="s">
        <v>1472</v>
      </c>
      <c r="R6382" s="91" t="s">
        <v>1591</v>
      </c>
      <c r="S6382" s="91" t="s">
        <v>16156</v>
      </c>
      <c r="T6382" s="91" t="s">
        <v>1593</v>
      </c>
    </row>
    <row r="6383" ht="14.25" customHeight="1">
      <c r="A6383" s="91" t="s">
        <v>16157</v>
      </c>
      <c r="C6383" s="91" t="s">
        <v>16158</v>
      </c>
      <c r="D6383" s="91" t="s">
        <v>1324</v>
      </c>
      <c r="J6383" s="91" t="s">
        <v>1320</v>
      </c>
      <c r="L6383" s="91" t="s">
        <v>41</v>
      </c>
      <c r="M6383" s="91" t="s">
        <v>739</v>
      </c>
      <c r="O6383" s="91" t="s">
        <v>1677</v>
      </c>
      <c r="P6383" s="91" t="s">
        <v>1590</v>
      </c>
      <c r="Q6383" s="91" t="s">
        <v>1433</v>
      </c>
      <c r="R6383" s="91" t="s">
        <v>1720</v>
      </c>
    </row>
    <row r="6384" ht="14.25" customHeight="1">
      <c r="A6384" s="91" t="s">
        <v>16159</v>
      </c>
      <c r="D6384" s="91" t="s">
        <v>1319</v>
      </c>
      <c r="E6384" s="91" t="s">
        <v>1587</v>
      </c>
      <c r="F6384" s="91">
        <v>2030.0</v>
      </c>
      <c r="J6384" s="91" t="s">
        <v>739</v>
      </c>
      <c r="L6384" s="91" t="s">
        <v>1588</v>
      </c>
      <c r="M6384" s="91" t="s">
        <v>739</v>
      </c>
      <c r="O6384" s="91" t="s">
        <v>1694</v>
      </c>
      <c r="P6384" s="91" t="s">
        <v>1590</v>
      </c>
      <c r="Q6384" s="91" t="s">
        <v>1462</v>
      </c>
      <c r="R6384" s="91" t="s">
        <v>1659</v>
      </c>
      <c r="S6384" s="91" t="s">
        <v>16160</v>
      </c>
      <c r="T6384" s="91" t="s">
        <v>1593</v>
      </c>
    </row>
    <row r="6385" ht="14.25" customHeight="1">
      <c r="A6385" s="91" t="s">
        <v>16161</v>
      </c>
      <c r="B6385" s="91" t="s">
        <v>16162</v>
      </c>
      <c r="C6385" s="91" t="s">
        <v>16163</v>
      </c>
      <c r="D6385" s="91" t="s">
        <v>1319</v>
      </c>
      <c r="E6385" s="91" t="s">
        <v>1587</v>
      </c>
      <c r="F6385" s="91">
        <v>2030.0</v>
      </c>
      <c r="J6385" s="91" t="s">
        <v>739</v>
      </c>
      <c r="L6385" s="91" t="s">
        <v>41</v>
      </c>
      <c r="M6385" s="91" t="s">
        <v>739</v>
      </c>
      <c r="O6385" s="91" t="s">
        <v>1694</v>
      </c>
      <c r="P6385" s="91" t="s">
        <v>1590</v>
      </c>
      <c r="Q6385" s="91" t="s">
        <v>1469</v>
      </c>
      <c r="R6385" s="91" t="s">
        <v>1707</v>
      </c>
      <c r="S6385" s="91" t="s">
        <v>16164</v>
      </c>
      <c r="T6385" s="91" t="s">
        <v>1593</v>
      </c>
    </row>
    <row r="6386" ht="14.25" customHeight="1">
      <c r="A6386" s="91" t="s">
        <v>16165</v>
      </c>
      <c r="B6386" s="91" t="s">
        <v>16166</v>
      </c>
      <c r="C6386" s="91" t="s">
        <v>16167</v>
      </c>
      <c r="D6386" s="91" t="s">
        <v>1319</v>
      </c>
      <c r="E6386" s="91" t="s">
        <v>1587</v>
      </c>
      <c r="F6386" s="91">
        <v>2030.0</v>
      </c>
      <c r="J6386" s="91" t="s">
        <v>739</v>
      </c>
      <c r="L6386" s="91" t="s">
        <v>41</v>
      </c>
      <c r="M6386" s="91" t="s">
        <v>739</v>
      </c>
      <c r="N6386" s="91" t="s">
        <v>1923</v>
      </c>
      <c r="O6386" s="91" t="s">
        <v>1711</v>
      </c>
      <c r="P6386" s="91" t="s">
        <v>1590</v>
      </c>
      <c r="Q6386" s="91" t="s">
        <v>1425</v>
      </c>
      <c r="R6386" s="91" t="s">
        <v>1617</v>
      </c>
      <c r="S6386" s="91" t="s">
        <v>16168</v>
      </c>
      <c r="T6386" s="91" t="s">
        <v>1593</v>
      </c>
    </row>
    <row r="6387" ht="14.25" customHeight="1">
      <c r="A6387" s="91" t="s">
        <v>16169</v>
      </c>
      <c r="D6387" s="91" t="s">
        <v>1324</v>
      </c>
      <c r="J6387" s="91" t="s">
        <v>739</v>
      </c>
      <c r="L6387" s="91" t="s">
        <v>41</v>
      </c>
      <c r="M6387" s="91" t="s">
        <v>739</v>
      </c>
      <c r="O6387" s="91" t="s">
        <v>3235</v>
      </c>
      <c r="P6387" s="91" t="s">
        <v>1597</v>
      </c>
      <c r="Q6387" s="91" t="s">
        <v>1432</v>
      </c>
    </row>
    <row r="6388" ht="14.25" customHeight="1">
      <c r="A6388" s="91" t="s">
        <v>16170</v>
      </c>
      <c r="C6388" s="91" t="s">
        <v>16171</v>
      </c>
      <c r="D6388" s="91" t="s">
        <v>1324</v>
      </c>
      <c r="J6388" s="91" t="s">
        <v>1320</v>
      </c>
      <c r="L6388" s="91" t="s">
        <v>41</v>
      </c>
      <c r="M6388" s="91" t="s">
        <v>739</v>
      </c>
      <c r="O6388" s="91" t="s">
        <v>1607</v>
      </c>
      <c r="P6388" s="91" t="s">
        <v>1590</v>
      </c>
      <c r="Q6388" s="91" t="s">
        <v>1430</v>
      </c>
      <c r="R6388" s="91" t="s">
        <v>1614</v>
      </c>
    </row>
    <row r="6389" ht="14.25" customHeight="1">
      <c r="A6389" s="91" t="s">
        <v>16172</v>
      </c>
      <c r="B6389" s="91" t="s">
        <v>16173</v>
      </c>
      <c r="C6389" s="91" t="s">
        <v>16174</v>
      </c>
      <c r="D6389" s="91" t="s">
        <v>1324</v>
      </c>
      <c r="J6389" s="91" t="s">
        <v>1320</v>
      </c>
      <c r="L6389" s="91" t="s">
        <v>41</v>
      </c>
      <c r="M6389" s="91" t="s">
        <v>1320</v>
      </c>
      <c r="N6389" s="91" t="s">
        <v>1685</v>
      </c>
      <c r="O6389" s="91" t="s">
        <v>1632</v>
      </c>
      <c r="P6389" s="91" t="s">
        <v>1628</v>
      </c>
      <c r="Q6389" s="91" t="s">
        <v>1434</v>
      </c>
      <c r="R6389" s="91" t="s">
        <v>1685</v>
      </c>
    </row>
    <row r="6390" ht="14.25" customHeight="1">
      <c r="A6390" s="91" t="s">
        <v>16175</v>
      </c>
      <c r="D6390" s="91" t="s">
        <v>1319</v>
      </c>
      <c r="E6390" s="91" t="s">
        <v>1587</v>
      </c>
      <c r="F6390" s="91">
        <v>2030.0</v>
      </c>
      <c r="J6390" s="91" t="s">
        <v>739</v>
      </c>
      <c r="L6390" s="91" t="s">
        <v>1588</v>
      </c>
      <c r="M6390" s="91" t="s">
        <v>739</v>
      </c>
      <c r="O6390" s="91" t="s">
        <v>1725</v>
      </c>
      <c r="P6390" s="91" t="s">
        <v>1628</v>
      </c>
      <c r="Q6390" s="91" t="s">
        <v>1433</v>
      </c>
      <c r="R6390" s="91" t="s">
        <v>1653</v>
      </c>
      <c r="S6390" s="91" t="s">
        <v>16176</v>
      </c>
      <c r="T6390" s="91" t="s">
        <v>1593</v>
      </c>
    </row>
    <row r="6391" ht="14.25" customHeight="1">
      <c r="A6391" s="91" t="s">
        <v>16177</v>
      </c>
      <c r="D6391" s="91" t="s">
        <v>1319</v>
      </c>
      <c r="E6391" s="91" t="s">
        <v>1587</v>
      </c>
      <c r="F6391" s="91" t="s">
        <v>1646</v>
      </c>
      <c r="J6391" s="91" t="s">
        <v>739</v>
      </c>
      <c r="L6391" s="91" t="s">
        <v>41</v>
      </c>
      <c r="M6391" s="91" t="s">
        <v>739</v>
      </c>
      <c r="O6391" s="91" t="s">
        <v>1725</v>
      </c>
      <c r="P6391" s="91" t="s">
        <v>1628</v>
      </c>
      <c r="Q6391" s="91" t="s">
        <v>1447</v>
      </c>
      <c r="R6391" s="91" t="s">
        <v>1659</v>
      </c>
      <c r="S6391" s="91" t="s">
        <v>16178</v>
      </c>
      <c r="T6391" s="91" t="s">
        <v>1593</v>
      </c>
    </row>
    <row r="6392" ht="14.25" customHeight="1">
      <c r="A6392" s="91" t="s">
        <v>16179</v>
      </c>
      <c r="D6392" s="91" t="s">
        <v>1319</v>
      </c>
      <c r="E6392" s="91" t="s">
        <v>1587</v>
      </c>
      <c r="F6392" s="91">
        <v>2030.0</v>
      </c>
      <c r="J6392" s="91" t="s">
        <v>1320</v>
      </c>
      <c r="L6392" s="91" t="s">
        <v>41</v>
      </c>
      <c r="M6392" s="91" t="s">
        <v>739</v>
      </c>
      <c r="O6392" s="91" t="s">
        <v>1711</v>
      </c>
      <c r="P6392" s="91" t="s">
        <v>1590</v>
      </c>
      <c r="Q6392" s="91" t="s">
        <v>1466</v>
      </c>
      <c r="R6392" s="91" t="s">
        <v>1687</v>
      </c>
      <c r="S6392" s="91" t="s">
        <v>16180</v>
      </c>
      <c r="T6392" s="91" t="s">
        <v>1593</v>
      </c>
    </row>
    <row r="6393" ht="14.25" customHeight="1">
      <c r="A6393" s="91" t="s">
        <v>16181</v>
      </c>
      <c r="D6393" s="91" t="s">
        <v>1324</v>
      </c>
      <c r="J6393" s="91" t="s">
        <v>739</v>
      </c>
      <c r="L6393" s="91" t="s">
        <v>41</v>
      </c>
      <c r="M6393" s="91" t="s">
        <v>739</v>
      </c>
      <c r="O6393" s="91" t="s">
        <v>1662</v>
      </c>
      <c r="P6393" s="91" t="s">
        <v>1590</v>
      </c>
      <c r="Q6393" s="91" t="s">
        <v>1462</v>
      </c>
      <c r="R6393" s="91" t="s">
        <v>1591</v>
      </c>
    </row>
    <row r="6394" ht="14.25" customHeight="1">
      <c r="A6394" s="91" t="s">
        <v>16182</v>
      </c>
      <c r="D6394" s="91" t="s">
        <v>1319</v>
      </c>
      <c r="E6394" s="91" t="s">
        <v>1595</v>
      </c>
      <c r="F6394" s="91">
        <v>2030.0</v>
      </c>
      <c r="J6394" s="91" t="s">
        <v>739</v>
      </c>
      <c r="L6394" s="91" t="s">
        <v>1588</v>
      </c>
      <c r="M6394" s="91" t="s">
        <v>739</v>
      </c>
      <c r="O6394" s="91" t="s">
        <v>1725</v>
      </c>
      <c r="P6394" s="91" t="s">
        <v>1628</v>
      </c>
      <c r="Q6394" s="91" t="s">
        <v>1472</v>
      </c>
      <c r="R6394" s="91" t="s">
        <v>1808</v>
      </c>
      <c r="S6394" s="91" t="s">
        <v>16183</v>
      </c>
      <c r="T6394" s="91" t="s">
        <v>1600</v>
      </c>
    </row>
    <row r="6395" ht="14.25" customHeight="1">
      <c r="A6395" s="91" t="s">
        <v>16184</v>
      </c>
      <c r="C6395" s="91" t="s">
        <v>16185</v>
      </c>
      <c r="D6395" s="91" t="s">
        <v>1324</v>
      </c>
      <c r="J6395" s="91" t="s">
        <v>739</v>
      </c>
      <c r="L6395" s="91" t="s">
        <v>41</v>
      </c>
      <c r="M6395" s="91" t="s">
        <v>739</v>
      </c>
      <c r="O6395" s="91" t="s">
        <v>1632</v>
      </c>
      <c r="P6395" s="91" t="s">
        <v>1628</v>
      </c>
      <c r="Q6395" s="91" t="s">
        <v>1761</v>
      </c>
      <c r="R6395" s="91" t="s">
        <v>1659</v>
      </c>
    </row>
    <row r="6396" ht="14.25" customHeight="1">
      <c r="A6396" s="91" t="s">
        <v>16186</v>
      </c>
      <c r="D6396" s="91" t="s">
        <v>1324</v>
      </c>
      <c r="J6396" s="91" t="s">
        <v>1320</v>
      </c>
      <c r="L6396" s="91" t="s">
        <v>41</v>
      </c>
      <c r="M6396" s="91" t="s">
        <v>1320</v>
      </c>
      <c r="N6396" s="91" t="s">
        <v>1669</v>
      </c>
      <c r="O6396" s="91" t="s">
        <v>1831</v>
      </c>
      <c r="P6396" s="91" t="s">
        <v>1590</v>
      </c>
      <c r="Q6396" s="91" t="s">
        <v>1444</v>
      </c>
      <c r="R6396" s="91" t="s">
        <v>1669</v>
      </c>
    </row>
    <row r="6397" ht="14.25" customHeight="1">
      <c r="A6397" s="91" t="s">
        <v>16187</v>
      </c>
      <c r="D6397" s="91" t="s">
        <v>1319</v>
      </c>
      <c r="E6397" s="91" t="s">
        <v>1587</v>
      </c>
      <c r="F6397" s="91">
        <v>2030.0</v>
      </c>
      <c r="J6397" s="91" t="s">
        <v>739</v>
      </c>
      <c r="L6397" s="91" t="s">
        <v>1588</v>
      </c>
      <c r="M6397" s="91" t="s">
        <v>739</v>
      </c>
      <c r="O6397" s="91" t="s">
        <v>1725</v>
      </c>
      <c r="P6397" s="91" t="s">
        <v>1628</v>
      </c>
      <c r="Q6397" s="91" t="s">
        <v>1433</v>
      </c>
      <c r="R6397" s="91" t="s">
        <v>1653</v>
      </c>
      <c r="S6397" s="91" t="s">
        <v>16188</v>
      </c>
      <c r="T6397" s="91" t="s">
        <v>1593</v>
      </c>
    </row>
    <row r="6398" ht="14.25" customHeight="1">
      <c r="A6398" s="91" t="s">
        <v>16189</v>
      </c>
      <c r="D6398" s="91" t="s">
        <v>1324</v>
      </c>
      <c r="J6398" s="91" t="s">
        <v>739</v>
      </c>
      <c r="L6398" s="91" t="s">
        <v>41</v>
      </c>
      <c r="M6398" s="91" t="s">
        <v>739</v>
      </c>
      <c r="O6398" s="91" t="s">
        <v>1796</v>
      </c>
      <c r="P6398" s="91" t="s">
        <v>1628</v>
      </c>
      <c r="Q6398" s="91" t="s">
        <v>1470</v>
      </c>
      <c r="R6398" s="91" t="s">
        <v>1591</v>
      </c>
    </row>
    <row r="6399" ht="14.25" customHeight="1">
      <c r="A6399" s="91" t="s">
        <v>16190</v>
      </c>
      <c r="B6399" s="91" t="s">
        <v>16191</v>
      </c>
      <c r="C6399" s="91" t="s">
        <v>16192</v>
      </c>
      <c r="D6399" s="91" t="s">
        <v>1319</v>
      </c>
      <c r="E6399" s="91" t="s">
        <v>1587</v>
      </c>
      <c r="F6399" s="91">
        <v>2030.0</v>
      </c>
      <c r="G6399" s="91" t="s">
        <v>1319</v>
      </c>
      <c r="H6399" s="91" t="s">
        <v>1587</v>
      </c>
      <c r="I6399" s="91">
        <v>2050.0</v>
      </c>
      <c r="J6399" s="91" t="s">
        <v>1320</v>
      </c>
      <c r="K6399" s="91">
        <v>2050.0</v>
      </c>
      <c r="L6399" s="91" t="s">
        <v>41</v>
      </c>
      <c r="M6399" s="91" t="s">
        <v>1320</v>
      </c>
      <c r="N6399" s="91" t="s">
        <v>2347</v>
      </c>
      <c r="O6399" s="91" t="s">
        <v>1711</v>
      </c>
      <c r="P6399" s="91" t="s">
        <v>1590</v>
      </c>
      <c r="Q6399" s="91" t="s">
        <v>1431</v>
      </c>
      <c r="R6399" s="91" t="s">
        <v>1808</v>
      </c>
      <c r="S6399" s="91" t="s">
        <v>16193</v>
      </c>
      <c r="T6399" s="91" t="s">
        <v>1593</v>
      </c>
    </row>
    <row r="6400" ht="14.25" customHeight="1">
      <c r="A6400" s="91" t="s">
        <v>16194</v>
      </c>
      <c r="D6400" s="91" t="s">
        <v>1324</v>
      </c>
      <c r="J6400" s="91" t="s">
        <v>1320</v>
      </c>
      <c r="L6400" s="91" t="s">
        <v>41</v>
      </c>
      <c r="M6400" s="91" t="s">
        <v>1320</v>
      </c>
      <c r="N6400" s="91" t="s">
        <v>1611</v>
      </c>
      <c r="O6400" s="91" t="s">
        <v>2182</v>
      </c>
      <c r="P6400" s="91" t="s">
        <v>1628</v>
      </c>
      <c r="Q6400" s="91" t="s">
        <v>1469</v>
      </c>
      <c r="R6400" s="91" t="s">
        <v>1611</v>
      </c>
    </row>
    <row r="6401" ht="14.25" customHeight="1">
      <c r="A6401" s="91" t="s">
        <v>16195</v>
      </c>
      <c r="D6401" s="91" t="s">
        <v>1319</v>
      </c>
      <c r="E6401" s="91" t="s">
        <v>1587</v>
      </c>
      <c r="F6401" s="91">
        <v>2030.0</v>
      </c>
      <c r="J6401" s="91" t="s">
        <v>739</v>
      </c>
      <c r="L6401" s="91" t="s">
        <v>1588</v>
      </c>
      <c r="M6401" s="91" t="s">
        <v>739</v>
      </c>
      <c r="O6401" s="91" t="s">
        <v>1725</v>
      </c>
      <c r="P6401" s="91" t="s">
        <v>1628</v>
      </c>
      <c r="Q6401" s="91" t="s">
        <v>1454</v>
      </c>
      <c r="R6401" s="91" t="s">
        <v>1624</v>
      </c>
      <c r="S6401" s="91" t="s">
        <v>16196</v>
      </c>
      <c r="T6401" s="91" t="s">
        <v>1593</v>
      </c>
    </row>
    <row r="6402" ht="14.25" customHeight="1">
      <c r="A6402" s="91" t="s">
        <v>16197</v>
      </c>
      <c r="D6402" s="91" t="s">
        <v>1319</v>
      </c>
      <c r="E6402" s="91" t="s">
        <v>1587</v>
      </c>
      <c r="F6402" s="91">
        <v>2030.0</v>
      </c>
      <c r="J6402" s="91" t="s">
        <v>739</v>
      </c>
      <c r="L6402" s="91" t="s">
        <v>1588</v>
      </c>
      <c r="M6402" s="91" t="s">
        <v>739</v>
      </c>
      <c r="O6402" s="91" t="s">
        <v>1725</v>
      </c>
      <c r="P6402" s="91" t="s">
        <v>1628</v>
      </c>
      <c r="Q6402" s="91" t="s">
        <v>1439</v>
      </c>
      <c r="R6402" s="91" t="s">
        <v>1663</v>
      </c>
      <c r="S6402" s="91" t="s">
        <v>16198</v>
      </c>
      <c r="T6402" s="91" t="s">
        <v>1593</v>
      </c>
    </row>
    <row r="6403" ht="14.25" customHeight="1">
      <c r="A6403" s="91" t="s">
        <v>16199</v>
      </c>
      <c r="D6403" s="91" t="s">
        <v>1319</v>
      </c>
      <c r="E6403" s="91" t="s">
        <v>1587</v>
      </c>
      <c r="F6403" s="91">
        <v>2030.0</v>
      </c>
      <c r="J6403" s="91" t="s">
        <v>739</v>
      </c>
      <c r="L6403" s="91" t="s">
        <v>1588</v>
      </c>
      <c r="M6403" s="91" t="s">
        <v>739</v>
      </c>
      <c r="O6403" s="91" t="s">
        <v>1725</v>
      </c>
      <c r="P6403" s="91" t="s">
        <v>1628</v>
      </c>
      <c r="Q6403" s="91" t="s">
        <v>1461</v>
      </c>
      <c r="R6403" s="91" t="s">
        <v>1591</v>
      </c>
      <c r="S6403" s="91" t="s">
        <v>16200</v>
      </c>
      <c r="T6403" s="91" t="s">
        <v>1593</v>
      </c>
    </row>
    <row r="6404" ht="14.25" customHeight="1">
      <c r="A6404" s="91" t="s">
        <v>16201</v>
      </c>
      <c r="D6404" s="91" t="s">
        <v>1319</v>
      </c>
      <c r="E6404" s="91" t="s">
        <v>1587</v>
      </c>
      <c r="F6404" s="91">
        <v>2030.0</v>
      </c>
      <c r="J6404" s="91" t="s">
        <v>739</v>
      </c>
      <c r="L6404" s="91" t="s">
        <v>1588</v>
      </c>
      <c r="M6404" s="91" t="s">
        <v>739</v>
      </c>
      <c r="O6404" s="91" t="s">
        <v>1725</v>
      </c>
      <c r="P6404" s="91" t="s">
        <v>1628</v>
      </c>
      <c r="Q6404" s="91" t="s">
        <v>1429</v>
      </c>
      <c r="R6404" s="91" t="s">
        <v>3048</v>
      </c>
      <c r="S6404" s="91" t="s">
        <v>16202</v>
      </c>
      <c r="T6404" s="91" t="s">
        <v>1593</v>
      </c>
    </row>
    <row r="6405" ht="14.25" customHeight="1">
      <c r="A6405" s="91" t="s">
        <v>16203</v>
      </c>
      <c r="D6405" s="91" t="s">
        <v>1319</v>
      </c>
      <c r="E6405" s="91" t="s">
        <v>1587</v>
      </c>
      <c r="F6405" s="91">
        <v>2030.0</v>
      </c>
      <c r="J6405" s="91" t="s">
        <v>739</v>
      </c>
      <c r="L6405" s="91" t="s">
        <v>1588</v>
      </c>
      <c r="M6405" s="91" t="s">
        <v>739</v>
      </c>
      <c r="O6405" s="91" t="s">
        <v>1725</v>
      </c>
      <c r="P6405" s="91" t="s">
        <v>1628</v>
      </c>
      <c r="Q6405" s="91" t="s">
        <v>1429</v>
      </c>
      <c r="R6405" s="91" t="s">
        <v>2368</v>
      </c>
      <c r="S6405" s="91" t="s">
        <v>16204</v>
      </c>
      <c r="T6405" s="91" t="s">
        <v>1593</v>
      </c>
    </row>
    <row r="6406" ht="14.25" customHeight="1">
      <c r="A6406" s="91" t="s">
        <v>16205</v>
      </c>
      <c r="D6406" s="91" t="s">
        <v>1319</v>
      </c>
      <c r="E6406" s="91" t="s">
        <v>1587</v>
      </c>
      <c r="F6406" s="91">
        <v>2030.0</v>
      </c>
      <c r="J6406" s="91" t="s">
        <v>739</v>
      </c>
      <c r="L6406" s="91" t="s">
        <v>1588</v>
      </c>
      <c r="M6406" s="91" t="s">
        <v>739</v>
      </c>
      <c r="O6406" s="91" t="s">
        <v>1725</v>
      </c>
      <c r="P6406" s="91" t="s">
        <v>1628</v>
      </c>
      <c r="Q6406" s="91" t="s">
        <v>1439</v>
      </c>
      <c r="R6406" s="91" t="s">
        <v>1608</v>
      </c>
      <c r="S6406" s="91" t="s">
        <v>16206</v>
      </c>
      <c r="T6406" s="91" t="s">
        <v>1593</v>
      </c>
    </row>
    <row r="6407" ht="14.25" customHeight="1">
      <c r="A6407" s="91" t="s">
        <v>16207</v>
      </c>
      <c r="D6407" s="91" t="s">
        <v>1324</v>
      </c>
      <c r="J6407" s="91" t="s">
        <v>739</v>
      </c>
      <c r="L6407" s="91" t="s">
        <v>41</v>
      </c>
      <c r="M6407" s="91" t="s">
        <v>739</v>
      </c>
      <c r="O6407" s="91" t="s">
        <v>1725</v>
      </c>
      <c r="P6407" s="91" t="s">
        <v>1628</v>
      </c>
      <c r="Q6407" s="91" t="s">
        <v>1432</v>
      </c>
      <c r="R6407" s="91" t="s">
        <v>1604</v>
      </c>
    </row>
    <row r="6408" ht="14.25" customHeight="1">
      <c r="A6408" s="91" t="s">
        <v>16208</v>
      </c>
      <c r="D6408" s="91" t="s">
        <v>1324</v>
      </c>
      <c r="J6408" s="91" t="s">
        <v>1320</v>
      </c>
      <c r="L6408" s="91" t="s">
        <v>41</v>
      </c>
      <c r="M6408" s="91" t="s">
        <v>739</v>
      </c>
      <c r="O6408" s="91" t="s">
        <v>1632</v>
      </c>
      <c r="P6408" s="91" t="s">
        <v>1628</v>
      </c>
      <c r="Q6408" s="91" t="s">
        <v>1429</v>
      </c>
      <c r="R6408" s="91" t="s">
        <v>1591</v>
      </c>
    </row>
    <row r="6409" ht="14.25" customHeight="1">
      <c r="A6409" s="91" t="s">
        <v>16209</v>
      </c>
      <c r="D6409" s="91" t="s">
        <v>1319</v>
      </c>
      <c r="E6409" s="91" t="s">
        <v>1587</v>
      </c>
      <c r="F6409" s="91">
        <v>2030.0</v>
      </c>
      <c r="J6409" s="91" t="s">
        <v>739</v>
      </c>
      <c r="L6409" s="91" t="s">
        <v>1588</v>
      </c>
      <c r="M6409" s="91" t="s">
        <v>739</v>
      </c>
      <c r="O6409" s="91" t="s">
        <v>1725</v>
      </c>
      <c r="P6409" s="91" t="s">
        <v>1628</v>
      </c>
      <c r="Q6409" s="91" t="s">
        <v>1433</v>
      </c>
      <c r="R6409" s="91" t="s">
        <v>1707</v>
      </c>
      <c r="S6409" s="91" t="s">
        <v>16210</v>
      </c>
      <c r="T6409" s="91" t="s">
        <v>1593</v>
      </c>
    </row>
    <row r="6410" ht="14.25" customHeight="1">
      <c r="A6410" s="91" t="s">
        <v>16211</v>
      </c>
      <c r="D6410" s="91" t="s">
        <v>1319</v>
      </c>
      <c r="E6410" s="91" t="s">
        <v>1587</v>
      </c>
      <c r="F6410" s="91">
        <v>2030.0</v>
      </c>
      <c r="J6410" s="91" t="s">
        <v>739</v>
      </c>
      <c r="L6410" s="91" t="s">
        <v>1588</v>
      </c>
      <c r="M6410" s="91" t="s">
        <v>739</v>
      </c>
      <c r="O6410" s="91" t="s">
        <v>1725</v>
      </c>
      <c r="P6410" s="91" t="s">
        <v>1628</v>
      </c>
      <c r="Q6410" s="91" t="s">
        <v>1429</v>
      </c>
      <c r="R6410" s="91" t="s">
        <v>1687</v>
      </c>
      <c r="S6410" s="91" t="s">
        <v>16212</v>
      </c>
      <c r="T6410" s="91" t="s">
        <v>1593</v>
      </c>
    </row>
    <row r="6411" ht="14.25" customHeight="1">
      <c r="A6411" s="91" t="s">
        <v>16213</v>
      </c>
      <c r="D6411" s="91" t="s">
        <v>1319</v>
      </c>
      <c r="E6411" s="91" t="s">
        <v>1587</v>
      </c>
      <c r="F6411" s="91">
        <v>2030.0</v>
      </c>
      <c r="J6411" s="91" t="s">
        <v>739</v>
      </c>
      <c r="L6411" s="91" t="s">
        <v>1588</v>
      </c>
      <c r="M6411" s="91" t="s">
        <v>739</v>
      </c>
      <c r="O6411" s="91" t="s">
        <v>1725</v>
      </c>
      <c r="P6411" s="91" t="s">
        <v>1628</v>
      </c>
      <c r="Q6411" s="91" t="s">
        <v>1439</v>
      </c>
      <c r="R6411" s="91" t="s">
        <v>1653</v>
      </c>
      <c r="S6411" s="91" t="s">
        <v>16214</v>
      </c>
      <c r="T6411" s="91" t="s">
        <v>1593</v>
      </c>
    </row>
    <row r="6412" ht="14.25" customHeight="1">
      <c r="A6412" s="91" t="s">
        <v>16215</v>
      </c>
      <c r="D6412" s="91" t="s">
        <v>1319</v>
      </c>
      <c r="E6412" s="91" t="s">
        <v>1587</v>
      </c>
      <c r="F6412" s="91">
        <v>2030.0</v>
      </c>
      <c r="J6412" s="91" t="s">
        <v>739</v>
      </c>
      <c r="L6412" s="91" t="s">
        <v>1588</v>
      </c>
      <c r="M6412" s="91" t="s">
        <v>739</v>
      </c>
      <c r="O6412" s="91" t="s">
        <v>1725</v>
      </c>
      <c r="P6412" s="91" t="s">
        <v>1628</v>
      </c>
      <c r="Q6412" s="91" t="s">
        <v>1771</v>
      </c>
      <c r="R6412" s="91" t="s">
        <v>1707</v>
      </c>
      <c r="S6412" s="91" t="s">
        <v>16216</v>
      </c>
      <c r="T6412" s="91" t="s">
        <v>1593</v>
      </c>
    </row>
    <row r="6413" ht="14.25" customHeight="1">
      <c r="A6413" s="91" t="s">
        <v>16217</v>
      </c>
      <c r="B6413" s="91" t="s">
        <v>16218</v>
      </c>
      <c r="D6413" s="91" t="s">
        <v>1319</v>
      </c>
      <c r="E6413" s="91" t="s">
        <v>1595</v>
      </c>
      <c r="F6413" s="91">
        <v>2030.0</v>
      </c>
      <c r="J6413" s="91" t="s">
        <v>739</v>
      </c>
      <c r="L6413" s="91" t="s">
        <v>41</v>
      </c>
      <c r="M6413" s="91" t="s">
        <v>739</v>
      </c>
      <c r="O6413" s="91" t="s">
        <v>1796</v>
      </c>
      <c r="P6413" s="91" t="s">
        <v>1628</v>
      </c>
      <c r="Q6413" s="91" t="s">
        <v>1439</v>
      </c>
      <c r="R6413" s="91" t="s">
        <v>1637</v>
      </c>
      <c r="S6413" s="91" t="s">
        <v>16219</v>
      </c>
      <c r="T6413" s="91" t="s">
        <v>1600</v>
      </c>
    </row>
    <row r="6414" ht="14.25" customHeight="1">
      <c r="A6414" s="91" t="s">
        <v>16220</v>
      </c>
      <c r="B6414" s="91" t="s">
        <v>16221</v>
      </c>
      <c r="C6414" s="91" t="s">
        <v>16222</v>
      </c>
      <c r="D6414" s="91" t="s">
        <v>1319</v>
      </c>
      <c r="E6414" s="91" t="s">
        <v>1587</v>
      </c>
      <c r="F6414" s="91" t="s">
        <v>3169</v>
      </c>
      <c r="J6414" s="91" t="s">
        <v>739</v>
      </c>
      <c r="L6414" s="91" t="s">
        <v>41</v>
      </c>
      <c r="M6414" s="91" t="s">
        <v>1320</v>
      </c>
      <c r="N6414" s="91" t="s">
        <v>2347</v>
      </c>
      <c r="O6414" s="91" t="s">
        <v>1602</v>
      </c>
      <c r="P6414" s="91" t="s">
        <v>1603</v>
      </c>
      <c r="Q6414" s="91" t="s">
        <v>1462</v>
      </c>
      <c r="R6414" s="91" t="s">
        <v>2170</v>
      </c>
      <c r="S6414" s="91" t="s">
        <v>16223</v>
      </c>
      <c r="T6414" s="91" t="s">
        <v>1593</v>
      </c>
    </row>
    <row r="6415" ht="14.25" customHeight="1">
      <c r="A6415" s="91" t="s">
        <v>16224</v>
      </c>
      <c r="D6415" s="91" t="s">
        <v>1324</v>
      </c>
      <c r="J6415" s="91" t="s">
        <v>1320</v>
      </c>
      <c r="L6415" s="91" t="s">
        <v>41</v>
      </c>
      <c r="M6415" s="91" t="s">
        <v>739</v>
      </c>
      <c r="O6415" s="91" t="s">
        <v>3070</v>
      </c>
      <c r="P6415" s="91" t="s">
        <v>1628</v>
      </c>
      <c r="Q6415" s="91" t="s">
        <v>1472</v>
      </c>
      <c r="R6415" s="91" t="s">
        <v>1707</v>
      </c>
    </row>
    <row r="6416" ht="14.25" customHeight="1">
      <c r="A6416" s="91" t="s">
        <v>16225</v>
      </c>
      <c r="C6416" s="91" t="s">
        <v>16226</v>
      </c>
      <c r="D6416" s="91" t="s">
        <v>1319</v>
      </c>
      <c r="E6416" s="91" t="s">
        <v>1587</v>
      </c>
      <c r="F6416" s="91" t="s">
        <v>2835</v>
      </c>
      <c r="G6416" s="91" t="s">
        <v>1319</v>
      </c>
      <c r="H6416" s="91" t="s">
        <v>1587</v>
      </c>
      <c r="I6416" s="91">
        <v>2050.0</v>
      </c>
      <c r="J6416" s="91" t="s">
        <v>1320</v>
      </c>
      <c r="K6416" s="91">
        <v>2050.0</v>
      </c>
      <c r="L6416" s="91" t="s">
        <v>41</v>
      </c>
      <c r="M6416" s="91" t="s">
        <v>1320</v>
      </c>
      <c r="N6416" s="91" t="s">
        <v>2368</v>
      </c>
      <c r="O6416" s="91" t="s">
        <v>1589</v>
      </c>
      <c r="P6416" s="91" t="s">
        <v>1590</v>
      </c>
      <c r="Q6416" s="91" t="s">
        <v>1460</v>
      </c>
      <c r="R6416" s="91" t="s">
        <v>1720</v>
      </c>
      <c r="S6416" s="91" t="s">
        <v>16227</v>
      </c>
      <c r="T6416" s="91" t="s">
        <v>1593</v>
      </c>
    </row>
    <row r="6417" ht="14.25" customHeight="1">
      <c r="A6417" s="91" t="s">
        <v>16228</v>
      </c>
      <c r="B6417" s="91" t="s">
        <v>16229</v>
      </c>
      <c r="C6417" s="91" t="s">
        <v>16230</v>
      </c>
      <c r="D6417" s="91" t="s">
        <v>1319</v>
      </c>
      <c r="E6417" s="91" t="s">
        <v>1587</v>
      </c>
      <c r="F6417" s="91">
        <v>2030.0</v>
      </c>
      <c r="J6417" s="91" t="s">
        <v>739</v>
      </c>
      <c r="L6417" s="91" t="s">
        <v>41</v>
      </c>
      <c r="M6417" s="91" t="s">
        <v>739</v>
      </c>
      <c r="O6417" s="91" t="s">
        <v>1677</v>
      </c>
      <c r="P6417" s="91" t="s">
        <v>1590</v>
      </c>
      <c r="Q6417" s="91" t="s">
        <v>1443</v>
      </c>
      <c r="R6417" s="91" t="s">
        <v>1699</v>
      </c>
      <c r="S6417" s="91" t="s">
        <v>16231</v>
      </c>
      <c r="T6417" s="91" t="s">
        <v>1593</v>
      </c>
    </row>
    <row r="6418" ht="14.25" customHeight="1">
      <c r="A6418" s="91" t="s">
        <v>16232</v>
      </c>
      <c r="D6418" s="91" t="s">
        <v>1324</v>
      </c>
      <c r="J6418" s="91" t="s">
        <v>739</v>
      </c>
      <c r="L6418" s="91" t="s">
        <v>41</v>
      </c>
      <c r="M6418" s="91" t="s">
        <v>739</v>
      </c>
      <c r="O6418" s="91" t="s">
        <v>1922</v>
      </c>
      <c r="P6418" s="91" t="s">
        <v>1736</v>
      </c>
      <c r="Q6418" s="91" t="s">
        <v>1443</v>
      </c>
      <c r="R6418" s="91" t="s">
        <v>1611</v>
      </c>
    </row>
    <row r="6419" ht="14.25" customHeight="1">
      <c r="A6419" s="91" t="s">
        <v>16233</v>
      </c>
      <c r="D6419" s="91" t="s">
        <v>1343</v>
      </c>
      <c r="J6419" s="91" t="s">
        <v>739</v>
      </c>
      <c r="L6419" s="91" t="s">
        <v>41</v>
      </c>
      <c r="M6419" s="91" t="s">
        <v>739</v>
      </c>
      <c r="O6419" s="91" t="s">
        <v>1796</v>
      </c>
      <c r="P6419" s="91" t="s">
        <v>1628</v>
      </c>
      <c r="Q6419" s="91" t="s">
        <v>1466</v>
      </c>
      <c r="R6419" s="91" t="s">
        <v>1847</v>
      </c>
    </row>
    <row r="6420" ht="14.25" customHeight="1">
      <c r="A6420" s="91" t="s">
        <v>16234</v>
      </c>
      <c r="C6420" s="91" t="s">
        <v>16235</v>
      </c>
      <c r="D6420" s="91" t="s">
        <v>1319</v>
      </c>
      <c r="E6420" s="91" t="s">
        <v>1587</v>
      </c>
      <c r="F6420" s="91">
        <v>2030.0</v>
      </c>
      <c r="J6420" s="91" t="s">
        <v>739</v>
      </c>
      <c r="L6420" s="91" t="s">
        <v>41</v>
      </c>
      <c r="M6420" s="91" t="s">
        <v>739</v>
      </c>
      <c r="O6420" s="91" t="s">
        <v>1711</v>
      </c>
      <c r="P6420" s="91" t="s">
        <v>1590</v>
      </c>
      <c r="Q6420" s="91" t="s">
        <v>1469</v>
      </c>
      <c r="R6420" s="91" t="s">
        <v>1808</v>
      </c>
      <c r="S6420" s="91" t="s">
        <v>16236</v>
      </c>
      <c r="T6420" s="91" t="s">
        <v>1593</v>
      </c>
    </row>
    <row r="6421" ht="14.25" customHeight="1">
      <c r="A6421" s="91" t="s">
        <v>16237</v>
      </c>
      <c r="C6421" s="91" t="s">
        <v>16238</v>
      </c>
      <c r="D6421" s="91" t="s">
        <v>1324</v>
      </c>
      <c r="J6421" s="91" t="s">
        <v>1320</v>
      </c>
      <c r="L6421" s="91" t="s">
        <v>41</v>
      </c>
      <c r="M6421" s="91" t="s">
        <v>739</v>
      </c>
      <c r="O6421" s="91" t="s">
        <v>1694</v>
      </c>
      <c r="P6421" s="91" t="s">
        <v>1590</v>
      </c>
      <c r="Q6421" s="91" t="s">
        <v>1440</v>
      </c>
      <c r="R6421" s="91" t="s">
        <v>1608</v>
      </c>
    </row>
    <row r="6422" ht="14.25" customHeight="1">
      <c r="A6422" s="91" t="s">
        <v>16239</v>
      </c>
      <c r="D6422" s="91" t="s">
        <v>1319</v>
      </c>
      <c r="E6422" s="91" t="s">
        <v>1587</v>
      </c>
      <c r="F6422" s="91">
        <v>2030.0</v>
      </c>
      <c r="J6422" s="91" t="s">
        <v>739</v>
      </c>
      <c r="L6422" s="91" t="s">
        <v>1588</v>
      </c>
      <c r="M6422" s="91" t="s">
        <v>739</v>
      </c>
      <c r="O6422" s="91" t="s">
        <v>1846</v>
      </c>
      <c r="P6422" s="91" t="s">
        <v>1590</v>
      </c>
      <c r="Q6422" s="91" t="s">
        <v>1761</v>
      </c>
      <c r="R6422" s="91" t="s">
        <v>1598</v>
      </c>
      <c r="S6422" s="91" t="s">
        <v>16240</v>
      </c>
      <c r="T6422" s="91" t="s">
        <v>1593</v>
      </c>
    </row>
    <row r="6423" ht="14.25" customHeight="1">
      <c r="A6423" s="91" t="s">
        <v>16241</v>
      </c>
      <c r="C6423" s="91" t="s">
        <v>16242</v>
      </c>
      <c r="D6423" s="91" t="s">
        <v>1324</v>
      </c>
      <c r="J6423" s="91" t="s">
        <v>1320</v>
      </c>
      <c r="L6423" s="91" t="s">
        <v>41</v>
      </c>
      <c r="M6423" s="91" t="s">
        <v>739</v>
      </c>
      <c r="O6423" s="91" t="s">
        <v>1831</v>
      </c>
      <c r="P6423" s="91" t="s">
        <v>1590</v>
      </c>
      <c r="Q6423" s="91" t="s">
        <v>1447</v>
      </c>
      <c r="R6423" s="91" t="s">
        <v>1614</v>
      </c>
    </row>
    <row r="6424" ht="14.25" customHeight="1">
      <c r="A6424" s="91" t="s">
        <v>16243</v>
      </c>
      <c r="B6424" s="91" t="s">
        <v>16244</v>
      </c>
      <c r="C6424" s="91" t="s">
        <v>16245</v>
      </c>
      <c r="D6424" s="91" t="s">
        <v>1319</v>
      </c>
      <c r="E6424" s="91" t="s">
        <v>1587</v>
      </c>
      <c r="F6424" s="91">
        <v>2029.0</v>
      </c>
      <c r="J6424" s="91" t="s">
        <v>739</v>
      </c>
      <c r="L6424" s="91" t="s">
        <v>41</v>
      </c>
      <c r="M6424" s="91" t="s">
        <v>1320</v>
      </c>
      <c r="N6424" s="91" t="s">
        <v>1900</v>
      </c>
      <c r="O6424" s="91" t="s">
        <v>1694</v>
      </c>
      <c r="P6424" s="91" t="s">
        <v>1590</v>
      </c>
      <c r="Q6424" s="91" t="s">
        <v>1469</v>
      </c>
      <c r="R6424" s="91" t="s">
        <v>1722</v>
      </c>
      <c r="S6424" s="91" t="s">
        <v>16246</v>
      </c>
      <c r="T6424" s="91" t="s">
        <v>1593</v>
      </c>
    </row>
    <row r="6425" ht="14.25" customHeight="1">
      <c r="A6425" s="91" t="s">
        <v>16247</v>
      </c>
      <c r="B6425" s="91" t="s">
        <v>16248</v>
      </c>
      <c r="C6425" s="91" t="s">
        <v>16249</v>
      </c>
      <c r="D6425" s="91" t="s">
        <v>1324</v>
      </c>
      <c r="J6425" s="91" t="s">
        <v>1320</v>
      </c>
      <c r="L6425" s="91" t="s">
        <v>41</v>
      </c>
      <c r="M6425" s="91" t="s">
        <v>1320</v>
      </c>
      <c r="N6425" s="91" t="s">
        <v>1678</v>
      </c>
      <c r="O6425" s="91" t="s">
        <v>1846</v>
      </c>
      <c r="P6425" s="91" t="s">
        <v>1590</v>
      </c>
      <c r="Q6425" s="91" t="s">
        <v>1455</v>
      </c>
      <c r="R6425" s="91" t="s">
        <v>1763</v>
      </c>
    </row>
    <row r="6426" ht="14.25" customHeight="1">
      <c r="A6426" s="91" t="s">
        <v>16250</v>
      </c>
      <c r="D6426" s="91" t="s">
        <v>1324</v>
      </c>
      <c r="J6426" s="91" t="s">
        <v>739</v>
      </c>
      <c r="L6426" s="91" t="s">
        <v>41</v>
      </c>
      <c r="M6426" s="91" t="s">
        <v>739</v>
      </c>
      <c r="O6426" s="91" t="s">
        <v>1602</v>
      </c>
      <c r="P6426" s="91" t="s">
        <v>1603</v>
      </c>
      <c r="Q6426" s="91" t="s">
        <v>1462</v>
      </c>
      <c r="R6426" s="91" t="s">
        <v>1641</v>
      </c>
    </row>
    <row r="6427" ht="14.25" customHeight="1">
      <c r="A6427" s="91" t="s">
        <v>16251</v>
      </c>
      <c r="D6427" s="91" t="s">
        <v>1324</v>
      </c>
      <c r="J6427" s="91" t="s">
        <v>739</v>
      </c>
      <c r="L6427" s="91" t="s">
        <v>41</v>
      </c>
      <c r="M6427" s="91" t="s">
        <v>739</v>
      </c>
      <c r="O6427" s="91" t="s">
        <v>1748</v>
      </c>
      <c r="P6427" s="91" t="s">
        <v>1590</v>
      </c>
      <c r="Q6427" s="91" t="s">
        <v>1457</v>
      </c>
      <c r="R6427" s="91" t="s">
        <v>1604</v>
      </c>
    </row>
    <row r="6428" ht="14.25" customHeight="1">
      <c r="A6428" s="91" t="s">
        <v>16252</v>
      </c>
      <c r="C6428" s="91" t="s">
        <v>16253</v>
      </c>
      <c r="D6428" s="91" t="s">
        <v>1319</v>
      </c>
      <c r="E6428" s="91" t="s">
        <v>1587</v>
      </c>
      <c r="F6428" s="91">
        <v>2030.0</v>
      </c>
      <c r="J6428" s="91" t="s">
        <v>739</v>
      </c>
      <c r="L6428" s="91" t="s">
        <v>1588</v>
      </c>
      <c r="M6428" s="91" t="s">
        <v>739</v>
      </c>
      <c r="O6428" s="91" t="s">
        <v>1748</v>
      </c>
      <c r="P6428" s="91" t="s">
        <v>1590</v>
      </c>
      <c r="Q6428" s="91" t="s">
        <v>1459</v>
      </c>
      <c r="R6428" s="91" t="s">
        <v>1598</v>
      </c>
      <c r="S6428" s="91" t="s">
        <v>1402</v>
      </c>
      <c r="T6428" s="91" t="s">
        <v>1593</v>
      </c>
    </row>
    <row r="6429" ht="14.25" customHeight="1">
      <c r="A6429" s="91" t="s">
        <v>16254</v>
      </c>
      <c r="B6429" s="91" t="s">
        <v>16255</v>
      </c>
      <c r="C6429" s="91" t="s">
        <v>16256</v>
      </c>
      <c r="D6429" s="91" t="s">
        <v>1324</v>
      </c>
      <c r="J6429" s="91" t="s">
        <v>739</v>
      </c>
      <c r="L6429" s="91" t="s">
        <v>1647</v>
      </c>
      <c r="M6429" s="91" t="s">
        <v>739</v>
      </c>
      <c r="O6429" s="91" t="s">
        <v>1684</v>
      </c>
      <c r="P6429" s="91" t="s">
        <v>1590</v>
      </c>
      <c r="Q6429" s="91" t="s">
        <v>1430</v>
      </c>
      <c r="R6429" s="91" t="s">
        <v>1687</v>
      </c>
    </row>
    <row r="6430" ht="14.25" customHeight="1">
      <c r="A6430" s="91" t="s">
        <v>16257</v>
      </c>
      <c r="D6430" s="91" t="s">
        <v>1324</v>
      </c>
      <c r="J6430" s="91" t="s">
        <v>1320</v>
      </c>
      <c r="L6430" s="91" t="s">
        <v>41</v>
      </c>
      <c r="M6430" s="91" t="s">
        <v>1320</v>
      </c>
      <c r="N6430" s="91" t="s">
        <v>1763</v>
      </c>
      <c r="O6430" s="91" t="s">
        <v>1602</v>
      </c>
      <c r="P6430" s="91" t="s">
        <v>1603</v>
      </c>
      <c r="Q6430" s="91" t="s">
        <v>1462</v>
      </c>
      <c r="R6430" s="91" t="s">
        <v>1763</v>
      </c>
    </row>
    <row r="6431" ht="14.25" customHeight="1">
      <c r="A6431" s="91" t="s">
        <v>16258</v>
      </c>
      <c r="D6431" s="91" t="s">
        <v>1324</v>
      </c>
      <c r="J6431" s="91" t="s">
        <v>1320</v>
      </c>
      <c r="L6431" s="91" t="s">
        <v>41</v>
      </c>
      <c r="M6431" s="91" t="s">
        <v>1320</v>
      </c>
      <c r="N6431" s="91" t="s">
        <v>1847</v>
      </c>
      <c r="O6431" s="91" t="s">
        <v>1662</v>
      </c>
      <c r="P6431" s="91" t="s">
        <v>1590</v>
      </c>
      <c r="Q6431" s="91" t="s">
        <v>1474</v>
      </c>
      <c r="R6431" s="91" t="s">
        <v>1706</v>
      </c>
    </row>
    <row r="6432" ht="14.25" customHeight="1">
      <c r="A6432" s="91" t="s">
        <v>16259</v>
      </c>
      <c r="D6432" s="91" t="s">
        <v>1319</v>
      </c>
      <c r="E6432" s="91" t="s">
        <v>1587</v>
      </c>
      <c r="F6432" s="91">
        <v>2030.0</v>
      </c>
      <c r="J6432" s="91" t="s">
        <v>739</v>
      </c>
      <c r="L6432" s="91" t="s">
        <v>1588</v>
      </c>
      <c r="M6432" s="91" t="s">
        <v>739</v>
      </c>
      <c r="O6432" s="91" t="s">
        <v>1622</v>
      </c>
      <c r="P6432" s="91" t="s">
        <v>1623</v>
      </c>
      <c r="Q6432" s="91" t="s">
        <v>1459</v>
      </c>
      <c r="R6432" s="91" t="s">
        <v>1715</v>
      </c>
      <c r="S6432" s="91" t="s">
        <v>16260</v>
      </c>
      <c r="T6432" s="91" t="s">
        <v>1593</v>
      </c>
    </row>
    <row r="6433" ht="14.25" customHeight="1">
      <c r="A6433" s="91" t="s">
        <v>16261</v>
      </c>
      <c r="B6433" s="91" t="s">
        <v>16262</v>
      </c>
      <c r="C6433" s="91" t="s">
        <v>16263</v>
      </c>
      <c r="D6433" s="91" t="s">
        <v>1324</v>
      </c>
      <c r="J6433" s="91" t="s">
        <v>739</v>
      </c>
      <c r="L6433" s="91" t="s">
        <v>41</v>
      </c>
      <c r="M6433" s="91" t="s">
        <v>739</v>
      </c>
      <c r="O6433" s="91" t="s">
        <v>1898</v>
      </c>
      <c r="P6433" s="91" t="s">
        <v>1590</v>
      </c>
      <c r="Q6433" s="91" t="s">
        <v>1469</v>
      </c>
      <c r="R6433" s="91" t="s">
        <v>1663</v>
      </c>
    </row>
    <row r="6434" ht="14.25" customHeight="1">
      <c r="A6434" s="91" t="s">
        <v>16264</v>
      </c>
      <c r="C6434" s="91" t="s">
        <v>16265</v>
      </c>
      <c r="D6434" s="91" t="s">
        <v>1324</v>
      </c>
      <c r="J6434" s="91" t="s">
        <v>739</v>
      </c>
      <c r="L6434" s="91" t="s">
        <v>41</v>
      </c>
      <c r="M6434" s="91" t="s">
        <v>739</v>
      </c>
      <c r="O6434" s="91" t="s">
        <v>1607</v>
      </c>
      <c r="P6434" s="91" t="s">
        <v>1590</v>
      </c>
      <c r="Q6434" s="91" t="s">
        <v>1440</v>
      </c>
      <c r="R6434" s="91" t="s">
        <v>1611</v>
      </c>
    </row>
    <row r="6435" ht="14.25" customHeight="1">
      <c r="A6435" s="91" t="s">
        <v>16266</v>
      </c>
      <c r="D6435" s="91" t="s">
        <v>1324</v>
      </c>
      <c r="J6435" s="91" t="s">
        <v>739</v>
      </c>
      <c r="L6435" s="91" t="s">
        <v>41</v>
      </c>
      <c r="M6435" s="91" t="s">
        <v>739</v>
      </c>
      <c r="O6435" s="91" t="s">
        <v>1858</v>
      </c>
      <c r="P6435" s="91" t="s">
        <v>1628</v>
      </c>
      <c r="Q6435" s="91" t="s">
        <v>1432</v>
      </c>
      <c r="R6435" s="91" t="s">
        <v>1604</v>
      </c>
    </row>
    <row r="6436" ht="14.25" customHeight="1">
      <c r="A6436" s="91" t="s">
        <v>16267</v>
      </c>
      <c r="D6436" s="91" t="s">
        <v>1319</v>
      </c>
      <c r="E6436" s="91" t="s">
        <v>1587</v>
      </c>
      <c r="F6436" s="91">
        <v>2030.0</v>
      </c>
      <c r="J6436" s="91" t="s">
        <v>739</v>
      </c>
      <c r="L6436" s="91" t="s">
        <v>1588</v>
      </c>
      <c r="M6436" s="91" t="s">
        <v>739</v>
      </c>
      <c r="O6436" s="91" t="s">
        <v>1725</v>
      </c>
      <c r="P6436" s="91" t="s">
        <v>1628</v>
      </c>
      <c r="Q6436" s="91" t="s">
        <v>1439</v>
      </c>
      <c r="R6436" s="91" t="s">
        <v>1608</v>
      </c>
      <c r="S6436" s="91" t="s">
        <v>16268</v>
      </c>
      <c r="T6436" s="91" t="s">
        <v>1593</v>
      </c>
    </row>
    <row r="6437" ht="14.25" customHeight="1">
      <c r="A6437" s="91" t="s">
        <v>16269</v>
      </c>
      <c r="B6437" s="91" t="s">
        <v>16270</v>
      </c>
      <c r="C6437" s="91" t="s">
        <v>16271</v>
      </c>
      <c r="D6437" s="91" t="s">
        <v>1319</v>
      </c>
      <c r="E6437" s="91" t="s">
        <v>1587</v>
      </c>
      <c r="F6437" s="91">
        <v>2030.0</v>
      </c>
      <c r="J6437" s="91" t="s">
        <v>739</v>
      </c>
      <c r="L6437" s="91" t="s">
        <v>41</v>
      </c>
      <c r="M6437" s="91" t="s">
        <v>739</v>
      </c>
      <c r="O6437" s="91" t="s">
        <v>1725</v>
      </c>
      <c r="P6437" s="91" t="s">
        <v>1628</v>
      </c>
      <c r="Q6437" s="91" t="s">
        <v>1429</v>
      </c>
      <c r="R6437" s="91" t="s">
        <v>1624</v>
      </c>
      <c r="S6437" s="91" t="s">
        <v>16272</v>
      </c>
      <c r="T6437" s="91" t="s">
        <v>1593</v>
      </c>
    </row>
    <row r="6438" ht="14.25" customHeight="1">
      <c r="A6438" s="91" t="s">
        <v>16273</v>
      </c>
      <c r="D6438" s="91" t="s">
        <v>1324</v>
      </c>
      <c r="J6438" s="91" t="s">
        <v>739</v>
      </c>
      <c r="L6438" s="91" t="s">
        <v>41</v>
      </c>
      <c r="M6438" s="91" t="s">
        <v>1320</v>
      </c>
      <c r="N6438" s="91" t="s">
        <v>1639</v>
      </c>
      <c r="O6438" s="91" t="s">
        <v>4693</v>
      </c>
      <c r="P6438" s="91" t="s">
        <v>1628</v>
      </c>
      <c r="Q6438" s="91" t="s">
        <v>1431</v>
      </c>
      <c r="R6438" s="91" t="s">
        <v>1639</v>
      </c>
    </row>
    <row r="6439" ht="14.25" customHeight="1">
      <c r="A6439" s="91" t="s">
        <v>16274</v>
      </c>
      <c r="D6439" s="91" t="s">
        <v>1319</v>
      </c>
      <c r="E6439" s="91" t="s">
        <v>1587</v>
      </c>
      <c r="F6439" s="91">
        <v>2030.0</v>
      </c>
      <c r="J6439" s="91" t="s">
        <v>739</v>
      </c>
      <c r="L6439" s="91" t="s">
        <v>1588</v>
      </c>
      <c r="M6439" s="91" t="s">
        <v>739</v>
      </c>
      <c r="O6439" s="91" t="s">
        <v>1607</v>
      </c>
      <c r="P6439" s="91" t="s">
        <v>1590</v>
      </c>
      <c r="Q6439" s="91" t="s">
        <v>1457</v>
      </c>
      <c r="R6439" s="91" t="s">
        <v>1715</v>
      </c>
      <c r="S6439" s="91" t="s">
        <v>16275</v>
      </c>
      <c r="T6439" s="91" t="s">
        <v>1593</v>
      </c>
    </row>
    <row r="6440" ht="14.25" customHeight="1">
      <c r="A6440" s="91" t="s">
        <v>16276</v>
      </c>
      <c r="B6440" s="91" t="s">
        <v>16277</v>
      </c>
      <c r="C6440" s="91" t="s">
        <v>16278</v>
      </c>
      <c r="D6440" s="91" t="s">
        <v>1324</v>
      </c>
      <c r="J6440" s="91" t="s">
        <v>739</v>
      </c>
      <c r="L6440" s="91" t="s">
        <v>41</v>
      </c>
      <c r="M6440" s="91" t="s">
        <v>739</v>
      </c>
      <c r="O6440" s="91" t="s">
        <v>1802</v>
      </c>
      <c r="P6440" s="91" t="s">
        <v>1590</v>
      </c>
      <c r="Q6440" s="91" t="s">
        <v>1761</v>
      </c>
      <c r="R6440" s="91" t="s">
        <v>1591</v>
      </c>
    </row>
    <row r="6441" ht="14.25" customHeight="1">
      <c r="A6441" s="91" t="s">
        <v>16279</v>
      </c>
      <c r="B6441" s="91" t="s">
        <v>16280</v>
      </c>
      <c r="C6441" s="91" t="s">
        <v>16281</v>
      </c>
      <c r="D6441" s="91" t="s">
        <v>1319</v>
      </c>
      <c r="E6441" s="91" t="s">
        <v>1587</v>
      </c>
      <c r="F6441" s="91">
        <v>2030.0</v>
      </c>
      <c r="G6441" s="91" t="s">
        <v>1319</v>
      </c>
      <c r="H6441" s="91" t="s">
        <v>1587</v>
      </c>
      <c r="I6441" s="91">
        <v>2050.0</v>
      </c>
      <c r="J6441" s="91" t="s">
        <v>1320</v>
      </c>
      <c r="K6441" s="91">
        <v>2050.0</v>
      </c>
      <c r="L6441" s="91" t="s">
        <v>41</v>
      </c>
      <c r="M6441" s="91" t="s">
        <v>1320</v>
      </c>
      <c r="N6441" s="91" t="s">
        <v>1966</v>
      </c>
      <c r="O6441" s="91" t="s">
        <v>1748</v>
      </c>
      <c r="P6441" s="91" t="s">
        <v>1590</v>
      </c>
      <c r="Q6441" s="91" t="s">
        <v>1439</v>
      </c>
      <c r="R6441" s="91" t="s">
        <v>1687</v>
      </c>
      <c r="S6441" s="91" t="s">
        <v>1403</v>
      </c>
      <c r="T6441" s="91" t="s">
        <v>1593</v>
      </c>
    </row>
    <row r="6442" ht="14.25" customHeight="1">
      <c r="A6442" s="91" t="s">
        <v>16282</v>
      </c>
      <c r="D6442" s="91" t="s">
        <v>1319</v>
      </c>
      <c r="E6442" s="91" t="s">
        <v>1587</v>
      </c>
      <c r="F6442" s="91">
        <v>2030.0</v>
      </c>
      <c r="J6442" s="91" t="s">
        <v>739</v>
      </c>
      <c r="L6442" s="91" t="s">
        <v>1588</v>
      </c>
      <c r="M6442" s="91" t="s">
        <v>739</v>
      </c>
      <c r="O6442" s="91" t="s">
        <v>1725</v>
      </c>
      <c r="P6442" s="91" t="s">
        <v>1628</v>
      </c>
      <c r="Q6442" s="91" t="s">
        <v>1472</v>
      </c>
      <c r="R6442" s="91" t="s">
        <v>1591</v>
      </c>
      <c r="S6442" s="91" t="s">
        <v>16283</v>
      </c>
      <c r="T6442" s="91" t="s">
        <v>1593</v>
      </c>
    </row>
    <row r="6443" ht="14.25" customHeight="1">
      <c r="A6443" s="91" t="s">
        <v>16284</v>
      </c>
      <c r="D6443" s="91" t="s">
        <v>1319</v>
      </c>
      <c r="E6443" s="91" t="s">
        <v>1587</v>
      </c>
      <c r="F6443" s="91">
        <v>2030.0</v>
      </c>
      <c r="J6443" s="91" t="s">
        <v>739</v>
      </c>
      <c r="L6443" s="91" t="s">
        <v>1588</v>
      </c>
      <c r="M6443" s="91" t="s">
        <v>739</v>
      </c>
      <c r="O6443" s="91" t="s">
        <v>1831</v>
      </c>
      <c r="P6443" s="91" t="s">
        <v>1590</v>
      </c>
      <c r="Q6443" s="91" t="s">
        <v>1429</v>
      </c>
      <c r="R6443" s="91" t="s">
        <v>1653</v>
      </c>
      <c r="S6443" s="91" t="s">
        <v>16285</v>
      </c>
      <c r="T6443" s="91" t="s">
        <v>1593</v>
      </c>
    </row>
    <row r="6444" ht="14.25" customHeight="1">
      <c r="A6444" s="91" t="s">
        <v>16286</v>
      </c>
      <c r="D6444" s="91" t="s">
        <v>1319</v>
      </c>
      <c r="E6444" s="91" t="s">
        <v>1587</v>
      </c>
      <c r="F6444" s="91">
        <v>2030.0</v>
      </c>
      <c r="J6444" s="91" t="s">
        <v>739</v>
      </c>
      <c r="L6444" s="91" t="s">
        <v>1588</v>
      </c>
      <c r="M6444" s="91" t="s">
        <v>739</v>
      </c>
      <c r="O6444" s="91" t="s">
        <v>1725</v>
      </c>
      <c r="P6444" s="91" t="s">
        <v>1628</v>
      </c>
      <c r="Q6444" s="91" t="s">
        <v>1439</v>
      </c>
      <c r="R6444" s="91" t="s">
        <v>1653</v>
      </c>
      <c r="S6444" s="91" t="s">
        <v>16287</v>
      </c>
      <c r="T6444" s="91" t="s">
        <v>1593</v>
      </c>
    </row>
    <row r="6445" ht="14.25" customHeight="1">
      <c r="A6445" s="91" t="s">
        <v>16288</v>
      </c>
      <c r="D6445" s="91" t="s">
        <v>1319</v>
      </c>
      <c r="E6445" s="91" t="s">
        <v>1587</v>
      </c>
      <c r="F6445" s="91">
        <v>2030.0</v>
      </c>
      <c r="J6445" s="91" t="s">
        <v>739</v>
      </c>
      <c r="L6445" s="91" t="s">
        <v>1588</v>
      </c>
      <c r="M6445" s="91" t="s">
        <v>739</v>
      </c>
      <c r="O6445" s="91" t="s">
        <v>1725</v>
      </c>
      <c r="P6445" s="91" t="s">
        <v>1628</v>
      </c>
      <c r="Q6445" s="91" t="s">
        <v>1439</v>
      </c>
      <c r="R6445" s="91" t="s">
        <v>1707</v>
      </c>
      <c r="S6445" s="91" t="s">
        <v>16289</v>
      </c>
      <c r="T6445" s="91" t="s">
        <v>1593</v>
      </c>
    </row>
    <row r="6446" ht="14.25" customHeight="1">
      <c r="A6446" s="91" t="s">
        <v>16290</v>
      </c>
      <c r="B6446" s="91" t="s">
        <v>16291</v>
      </c>
      <c r="D6446" s="91" t="s">
        <v>1324</v>
      </c>
      <c r="J6446" s="91" t="s">
        <v>1320</v>
      </c>
      <c r="L6446" s="91" t="s">
        <v>41</v>
      </c>
      <c r="M6446" s="91" t="s">
        <v>739</v>
      </c>
      <c r="O6446" s="91" t="s">
        <v>1725</v>
      </c>
      <c r="P6446" s="91" t="s">
        <v>1628</v>
      </c>
      <c r="Q6446" s="91" t="s">
        <v>1433</v>
      </c>
      <c r="R6446" s="91" t="s">
        <v>1707</v>
      </c>
    </row>
    <row r="6447" ht="14.25" customHeight="1">
      <c r="A6447" s="91" t="s">
        <v>16292</v>
      </c>
      <c r="D6447" s="91" t="s">
        <v>1319</v>
      </c>
      <c r="E6447" s="91" t="s">
        <v>1587</v>
      </c>
      <c r="F6447" s="91">
        <v>2030.0</v>
      </c>
      <c r="J6447" s="91" t="s">
        <v>739</v>
      </c>
      <c r="L6447" s="91" t="s">
        <v>1588</v>
      </c>
      <c r="M6447" s="91" t="s">
        <v>739</v>
      </c>
      <c r="O6447" s="91" t="s">
        <v>1725</v>
      </c>
      <c r="P6447" s="91" t="s">
        <v>1628</v>
      </c>
      <c r="Q6447" s="91" t="s">
        <v>1429</v>
      </c>
      <c r="R6447" s="91" t="s">
        <v>1637</v>
      </c>
      <c r="S6447" s="91" t="s">
        <v>16293</v>
      </c>
      <c r="T6447" s="91" t="s">
        <v>1593</v>
      </c>
    </row>
    <row r="6448" ht="14.25" customHeight="1">
      <c r="A6448" s="91" t="s">
        <v>16294</v>
      </c>
      <c r="D6448" s="91" t="s">
        <v>1319</v>
      </c>
      <c r="E6448" s="91" t="s">
        <v>1587</v>
      </c>
      <c r="F6448" s="91" t="s">
        <v>1646</v>
      </c>
      <c r="J6448" s="91" t="s">
        <v>739</v>
      </c>
      <c r="L6448" s="91" t="s">
        <v>41</v>
      </c>
      <c r="M6448" s="91" t="s">
        <v>739</v>
      </c>
      <c r="O6448" s="91" t="s">
        <v>1725</v>
      </c>
      <c r="P6448" s="91" t="s">
        <v>1628</v>
      </c>
      <c r="Q6448" s="91" t="s">
        <v>1436</v>
      </c>
      <c r="R6448" s="91" t="s">
        <v>1659</v>
      </c>
      <c r="S6448" s="91" t="s">
        <v>16295</v>
      </c>
      <c r="T6448" s="91" t="s">
        <v>1593</v>
      </c>
    </row>
    <row r="6449" ht="14.25" customHeight="1">
      <c r="A6449" s="91" t="s">
        <v>16296</v>
      </c>
      <c r="D6449" s="91" t="s">
        <v>1319</v>
      </c>
      <c r="E6449" s="91" t="s">
        <v>1587</v>
      </c>
      <c r="F6449" s="91">
        <v>2030.0</v>
      </c>
      <c r="J6449" s="91" t="s">
        <v>739</v>
      </c>
      <c r="L6449" s="91" t="s">
        <v>1588</v>
      </c>
      <c r="M6449" s="91" t="s">
        <v>739</v>
      </c>
      <c r="N6449" s="91" t="s">
        <v>2016</v>
      </c>
      <c r="O6449" s="91" t="s">
        <v>1725</v>
      </c>
      <c r="P6449" s="91" t="s">
        <v>1628</v>
      </c>
      <c r="Q6449" s="91" t="s">
        <v>1463</v>
      </c>
      <c r="R6449" s="91" t="s">
        <v>2016</v>
      </c>
      <c r="S6449" s="91" t="s">
        <v>16297</v>
      </c>
      <c r="T6449" s="91" t="s">
        <v>1593</v>
      </c>
    </row>
    <row r="6450" ht="14.25" customHeight="1">
      <c r="A6450" s="91" t="s">
        <v>16298</v>
      </c>
      <c r="D6450" s="91" t="s">
        <v>1319</v>
      </c>
      <c r="E6450" s="91" t="s">
        <v>1587</v>
      </c>
      <c r="F6450" s="91">
        <v>2030.0</v>
      </c>
      <c r="J6450" s="91" t="s">
        <v>739</v>
      </c>
      <c r="L6450" s="91" t="s">
        <v>1588</v>
      </c>
      <c r="M6450" s="91" t="s">
        <v>739</v>
      </c>
      <c r="O6450" s="91" t="s">
        <v>1725</v>
      </c>
      <c r="P6450" s="91" t="s">
        <v>1628</v>
      </c>
      <c r="Q6450" s="91" t="s">
        <v>1439</v>
      </c>
      <c r="R6450" s="91" t="s">
        <v>1687</v>
      </c>
      <c r="S6450" s="91" t="s">
        <v>16299</v>
      </c>
      <c r="T6450" s="91" t="s">
        <v>1593</v>
      </c>
    </row>
    <row r="6451" ht="14.25" customHeight="1">
      <c r="A6451" s="91" t="s">
        <v>16300</v>
      </c>
      <c r="D6451" s="91" t="s">
        <v>1319</v>
      </c>
      <c r="E6451" s="91" t="s">
        <v>1587</v>
      </c>
      <c r="F6451" s="91">
        <v>2030.0</v>
      </c>
      <c r="J6451" s="91" t="s">
        <v>739</v>
      </c>
      <c r="L6451" s="91" t="s">
        <v>1588</v>
      </c>
      <c r="M6451" s="91" t="s">
        <v>739</v>
      </c>
      <c r="O6451" s="91" t="s">
        <v>1725</v>
      </c>
      <c r="P6451" s="91" t="s">
        <v>1628</v>
      </c>
      <c r="Q6451" s="91" t="s">
        <v>16301</v>
      </c>
      <c r="R6451" s="91" t="s">
        <v>1653</v>
      </c>
      <c r="S6451" s="91" t="s">
        <v>16302</v>
      </c>
      <c r="T6451" s="91" t="s">
        <v>1593</v>
      </c>
    </row>
    <row r="6452" ht="14.25" customHeight="1">
      <c r="A6452" s="91" t="s">
        <v>16303</v>
      </c>
      <c r="D6452" s="91" t="s">
        <v>1319</v>
      </c>
      <c r="E6452" s="91" t="s">
        <v>1587</v>
      </c>
      <c r="F6452" s="91">
        <v>2030.0</v>
      </c>
      <c r="J6452" s="91" t="s">
        <v>739</v>
      </c>
      <c r="L6452" s="91" t="s">
        <v>1588</v>
      </c>
      <c r="M6452" s="91" t="s">
        <v>739</v>
      </c>
      <c r="O6452" s="91" t="s">
        <v>1725</v>
      </c>
      <c r="P6452" s="91" t="s">
        <v>1628</v>
      </c>
      <c r="Q6452" s="91" t="s">
        <v>1439</v>
      </c>
      <c r="R6452" s="91" t="s">
        <v>1707</v>
      </c>
      <c r="S6452" s="91" t="s">
        <v>16304</v>
      </c>
      <c r="T6452" s="91" t="s">
        <v>1593</v>
      </c>
    </row>
    <row r="6453" ht="14.25" customHeight="1">
      <c r="A6453" s="91" t="s">
        <v>16305</v>
      </c>
      <c r="D6453" s="91" t="s">
        <v>1319</v>
      </c>
      <c r="E6453" s="91" t="s">
        <v>1587</v>
      </c>
      <c r="F6453" s="91">
        <v>2030.0</v>
      </c>
      <c r="J6453" s="91" t="s">
        <v>739</v>
      </c>
      <c r="L6453" s="91" t="s">
        <v>1588</v>
      </c>
      <c r="M6453" s="91" t="s">
        <v>739</v>
      </c>
      <c r="O6453" s="91" t="s">
        <v>1725</v>
      </c>
      <c r="P6453" s="91" t="s">
        <v>1628</v>
      </c>
      <c r="Q6453" s="91" t="s">
        <v>1439</v>
      </c>
      <c r="R6453" s="91" t="s">
        <v>1591</v>
      </c>
      <c r="S6453" s="91" t="s">
        <v>16306</v>
      </c>
      <c r="T6453" s="91" t="s">
        <v>1593</v>
      </c>
    </row>
    <row r="6454" ht="14.25" customHeight="1">
      <c r="A6454" s="91" t="s">
        <v>16307</v>
      </c>
      <c r="D6454" s="91" t="s">
        <v>1319</v>
      </c>
      <c r="E6454" s="91" t="s">
        <v>1587</v>
      </c>
      <c r="F6454" s="91">
        <v>2030.0</v>
      </c>
      <c r="J6454" s="91" t="s">
        <v>739</v>
      </c>
      <c r="L6454" s="91" t="s">
        <v>41</v>
      </c>
      <c r="M6454" s="91" t="s">
        <v>739</v>
      </c>
      <c r="O6454" s="91" t="s">
        <v>1602</v>
      </c>
      <c r="P6454" s="91" t="s">
        <v>1603</v>
      </c>
      <c r="Q6454" s="91" t="s">
        <v>1469</v>
      </c>
      <c r="R6454" s="91" t="s">
        <v>1808</v>
      </c>
      <c r="S6454" s="91" t="s">
        <v>16308</v>
      </c>
      <c r="T6454" s="91" t="s">
        <v>1593</v>
      </c>
    </row>
    <row r="6455" ht="14.25" customHeight="1">
      <c r="A6455" s="91" t="s">
        <v>16309</v>
      </c>
      <c r="D6455" s="91" t="s">
        <v>1319</v>
      </c>
      <c r="E6455" s="91" t="s">
        <v>1587</v>
      </c>
      <c r="F6455" s="91">
        <v>2030.0</v>
      </c>
      <c r="J6455" s="91" t="s">
        <v>739</v>
      </c>
      <c r="L6455" s="91" t="s">
        <v>1588</v>
      </c>
      <c r="M6455" s="91" t="s">
        <v>739</v>
      </c>
      <c r="O6455" s="91" t="s">
        <v>1725</v>
      </c>
      <c r="P6455" s="91" t="s">
        <v>1628</v>
      </c>
      <c r="Q6455" s="91" t="s">
        <v>1433</v>
      </c>
      <c r="R6455" s="91" t="s">
        <v>1669</v>
      </c>
      <c r="S6455" s="91" t="s">
        <v>16310</v>
      </c>
      <c r="T6455" s="91" t="s">
        <v>1593</v>
      </c>
    </row>
    <row r="6456" ht="14.25" customHeight="1">
      <c r="A6456" s="91" t="s">
        <v>16311</v>
      </c>
      <c r="B6456" s="91" t="s">
        <v>16312</v>
      </c>
      <c r="C6456" s="91" t="s">
        <v>16313</v>
      </c>
      <c r="D6456" s="91" t="s">
        <v>1319</v>
      </c>
      <c r="E6456" s="91" t="s">
        <v>1587</v>
      </c>
      <c r="F6456" s="91" t="s">
        <v>1646</v>
      </c>
      <c r="G6456" s="91" t="s">
        <v>1319</v>
      </c>
      <c r="H6456" s="91" t="s">
        <v>1587</v>
      </c>
      <c r="I6456" s="91" t="s">
        <v>1336</v>
      </c>
      <c r="J6456" s="91" t="s">
        <v>1320</v>
      </c>
      <c r="K6456" s="91" t="s">
        <v>1336</v>
      </c>
      <c r="L6456" s="91" t="s">
        <v>41</v>
      </c>
      <c r="M6456" s="91" t="s">
        <v>1320</v>
      </c>
      <c r="N6456" s="91" t="s">
        <v>1785</v>
      </c>
      <c r="O6456" s="91" t="s">
        <v>1711</v>
      </c>
      <c r="P6456" s="91" t="s">
        <v>1590</v>
      </c>
      <c r="Q6456" s="91" t="s">
        <v>1761</v>
      </c>
      <c r="R6456" s="91" t="s">
        <v>1641</v>
      </c>
      <c r="S6456" s="91" t="s">
        <v>16314</v>
      </c>
      <c r="T6456" s="91" t="s">
        <v>1593</v>
      </c>
    </row>
    <row r="6457" ht="14.25" customHeight="1">
      <c r="A6457" s="91" t="s">
        <v>16315</v>
      </c>
      <c r="B6457" s="91" t="s">
        <v>16316</v>
      </c>
      <c r="C6457" s="91" t="s">
        <v>16317</v>
      </c>
      <c r="D6457" s="91" t="s">
        <v>1319</v>
      </c>
      <c r="E6457" s="91" t="s">
        <v>1587</v>
      </c>
      <c r="F6457" s="91">
        <v>2030.0</v>
      </c>
      <c r="J6457" s="91" t="s">
        <v>739</v>
      </c>
      <c r="L6457" s="91" t="s">
        <v>41</v>
      </c>
      <c r="M6457" s="91" t="s">
        <v>739</v>
      </c>
      <c r="O6457" s="91" t="s">
        <v>1684</v>
      </c>
      <c r="P6457" s="91" t="s">
        <v>1590</v>
      </c>
      <c r="Q6457" s="91" t="s">
        <v>1452</v>
      </c>
      <c r="R6457" s="91" t="s">
        <v>1653</v>
      </c>
      <c r="S6457" s="91" t="s">
        <v>16318</v>
      </c>
      <c r="T6457" s="91" t="s">
        <v>1593</v>
      </c>
    </row>
    <row r="6458" ht="14.25" customHeight="1">
      <c r="A6458" s="91" t="s">
        <v>16319</v>
      </c>
      <c r="B6458" s="91" t="s">
        <v>16320</v>
      </c>
      <c r="C6458" s="91" t="s">
        <v>16321</v>
      </c>
      <c r="D6458" s="91" t="s">
        <v>1324</v>
      </c>
      <c r="J6458" s="91" t="s">
        <v>739</v>
      </c>
      <c r="L6458" s="91" t="s">
        <v>41</v>
      </c>
      <c r="M6458" s="91" t="s">
        <v>739</v>
      </c>
      <c r="O6458" s="91" t="s">
        <v>1632</v>
      </c>
      <c r="P6458" s="91" t="s">
        <v>1628</v>
      </c>
      <c r="Q6458" s="91" t="s">
        <v>1429</v>
      </c>
      <c r="R6458" s="91" t="s">
        <v>1608</v>
      </c>
    </row>
    <row r="6459" ht="14.25" customHeight="1">
      <c r="A6459" s="91" t="s">
        <v>16322</v>
      </c>
      <c r="D6459" s="91" t="s">
        <v>1319</v>
      </c>
      <c r="E6459" s="91" t="s">
        <v>1587</v>
      </c>
      <c r="F6459" s="91">
        <v>2030.0</v>
      </c>
      <c r="J6459" s="91" t="s">
        <v>739</v>
      </c>
      <c r="L6459" s="91" t="s">
        <v>1588</v>
      </c>
      <c r="M6459" s="91" t="s">
        <v>739</v>
      </c>
      <c r="O6459" s="91" t="s">
        <v>1725</v>
      </c>
      <c r="P6459" s="91" t="s">
        <v>1628</v>
      </c>
      <c r="Q6459" s="91" t="s">
        <v>1439</v>
      </c>
      <c r="R6459" s="91" t="s">
        <v>1663</v>
      </c>
      <c r="S6459" s="91" t="s">
        <v>16323</v>
      </c>
      <c r="T6459" s="91" t="s">
        <v>1593</v>
      </c>
    </row>
    <row r="6460" ht="14.25" customHeight="1">
      <c r="A6460" s="91" t="s">
        <v>16324</v>
      </c>
      <c r="D6460" s="91" t="s">
        <v>1319</v>
      </c>
      <c r="E6460" s="91" t="s">
        <v>1595</v>
      </c>
      <c r="F6460" s="91">
        <v>2030.0</v>
      </c>
      <c r="J6460" s="91" t="s">
        <v>739</v>
      </c>
      <c r="L6460" s="91" t="s">
        <v>1588</v>
      </c>
      <c r="M6460" s="91" t="s">
        <v>739</v>
      </c>
      <c r="O6460" s="91" t="s">
        <v>1725</v>
      </c>
      <c r="P6460" s="91" t="s">
        <v>1628</v>
      </c>
      <c r="Q6460" s="91" t="s">
        <v>1431</v>
      </c>
      <c r="R6460" s="91" t="s">
        <v>1699</v>
      </c>
      <c r="S6460" s="91" t="s">
        <v>16325</v>
      </c>
      <c r="T6460" s="91" t="s">
        <v>1593</v>
      </c>
    </row>
    <row r="6461" ht="14.25" customHeight="1">
      <c r="A6461" s="91" t="s">
        <v>16326</v>
      </c>
      <c r="D6461" s="91" t="s">
        <v>1319</v>
      </c>
      <c r="E6461" s="91" t="s">
        <v>1587</v>
      </c>
      <c r="F6461" s="91">
        <v>2030.0</v>
      </c>
      <c r="J6461" s="91" t="s">
        <v>739</v>
      </c>
      <c r="L6461" s="91" t="s">
        <v>1588</v>
      </c>
      <c r="M6461" s="91" t="s">
        <v>739</v>
      </c>
      <c r="O6461" s="91" t="s">
        <v>1725</v>
      </c>
      <c r="P6461" s="91" t="s">
        <v>1628</v>
      </c>
      <c r="Q6461" s="91" t="s">
        <v>1439</v>
      </c>
      <c r="R6461" s="91" t="s">
        <v>1707</v>
      </c>
      <c r="S6461" s="91" t="s">
        <v>16327</v>
      </c>
      <c r="T6461" s="91" t="s">
        <v>1593</v>
      </c>
    </row>
    <row r="6462" ht="14.25" customHeight="1">
      <c r="A6462" s="91" t="s">
        <v>16328</v>
      </c>
      <c r="D6462" s="91" t="s">
        <v>1319</v>
      </c>
      <c r="E6462" s="91" t="s">
        <v>1587</v>
      </c>
      <c r="F6462" s="91">
        <v>2030.0</v>
      </c>
      <c r="J6462" s="91" t="s">
        <v>739</v>
      </c>
      <c r="L6462" s="91" t="s">
        <v>1588</v>
      </c>
      <c r="M6462" s="91" t="s">
        <v>739</v>
      </c>
      <c r="O6462" s="91" t="s">
        <v>1725</v>
      </c>
      <c r="P6462" s="91" t="s">
        <v>1628</v>
      </c>
      <c r="Q6462" s="91" t="s">
        <v>1439</v>
      </c>
      <c r="R6462" s="91" t="s">
        <v>2368</v>
      </c>
      <c r="S6462" s="91" t="s">
        <v>16329</v>
      </c>
      <c r="T6462" s="91" t="s">
        <v>1593</v>
      </c>
    </row>
    <row r="6463" ht="14.25" customHeight="1">
      <c r="A6463" s="91" t="s">
        <v>16330</v>
      </c>
      <c r="D6463" s="91" t="s">
        <v>1324</v>
      </c>
      <c r="J6463" s="91" t="s">
        <v>739</v>
      </c>
      <c r="L6463" s="91" t="s">
        <v>41</v>
      </c>
      <c r="M6463" s="91" t="s">
        <v>739</v>
      </c>
      <c r="O6463" s="91" t="s">
        <v>1922</v>
      </c>
      <c r="P6463" s="91" t="s">
        <v>1736</v>
      </c>
      <c r="Q6463" s="91" t="s">
        <v>1440</v>
      </c>
      <c r="R6463" s="91" t="s">
        <v>1678</v>
      </c>
    </row>
    <row r="6464" ht="14.25" customHeight="1">
      <c r="A6464" s="91" t="s">
        <v>16331</v>
      </c>
      <c r="B6464" s="91" t="s">
        <v>16332</v>
      </c>
      <c r="C6464" s="91" t="s">
        <v>16333</v>
      </c>
      <c r="D6464" s="91" t="s">
        <v>1319</v>
      </c>
      <c r="E6464" s="91" t="s">
        <v>1587</v>
      </c>
      <c r="F6464" s="91">
        <v>2030.0</v>
      </c>
      <c r="J6464" s="91" t="s">
        <v>739</v>
      </c>
      <c r="L6464" s="91" t="s">
        <v>41</v>
      </c>
      <c r="M6464" s="91" t="s">
        <v>739</v>
      </c>
      <c r="O6464" s="91" t="s">
        <v>1725</v>
      </c>
      <c r="P6464" s="91" t="s">
        <v>1628</v>
      </c>
      <c r="Q6464" s="91" t="s">
        <v>1761</v>
      </c>
      <c r="R6464" s="91" t="s">
        <v>1785</v>
      </c>
      <c r="S6464" s="91" t="s">
        <v>16334</v>
      </c>
      <c r="T6464" s="91" t="s">
        <v>1593</v>
      </c>
    </row>
    <row r="6465" ht="14.25" customHeight="1">
      <c r="A6465" s="91" t="s">
        <v>16335</v>
      </c>
      <c r="D6465" s="91" t="s">
        <v>1319</v>
      </c>
      <c r="E6465" s="91" t="s">
        <v>1587</v>
      </c>
      <c r="F6465" s="91">
        <v>2030.0</v>
      </c>
      <c r="J6465" s="91" t="s">
        <v>739</v>
      </c>
      <c r="L6465" s="91" t="s">
        <v>1588</v>
      </c>
      <c r="M6465" s="91" t="s">
        <v>739</v>
      </c>
      <c r="O6465" s="91" t="s">
        <v>1725</v>
      </c>
      <c r="P6465" s="91" t="s">
        <v>1628</v>
      </c>
      <c r="Q6465" s="91" t="s">
        <v>1433</v>
      </c>
      <c r="R6465" s="91" t="s">
        <v>1608</v>
      </c>
      <c r="S6465" s="91" t="s">
        <v>16336</v>
      </c>
      <c r="T6465" s="91" t="s">
        <v>1593</v>
      </c>
    </row>
    <row r="6466" ht="14.25" customHeight="1">
      <c r="A6466" s="91" t="s">
        <v>16337</v>
      </c>
      <c r="D6466" s="91" t="s">
        <v>1319</v>
      </c>
      <c r="E6466" s="91" t="s">
        <v>1587</v>
      </c>
      <c r="F6466" s="91">
        <v>2030.0</v>
      </c>
      <c r="J6466" s="91" t="s">
        <v>739</v>
      </c>
      <c r="L6466" s="91" t="s">
        <v>1588</v>
      </c>
      <c r="M6466" s="91" t="s">
        <v>739</v>
      </c>
      <c r="O6466" s="91" t="s">
        <v>1725</v>
      </c>
      <c r="P6466" s="91" t="s">
        <v>1628</v>
      </c>
      <c r="Q6466" s="91" t="s">
        <v>1433</v>
      </c>
      <c r="R6466" s="91" t="s">
        <v>1808</v>
      </c>
      <c r="S6466" s="91" t="s">
        <v>16338</v>
      </c>
      <c r="T6466" s="91" t="s">
        <v>1593</v>
      </c>
    </row>
    <row r="6467" ht="14.25" customHeight="1">
      <c r="A6467" s="91" t="s">
        <v>16339</v>
      </c>
      <c r="D6467" s="91" t="s">
        <v>1319</v>
      </c>
      <c r="E6467" s="91" t="s">
        <v>1587</v>
      </c>
      <c r="F6467" s="91">
        <v>2030.0</v>
      </c>
      <c r="J6467" s="91" t="s">
        <v>739</v>
      </c>
      <c r="L6467" s="91" t="s">
        <v>1588</v>
      </c>
      <c r="M6467" s="91" t="s">
        <v>739</v>
      </c>
      <c r="O6467" s="91" t="s">
        <v>1725</v>
      </c>
      <c r="P6467" s="91" t="s">
        <v>1628</v>
      </c>
      <c r="Q6467" s="91" t="s">
        <v>1431</v>
      </c>
      <c r="R6467" s="91" t="s">
        <v>1663</v>
      </c>
      <c r="S6467" s="91" t="s">
        <v>16340</v>
      </c>
      <c r="T6467" s="91" t="s">
        <v>1593</v>
      </c>
    </row>
    <row r="6468" ht="14.25" customHeight="1">
      <c r="A6468" s="91" t="s">
        <v>16341</v>
      </c>
      <c r="D6468" s="91" t="s">
        <v>1319</v>
      </c>
      <c r="E6468" s="91" t="s">
        <v>1587</v>
      </c>
      <c r="F6468" s="91">
        <v>2030.0</v>
      </c>
      <c r="J6468" s="91" t="s">
        <v>739</v>
      </c>
      <c r="L6468" s="91" t="s">
        <v>1588</v>
      </c>
      <c r="M6468" s="91" t="s">
        <v>739</v>
      </c>
      <c r="O6468" s="91" t="s">
        <v>1796</v>
      </c>
      <c r="P6468" s="91" t="s">
        <v>1628</v>
      </c>
      <c r="Q6468" s="91" t="s">
        <v>1454</v>
      </c>
      <c r="R6468" s="91" t="s">
        <v>1611</v>
      </c>
      <c r="S6468" s="91" t="s">
        <v>16342</v>
      </c>
      <c r="T6468" s="91" t="s">
        <v>1593</v>
      </c>
    </row>
    <row r="6469" ht="14.25" customHeight="1">
      <c r="A6469" s="91" t="s">
        <v>16343</v>
      </c>
      <c r="D6469" s="91" t="s">
        <v>1319</v>
      </c>
      <c r="E6469" s="91" t="s">
        <v>1587</v>
      </c>
      <c r="F6469" s="91">
        <v>2030.0</v>
      </c>
      <c r="J6469" s="91" t="s">
        <v>739</v>
      </c>
      <c r="L6469" s="91" t="s">
        <v>1588</v>
      </c>
      <c r="M6469" s="91" t="s">
        <v>739</v>
      </c>
      <c r="O6469" s="91" t="s">
        <v>1725</v>
      </c>
      <c r="P6469" s="91" t="s">
        <v>1628</v>
      </c>
      <c r="Q6469" s="91" t="s">
        <v>1439</v>
      </c>
      <c r="R6469" s="91" t="s">
        <v>1707</v>
      </c>
      <c r="S6469" s="91" t="s">
        <v>16344</v>
      </c>
      <c r="T6469" s="91" t="s">
        <v>1593</v>
      </c>
    </row>
    <row r="6470" ht="14.25" customHeight="1">
      <c r="A6470" s="91" t="s">
        <v>16345</v>
      </c>
      <c r="D6470" s="91" t="s">
        <v>1319</v>
      </c>
      <c r="E6470" s="91" t="s">
        <v>1587</v>
      </c>
      <c r="F6470" s="91">
        <v>2030.0</v>
      </c>
      <c r="J6470" s="91" t="s">
        <v>739</v>
      </c>
      <c r="L6470" s="91" t="s">
        <v>1588</v>
      </c>
      <c r="M6470" s="91" t="s">
        <v>739</v>
      </c>
      <c r="N6470" s="91" t="s">
        <v>2016</v>
      </c>
      <c r="O6470" s="91" t="s">
        <v>1725</v>
      </c>
      <c r="P6470" s="91" t="s">
        <v>1628</v>
      </c>
      <c r="Q6470" s="91" t="s">
        <v>1444</v>
      </c>
      <c r="R6470" s="91" t="s">
        <v>2016</v>
      </c>
      <c r="S6470" s="91" t="s">
        <v>16346</v>
      </c>
      <c r="T6470" s="91" t="s">
        <v>1593</v>
      </c>
    </row>
    <row r="6471" ht="14.25" customHeight="1">
      <c r="A6471" s="91" t="s">
        <v>16347</v>
      </c>
      <c r="D6471" s="91" t="s">
        <v>1319</v>
      </c>
      <c r="E6471" s="91" t="s">
        <v>1587</v>
      </c>
      <c r="F6471" s="91">
        <v>2030.0</v>
      </c>
      <c r="J6471" s="91" t="s">
        <v>739</v>
      </c>
      <c r="L6471" s="91" t="s">
        <v>1588</v>
      </c>
      <c r="M6471" s="91" t="s">
        <v>739</v>
      </c>
      <c r="O6471" s="91" t="s">
        <v>1725</v>
      </c>
      <c r="P6471" s="91" t="s">
        <v>1628</v>
      </c>
      <c r="Q6471" s="91" t="s">
        <v>1433</v>
      </c>
      <c r="R6471" s="91" t="s">
        <v>1608</v>
      </c>
      <c r="S6471" s="91" t="s">
        <v>16348</v>
      </c>
      <c r="T6471" s="91" t="s">
        <v>1593</v>
      </c>
    </row>
    <row r="6472" ht="14.25" customHeight="1">
      <c r="A6472" s="91" t="s">
        <v>16349</v>
      </c>
      <c r="B6472" s="91" t="s">
        <v>16350</v>
      </c>
      <c r="C6472" s="91" t="s">
        <v>16351</v>
      </c>
      <c r="D6472" s="91" t="s">
        <v>1319</v>
      </c>
      <c r="E6472" s="91" t="s">
        <v>1587</v>
      </c>
      <c r="F6472" s="91">
        <v>2025.0</v>
      </c>
      <c r="J6472" s="91" t="s">
        <v>739</v>
      </c>
      <c r="L6472" s="91" t="s">
        <v>41</v>
      </c>
      <c r="M6472" s="91" t="s">
        <v>1320</v>
      </c>
      <c r="N6472" s="91" t="s">
        <v>1888</v>
      </c>
      <c r="O6472" s="91" t="s">
        <v>1846</v>
      </c>
      <c r="P6472" s="91" t="s">
        <v>1590</v>
      </c>
      <c r="Q6472" s="91" t="s">
        <v>1462</v>
      </c>
      <c r="R6472" s="91" t="s">
        <v>2976</v>
      </c>
      <c r="S6472" s="91" t="s">
        <v>16352</v>
      </c>
      <c r="T6472" s="91" t="s">
        <v>1593</v>
      </c>
    </row>
    <row r="6473" ht="14.25" customHeight="1">
      <c r="A6473" s="91" t="s">
        <v>16353</v>
      </c>
      <c r="D6473" s="91" t="s">
        <v>1319</v>
      </c>
      <c r="E6473" s="91" t="s">
        <v>1587</v>
      </c>
      <c r="F6473" s="91">
        <v>2030.0</v>
      </c>
      <c r="G6473" s="91" t="s">
        <v>1319</v>
      </c>
      <c r="H6473" s="91" t="s">
        <v>1587</v>
      </c>
      <c r="I6473" s="91">
        <v>2050.0</v>
      </c>
      <c r="J6473" s="91" t="s">
        <v>1320</v>
      </c>
      <c r="K6473" s="91">
        <v>2050.0</v>
      </c>
      <c r="L6473" s="91" t="s">
        <v>1588</v>
      </c>
      <c r="M6473" s="91" t="s">
        <v>739</v>
      </c>
      <c r="O6473" s="91" t="s">
        <v>1607</v>
      </c>
      <c r="P6473" s="91" t="s">
        <v>1590</v>
      </c>
      <c r="Q6473" s="91" t="s">
        <v>1450</v>
      </c>
      <c r="R6473" s="91" t="s">
        <v>1798</v>
      </c>
      <c r="S6473" s="91" t="s">
        <v>16354</v>
      </c>
      <c r="T6473" s="91" t="s">
        <v>1593</v>
      </c>
    </row>
    <row r="6474" ht="14.25" customHeight="1">
      <c r="A6474" s="91" t="s">
        <v>16355</v>
      </c>
      <c r="D6474" s="91" t="s">
        <v>1343</v>
      </c>
      <c r="J6474" s="91" t="s">
        <v>739</v>
      </c>
      <c r="L6474" s="91" t="s">
        <v>41</v>
      </c>
      <c r="M6474" s="91" t="s">
        <v>1320</v>
      </c>
      <c r="N6474" s="91" t="s">
        <v>1792</v>
      </c>
      <c r="O6474" s="91" t="s">
        <v>2299</v>
      </c>
      <c r="P6474" s="91" t="s">
        <v>1628</v>
      </c>
      <c r="Q6474" s="91" t="s">
        <v>1469</v>
      </c>
      <c r="R6474" s="91" t="s">
        <v>1785</v>
      </c>
    </row>
    <row r="6475" ht="14.25" customHeight="1">
      <c r="A6475" s="91" t="s">
        <v>16356</v>
      </c>
      <c r="C6475" s="91" t="s">
        <v>16357</v>
      </c>
      <c r="D6475" s="91" t="s">
        <v>1343</v>
      </c>
      <c r="J6475" s="91" t="s">
        <v>739</v>
      </c>
      <c r="L6475" s="91" t="s">
        <v>41</v>
      </c>
      <c r="M6475" s="91" t="s">
        <v>1320</v>
      </c>
      <c r="N6475" s="91" t="s">
        <v>2241</v>
      </c>
      <c r="O6475" s="91" t="s">
        <v>2299</v>
      </c>
      <c r="P6475" s="91" t="s">
        <v>1628</v>
      </c>
      <c r="Q6475" s="91" t="s">
        <v>1469</v>
      </c>
      <c r="R6475" s="91" t="s">
        <v>2241</v>
      </c>
      <c r="U6475" s="91" t="s">
        <v>1749</v>
      </c>
    </row>
    <row r="6476" ht="14.25" customHeight="1">
      <c r="A6476" s="91" t="s">
        <v>16358</v>
      </c>
      <c r="D6476" s="91" t="s">
        <v>1343</v>
      </c>
      <c r="J6476" s="91" t="s">
        <v>739</v>
      </c>
      <c r="L6476" s="91" t="s">
        <v>41</v>
      </c>
      <c r="M6476" s="91" t="s">
        <v>739</v>
      </c>
      <c r="O6476" s="91" t="s">
        <v>1607</v>
      </c>
      <c r="P6476" s="91" t="s">
        <v>1590</v>
      </c>
      <c r="Q6476" s="91" t="s">
        <v>1475</v>
      </c>
      <c r="R6476" s="91" t="s">
        <v>1598</v>
      </c>
    </row>
    <row r="6477" ht="14.25" customHeight="1">
      <c r="A6477" s="91" t="s">
        <v>16359</v>
      </c>
      <c r="B6477" s="91" t="s">
        <v>16360</v>
      </c>
      <c r="D6477" s="91" t="s">
        <v>1319</v>
      </c>
      <c r="E6477" s="91" t="s">
        <v>1595</v>
      </c>
      <c r="F6477" s="91">
        <v>2030.0</v>
      </c>
      <c r="J6477" s="91" t="s">
        <v>739</v>
      </c>
      <c r="L6477" s="91" t="s">
        <v>41</v>
      </c>
      <c r="M6477" s="91" t="s">
        <v>739</v>
      </c>
      <c r="O6477" s="91" t="s">
        <v>3235</v>
      </c>
      <c r="P6477" s="91" t="s">
        <v>1597</v>
      </c>
      <c r="Q6477" s="91" t="s">
        <v>1444</v>
      </c>
      <c r="R6477" s="91" t="s">
        <v>1715</v>
      </c>
      <c r="S6477" s="91" t="s">
        <v>16361</v>
      </c>
      <c r="T6477" s="91" t="s">
        <v>1600</v>
      </c>
    </row>
    <row r="6478" ht="14.25" customHeight="1">
      <c r="A6478" s="91" t="s">
        <v>16362</v>
      </c>
      <c r="B6478" s="91" t="s">
        <v>16363</v>
      </c>
      <c r="C6478" s="91" t="s">
        <v>16364</v>
      </c>
      <c r="D6478" s="91" t="s">
        <v>1319</v>
      </c>
      <c r="E6478" s="91" t="s">
        <v>1587</v>
      </c>
      <c r="F6478" s="91">
        <v>2030.0</v>
      </c>
      <c r="J6478" s="91" t="s">
        <v>739</v>
      </c>
      <c r="L6478" s="91" t="s">
        <v>41</v>
      </c>
      <c r="M6478" s="91" t="s">
        <v>739</v>
      </c>
      <c r="O6478" s="91" t="s">
        <v>1725</v>
      </c>
      <c r="P6478" s="91" t="s">
        <v>1628</v>
      </c>
      <c r="Q6478" s="91" t="s">
        <v>1440</v>
      </c>
      <c r="R6478" s="91" t="s">
        <v>1614</v>
      </c>
      <c r="S6478" s="91" t="s">
        <v>16365</v>
      </c>
      <c r="T6478" s="91" t="s">
        <v>1593</v>
      </c>
    </row>
    <row r="6479" ht="14.25" customHeight="1">
      <c r="A6479" s="91" t="s">
        <v>16366</v>
      </c>
      <c r="D6479" s="91" t="s">
        <v>1324</v>
      </c>
      <c r="J6479" s="91" t="s">
        <v>739</v>
      </c>
      <c r="L6479" s="91" t="s">
        <v>41</v>
      </c>
      <c r="M6479" s="91" t="s">
        <v>739</v>
      </c>
      <c r="O6479" s="91" t="s">
        <v>2046</v>
      </c>
      <c r="P6479" s="91" t="s">
        <v>1603</v>
      </c>
      <c r="Q6479" s="91" t="s">
        <v>1440</v>
      </c>
      <c r="R6479" s="91" t="s">
        <v>1687</v>
      </c>
    </row>
    <row r="6480" ht="14.25" customHeight="1">
      <c r="A6480" s="91" t="s">
        <v>16367</v>
      </c>
      <c r="D6480" s="91" t="s">
        <v>1319</v>
      </c>
      <c r="E6480" s="91" t="s">
        <v>1587</v>
      </c>
      <c r="F6480" s="91">
        <v>2030.0</v>
      </c>
      <c r="J6480" s="91" t="s">
        <v>739</v>
      </c>
      <c r="L6480" s="91" t="s">
        <v>41</v>
      </c>
      <c r="M6480" s="91" t="s">
        <v>1320</v>
      </c>
      <c r="N6480" s="91" t="s">
        <v>1753</v>
      </c>
      <c r="O6480" s="91" t="s">
        <v>3110</v>
      </c>
      <c r="P6480" s="91" t="s">
        <v>1628</v>
      </c>
      <c r="Q6480" s="91" t="s">
        <v>1438</v>
      </c>
      <c r="R6480" s="91" t="s">
        <v>1604</v>
      </c>
      <c r="S6480" s="91" t="s">
        <v>16368</v>
      </c>
      <c r="T6480" s="91" t="s">
        <v>1593</v>
      </c>
      <c r="U6480" s="91" t="s">
        <v>1749</v>
      </c>
    </row>
    <row r="6481" ht="14.25" customHeight="1">
      <c r="A6481" s="91" t="s">
        <v>16369</v>
      </c>
      <c r="D6481" s="91" t="s">
        <v>1343</v>
      </c>
      <c r="J6481" s="91" t="s">
        <v>1320</v>
      </c>
      <c r="L6481" s="91" t="s">
        <v>41</v>
      </c>
      <c r="M6481" s="91" t="s">
        <v>1320</v>
      </c>
      <c r="N6481" s="91" t="s">
        <v>1863</v>
      </c>
      <c r="O6481" s="91" t="s">
        <v>2299</v>
      </c>
      <c r="P6481" s="91" t="s">
        <v>1628</v>
      </c>
      <c r="Q6481" s="91" t="s">
        <v>1469</v>
      </c>
      <c r="R6481" s="91" t="s">
        <v>1863</v>
      </c>
    </row>
    <row r="6482" ht="14.25" customHeight="1">
      <c r="A6482" s="91" t="s">
        <v>16370</v>
      </c>
      <c r="B6482" s="91" t="s">
        <v>16371</v>
      </c>
      <c r="C6482" s="91" t="s">
        <v>16372</v>
      </c>
      <c r="D6482" s="91" t="s">
        <v>1324</v>
      </c>
      <c r="J6482" s="91" t="s">
        <v>739</v>
      </c>
      <c r="L6482" s="91" t="s">
        <v>41</v>
      </c>
      <c r="M6482" s="91" t="s">
        <v>739</v>
      </c>
      <c r="O6482" s="91" t="s">
        <v>1846</v>
      </c>
      <c r="P6482" s="91" t="s">
        <v>1590</v>
      </c>
      <c r="Q6482" s="91" t="s">
        <v>1761</v>
      </c>
      <c r="R6482" s="91" t="s">
        <v>1687</v>
      </c>
    </row>
    <row r="6483" ht="14.25" customHeight="1">
      <c r="A6483" s="91" t="s">
        <v>16373</v>
      </c>
      <c r="C6483" s="91" t="s">
        <v>16374</v>
      </c>
      <c r="D6483" s="91" t="s">
        <v>1319</v>
      </c>
      <c r="E6483" s="91" t="s">
        <v>1587</v>
      </c>
      <c r="F6483" s="91">
        <v>2030.0</v>
      </c>
      <c r="G6483" s="91" t="s">
        <v>1319</v>
      </c>
      <c r="H6483" s="91" t="s">
        <v>1587</v>
      </c>
      <c r="I6483" s="91">
        <v>2050.0</v>
      </c>
      <c r="J6483" s="91" t="s">
        <v>1320</v>
      </c>
      <c r="K6483" s="91">
        <v>2050.0</v>
      </c>
      <c r="L6483" s="91" t="s">
        <v>41</v>
      </c>
      <c r="M6483" s="91" t="s">
        <v>1320</v>
      </c>
      <c r="N6483" s="91" t="s">
        <v>1981</v>
      </c>
      <c r="O6483" s="91" t="s">
        <v>1602</v>
      </c>
      <c r="P6483" s="91" t="s">
        <v>1603</v>
      </c>
      <c r="Q6483" s="91" t="s">
        <v>1462</v>
      </c>
      <c r="R6483" s="91" t="s">
        <v>1798</v>
      </c>
      <c r="S6483" s="91" t="s">
        <v>1404</v>
      </c>
      <c r="T6483" s="91" t="s">
        <v>1593</v>
      </c>
    </row>
    <row r="6484" ht="14.25" customHeight="1">
      <c r="A6484" s="91" t="s">
        <v>16375</v>
      </c>
      <c r="B6484" s="91" t="s">
        <v>16376</v>
      </c>
      <c r="C6484" s="91" t="s">
        <v>16377</v>
      </c>
      <c r="D6484" s="91" t="s">
        <v>1343</v>
      </c>
      <c r="J6484" s="91" t="s">
        <v>739</v>
      </c>
      <c r="L6484" s="91" t="s">
        <v>41</v>
      </c>
      <c r="M6484" s="91" t="s">
        <v>739</v>
      </c>
      <c r="O6484" s="91" t="s">
        <v>1815</v>
      </c>
      <c r="P6484" s="91" t="s">
        <v>1628</v>
      </c>
      <c r="Q6484" s="91" t="s">
        <v>1432</v>
      </c>
      <c r="R6484" s="91" t="s">
        <v>1966</v>
      </c>
    </row>
    <row r="6485" ht="14.25" customHeight="1">
      <c r="A6485" s="91" t="s">
        <v>16378</v>
      </c>
      <c r="D6485" s="91" t="s">
        <v>1319</v>
      </c>
      <c r="E6485" s="91" t="s">
        <v>1587</v>
      </c>
      <c r="F6485" s="91">
        <v>2030.0</v>
      </c>
      <c r="J6485" s="91" t="s">
        <v>739</v>
      </c>
      <c r="L6485" s="91" t="s">
        <v>1588</v>
      </c>
      <c r="M6485" s="91" t="s">
        <v>739</v>
      </c>
      <c r="O6485" s="91" t="s">
        <v>1725</v>
      </c>
      <c r="P6485" s="91" t="s">
        <v>1628</v>
      </c>
      <c r="Q6485" s="91" t="s">
        <v>1461</v>
      </c>
      <c r="R6485" s="91" t="s">
        <v>1707</v>
      </c>
      <c r="S6485" s="91" t="s">
        <v>16379</v>
      </c>
      <c r="T6485" s="91" t="s">
        <v>1593</v>
      </c>
    </row>
    <row r="6486" ht="14.25" customHeight="1">
      <c r="A6486" s="91" t="s">
        <v>16380</v>
      </c>
      <c r="D6486" s="91" t="s">
        <v>1319</v>
      </c>
      <c r="E6486" s="91" t="s">
        <v>1587</v>
      </c>
      <c r="F6486" s="91">
        <v>2030.0</v>
      </c>
      <c r="J6486" s="91" t="s">
        <v>739</v>
      </c>
      <c r="L6486" s="91" t="s">
        <v>1588</v>
      </c>
      <c r="M6486" s="91" t="s">
        <v>739</v>
      </c>
      <c r="O6486" s="91" t="s">
        <v>1725</v>
      </c>
      <c r="P6486" s="91" t="s">
        <v>1628</v>
      </c>
      <c r="Q6486" s="91" t="s">
        <v>1431</v>
      </c>
      <c r="R6486" s="91" t="s">
        <v>1614</v>
      </c>
      <c r="S6486" s="91" t="s">
        <v>16381</v>
      </c>
      <c r="T6486" s="91" t="s">
        <v>1593</v>
      </c>
    </row>
    <row r="6487" ht="14.25" customHeight="1">
      <c r="A6487" s="91" t="s">
        <v>16382</v>
      </c>
      <c r="D6487" s="91" t="s">
        <v>1319</v>
      </c>
      <c r="E6487" s="91" t="s">
        <v>1587</v>
      </c>
      <c r="F6487" s="91">
        <v>2030.0</v>
      </c>
      <c r="J6487" s="91" t="s">
        <v>739</v>
      </c>
      <c r="L6487" s="91" t="s">
        <v>1588</v>
      </c>
      <c r="M6487" s="91" t="s">
        <v>739</v>
      </c>
      <c r="O6487" s="91" t="s">
        <v>1725</v>
      </c>
      <c r="P6487" s="91" t="s">
        <v>1628</v>
      </c>
      <c r="Q6487" s="91" t="s">
        <v>1439</v>
      </c>
      <c r="R6487" s="91" t="s">
        <v>1653</v>
      </c>
      <c r="S6487" s="91" t="s">
        <v>16383</v>
      </c>
      <c r="T6487" s="91" t="s">
        <v>1593</v>
      </c>
    </row>
    <row r="6488" ht="14.25" customHeight="1">
      <c r="A6488" s="91" t="s">
        <v>16384</v>
      </c>
      <c r="B6488" s="91" t="s">
        <v>16385</v>
      </c>
      <c r="C6488" s="91" t="s">
        <v>16386</v>
      </c>
      <c r="D6488" s="91" t="s">
        <v>1324</v>
      </c>
      <c r="J6488" s="91" t="s">
        <v>739</v>
      </c>
      <c r="L6488" s="91" t="s">
        <v>41</v>
      </c>
      <c r="M6488" s="91" t="s">
        <v>739</v>
      </c>
      <c r="O6488" s="91" t="s">
        <v>2774</v>
      </c>
      <c r="P6488" s="91" t="s">
        <v>1628</v>
      </c>
      <c r="Q6488" s="91" t="s">
        <v>1426</v>
      </c>
      <c r="R6488" s="91" t="s">
        <v>1715</v>
      </c>
    </row>
    <row r="6489" ht="14.25" customHeight="1">
      <c r="A6489" s="91" t="s">
        <v>16387</v>
      </c>
      <c r="D6489" s="91" t="s">
        <v>1324</v>
      </c>
      <c r="J6489" s="91" t="s">
        <v>739</v>
      </c>
      <c r="L6489" s="91" t="s">
        <v>41</v>
      </c>
      <c r="M6489" s="91" t="s">
        <v>739</v>
      </c>
      <c r="O6489" s="91" t="s">
        <v>2461</v>
      </c>
      <c r="P6489" s="91" t="s">
        <v>1628</v>
      </c>
      <c r="Q6489" s="91" t="s">
        <v>1436</v>
      </c>
      <c r="R6489" s="91" t="s">
        <v>1687</v>
      </c>
    </row>
    <row r="6490" ht="14.25" customHeight="1">
      <c r="A6490" s="91" t="s">
        <v>16388</v>
      </c>
      <c r="B6490" s="91" t="s">
        <v>16389</v>
      </c>
      <c r="C6490" s="91" t="s">
        <v>16390</v>
      </c>
      <c r="D6490" s="91" t="s">
        <v>1319</v>
      </c>
      <c r="E6490" s="91" t="s">
        <v>1587</v>
      </c>
      <c r="F6490" s="91">
        <v>2030.0</v>
      </c>
      <c r="G6490" s="91" t="s">
        <v>1319</v>
      </c>
      <c r="H6490" s="91" t="s">
        <v>1587</v>
      </c>
      <c r="I6490" s="91">
        <v>2050.0</v>
      </c>
      <c r="J6490" s="91" t="s">
        <v>1320</v>
      </c>
      <c r="K6490" s="91">
        <v>2050.0</v>
      </c>
      <c r="L6490" s="91" t="s">
        <v>41</v>
      </c>
      <c r="M6490" s="91" t="s">
        <v>1320</v>
      </c>
      <c r="N6490" s="91" t="s">
        <v>1851</v>
      </c>
      <c r="O6490" s="91" t="s">
        <v>12161</v>
      </c>
      <c r="P6490" s="91" t="s">
        <v>1628</v>
      </c>
      <c r="Q6490" s="91" t="s">
        <v>1467</v>
      </c>
      <c r="R6490" s="91" t="s">
        <v>1624</v>
      </c>
      <c r="S6490" s="91" t="s">
        <v>16391</v>
      </c>
      <c r="T6490" s="91" t="s">
        <v>1593</v>
      </c>
    </row>
    <row r="6491" ht="14.25" customHeight="1">
      <c r="A6491" s="91" t="s">
        <v>16392</v>
      </c>
      <c r="C6491" s="91" t="s">
        <v>16393</v>
      </c>
      <c r="D6491" s="91" t="s">
        <v>1319</v>
      </c>
      <c r="E6491" s="91" t="s">
        <v>1587</v>
      </c>
      <c r="F6491" s="91">
        <v>2030.0</v>
      </c>
      <c r="J6491" s="91" t="s">
        <v>1320</v>
      </c>
      <c r="L6491" s="91" t="s">
        <v>41</v>
      </c>
      <c r="M6491" s="91" t="s">
        <v>1320</v>
      </c>
      <c r="N6491" s="91" t="s">
        <v>1685</v>
      </c>
      <c r="O6491" s="91" t="s">
        <v>1711</v>
      </c>
      <c r="P6491" s="91" t="s">
        <v>1590</v>
      </c>
      <c r="Q6491" s="91" t="s">
        <v>1475</v>
      </c>
      <c r="R6491" s="91" t="s">
        <v>1687</v>
      </c>
      <c r="S6491" s="91" t="s">
        <v>16394</v>
      </c>
      <c r="T6491" s="91" t="s">
        <v>1593</v>
      </c>
    </row>
    <row r="6492" ht="14.25" customHeight="1">
      <c r="A6492" s="91" t="s">
        <v>16395</v>
      </c>
      <c r="D6492" s="91" t="s">
        <v>1319</v>
      </c>
      <c r="E6492" s="91" t="s">
        <v>1587</v>
      </c>
      <c r="F6492" s="91">
        <v>2030.0</v>
      </c>
      <c r="J6492" s="91" t="s">
        <v>739</v>
      </c>
      <c r="L6492" s="91" t="s">
        <v>1588</v>
      </c>
      <c r="M6492" s="91" t="s">
        <v>739</v>
      </c>
      <c r="O6492" s="91" t="s">
        <v>1934</v>
      </c>
      <c r="P6492" s="91" t="s">
        <v>1736</v>
      </c>
      <c r="Q6492" s="91" t="s">
        <v>1472</v>
      </c>
      <c r="R6492" s="91" t="s">
        <v>1663</v>
      </c>
      <c r="S6492" s="91" t="s">
        <v>16396</v>
      </c>
      <c r="T6492" s="91" t="s">
        <v>1593</v>
      </c>
    </row>
    <row r="6493" ht="14.25" customHeight="1">
      <c r="A6493" s="91" t="s">
        <v>16397</v>
      </c>
      <c r="C6493" s="91" t="s">
        <v>16398</v>
      </c>
      <c r="D6493" s="91" t="s">
        <v>1319</v>
      </c>
      <c r="E6493" s="91" t="s">
        <v>1587</v>
      </c>
      <c r="F6493" s="91">
        <v>2030.0</v>
      </c>
      <c r="J6493" s="91" t="s">
        <v>739</v>
      </c>
      <c r="L6493" s="91" t="s">
        <v>1588</v>
      </c>
      <c r="M6493" s="91" t="s">
        <v>739</v>
      </c>
      <c r="O6493" s="91" t="s">
        <v>1694</v>
      </c>
      <c r="P6493" s="91" t="s">
        <v>1590</v>
      </c>
      <c r="Q6493" s="91" t="s">
        <v>1469</v>
      </c>
      <c r="R6493" s="91" t="s">
        <v>1763</v>
      </c>
      <c r="S6493" s="91" t="s">
        <v>16399</v>
      </c>
      <c r="T6493" s="91" t="s">
        <v>1593</v>
      </c>
    </row>
    <row r="6494" ht="14.25" customHeight="1">
      <c r="A6494" s="91" t="s">
        <v>16400</v>
      </c>
      <c r="B6494" s="91" t="s">
        <v>16401</v>
      </c>
      <c r="C6494" s="91" t="s">
        <v>16402</v>
      </c>
      <c r="D6494" s="91" t="s">
        <v>1319</v>
      </c>
      <c r="E6494" s="91" t="s">
        <v>1595</v>
      </c>
      <c r="F6494" s="91">
        <v>2030.0</v>
      </c>
      <c r="J6494" s="91" t="s">
        <v>739</v>
      </c>
      <c r="L6494" s="91" t="s">
        <v>41</v>
      </c>
      <c r="M6494" s="91" t="s">
        <v>739</v>
      </c>
      <c r="O6494" s="91" t="s">
        <v>1711</v>
      </c>
      <c r="P6494" s="91" t="s">
        <v>1590</v>
      </c>
      <c r="Q6494" s="91" t="s">
        <v>1440</v>
      </c>
      <c r="R6494" s="91" t="s">
        <v>1641</v>
      </c>
      <c r="S6494" s="91" t="s">
        <v>16403</v>
      </c>
      <c r="T6494" s="91" t="s">
        <v>1600</v>
      </c>
    </row>
    <row r="6495" ht="14.25" customHeight="1">
      <c r="A6495" s="91" t="s">
        <v>16404</v>
      </c>
      <c r="C6495" s="91" t="s">
        <v>16405</v>
      </c>
      <c r="D6495" s="91" t="s">
        <v>1319</v>
      </c>
      <c r="E6495" s="91" t="s">
        <v>1595</v>
      </c>
      <c r="F6495" s="91">
        <v>2035.0</v>
      </c>
      <c r="J6495" s="91" t="s">
        <v>739</v>
      </c>
      <c r="L6495" s="91" t="s">
        <v>41</v>
      </c>
      <c r="M6495" s="91" t="s">
        <v>739</v>
      </c>
      <c r="O6495" s="91" t="s">
        <v>1711</v>
      </c>
      <c r="P6495" s="91" t="s">
        <v>1590</v>
      </c>
      <c r="Q6495" s="91" t="s">
        <v>1436</v>
      </c>
      <c r="R6495" s="91" t="s">
        <v>1669</v>
      </c>
      <c r="S6495" s="91" t="s">
        <v>16406</v>
      </c>
      <c r="T6495" s="91" t="s">
        <v>1600</v>
      </c>
    </row>
    <row r="6496" ht="14.25" customHeight="1">
      <c r="A6496" s="91" t="s">
        <v>16407</v>
      </c>
      <c r="B6496" s="91" t="s">
        <v>16408</v>
      </c>
      <c r="C6496" s="91" t="s">
        <v>16409</v>
      </c>
      <c r="D6496" s="91" t="s">
        <v>1319</v>
      </c>
      <c r="E6496" s="91" t="s">
        <v>1587</v>
      </c>
      <c r="F6496" s="91">
        <v>2030.0</v>
      </c>
      <c r="J6496" s="91" t="s">
        <v>1320</v>
      </c>
      <c r="L6496" s="91" t="s">
        <v>41</v>
      </c>
      <c r="M6496" s="91" t="s">
        <v>1320</v>
      </c>
      <c r="N6496" s="91" t="s">
        <v>1763</v>
      </c>
      <c r="O6496" s="91" t="s">
        <v>1607</v>
      </c>
      <c r="P6496" s="91" t="s">
        <v>1590</v>
      </c>
      <c r="Q6496" s="91" t="s">
        <v>1459</v>
      </c>
      <c r="R6496" s="91" t="s">
        <v>1663</v>
      </c>
      <c r="S6496" s="91" t="s">
        <v>16410</v>
      </c>
      <c r="T6496" s="91" t="s">
        <v>1593</v>
      </c>
    </row>
    <row r="6497" ht="14.25" customHeight="1">
      <c r="A6497" s="91" t="s">
        <v>16411</v>
      </c>
      <c r="D6497" s="91" t="s">
        <v>1324</v>
      </c>
      <c r="J6497" s="91" t="s">
        <v>739</v>
      </c>
      <c r="L6497" s="91" t="s">
        <v>41</v>
      </c>
      <c r="M6497" s="91" t="s">
        <v>739</v>
      </c>
      <c r="O6497" s="91" t="s">
        <v>12161</v>
      </c>
      <c r="P6497" s="91" t="s">
        <v>1628</v>
      </c>
      <c r="Q6497" s="91" t="s">
        <v>1440</v>
      </c>
      <c r="R6497" s="91" t="s">
        <v>1591</v>
      </c>
    </row>
    <row r="6498" ht="14.25" customHeight="1">
      <c r="A6498" s="91" t="s">
        <v>16412</v>
      </c>
      <c r="D6498" s="91" t="s">
        <v>1319</v>
      </c>
      <c r="E6498" s="91" t="s">
        <v>1587</v>
      </c>
      <c r="F6498" s="91">
        <v>2030.0</v>
      </c>
      <c r="J6498" s="91" t="s">
        <v>739</v>
      </c>
      <c r="L6498" s="91" t="s">
        <v>1588</v>
      </c>
      <c r="M6498" s="91" t="s">
        <v>739</v>
      </c>
      <c r="O6498" s="91" t="s">
        <v>1711</v>
      </c>
      <c r="P6498" s="91" t="s">
        <v>1590</v>
      </c>
      <c r="Q6498" s="91" t="s">
        <v>1435</v>
      </c>
      <c r="R6498" s="91" t="s">
        <v>1659</v>
      </c>
      <c r="S6498" s="91" t="s">
        <v>16413</v>
      </c>
      <c r="T6498" s="91" t="s">
        <v>1593</v>
      </c>
    </row>
    <row r="6499" ht="14.25" customHeight="1">
      <c r="A6499" s="91" t="s">
        <v>16414</v>
      </c>
      <c r="D6499" s="91" t="s">
        <v>1319</v>
      </c>
      <c r="E6499" s="91" t="s">
        <v>1587</v>
      </c>
      <c r="F6499" s="91">
        <v>2030.0</v>
      </c>
      <c r="J6499" s="91" t="s">
        <v>739</v>
      </c>
      <c r="L6499" s="91" t="s">
        <v>1588</v>
      </c>
      <c r="M6499" s="91" t="s">
        <v>739</v>
      </c>
      <c r="O6499" s="91" t="s">
        <v>1622</v>
      </c>
      <c r="P6499" s="91" t="s">
        <v>1623</v>
      </c>
      <c r="Q6499" s="91" t="s">
        <v>1433</v>
      </c>
      <c r="R6499" s="91" t="s">
        <v>1720</v>
      </c>
      <c r="S6499" s="91" t="s">
        <v>16415</v>
      </c>
      <c r="T6499" s="91" t="s">
        <v>1593</v>
      </c>
    </row>
    <row r="6500" ht="14.25" customHeight="1">
      <c r="A6500" s="91" t="s">
        <v>16416</v>
      </c>
      <c r="D6500" s="91" t="s">
        <v>1324</v>
      </c>
      <c r="J6500" s="91" t="s">
        <v>739</v>
      </c>
      <c r="L6500" s="91" t="s">
        <v>41</v>
      </c>
      <c r="M6500" s="91" t="s">
        <v>739</v>
      </c>
      <c r="O6500" s="91" t="s">
        <v>1632</v>
      </c>
      <c r="P6500" s="91" t="s">
        <v>1628</v>
      </c>
      <c r="Q6500" s="91" t="s">
        <v>1440</v>
      </c>
      <c r="R6500" s="91" t="s">
        <v>1624</v>
      </c>
    </row>
    <row r="6501" ht="14.25" customHeight="1">
      <c r="A6501" s="91" t="s">
        <v>16417</v>
      </c>
      <c r="D6501" s="91" t="s">
        <v>1319</v>
      </c>
      <c r="E6501" s="91" t="s">
        <v>1587</v>
      </c>
      <c r="F6501" s="91" t="s">
        <v>1646</v>
      </c>
      <c r="J6501" s="91" t="s">
        <v>739</v>
      </c>
      <c r="L6501" s="91" t="s">
        <v>41</v>
      </c>
      <c r="M6501" s="91" t="s">
        <v>739</v>
      </c>
      <c r="O6501" s="91" t="s">
        <v>1725</v>
      </c>
      <c r="P6501" s="91" t="s">
        <v>1628</v>
      </c>
      <c r="Q6501" s="91" t="s">
        <v>1472</v>
      </c>
      <c r="R6501" s="91" t="s">
        <v>1648</v>
      </c>
      <c r="S6501" s="91" t="s">
        <v>16418</v>
      </c>
      <c r="T6501" s="91" t="s">
        <v>1593</v>
      </c>
    </row>
    <row r="6502" ht="14.25" customHeight="1">
      <c r="A6502" s="91" t="s">
        <v>16419</v>
      </c>
      <c r="B6502" s="91" t="s">
        <v>16420</v>
      </c>
      <c r="D6502" s="91" t="s">
        <v>1324</v>
      </c>
      <c r="J6502" s="91" t="s">
        <v>739</v>
      </c>
      <c r="L6502" s="91" t="s">
        <v>41</v>
      </c>
      <c r="M6502" s="91" t="s">
        <v>739</v>
      </c>
      <c r="O6502" s="91" t="s">
        <v>1602</v>
      </c>
      <c r="P6502" s="91" t="s">
        <v>1603</v>
      </c>
      <c r="Q6502" s="91" t="s">
        <v>1459</v>
      </c>
      <c r="R6502" s="91" t="s">
        <v>1611</v>
      </c>
    </row>
    <row r="6503" ht="14.25" customHeight="1">
      <c r="A6503" s="91" t="s">
        <v>189</v>
      </c>
      <c r="D6503" s="91" t="s">
        <v>1324</v>
      </c>
      <c r="J6503" s="91" t="s">
        <v>739</v>
      </c>
      <c r="L6503" s="91" t="s">
        <v>1647</v>
      </c>
      <c r="M6503" s="91" t="s">
        <v>739</v>
      </c>
      <c r="O6503" s="91" t="s">
        <v>1748</v>
      </c>
      <c r="P6503" s="91" t="s">
        <v>1590</v>
      </c>
      <c r="Q6503" s="91" t="s">
        <v>1430</v>
      </c>
      <c r="R6503" s="91" t="s">
        <v>1669</v>
      </c>
    </row>
    <row r="6504" ht="14.25" customHeight="1">
      <c r="A6504" s="91" t="s">
        <v>16421</v>
      </c>
      <c r="D6504" s="91" t="s">
        <v>1319</v>
      </c>
      <c r="E6504" s="91" t="s">
        <v>1595</v>
      </c>
      <c r="J6504" s="91" t="s">
        <v>739</v>
      </c>
      <c r="L6504" s="91" t="s">
        <v>1588</v>
      </c>
      <c r="M6504" s="91" t="s">
        <v>739</v>
      </c>
      <c r="O6504" s="91" t="s">
        <v>1607</v>
      </c>
      <c r="P6504" s="91" t="s">
        <v>1590</v>
      </c>
      <c r="Q6504" s="91" t="s">
        <v>1430</v>
      </c>
      <c r="R6504" s="91" t="s">
        <v>1842</v>
      </c>
      <c r="S6504" s="91" t="s">
        <v>16422</v>
      </c>
      <c r="T6504" s="91" t="s">
        <v>1600</v>
      </c>
    </row>
    <row r="6505" ht="14.25" customHeight="1">
      <c r="A6505" s="91" t="s">
        <v>16423</v>
      </c>
      <c r="B6505" s="91" t="s">
        <v>16424</v>
      </c>
      <c r="C6505" s="91" t="s">
        <v>16425</v>
      </c>
      <c r="D6505" s="91" t="s">
        <v>1324</v>
      </c>
      <c r="J6505" s="91" t="s">
        <v>1320</v>
      </c>
      <c r="L6505" s="91" t="s">
        <v>41</v>
      </c>
      <c r="M6505" s="91" t="s">
        <v>739</v>
      </c>
      <c r="O6505" s="91" t="s">
        <v>2026</v>
      </c>
      <c r="P6505" s="91" t="s">
        <v>1590</v>
      </c>
      <c r="Q6505" s="91" t="s">
        <v>1431</v>
      </c>
      <c r="R6505" s="91" t="s">
        <v>1798</v>
      </c>
      <c r="T6505" s="91" t="s">
        <v>1634</v>
      </c>
    </row>
    <row r="6506" ht="14.25" customHeight="1">
      <c r="A6506" s="91" t="s">
        <v>16426</v>
      </c>
      <c r="D6506" s="91" t="s">
        <v>1324</v>
      </c>
      <c r="J6506" s="91" t="s">
        <v>1320</v>
      </c>
      <c r="L6506" s="91" t="s">
        <v>41</v>
      </c>
      <c r="M6506" s="91" t="s">
        <v>1320</v>
      </c>
      <c r="N6506" s="91" t="s">
        <v>1842</v>
      </c>
      <c r="O6506" s="91" t="s">
        <v>1607</v>
      </c>
      <c r="P6506" s="91" t="s">
        <v>1590</v>
      </c>
      <c r="Q6506" s="91" t="s">
        <v>1441</v>
      </c>
      <c r="R6506" s="91" t="s">
        <v>1842</v>
      </c>
    </row>
    <row r="6507" ht="14.25" customHeight="1">
      <c r="A6507" s="91" t="s">
        <v>16427</v>
      </c>
      <c r="C6507" s="91" t="s">
        <v>16428</v>
      </c>
      <c r="D6507" s="91" t="s">
        <v>1319</v>
      </c>
      <c r="E6507" s="91" t="s">
        <v>1587</v>
      </c>
      <c r="F6507" s="91">
        <v>2030.0</v>
      </c>
      <c r="J6507" s="91" t="s">
        <v>1320</v>
      </c>
      <c r="L6507" s="91" t="s">
        <v>41</v>
      </c>
      <c r="M6507" s="91" t="s">
        <v>1320</v>
      </c>
      <c r="N6507" s="91" t="s">
        <v>2241</v>
      </c>
      <c r="O6507" s="91" t="s">
        <v>1589</v>
      </c>
      <c r="P6507" s="91" t="s">
        <v>1590</v>
      </c>
      <c r="Q6507" s="91" t="s">
        <v>1426</v>
      </c>
      <c r="R6507" s="91" t="s">
        <v>1633</v>
      </c>
      <c r="S6507" s="91" t="s">
        <v>16429</v>
      </c>
      <c r="T6507" s="91" t="s">
        <v>1593</v>
      </c>
    </row>
    <row r="6508" ht="14.25" customHeight="1">
      <c r="A6508" s="91" t="s">
        <v>16430</v>
      </c>
      <c r="D6508" s="91" t="s">
        <v>1319</v>
      </c>
      <c r="E6508" s="91" t="s">
        <v>1587</v>
      </c>
      <c r="F6508" s="91">
        <v>2030.0</v>
      </c>
      <c r="J6508" s="91" t="s">
        <v>739</v>
      </c>
      <c r="L6508" s="91" t="s">
        <v>1588</v>
      </c>
      <c r="M6508" s="91" t="s">
        <v>739</v>
      </c>
      <c r="O6508" s="91" t="s">
        <v>1589</v>
      </c>
      <c r="P6508" s="91" t="s">
        <v>1590</v>
      </c>
      <c r="Q6508" s="91" t="s">
        <v>1761</v>
      </c>
      <c r="R6508" s="91" t="s">
        <v>1663</v>
      </c>
      <c r="S6508" s="91" t="s">
        <v>16431</v>
      </c>
      <c r="T6508" s="91" t="s">
        <v>1593</v>
      </c>
    </row>
    <row r="6509" ht="14.25" customHeight="1">
      <c r="A6509" s="91" t="s">
        <v>16432</v>
      </c>
      <c r="D6509" s="91" t="s">
        <v>1324</v>
      </c>
      <c r="J6509" s="91" t="s">
        <v>1320</v>
      </c>
      <c r="L6509" s="91" t="s">
        <v>41</v>
      </c>
      <c r="M6509" s="91" t="s">
        <v>739</v>
      </c>
      <c r="O6509" s="91" t="s">
        <v>1589</v>
      </c>
      <c r="P6509" s="91" t="s">
        <v>1590</v>
      </c>
      <c r="Q6509" s="91" t="s">
        <v>1435</v>
      </c>
      <c r="R6509" s="91" t="s">
        <v>1687</v>
      </c>
    </row>
    <row r="6510" ht="14.25" customHeight="1">
      <c r="A6510" s="91" t="s">
        <v>16433</v>
      </c>
      <c r="B6510" s="91" t="s">
        <v>16434</v>
      </c>
      <c r="C6510" s="91" t="s">
        <v>16435</v>
      </c>
      <c r="D6510" s="91" t="s">
        <v>1319</v>
      </c>
      <c r="E6510" s="91" t="s">
        <v>1587</v>
      </c>
      <c r="F6510" s="91">
        <v>2030.0</v>
      </c>
      <c r="J6510" s="91" t="s">
        <v>739</v>
      </c>
      <c r="L6510" s="91" t="s">
        <v>1588</v>
      </c>
      <c r="M6510" s="91" t="s">
        <v>739</v>
      </c>
      <c r="O6510" s="91" t="s">
        <v>1748</v>
      </c>
      <c r="P6510" s="91" t="s">
        <v>1590</v>
      </c>
      <c r="Q6510" s="91" t="s">
        <v>1444</v>
      </c>
      <c r="R6510" s="91" t="s">
        <v>1923</v>
      </c>
      <c r="S6510" s="91" t="s">
        <v>16436</v>
      </c>
      <c r="T6510" s="91" t="s">
        <v>1593</v>
      </c>
    </row>
    <row r="6511" ht="14.25" customHeight="1">
      <c r="A6511" s="91" t="s">
        <v>16437</v>
      </c>
      <c r="B6511" s="91" t="s">
        <v>16438</v>
      </c>
      <c r="C6511" s="91" t="s">
        <v>16439</v>
      </c>
      <c r="D6511" s="91" t="s">
        <v>1319</v>
      </c>
      <c r="E6511" s="91" t="s">
        <v>1587</v>
      </c>
      <c r="F6511" s="91">
        <v>2030.0</v>
      </c>
      <c r="J6511" s="91" t="s">
        <v>739</v>
      </c>
      <c r="L6511" s="91" t="s">
        <v>41</v>
      </c>
      <c r="M6511" s="91" t="s">
        <v>1320</v>
      </c>
      <c r="N6511" s="91" t="s">
        <v>1847</v>
      </c>
      <c r="O6511" s="91" t="s">
        <v>1748</v>
      </c>
      <c r="P6511" s="91" t="s">
        <v>1590</v>
      </c>
      <c r="Q6511" s="91" t="s">
        <v>1440</v>
      </c>
      <c r="R6511" s="91" t="s">
        <v>1659</v>
      </c>
      <c r="S6511" s="91" t="s">
        <v>16440</v>
      </c>
      <c r="T6511" s="91" t="s">
        <v>1593</v>
      </c>
    </row>
    <row r="6512" ht="14.25" customHeight="1">
      <c r="A6512" s="91" t="s">
        <v>16441</v>
      </c>
      <c r="B6512" s="91" t="s">
        <v>16442</v>
      </c>
      <c r="C6512" s="91" t="s">
        <v>16443</v>
      </c>
      <c r="D6512" s="91" t="s">
        <v>1324</v>
      </c>
      <c r="J6512" s="91" t="s">
        <v>1320</v>
      </c>
      <c r="L6512" s="91" t="s">
        <v>41</v>
      </c>
      <c r="M6512" s="91" t="s">
        <v>1320</v>
      </c>
      <c r="N6512" s="91" t="s">
        <v>1669</v>
      </c>
      <c r="O6512" s="91" t="s">
        <v>1748</v>
      </c>
      <c r="P6512" s="91" t="s">
        <v>1590</v>
      </c>
      <c r="Q6512" s="91" t="s">
        <v>1427</v>
      </c>
      <c r="R6512" s="91" t="s">
        <v>1669</v>
      </c>
    </row>
    <row r="6513" ht="14.25" customHeight="1">
      <c r="A6513" s="91" t="s">
        <v>16444</v>
      </c>
      <c r="B6513" s="91" t="s">
        <v>16445</v>
      </c>
      <c r="C6513" s="91" t="s">
        <v>16446</v>
      </c>
      <c r="D6513" s="91" t="s">
        <v>1324</v>
      </c>
      <c r="J6513" s="91" t="s">
        <v>1320</v>
      </c>
      <c r="L6513" s="91" t="s">
        <v>41</v>
      </c>
      <c r="M6513" s="91" t="s">
        <v>1320</v>
      </c>
      <c r="N6513" s="91" t="s">
        <v>1685</v>
      </c>
      <c r="O6513" s="91" t="s">
        <v>1589</v>
      </c>
      <c r="P6513" s="91" t="s">
        <v>1590</v>
      </c>
      <c r="Q6513" s="91" t="s">
        <v>1471</v>
      </c>
      <c r="R6513" s="91" t="s">
        <v>1685</v>
      </c>
    </row>
    <row r="6514" ht="14.25" customHeight="1">
      <c r="A6514" s="91" t="s">
        <v>16447</v>
      </c>
      <c r="B6514" s="91" t="s">
        <v>16448</v>
      </c>
      <c r="C6514" s="91" t="s">
        <v>16449</v>
      </c>
      <c r="D6514" s="91" t="s">
        <v>1343</v>
      </c>
      <c r="J6514" s="91" t="s">
        <v>739</v>
      </c>
      <c r="L6514" s="91" t="s">
        <v>41</v>
      </c>
      <c r="M6514" s="91" t="s">
        <v>739</v>
      </c>
      <c r="O6514" s="91" t="s">
        <v>1684</v>
      </c>
      <c r="P6514" s="91" t="s">
        <v>1590</v>
      </c>
      <c r="Q6514" s="91" t="s">
        <v>1439</v>
      </c>
      <c r="R6514" s="91" t="s">
        <v>1598</v>
      </c>
    </row>
    <row r="6515" ht="14.25" customHeight="1">
      <c r="A6515" s="91" t="s">
        <v>16450</v>
      </c>
      <c r="B6515" s="91" t="s">
        <v>16451</v>
      </c>
      <c r="C6515" s="91" t="s">
        <v>16452</v>
      </c>
      <c r="D6515" s="91" t="s">
        <v>1319</v>
      </c>
      <c r="E6515" s="91" t="s">
        <v>1587</v>
      </c>
      <c r="F6515" s="91">
        <v>2025.0</v>
      </c>
      <c r="J6515" s="91" t="s">
        <v>1320</v>
      </c>
      <c r="L6515" s="91" t="s">
        <v>41</v>
      </c>
      <c r="M6515" s="91" t="s">
        <v>1320</v>
      </c>
      <c r="N6515" s="91" t="s">
        <v>2347</v>
      </c>
      <c r="O6515" s="91" t="s">
        <v>1748</v>
      </c>
      <c r="P6515" s="91" t="s">
        <v>1590</v>
      </c>
      <c r="Q6515" s="91" t="s">
        <v>1439</v>
      </c>
      <c r="R6515" s="91" t="s">
        <v>2855</v>
      </c>
      <c r="S6515" s="91" t="s">
        <v>16453</v>
      </c>
      <c r="T6515" s="91" t="s">
        <v>1593</v>
      </c>
      <c r="U6515" s="91" t="s">
        <v>1793</v>
      </c>
    </row>
    <row r="6516" ht="14.25" customHeight="1">
      <c r="A6516" s="91" t="s">
        <v>16454</v>
      </c>
      <c r="D6516" s="91" t="s">
        <v>1319</v>
      </c>
      <c r="E6516" s="91" t="s">
        <v>1587</v>
      </c>
      <c r="F6516" s="91">
        <v>2030.0</v>
      </c>
      <c r="J6516" s="91" t="s">
        <v>739</v>
      </c>
      <c r="L6516" s="91" t="s">
        <v>1588</v>
      </c>
      <c r="M6516" s="91" t="s">
        <v>739</v>
      </c>
      <c r="O6516" s="91" t="s">
        <v>1589</v>
      </c>
      <c r="P6516" s="91" t="s">
        <v>1590</v>
      </c>
      <c r="Q6516" s="91" t="s">
        <v>1472</v>
      </c>
      <c r="R6516" s="91" t="s">
        <v>1663</v>
      </c>
      <c r="S6516" s="91" t="s">
        <v>16455</v>
      </c>
      <c r="T6516" s="91" t="s">
        <v>1593</v>
      </c>
    </row>
    <row r="6517" ht="14.25" customHeight="1">
      <c r="A6517" s="91" t="s">
        <v>16456</v>
      </c>
      <c r="B6517" s="91" t="s">
        <v>16457</v>
      </c>
      <c r="C6517" s="91" t="s">
        <v>16458</v>
      </c>
      <c r="D6517" s="91" t="s">
        <v>1319</v>
      </c>
      <c r="E6517" s="91" t="s">
        <v>1587</v>
      </c>
      <c r="F6517" s="91">
        <v>2030.0</v>
      </c>
      <c r="J6517" s="91" t="s">
        <v>739</v>
      </c>
      <c r="L6517" s="91" t="s">
        <v>41</v>
      </c>
      <c r="M6517" s="91" t="s">
        <v>739</v>
      </c>
      <c r="O6517" s="91" t="s">
        <v>1748</v>
      </c>
      <c r="P6517" s="91" t="s">
        <v>1590</v>
      </c>
      <c r="Q6517" s="91" t="s">
        <v>1435</v>
      </c>
      <c r="R6517" s="91" t="s">
        <v>1981</v>
      </c>
      <c r="S6517" s="91" t="s">
        <v>16459</v>
      </c>
      <c r="T6517" s="91" t="s">
        <v>1777</v>
      </c>
    </row>
    <row r="6518" ht="14.25" customHeight="1">
      <c r="A6518" s="91" t="s">
        <v>16460</v>
      </c>
      <c r="B6518" s="91" t="s">
        <v>16461</v>
      </c>
      <c r="C6518" s="91" t="s">
        <v>16462</v>
      </c>
      <c r="D6518" s="91" t="s">
        <v>1319</v>
      </c>
      <c r="E6518" s="91" t="s">
        <v>1587</v>
      </c>
      <c r="F6518" s="91">
        <v>2030.0</v>
      </c>
      <c r="G6518" s="91" t="s">
        <v>1319</v>
      </c>
      <c r="H6518" s="91" t="s">
        <v>1587</v>
      </c>
      <c r="I6518" s="91">
        <v>2040.0</v>
      </c>
      <c r="J6518" s="91" t="s">
        <v>1320</v>
      </c>
      <c r="K6518" s="91">
        <v>2040.0</v>
      </c>
      <c r="L6518" s="91" t="s">
        <v>41</v>
      </c>
      <c r="M6518" s="91" t="s">
        <v>1320</v>
      </c>
      <c r="N6518" s="91" t="s">
        <v>1792</v>
      </c>
      <c r="O6518" s="91" t="s">
        <v>1677</v>
      </c>
      <c r="P6518" s="91" t="s">
        <v>1590</v>
      </c>
      <c r="Q6518" s="91" t="s">
        <v>1438</v>
      </c>
      <c r="R6518" s="91" t="s">
        <v>1617</v>
      </c>
      <c r="S6518" s="91" t="s">
        <v>16463</v>
      </c>
      <c r="T6518" s="91" t="s">
        <v>1593</v>
      </c>
    </row>
    <row r="6519" ht="14.25" customHeight="1">
      <c r="A6519" s="91" t="s">
        <v>16464</v>
      </c>
      <c r="B6519" s="91" t="s">
        <v>16465</v>
      </c>
      <c r="D6519" s="91" t="s">
        <v>1324</v>
      </c>
      <c r="J6519" s="91" t="s">
        <v>1320</v>
      </c>
      <c r="L6519" s="91" t="s">
        <v>1647</v>
      </c>
      <c r="M6519" s="91" t="s">
        <v>1320</v>
      </c>
      <c r="N6519" s="91" t="s">
        <v>1685</v>
      </c>
      <c r="O6519" s="91" t="s">
        <v>4693</v>
      </c>
      <c r="P6519" s="91" t="s">
        <v>1628</v>
      </c>
      <c r="Q6519" s="91" t="s">
        <v>1430</v>
      </c>
      <c r="R6519" s="91" t="s">
        <v>1685</v>
      </c>
    </row>
    <row r="6520" ht="14.25" customHeight="1">
      <c r="A6520" s="91" t="s">
        <v>16466</v>
      </c>
      <c r="C6520" s="91" t="s">
        <v>16467</v>
      </c>
      <c r="D6520" s="91" t="s">
        <v>1324</v>
      </c>
      <c r="J6520" s="91" t="s">
        <v>1320</v>
      </c>
      <c r="L6520" s="91" t="s">
        <v>41</v>
      </c>
      <c r="M6520" s="91" t="s">
        <v>1320</v>
      </c>
      <c r="N6520" s="91" t="s">
        <v>2368</v>
      </c>
      <c r="O6520" s="91" t="s">
        <v>1607</v>
      </c>
      <c r="P6520" s="91" t="s">
        <v>1590</v>
      </c>
      <c r="Q6520" s="91" t="s">
        <v>1462</v>
      </c>
      <c r="R6520" s="91" t="s">
        <v>2368</v>
      </c>
    </row>
    <row r="6521" ht="14.25" customHeight="1">
      <c r="A6521" s="91" t="s">
        <v>16468</v>
      </c>
      <c r="B6521" s="91" t="s">
        <v>16469</v>
      </c>
      <c r="C6521" s="91" t="s">
        <v>16470</v>
      </c>
      <c r="D6521" s="91" t="s">
        <v>1324</v>
      </c>
      <c r="J6521" s="91" t="s">
        <v>739</v>
      </c>
      <c r="L6521" s="91" t="s">
        <v>41</v>
      </c>
      <c r="M6521" s="91" t="s">
        <v>739</v>
      </c>
      <c r="O6521" s="91" t="s">
        <v>4693</v>
      </c>
      <c r="P6521" s="91" t="s">
        <v>1628</v>
      </c>
      <c r="Q6521" s="91" t="s">
        <v>1436</v>
      </c>
      <c r="R6521" s="91" t="s">
        <v>1763</v>
      </c>
    </row>
    <row r="6522" ht="14.25" customHeight="1">
      <c r="A6522" s="91" t="s">
        <v>16471</v>
      </c>
      <c r="B6522" s="91" t="s">
        <v>16472</v>
      </c>
      <c r="C6522" s="91" t="s">
        <v>16473</v>
      </c>
      <c r="D6522" s="91" t="s">
        <v>1319</v>
      </c>
      <c r="E6522" s="91" t="s">
        <v>1587</v>
      </c>
      <c r="F6522" s="91">
        <v>2030.0</v>
      </c>
      <c r="J6522" s="91" t="s">
        <v>739</v>
      </c>
      <c r="L6522" s="91" t="s">
        <v>41</v>
      </c>
      <c r="M6522" s="91" t="s">
        <v>739</v>
      </c>
      <c r="O6522" s="91" t="s">
        <v>1846</v>
      </c>
      <c r="P6522" s="91" t="s">
        <v>1590</v>
      </c>
      <c r="Q6522" s="91" t="s">
        <v>1429</v>
      </c>
      <c r="R6522" s="91" t="s">
        <v>1669</v>
      </c>
      <c r="S6522" s="91" t="s">
        <v>16474</v>
      </c>
      <c r="T6522" s="91" t="s">
        <v>1593</v>
      </c>
    </row>
    <row r="6523" ht="14.25" customHeight="1">
      <c r="A6523" s="91" t="s">
        <v>16475</v>
      </c>
      <c r="D6523" s="91" t="s">
        <v>1324</v>
      </c>
      <c r="J6523" s="91" t="s">
        <v>739</v>
      </c>
      <c r="L6523" s="91" t="s">
        <v>41</v>
      </c>
      <c r="M6523" s="91" t="s">
        <v>739</v>
      </c>
      <c r="O6523" s="91" t="s">
        <v>1846</v>
      </c>
      <c r="P6523" s="91" t="s">
        <v>1590</v>
      </c>
      <c r="Q6523" s="91" t="s">
        <v>1447</v>
      </c>
      <c r="R6523" s="91" t="s">
        <v>1653</v>
      </c>
    </row>
    <row r="6524" ht="14.25" customHeight="1">
      <c r="A6524" s="91" t="s">
        <v>16476</v>
      </c>
      <c r="D6524" s="91" t="s">
        <v>1319</v>
      </c>
      <c r="E6524" s="91" t="s">
        <v>1587</v>
      </c>
      <c r="F6524" s="91">
        <v>2030.0</v>
      </c>
      <c r="J6524" s="91" t="s">
        <v>739</v>
      </c>
      <c r="L6524" s="91" t="s">
        <v>1588</v>
      </c>
      <c r="M6524" s="91" t="s">
        <v>739</v>
      </c>
      <c r="O6524" s="91" t="s">
        <v>1846</v>
      </c>
      <c r="P6524" s="91" t="s">
        <v>1590</v>
      </c>
      <c r="Q6524" s="91" t="s">
        <v>1429</v>
      </c>
      <c r="R6524" s="91" t="s">
        <v>1653</v>
      </c>
      <c r="S6524" s="91" t="s">
        <v>16477</v>
      </c>
      <c r="T6524" s="91" t="s">
        <v>1593</v>
      </c>
    </row>
    <row r="6525" ht="14.25" customHeight="1">
      <c r="A6525" s="91" t="s">
        <v>16478</v>
      </c>
      <c r="B6525" s="91" t="s">
        <v>16479</v>
      </c>
      <c r="C6525" s="91" t="s">
        <v>16480</v>
      </c>
      <c r="D6525" s="91" t="s">
        <v>1319</v>
      </c>
      <c r="E6525" s="91" t="s">
        <v>1587</v>
      </c>
      <c r="F6525" s="91">
        <v>2030.0</v>
      </c>
      <c r="G6525" s="91" t="s">
        <v>1319</v>
      </c>
      <c r="H6525" s="91" t="s">
        <v>1587</v>
      </c>
      <c r="I6525" s="91">
        <v>2040.0</v>
      </c>
      <c r="J6525" s="91" t="s">
        <v>1320</v>
      </c>
      <c r="K6525" s="91">
        <v>2040.0</v>
      </c>
      <c r="L6525" s="91" t="s">
        <v>41</v>
      </c>
      <c r="M6525" s="91" t="s">
        <v>1320</v>
      </c>
      <c r="N6525" s="91" t="s">
        <v>1785</v>
      </c>
      <c r="O6525" s="91" t="s">
        <v>1802</v>
      </c>
      <c r="P6525" s="91" t="s">
        <v>1590</v>
      </c>
      <c r="Q6525" s="91" t="s">
        <v>1439</v>
      </c>
      <c r="R6525" s="91" t="s">
        <v>1685</v>
      </c>
      <c r="S6525" s="91" t="s">
        <v>16481</v>
      </c>
      <c r="T6525" s="91" t="s">
        <v>1593</v>
      </c>
    </row>
    <row r="6526" ht="14.25" customHeight="1">
      <c r="A6526" s="91" t="s">
        <v>16482</v>
      </c>
      <c r="D6526" s="91" t="s">
        <v>1319</v>
      </c>
      <c r="E6526" s="91" t="s">
        <v>1587</v>
      </c>
      <c r="F6526" s="91">
        <v>2030.0</v>
      </c>
      <c r="J6526" s="91" t="s">
        <v>739</v>
      </c>
      <c r="L6526" s="91" t="s">
        <v>1588</v>
      </c>
      <c r="M6526" s="91" t="s">
        <v>739</v>
      </c>
      <c r="O6526" s="91" t="s">
        <v>1725</v>
      </c>
      <c r="P6526" s="91" t="s">
        <v>1628</v>
      </c>
      <c r="Q6526" s="91" t="s">
        <v>1457</v>
      </c>
      <c r="R6526" s="91" t="s">
        <v>1591</v>
      </c>
      <c r="S6526" s="91" t="s">
        <v>16483</v>
      </c>
      <c r="T6526" s="91" t="s">
        <v>1593</v>
      </c>
    </row>
    <row r="6527" ht="14.25" customHeight="1">
      <c r="A6527" s="91" t="s">
        <v>16484</v>
      </c>
      <c r="B6527" s="91" t="s">
        <v>16485</v>
      </c>
      <c r="C6527" s="91" t="s">
        <v>16486</v>
      </c>
      <c r="D6527" s="91" t="s">
        <v>1319</v>
      </c>
      <c r="E6527" s="91" t="s">
        <v>1587</v>
      </c>
      <c r="F6527" s="91">
        <v>2030.0</v>
      </c>
      <c r="G6527" s="91" t="s">
        <v>1319</v>
      </c>
      <c r="H6527" s="91" t="s">
        <v>1587</v>
      </c>
      <c r="I6527" s="91">
        <v>2050.0</v>
      </c>
      <c r="J6527" s="91" t="s">
        <v>1320</v>
      </c>
      <c r="K6527" s="91">
        <v>2050.0</v>
      </c>
      <c r="L6527" s="91" t="s">
        <v>41</v>
      </c>
      <c r="M6527" s="91" t="s">
        <v>1320</v>
      </c>
      <c r="N6527" s="91" t="s">
        <v>1888</v>
      </c>
      <c r="O6527" s="91" t="s">
        <v>1711</v>
      </c>
      <c r="P6527" s="91" t="s">
        <v>1590</v>
      </c>
      <c r="Q6527" s="91" t="s">
        <v>1439</v>
      </c>
      <c r="R6527" s="91" t="s">
        <v>2347</v>
      </c>
      <c r="S6527" s="91" t="s">
        <v>16487</v>
      </c>
      <c r="T6527" s="91" t="s">
        <v>1593</v>
      </c>
    </row>
    <row r="6528" ht="14.25" customHeight="1">
      <c r="A6528" s="91" t="s">
        <v>16488</v>
      </c>
      <c r="C6528" s="91" t="s">
        <v>16489</v>
      </c>
      <c r="D6528" s="91" t="s">
        <v>1324</v>
      </c>
      <c r="J6528" s="91" t="s">
        <v>1320</v>
      </c>
      <c r="L6528" s="91" t="s">
        <v>41</v>
      </c>
      <c r="M6528" s="91" t="s">
        <v>739</v>
      </c>
      <c r="O6528" s="91" t="s">
        <v>1846</v>
      </c>
      <c r="P6528" s="91" t="s">
        <v>1590</v>
      </c>
      <c r="Q6528" s="91" t="s">
        <v>1435</v>
      </c>
      <c r="R6528" s="91" t="s">
        <v>1653</v>
      </c>
    </row>
    <row r="6529" ht="14.25" customHeight="1">
      <c r="A6529" s="91" t="s">
        <v>16490</v>
      </c>
      <c r="B6529" s="91" t="s">
        <v>16491</v>
      </c>
      <c r="C6529" s="91" t="s">
        <v>16492</v>
      </c>
      <c r="D6529" s="91" t="s">
        <v>1324</v>
      </c>
      <c r="J6529" s="91" t="s">
        <v>739</v>
      </c>
      <c r="L6529" s="91" t="s">
        <v>41</v>
      </c>
      <c r="M6529" s="91" t="s">
        <v>739</v>
      </c>
      <c r="O6529" s="91" t="s">
        <v>1662</v>
      </c>
      <c r="P6529" s="91" t="s">
        <v>1590</v>
      </c>
      <c r="Q6529" s="91" t="s">
        <v>1436</v>
      </c>
      <c r="R6529" s="91" t="s">
        <v>1633</v>
      </c>
    </row>
    <row r="6530" ht="14.25" customHeight="1">
      <c r="A6530" s="91" t="s">
        <v>16493</v>
      </c>
      <c r="D6530" s="91" t="s">
        <v>1319</v>
      </c>
      <c r="E6530" s="91" t="s">
        <v>1587</v>
      </c>
      <c r="F6530" s="91">
        <v>2030.0</v>
      </c>
      <c r="J6530" s="91" t="s">
        <v>739</v>
      </c>
      <c r="L6530" s="91" t="s">
        <v>1588</v>
      </c>
      <c r="M6530" s="91" t="s">
        <v>739</v>
      </c>
      <c r="O6530" s="91" t="s">
        <v>1802</v>
      </c>
      <c r="P6530" s="91" t="s">
        <v>1590</v>
      </c>
      <c r="Q6530" s="91" t="s">
        <v>1469</v>
      </c>
      <c r="R6530" s="91" t="s">
        <v>1663</v>
      </c>
      <c r="S6530" s="91" t="s">
        <v>16494</v>
      </c>
      <c r="T6530" s="91" t="s">
        <v>1593</v>
      </c>
    </row>
    <row r="6531" ht="14.25" customHeight="1">
      <c r="A6531" s="91" t="s">
        <v>16495</v>
      </c>
      <c r="B6531" s="91" t="s">
        <v>16496</v>
      </c>
      <c r="C6531" s="91" t="s">
        <v>16497</v>
      </c>
      <c r="D6531" s="91" t="s">
        <v>1324</v>
      </c>
      <c r="J6531" s="91" t="s">
        <v>739</v>
      </c>
      <c r="L6531" s="91" t="s">
        <v>41</v>
      </c>
      <c r="M6531" s="91" t="s">
        <v>739</v>
      </c>
      <c r="O6531" s="91" t="s">
        <v>1721</v>
      </c>
      <c r="P6531" s="91" t="s">
        <v>1590</v>
      </c>
      <c r="Q6531" s="91" t="s">
        <v>1439</v>
      </c>
      <c r="R6531" s="91" t="s">
        <v>1653</v>
      </c>
    </row>
    <row r="6532" ht="14.25" customHeight="1">
      <c r="A6532" s="91" t="s">
        <v>16498</v>
      </c>
      <c r="D6532" s="91" t="s">
        <v>1324</v>
      </c>
      <c r="J6532" s="91" t="s">
        <v>1320</v>
      </c>
      <c r="L6532" s="91" t="s">
        <v>41</v>
      </c>
      <c r="M6532" s="91" t="s">
        <v>739</v>
      </c>
      <c r="O6532" s="91" t="s">
        <v>1662</v>
      </c>
      <c r="P6532" s="91" t="s">
        <v>1590</v>
      </c>
      <c r="Q6532" s="91" t="s">
        <v>1436</v>
      </c>
      <c r="R6532" s="91" t="s">
        <v>1699</v>
      </c>
    </row>
    <row r="6533" ht="14.25" customHeight="1">
      <c r="A6533" s="91" t="s">
        <v>16499</v>
      </c>
      <c r="C6533" s="91" t="s">
        <v>16500</v>
      </c>
      <c r="D6533" s="91" t="s">
        <v>1319</v>
      </c>
      <c r="E6533" s="91" t="s">
        <v>1587</v>
      </c>
      <c r="F6533" s="91" t="s">
        <v>1646</v>
      </c>
      <c r="J6533" s="91" t="s">
        <v>739</v>
      </c>
      <c r="L6533" s="91" t="s">
        <v>41</v>
      </c>
      <c r="M6533" s="91" t="s">
        <v>739</v>
      </c>
      <c r="O6533" s="91" t="s">
        <v>1846</v>
      </c>
      <c r="P6533" s="91" t="s">
        <v>1590</v>
      </c>
      <c r="Q6533" s="91" t="s">
        <v>1466</v>
      </c>
      <c r="R6533" s="91" t="s">
        <v>1653</v>
      </c>
      <c r="S6533" s="91" t="s">
        <v>16501</v>
      </c>
      <c r="T6533" s="91" t="s">
        <v>1593</v>
      </c>
    </row>
    <row r="6534" ht="14.25" customHeight="1">
      <c r="A6534" s="91" t="s">
        <v>16502</v>
      </c>
      <c r="B6534" s="91" t="s">
        <v>16503</v>
      </c>
      <c r="C6534" s="91" t="s">
        <v>16504</v>
      </c>
      <c r="D6534" s="91" t="s">
        <v>1319</v>
      </c>
      <c r="E6534" s="91" t="s">
        <v>1587</v>
      </c>
      <c r="F6534" s="91">
        <v>2030.0</v>
      </c>
      <c r="J6534" s="91" t="s">
        <v>739</v>
      </c>
      <c r="L6534" s="91" t="s">
        <v>41</v>
      </c>
      <c r="M6534" s="91" t="s">
        <v>739</v>
      </c>
      <c r="O6534" s="91" t="s">
        <v>1638</v>
      </c>
      <c r="P6534" s="91" t="s">
        <v>1590</v>
      </c>
      <c r="Q6534" s="91" t="s">
        <v>1439</v>
      </c>
      <c r="R6534" s="91" t="s">
        <v>1707</v>
      </c>
      <c r="S6534" s="91" t="s">
        <v>16505</v>
      </c>
      <c r="T6534" s="91" t="s">
        <v>1593</v>
      </c>
    </row>
    <row r="6535" ht="14.25" customHeight="1">
      <c r="A6535" s="91" t="s">
        <v>16506</v>
      </c>
      <c r="C6535" s="91" t="s">
        <v>16507</v>
      </c>
      <c r="D6535" s="91" t="s">
        <v>1319</v>
      </c>
      <c r="E6535" s="91" t="s">
        <v>1729</v>
      </c>
      <c r="F6535" s="91">
        <v>2030.0</v>
      </c>
      <c r="J6535" s="91" t="s">
        <v>739</v>
      </c>
      <c r="L6535" s="91" t="s">
        <v>41</v>
      </c>
      <c r="M6535" s="91" t="s">
        <v>1320</v>
      </c>
      <c r="N6535" s="91" t="s">
        <v>1639</v>
      </c>
      <c r="O6535" s="91" t="s">
        <v>1602</v>
      </c>
      <c r="P6535" s="91" t="s">
        <v>1603</v>
      </c>
      <c r="Q6535" s="91" t="s">
        <v>1440</v>
      </c>
      <c r="R6535" s="91" t="s">
        <v>11918</v>
      </c>
      <c r="S6535" s="91" t="s">
        <v>16508</v>
      </c>
      <c r="T6535" s="91" t="s">
        <v>1733</v>
      </c>
    </row>
    <row r="6536" ht="14.25" customHeight="1">
      <c r="A6536" s="91" t="s">
        <v>16509</v>
      </c>
      <c r="D6536" s="91" t="s">
        <v>1324</v>
      </c>
      <c r="J6536" s="91" t="s">
        <v>1320</v>
      </c>
      <c r="L6536" s="91" t="s">
        <v>41</v>
      </c>
      <c r="M6536" s="91" t="s">
        <v>1320</v>
      </c>
      <c r="N6536" s="91" t="s">
        <v>1669</v>
      </c>
      <c r="O6536" s="91" t="s">
        <v>1846</v>
      </c>
      <c r="P6536" s="91" t="s">
        <v>1590</v>
      </c>
      <c r="Q6536" s="91" t="s">
        <v>1436</v>
      </c>
      <c r="R6536" s="91" t="s">
        <v>1669</v>
      </c>
    </row>
    <row r="6537" ht="14.25" customHeight="1">
      <c r="A6537" s="91" t="s">
        <v>16510</v>
      </c>
      <c r="B6537" s="91" t="s">
        <v>16511</v>
      </c>
      <c r="C6537" s="91" t="s">
        <v>16512</v>
      </c>
      <c r="D6537" s="91" t="s">
        <v>1319</v>
      </c>
      <c r="E6537" s="91" t="s">
        <v>1587</v>
      </c>
      <c r="F6537" s="91" t="s">
        <v>2004</v>
      </c>
      <c r="J6537" s="91" t="s">
        <v>1320</v>
      </c>
      <c r="L6537" s="91" t="s">
        <v>1647</v>
      </c>
      <c r="M6537" s="91" t="s">
        <v>1320</v>
      </c>
      <c r="N6537" s="91" t="s">
        <v>1900</v>
      </c>
      <c r="O6537" s="91" t="s">
        <v>1607</v>
      </c>
      <c r="P6537" s="91" t="s">
        <v>1590</v>
      </c>
      <c r="Q6537" s="91" t="s">
        <v>1430</v>
      </c>
      <c r="R6537" s="91" t="s">
        <v>1598</v>
      </c>
      <c r="S6537" s="91" t="s">
        <v>16513</v>
      </c>
      <c r="T6537" s="91" t="s">
        <v>1593</v>
      </c>
      <c r="U6537" s="91" t="s">
        <v>3287</v>
      </c>
    </row>
    <row r="6538" ht="14.25" customHeight="1">
      <c r="A6538" s="91" t="s">
        <v>16514</v>
      </c>
      <c r="B6538" s="91" t="s">
        <v>16515</v>
      </c>
      <c r="D6538" s="91" t="s">
        <v>1324</v>
      </c>
      <c r="J6538" s="91" t="s">
        <v>739</v>
      </c>
      <c r="L6538" s="91" t="s">
        <v>41</v>
      </c>
      <c r="M6538" s="91" t="s">
        <v>739</v>
      </c>
      <c r="O6538" s="91" t="s">
        <v>1602</v>
      </c>
      <c r="P6538" s="91" t="s">
        <v>1603</v>
      </c>
      <c r="Q6538" s="91" t="s">
        <v>1462</v>
      </c>
      <c r="R6538" s="91" t="s">
        <v>1604</v>
      </c>
    </row>
    <row r="6539" ht="14.25" customHeight="1">
      <c r="A6539" s="91" t="s">
        <v>16516</v>
      </c>
      <c r="C6539" s="91" t="s">
        <v>16517</v>
      </c>
      <c r="D6539" s="91" t="s">
        <v>1319</v>
      </c>
      <c r="E6539" s="91" t="s">
        <v>1587</v>
      </c>
      <c r="F6539" s="91">
        <v>2025.0</v>
      </c>
      <c r="J6539" s="91" t="s">
        <v>1320</v>
      </c>
      <c r="L6539" s="91" t="s">
        <v>41</v>
      </c>
      <c r="M6539" s="91" t="s">
        <v>1320</v>
      </c>
      <c r="N6539" s="91" t="s">
        <v>1785</v>
      </c>
      <c r="O6539" s="91" t="s">
        <v>1846</v>
      </c>
      <c r="P6539" s="91" t="s">
        <v>1590</v>
      </c>
      <c r="Q6539" s="91" t="s">
        <v>1431</v>
      </c>
      <c r="R6539" s="91" t="s">
        <v>6754</v>
      </c>
      <c r="S6539" s="91" t="s">
        <v>16518</v>
      </c>
      <c r="T6539" s="91" t="s">
        <v>1777</v>
      </c>
    </row>
    <row r="6540" ht="14.25" customHeight="1">
      <c r="A6540" s="91" t="s">
        <v>16519</v>
      </c>
      <c r="C6540" s="91" t="s">
        <v>16520</v>
      </c>
      <c r="D6540" s="91" t="s">
        <v>1319</v>
      </c>
      <c r="E6540" s="91" t="s">
        <v>1587</v>
      </c>
      <c r="F6540" s="91">
        <v>2030.0</v>
      </c>
      <c r="J6540" s="91" t="s">
        <v>739</v>
      </c>
      <c r="L6540" s="91" t="s">
        <v>41</v>
      </c>
      <c r="M6540" s="91" t="s">
        <v>739</v>
      </c>
      <c r="N6540" s="91" t="s">
        <v>1685</v>
      </c>
      <c r="O6540" s="91" t="s">
        <v>1846</v>
      </c>
      <c r="P6540" s="91" t="s">
        <v>1590</v>
      </c>
      <c r="Q6540" s="91" t="s">
        <v>1761</v>
      </c>
      <c r="R6540" s="91" t="s">
        <v>1653</v>
      </c>
      <c r="S6540" s="91" t="s">
        <v>16521</v>
      </c>
      <c r="T6540" s="91" t="s">
        <v>1593</v>
      </c>
    </row>
    <row r="6541" ht="14.25" customHeight="1">
      <c r="A6541" s="91" t="s">
        <v>16522</v>
      </c>
      <c r="D6541" s="91" t="s">
        <v>1319</v>
      </c>
      <c r="E6541" s="91" t="s">
        <v>1587</v>
      </c>
      <c r="F6541" s="91">
        <v>2030.0</v>
      </c>
      <c r="J6541" s="91" t="s">
        <v>739</v>
      </c>
      <c r="L6541" s="91" t="s">
        <v>1588</v>
      </c>
      <c r="M6541" s="91" t="s">
        <v>739</v>
      </c>
      <c r="O6541" s="91" t="s">
        <v>1589</v>
      </c>
      <c r="P6541" s="91" t="s">
        <v>1590</v>
      </c>
      <c r="Q6541" s="91" t="s">
        <v>1460</v>
      </c>
      <c r="R6541" s="91" t="s">
        <v>1641</v>
      </c>
      <c r="S6541" s="91" t="s">
        <v>16523</v>
      </c>
      <c r="T6541" s="91" t="s">
        <v>1593</v>
      </c>
    </row>
    <row r="6542" ht="14.25" customHeight="1">
      <c r="A6542" s="91" t="s">
        <v>16524</v>
      </c>
      <c r="D6542" s="91" t="s">
        <v>1324</v>
      </c>
      <c r="J6542" s="91" t="s">
        <v>739</v>
      </c>
      <c r="L6542" s="91" t="s">
        <v>41</v>
      </c>
      <c r="M6542" s="91" t="s">
        <v>739</v>
      </c>
      <c r="O6542" s="91" t="s">
        <v>1846</v>
      </c>
      <c r="P6542" s="91" t="s">
        <v>1590</v>
      </c>
      <c r="Q6542" s="91" t="s">
        <v>1439</v>
      </c>
      <c r="R6542" s="91" t="s">
        <v>1591</v>
      </c>
    </row>
    <row r="6543" ht="14.25" customHeight="1">
      <c r="A6543" s="91" t="s">
        <v>16525</v>
      </c>
      <c r="D6543" s="91" t="s">
        <v>1319</v>
      </c>
      <c r="E6543" s="91" t="s">
        <v>1587</v>
      </c>
      <c r="F6543" s="91">
        <v>2030.0</v>
      </c>
      <c r="J6543" s="91" t="s">
        <v>739</v>
      </c>
      <c r="L6543" s="91" t="s">
        <v>1588</v>
      </c>
      <c r="M6543" s="91" t="s">
        <v>739</v>
      </c>
      <c r="O6543" s="91" t="s">
        <v>1846</v>
      </c>
      <c r="P6543" s="91" t="s">
        <v>1590</v>
      </c>
      <c r="Q6543" s="91" t="s">
        <v>1429</v>
      </c>
      <c r="R6543" s="91" t="s">
        <v>1648</v>
      </c>
      <c r="S6543" s="91" t="s">
        <v>16526</v>
      </c>
      <c r="T6543" s="91" t="s">
        <v>1593</v>
      </c>
    </row>
    <row r="6544" ht="14.25" customHeight="1">
      <c r="A6544" s="91" t="s">
        <v>16527</v>
      </c>
      <c r="D6544" s="91" t="s">
        <v>1319</v>
      </c>
      <c r="E6544" s="91" t="s">
        <v>1587</v>
      </c>
      <c r="F6544" s="91">
        <v>2030.0</v>
      </c>
      <c r="J6544" s="91" t="s">
        <v>739</v>
      </c>
      <c r="L6544" s="91" t="s">
        <v>1588</v>
      </c>
      <c r="M6544" s="91" t="s">
        <v>739</v>
      </c>
      <c r="O6544" s="91" t="s">
        <v>1677</v>
      </c>
      <c r="P6544" s="91" t="s">
        <v>1590</v>
      </c>
      <c r="Q6544" s="91" t="s">
        <v>1436</v>
      </c>
      <c r="R6544" s="91" t="s">
        <v>1624</v>
      </c>
      <c r="S6544" s="91" t="s">
        <v>16528</v>
      </c>
      <c r="T6544" s="91" t="s">
        <v>1593</v>
      </c>
    </row>
    <row r="6545" ht="14.25" customHeight="1">
      <c r="A6545" s="91" t="s">
        <v>16529</v>
      </c>
      <c r="D6545" s="91" t="s">
        <v>1319</v>
      </c>
      <c r="E6545" s="91" t="s">
        <v>1587</v>
      </c>
      <c r="F6545" s="91">
        <v>2030.0</v>
      </c>
      <c r="J6545" s="91" t="s">
        <v>739</v>
      </c>
      <c r="L6545" s="91" t="s">
        <v>1588</v>
      </c>
      <c r="M6545" s="91" t="s">
        <v>739</v>
      </c>
      <c r="O6545" s="91" t="s">
        <v>1802</v>
      </c>
      <c r="P6545" s="91" t="s">
        <v>1590</v>
      </c>
      <c r="Q6545" s="91" t="s">
        <v>1441</v>
      </c>
      <c r="R6545" s="91" t="s">
        <v>1608</v>
      </c>
      <c r="S6545" s="91" t="s">
        <v>16530</v>
      </c>
      <c r="T6545" s="91" t="s">
        <v>1593</v>
      </c>
    </row>
    <row r="6546" ht="14.25" customHeight="1">
      <c r="A6546" s="91" t="s">
        <v>16531</v>
      </c>
      <c r="C6546" s="91" t="s">
        <v>16532</v>
      </c>
      <c r="D6546" s="91" t="s">
        <v>1319</v>
      </c>
      <c r="E6546" s="91" t="s">
        <v>1587</v>
      </c>
      <c r="F6546" s="91" t="s">
        <v>2581</v>
      </c>
      <c r="J6546" s="91" t="s">
        <v>739</v>
      </c>
      <c r="L6546" s="91" t="s">
        <v>41</v>
      </c>
      <c r="M6546" s="91" t="s">
        <v>739</v>
      </c>
      <c r="O6546" s="91" t="s">
        <v>1846</v>
      </c>
      <c r="P6546" s="91" t="s">
        <v>1590</v>
      </c>
      <c r="Q6546" s="91" t="s">
        <v>1439</v>
      </c>
      <c r="R6546" s="91" t="s">
        <v>1648</v>
      </c>
      <c r="S6546" s="91" t="s">
        <v>16533</v>
      </c>
      <c r="T6546" s="91" t="s">
        <v>1593</v>
      </c>
    </row>
    <row r="6547" ht="14.25" customHeight="1">
      <c r="A6547" s="91" t="s">
        <v>16534</v>
      </c>
      <c r="D6547" s="91" t="s">
        <v>1324</v>
      </c>
      <c r="J6547" s="91" t="s">
        <v>1320</v>
      </c>
      <c r="L6547" s="91" t="s">
        <v>41</v>
      </c>
      <c r="M6547" s="91" t="s">
        <v>1320</v>
      </c>
      <c r="N6547" s="91" t="s">
        <v>1611</v>
      </c>
      <c r="O6547" s="91" t="s">
        <v>1846</v>
      </c>
      <c r="P6547" s="91" t="s">
        <v>1590</v>
      </c>
      <c r="Q6547" s="91" t="s">
        <v>1435</v>
      </c>
      <c r="R6547" s="91" t="s">
        <v>1611</v>
      </c>
    </row>
    <row r="6548" ht="14.25" customHeight="1">
      <c r="A6548" s="91" t="s">
        <v>16535</v>
      </c>
      <c r="D6548" s="91" t="s">
        <v>1319</v>
      </c>
      <c r="E6548" s="91" t="s">
        <v>1587</v>
      </c>
      <c r="F6548" s="91" t="s">
        <v>7654</v>
      </c>
      <c r="J6548" s="91" t="s">
        <v>739</v>
      </c>
      <c r="L6548" s="91" t="s">
        <v>41</v>
      </c>
      <c r="M6548" s="91" t="s">
        <v>739</v>
      </c>
      <c r="O6548" s="91" t="s">
        <v>1846</v>
      </c>
      <c r="P6548" s="91" t="s">
        <v>1590</v>
      </c>
      <c r="Q6548" s="91" t="s">
        <v>1460</v>
      </c>
      <c r="R6548" s="91" t="s">
        <v>1639</v>
      </c>
      <c r="S6548" s="91" t="s">
        <v>16536</v>
      </c>
      <c r="T6548" s="91" t="s">
        <v>1593</v>
      </c>
    </row>
    <row r="6549" ht="14.25" customHeight="1">
      <c r="A6549" s="91" t="s">
        <v>16537</v>
      </c>
      <c r="D6549" s="91" t="s">
        <v>1324</v>
      </c>
      <c r="J6549" s="91" t="s">
        <v>1320</v>
      </c>
      <c r="L6549" s="91" t="s">
        <v>41</v>
      </c>
      <c r="M6549" s="91" t="s">
        <v>739</v>
      </c>
      <c r="O6549" s="91" t="s">
        <v>1898</v>
      </c>
      <c r="P6549" s="91" t="s">
        <v>1590</v>
      </c>
      <c r="Q6549" s="91" t="s">
        <v>1771</v>
      </c>
    </row>
    <row r="6550" ht="14.25" customHeight="1">
      <c r="A6550" s="91" t="s">
        <v>16538</v>
      </c>
      <c r="D6550" s="91" t="s">
        <v>1319</v>
      </c>
      <c r="E6550" s="91" t="s">
        <v>1587</v>
      </c>
      <c r="F6550" s="91">
        <v>2030.0</v>
      </c>
      <c r="J6550" s="91" t="s">
        <v>739</v>
      </c>
      <c r="L6550" s="91" t="s">
        <v>1588</v>
      </c>
      <c r="M6550" s="91" t="s">
        <v>739</v>
      </c>
      <c r="O6550" s="91" t="s">
        <v>1802</v>
      </c>
      <c r="P6550" s="91" t="s">
        <v>1590</v>
      </c>
      <c r="Q6550" s="91" t="s">
        <v>1440</v>
      </c>
      <c r="R6550" s="91" t="s">
        <v>1720</v>
      </c>
      <c r="S6550" s="91" t="s">
        <v>16539</v>
      </c>
      <c r="T6550" s="91" t="s">
        <v>1593</v>
      </c>
    </row>
    <row r="6551" ht="14.25" customHeight="1">
      <c r="A6551" s="91" t="s">
        <v>16540</v>
      </c>
      <c r="C6551" s="91" t="s">
        <v>16541</v>
      </c>
      <c r="D6551" s="91" t="s">
        <v>1319</v>
      </c>
      <c r="E6551" s="91" t="s">
        <v>1587</v>
      </c>
      <c r="F6551" s="91">
        <v>2030.0</v>
      </c>
      <c r="J6551" s="91" t="s">
        <v>739</v>
      </c>
      <c r="L6551" s="91" t="s">
        <v>41</v>
      </c>
      <c r="M6551" s="91" t="s">
        <v>739</v>
      </c>
      <c r="O6551" s="91" t="s">
        <v>1802</v>
      </c>
      <c r="P6551" s="91" t="s">
        <v>1590</v>
      </c>
      <c r="Q6551" s="91" t="s">
        <v>1446</v>
      </c>
      <c r="R6551" s="91" t="s">
        <v>1669</v>
      </c>
      <c r="S6551" s="91" t="s">
        <v>16542</v>
      </c>
      <c r="T6551" s="91" t="s">
        <v>1593</v>
      </c>
    </row>
    <row r="6552" ht="14.25" customHeight="1">
      <c r="A6552" s="91" t="s">
        <v>16543</v>
      </c>
      <c r="D6552" s="91" t="s">
        <v>1319</v>
      </c>
      <c r="E6552" s="91" t="s">
        <v>1595</v>
      </c>
      <c r="F6552" s="91">
        <v>2030.0</v>
      </c>
      <c r="J6552" s="91" t="s">
        <v>739</v>
      </c>
      <c r="L6552" s="91" t="s">
        <v>1588</v>
      </c>
      <c r="M6552" s="91" t="s">
        <v>739</v>
      </c>
      <c r="O6552" s="91" t="s">
        <v>1607</v>
      </c>
      <c r="P6552" s="91" t="s">
        <v>1590</v>
      </c>
      <c r="Q6552" s="91" t="s">
        <v>1433</v>
      </c>
      <c r="R6552" s="91" t="s">
        <v>2016</v>
      </c>
      <c r="S6552" s="91" t="s">
        <v>16544</v>
      </c>
      <c r="T6552" s="91" t="s">
        <v>1600</v>
      </c>
    </row>
    <row r="6553" ht="14.25" customHeight="1">
      <c r="A6553" s="91" t="s">
        <v>16545</v>
      </c>
      <c r="D6553" s="91" t="s">
        <v>1319</v>
      </c>
      <c r="E6553" s="91" t="s">
        <v>1587</v>
      </c>
      <c r="F6553" s="91">
        <v>2030.0</v>
      </c>
      <c r="J6553" s="91" t="s">
        <v>1320</v>
      </c>
      <c r="L6553" s="91" t="s">
        <v>1588</v>
      </c>
      <c r="M6553" s="91" t="s">
        <v>1320</v>
      </c>
      <c r="N6553" s="91" t="s">
        <v>1792</v>
      </c>
      <c r="O6553" s="91" t="s">
        <v>1607</v>
      </c>
      <c r="P6553" s="91" t="s">
        <v>1590</v>
      </c>
      <c r="Q6553" s="91" t="s">
        <v>1457</v>
      </c>
      <c r="R6553" s="91" t="s">
        <v>1707</v>
      </c>
      <c r="S6553" s="91" t="s">
        <v>16546</v>
      </c>
      <c r="T6553" s="91" t="s">
        <v>1593</v>
      </c>
    </row>
    <row r="6554" ht="14.25" customHeight="1">
      <c r="A6554" s="91" t="s">
        <v>16547</v>
      </c>
      <c r="D6554" s="91" t="s">
        <v>1319</v>
      </c>
      <c r="E6554" s="91" t="s">
        <v>1587</v>
      </c>
      <c r="F6554" s="91">
        <v>2030.0</v>
      </c>
      <c r="J6554" s="91" t="s">
        <v>739</v>
      </c>
      <c r="L6554" s="91" t="s">
        <v>1588</v>
      </c>
      <c r="M6554" s="91" t="s">
        <v>739</v>
      </c>
      <c r="O6554" s="91" t="s">
        <v>1607</v>
      </c>
      <c r="P6554" s="91" t="s">
        <v>1590</v>
      </c>
      <c r="Q6554" s="91" t="s">
        <v>1462</v>
      </c>
      <c r="R6554" s="91" t="s">
        <v>1653</v>
      </c>
      <c r="S6554" s="91" t="s">
        <v>16548</v>
      </c>
      <c r="T6554" s="91" t="s">
        <v>1593</v>
      </c>
    </row>
    <row r="6555" ht="14.25" customHeight="1">
      <c r="A6555" s="91" t="s">
        <v>16549</v>
      </c>
      <c r="D6555" s="91" t="s">
        <v>1319</v>
      </c>
      <c r="E6555" s="91" t="s">
        <v>1587</v>
      </c>
      <c r="F6555" s="91">
        <v>2030.0</v>
      </c>
      <c r="J6555" s="91" t="s">
        <v>739</v>
      </c>
      <c r="L6555" s="91" t="s">
        <v>1588</v>
      </c>
      <c r="M6555" s="91" t="s">
        <v>739</v>
      </c>
      <c r="O6555" s="91" t="s">
        <v>1607</v>
      </c>
      <c r="P6555" s="91" t="s">
        <v>1590</v>
      </c>
      <c r="Q6555" s="91" t="s">
        <v>1457</v>
      </c>
      <c r="R6555" s="91" t="s">
        <v>1624</v>
      </c>
      <c r="S6555" s="91" t="s">
        <v>16550</v>
      </c>
      <c r="T6555" s="91" t="s">
        <v>1593</v>
      </c>
    </row>
    <row r="6556" ht="14.25" customHeight="1">
      <c r="A6556" s="91" t="s">
        <v>16551</v>
      </c>
      <c r="C6556" s="91" t="s">
        <v>16552</v>
      </c>
      <c r="D6556" s="91" t="s">
        <v>1343</v>
      </c>
      <c r="J6556" s="91" t="s">
        <v>739</v>
      </c>
      <c r="L6556" s="91" t="s">
        <v>41</v>
      </c>
      <c r="M6556" s="91" t="s">
        <v>739</v>
      </c>
      <c r="O6556" s="91" t="s">
        <v>1632</v>
      </c>
      <c r="P6556" s="91" t="s">
        <v>1628</v>
      </c>
      <c r="Q6556" s="91" t="s">
        <v>1469</v>
      </c>
      <c r="R6556" s="91" t="s">
        <v>6754</v>
      </c>
    </row>
    <row r="6557" ht="14.25" customHeight="1">
      <c r="A6557" s="91" t="s">
        <v>16553</v>
      </c>
      <c r="D6557" s="91" t="s">
        <v>1319</v>
      </c>
      <c r="E6557" s="91" t="s">
        <v>1587</v>
      </c>
      <c r="F6557" s="91">
        <v>2030.0</v>
      </c>
      <c r="J6557" s="91" t="s">
        <v>739</v>
      </c>
      <c r="L6557" s="91" t="s">
        <v>41</v>
      </c>
      <c r="M6557" s="91" t="s">
        <v>739</v>
      </c>
      <c r="O6557" s="91" t="s">
        <v>1602</v>
      </c>
      <c r="P6557" s="91" t="s">
        <v>1603</v>
      </c>
      <c r="Q6557" s="91" t="s">
        <v>1457</v>
      </c>
      <c r="R6557" s="91" t="s">
        <v>1608</v>
      </c>
      <c r="S6557" s="91" t="s">
        <v>16554</v>
      </c>
      <c r="T6557" s="91" t="s">
        <v>1593</v>
      </c>
    </row>
    <row r="6558" ht="14.25" customHeight="1">
      <c r="A6558" s="91" t="s">
        <v>16555</v>
      </c>
      <c r="D6558" s="91" t="s">
        <v>1319</v>
      </c>
      <c r="E6558" s="91" t="s">
        <v>1587</v>
      </c>
      <c r="F6558" s="91">
        <v>2030.0</v>
      </c>
      <c r="G6558" s="91" t="s">
        <v>1319</v>
      </c>
      <c r="H6558" s="91" t="s">
        <v>1587</v>
      </c>
      <c r="I6558" s="91">
        <v>2040.0</v>
      </c>
      <c r="J6558" s="91" t="s">
        <v>1320</v>
      </c>
      <c r="K6558" s="91">
        <v>2040.0</v>
      </c>
      <c r="L6558" s="91" t="s">
        <v>1588</v>
      </c>
      <c r="M6558" s="91" t="s">
        <v>1320</v>
      </c>
      <c r="N6558" s="91" t="s">
        <v>1808</v>
      </c>
      <c r="O6558" s="91" t="s">
        <v>1607</v>
      </c>
      <c r="P6558" s="91" t="s">
        <v>1590</v>
      </c>
      <c r="Q6558" s="91" t="s">
        <v>1462</v>
      </c>
      <c r="R6558" s="91" t="s">
        <v>1808</v>
      </c>
      <c r="S6558" s="91" t="s">
        <v>16556</v>
      </c>
      <c r="T6558" s="91" t="s">
        <v>1593</v>
      </c>
    </row>
    <row r="6559" ht="14.25" customHeight="1">
      <c r="A6559" s="91" t="s">
        <v>16557</v>
      </c>
      <c r="C6559" s="91" t="s">
        <v>16558</v>
      </c>
      <c r="D6559" s="91" t="s">
        <v>1319</v>
      </c>
      <c r="E6559" s="91" t="s">
        <v>1587</v>
      </c>
      <c r="F6559" s="91" t="s">
        <v>1676</v>
      </c>
      <c r="J6559" s="91" t="s">
        <v>739</v>
      </c>
      <c r="L6559" s="91" t="s">
        <v>41</v>
      </c>
      <c r="M6559" s="91" t="s">
        <v>1320</v>
      </c>
      <c r="N6559" s="91" t="s">
        <v>1900</v>
      </c>
      <c r="O6559" s="91" t="s">
        <v>1607</v>
      </c>
      <c r="P6559" s="91" t="s">
        <v>1590</v>
      </c>
      <c r="Q6559" s="91" t="s">
        <v>1438</v>
      </c>
      <c r="R6559" s="91" t="s">
        <v>1921</v>
      </c>
      <c r="S6559" s="91" t="s">
        <v>16559</v>
      </c>
      <c r="T6559" s="91" t="s">
        <v>1593</v>
      </c>
    </row>
    <row r="6560" ht="14.25" customHeight="1">
      <c r="A6560" s="91" t="s">
        <v>16560</v>
      </c>
      <c r="C6560" s="91" t="s">
        <v>16561</v>
      </c>
      <c r="D6560" s="91" t="s">
        <v>1324</v>
      </c>
      <c r="J6560" s="91" t="s">
        <v>1320</v>
      </c>
      <c r="L6560" s="91" t="s">
        <v>41</v>
      </c>
      <c r="M6560" s="91" t="s">
        <v>1320</v>
      </c>
      <c r="N6560" s="91" t="s">
        <v>1678</v>
      </c>
      <c r="O6560" s="91" t="s">
        <v>1607</v>
      </c>
      <c r="P6560" s="91" t="s">
        <v>1590</v>
      </c>
      <c r="Q6560" s="91" t="s">
        <v>1469</v>
      </c>
      <c r="R6560" s="91" t="s">
        <v>1678</v>
      </c>
    </row>
    <row r="6561" ht="14.25" customHeight="1">
      <c r="A6561" s="91" t="s">
        <v>16562</v>
      </c>
      <c r="D6561" s="91" t="s">
        <v>1319</v>
      </c>
      <c r="E6561" s="91" t="s">
        <v>1587</v>
      </c>
      <c r="F6561" s="91">
        <v>2030.0</v>
      </c>
      <c r="J6561" s="91" t="s">
        <v>739</v>
      </c>
      <c r="L6561" s="91" t="s">
        <v>1588</v>
      </c>
      <c r="M6561" s="91" t="s">
        <v>739</v>
      </c>
      <c r="O6561" s="91" t="s">
        <v>1607</v>
      </c>
      <c r="P6561" s="91" t="s">
        <v>1590</v>
      </c>
      <c r="Q6561" s="91" t="s">
        <v>1443</v>
      </c>
      <c r="R6561" s="91" t="s">
        <v>1720</v>
      </c>
      <c r="S6561" s="91" t="s">
        <v>16563</v>
      </c>
      <c r="T6561" s="91" t="s">
        <v>1593</v>
      </c>
    </row>
    <row r="6562" ht="14.25" customHeight="1">
      <c r="A6562" s="91" t="s">
        <v>16564</v>
      </c>
      <c r="D6562" s="91" t="s">
        <v>1319</v>
      </c>
      <c r="E6562" s="91" t="s">
        <v>1587</v>
      </c>
      <c r="F6562" s="91">
        <v>2030.0</v>
      </c>
      <c r="J6562" s="91" t="s">
        <v>739</v>
      </c>
      <c r="L6562" s="91" t="s">
        <v>41</v>
      </c>
      <c r="M6562" s="91" t="s">
        <v>739</v>
      </c>
      <c r="O6562" s="91" t="s">
        <v>1607</v>
      </c>
      <c r="P6562" s="91" t="s">
        <v>1590</v>
      </c>
      <c r="Q6562" s="91" t="s">
        <v>1438</v>
      </c>
      <c r="R6562" s="91" t="s">
        <v>1612</v>
      </c>
      <c r="S6562" s="91" t="s">
        <v>16565</v>
      </c>
      <c r="T6562" s="91" t="s">
        <v>1593</v>
      </c>
    </row>
    <row r="6563" ht="14.25" customHeight="1">
      <c r="A6563" s="91" t="s">
        <v>16566</v>
      </c>
      <c r="B6563" s="91" t="s">
        <v>16567</v>
      </c>
      <c r="C6563" s="91" t="s">
        <v>16568</v>
      </c>
      <c r="D6563" s="91" t="s">
        <v>1319</v>
      </c>
      <c r="E6563" s="91" t="s">
        <v>1595</v>
      </c>
      <c r="F6563" s="91">
        <v>2030.0</v>
      </c>
      <c r="J6563" s="91" t="s">
        <v>739</v>
      </c>
      <c r="L6563" s="91" t="s">
        <v>41</v>
      </c>
      <c r="M6563" s="91" t="s">
        <v>739</v>
      </c>
      <c r="O6563" s="91" t="s">
        <v>1638</v>
      </c>
      <c r="P6563" s="91" t="s">
        <v>1590</v>
      </c>
      <c r="Q6563" s="91" t="s">
        <v>1434</v>
      </c>
      <c r="R6563" s="91" t="s">
        <v>1612</v>
      </c>
      <c r="S6563" s="91" t="s">
        <v>16569</v>
      </c>
      <c r="T6563" s="91" t="s">
        <v>1600</v>
      </c>
    </row>
    <row r="6564" ht="14.25" customHeight="1">
      <c r="A6564" s="91" t="s">
        <v>16570</v>
      </c>
      <c r="D6564" s="91" t="s">
        <v>1319</v>
      </c>
      <c r="E6564" s="91" t="s">
        <v>1587</v>
      </c>
      <c r="F6564" s="91">
        <v>2030.0</v>
      </c>
      <c r="J6564" s="91" t="s">
        <v>739</v>
      </c>
      <c r="L6564" s="91" t="s">
        <v>1588</v>
      </c>
      <c r="M6564" s="91" t="s">
        <v>739</v>
      </c>
      <c r="O6564" s="91" t="s">
        <v>1632</v>
      </c>
      <c r="P6564" s="91" t="s">
        <v>1628</v>
      </c>
      <c r="Q6564" s="91" t="s">
        <v>1457</v>
      </c>
      <c r="R6564" s="91" t="s">
        <v>1633</v>
      </c>
      <c r="S6564" s="91" t="s">
        <v>16571</v>
      </c>
      <c r="T6564" s="91" t="s">
        <v>1593</v>
      </c>
    </row>
    <row r="6565" ht="14.25" customHeight="1">
      <c r="A6565" s="91" t="s">
        <v>16572</v>
      </c>
      <c r="B6565" s="91" t="s">
        <v>16573</v>
      </c>
      <c r="C6565" s="91" t="s">
        <v>16574</v>
      </c>
      <c r="D6565" s="91" t="s">
        <v>1319</v>
      </c>
      <c r="E6565" s="91" t="s">
        <v>1587</v>
      </c>
      <c r="F6565" s="91" t="s">
        <v>1646</v>
      </c>
      <c r="J6565" s="91" t="s">
        <v>739</v>
      </c>
      <c r="L6565" s="91" t="s">
        <v>41</v>
      </c>
      <c r="M6565" s="91" t="s">
        <v>739</v>
      </c>
      <c r="O6565" s="91" t="s">
        <v>1725</v>
      </c>
      <c r="P6565" s="91" t="s">
        <v>1628</v>
      </c>
      <c r="Q6565" s="91" t="s">
        <v>1461</v>
      </c>
      <c r="R6565" s="91" t="s">
        <v>1591</v>
      </c>
      <c r="S6565" s="91" t="s">
        <v>16575</v>
      </c>
      <c r="T6565" s="91" t="s">
        <v>1593</v>
      </c>
    </row>
    <row r="6566" ht="14.25" customHeight="1">
      <c r="A6566" s="91" t="s">
        <v>16576</v>
      </c>
      <c r="B6566" s="91" t="s">
        <v>16577</v>
      </c>
      <c r="C6566" s="91" t="s">
        <v>16578</v>
      </c>
      <c r="D6566" s="91" t="s">
        <v>1319</v>
      </c>
      <c r="E6566" s="91" t="s">
        <v>1587</v>
      </c>
      <c r="F6566" s="91">
        <v>2031.0</v>
      </c>
      <c r="J6566" s="91" t="s">
        <v>739</v>
      </c>
      <c r="L6566" s="91" t="s">
        <v>41</v>
      </c>
      <c r="M6566" s="91" t="s">
        <v>739</v>
      </c>
      <c r="O6566" s="91" t="s">
        <v>1725</v>
      </c>
      <c r="P6566" s="91" t="s">
        <v>1628</v>
      </c>
      <c r="Q6566" s="91" t="s">
        <v>1462</v>
      </c>
      <c r="R6566" s="91" t="s">
        <v>1792</v>
      </c>
      <c r="S6566" s="91" t="s">
        <v>16579</v>
      </c>
      <c r="T6566" s="91" t="s">
        <v>1593</v>
      </c>
    </row>
    <row r="6567" ht="14.25" customHeight="1">
      <c r="A6567" s="91" t="s">
        <v>16580</v>
      </c>
      <c r="D6567" s="91" t="s">
        <v>1319</v>
      </c>
      <c r="E6567" s="91" t="s">
        <v>1587</v>
      </c>
      <c r="F6567" s="91">
        <v>2030.0</v>
      </c>
      <c r="J6567" s="91" t="s">
        <v>739</v>
      </c>
      <c r="L6567" s="91" t="s">
        <v>1588</v>
      </c>
      <c r="M6567" s="91" t="s">
        <v>739</v>
      </c>
      <c r="O6567" s="91" t="s">
        <v>1725</v>
      </c>
      <c r="P6567" s="91" t="s">
        <v>1628</v>
      </c>
      <c r="Q6567" s="91" t="s">
        <v>1432</v>
      </c>
      <c r="R6567" s="91" t="s">
        <v>1612</v>
      </c>
      <c r="S6567" s="91" t="s">
        <v>16581</v>
      </c>
      <c r="T6567" s="91" t="s">
        <v>1593</v>
      </c>
    </row>
    <row r="6568" ht="14.25" customHeight="1">
      <c r="A6568" s="91" t="s">
        <v>16582</v>
      </c>
      <c r="D6568" s="91" t="s">
        <v>1319</v>
      </c>
      <c r="E6568" s="91" t="s">
        <v>1587</v>
      </c>
      <c r="F6568" s="91">
        <v>2030.0</v>
      </c>
      <c r="J6568" s="91" t="s">
        <v>739</v>
      </c>
      <c r="L6568" s="91" t="s">
        <v>1588</v>
      </c>
      <c r="M6568" s="91" t="s">
        <v>739</v>
      </c>
      <c r="O6568" s="91" t="s">
        <v>1725</v>
      </c>
      <c r="P6568" s="91" t="s">
        <v>1628</v>
      </c>
      <c r="Q6568" s="91" t="s">
        <v>1439</v>
      </c>
      <c r="R6568" s="91" t="s">
        <v>1591</v>
      </c>
      <c r="S6568" s="91" t="s">
        <v>16583</v>
      </c>
    </row>
    <row r="6569" ht="14.25" customHeight="1">
      <c r="A6569" s="91" t="s">
        <v>16584</v>
      </c>
      <c r="D6569" s="91" t="s">
        <v>1319</v>
      </c>
      <c r="E6569" s="91" t="s">
        <v>1587</v>
      </c>
      <c r="F6569" s="91">
        <v>2030.0</v>
      </c>
      <c r="J6569" s="91" t="s">
        <v>739</v>
      </c>
      <c r="L6569" s="91" t="s">
        <v>1588</v>
      </c>
      <c r="M6569" s="91" t="s">
        <v>739</v>
      </c>
      <c r="O6569" s="91" t="s">
        <v>1796</v>
      </c>
      <c r="P6569" s="91" t="s">
        <v>1628</v>
      </c>
      <c r="Q6569" s="91" t="s">
        <v>1433</v>
      </c>
      <c r="R6569" s="91" t="s">
        <v>1715</v>
      </c>
      <c r="S6569" s="91" t="s">
        <v>16585</v>
      </c>
      <c r="T6569" s="91" t="s">
        <v>1593</v>
      </c>
    </row>
    <row r="6570" ht="14.25" customHeight="1">
      <c r="A6570" s="91" t="s">
        <v>16586</v>
      </c>
      <c r="B6570" s="91" t="s">
        <v>16587</v>
      </c>
      <c r="C6570" s="91" t="s">
        <v>16588</v>
      </c>
      <c r="D6570" s="91" t="s">
        <v>1319</v>
      </c>
      <c r="E6570" s="91" t="s">
        <v>1595</v>
      </c>
      <c r="F6570" s="91">
        <v>2025.0</v>
      </c>
      <c r="J6570" s="91" t="s">
        <v>739</v>
      </c>
      <c r="L6570" s="91" t="s">
        <v>41</v>
      </c>
      <c r="M6570" s="91" t="s">
        <v>739</v>
      </c>
      <c r="O6570" s="91" t="s">
        <v>1681</v>
      </c>
      <c r="P6570" s="91" t="s">
        <v>1590</v>
      </c>
      <c r="Q6570" s="91" t="s">
        <v>1466</v>
      </c>
      <c r="R6570" s="91" t="s">
        <v>2306</v>
      </c>
      <c r="S6570" s="91" t="s">
        <v>16589</v>
      </c>
      <c r="T6570" s="91" t="s">
        <v>1600</v>
      </c>
    </row>
    <row r="6571" ht="14.25" customHeight="1">
      <c r="A6571" s="91" t="s">
        <v>16590</v>
      </c>
      <c r="B6571" s="91" t="s">
        <v>16591</v>
      </c>
      <c r="C6571" s="91" t="s">
        <v>16592</v>
      </c>
      <c r="D6571" s="91" t="s">
        <v>1319</v>
      </c>
      <c r="E6571" s="91" t="s">
        <v>1587</v>
      </c>
      <c r="F6571" s="91">
        <v>2030.0</v>
      </c>
      <c r="J6571" s="91" t="s">
        <v>739</v>
      </c>
      <c r="L6571" s="91" t="s">
        <v>41</v>
      </c>
      <c r="M6571" s="91" t="s">
        <v>739</v>
      </c>
      <c r="O6571" s="91" t="s">
        <v>1602</v>
      </c>
      <c r="P6571" s="91" t="s">
        <v>1603</v>
      </c>
      <c r="Q6571" s="91" t="s">
        <v>1436</v>
      </c>
      <c r="R6571" s="91" t="s">
        <v>1792</v>
      </c>
      <c r="S6571" s="91" t="s">
        <v>16593</v>
      </c>
      <c r="T6571" s="91" t="s">
        <v>1593</v>
      </c>
    </row>
    <row r="6572" ht="14.25" customHeight="1">
      <c r="A6572" s="91" t="s">
        <v>16594</v>
      </c>
      <c r="C6572" s="91" t="s">
        <v>16595</v>
      </c>
      <c r="D6572" s="91" t="s">
        <v>1319</v>
      </c>
      <c r="E6572" s="91" t="s">
        <v>1587</v>
      </c>
      <c r="F6572" s="91">
        <v>2030.0</v>
      </c>
      <c r="J6572" s="91" t="s">
        <v>739</v>
      </c>
      <c r="L6572" s="91" t="s">
        <v>41</v>
      </c>
      <c r="M6572" s="91" t="s">
        <v>739</v>
      </c>
      <c r="O6572" s="91" t="s">
        <v>1607</v>
      </c>
      <c r="P6572" s="91" t="s">
        <v>1590</v>
      </c>
      <c r="Q6572" s="91" t="s">
        <v>1469</v>
      </c>
      <c r="R6572" s="91" t="s">
        <v>1699</v>
      </c>
      <c r="S6572" s="91" t="s">
        <v>16596</v>
      </c>
      <c r="T6572" s="91" t="s">
        <v>1593</v>
      </c>
    </row>
    <row r="6573" ht="14.25" customHeight="1">
      <c r="A6573" s="91" t="s">
        <v>16597</v>
      </c>
      <c r="D6573" s="91" t="s">
        <v>1319</v>
      </c>
      <c r="E6573" s="91" t="s">
        <v>1595</v>
      </c>
      <c r="F6573" s="91">
        <v>2030.0</v>
      </c>
      <c r="J6573" s="91" t="s">
        <v>739</v>
      </c>
      <c r="L6573" s="91" t="s">
        <v>1588</v>
      </c>
      <c r="M6573" s="91" t="s">
        <v>739</v>
      </c>
      <c r="O6573" s="91" t="s">
        <v>2182</v>
      </c>
      <c r="P6573" s="91" t="s">
        <v>1628</v>
      </c>
      <c r="Q6573" s="91" t="s">
        <v>1472</v>
      </c>
      <c r="R6573" s="91" t="s">
        <v>1715</v>
      </c>
      <c r="S6573" s="91" t="s">
        <v>16598</v>
      </c>
      <c r="T6573" s="91" t="s">
        <v>1600</v>
      </c>
    </row>
    <row r="6574" ht="14.25" customHeight="1">
      <c r="A6574" s="91" t="s">
        <v>16599</v>
      </c>
      <c r="D6574" s="91" t="s">
        <v>1319</v>
      </c>
      <c r="E6574" s="91" t="s">
        <v>1587</v>
      </c>
      <c r="F6574" s="91">
        <v>2030.0</v>
      </c>
      <c r="G6574" s="91" t="s">
        <v>1319</v>
      </c>
      <c r="H6574" s="91" t="s">
        <v>1587</v>
      </c>
      <c r="I6574" s="91">
        <v>2050.0</v>
      </c>
      <c r="J6574" s="91" t="s">
        <v>1320</v>
      </c>
      <c r="K6574" s="91">
        <v>2050.0</v>
      </c>
      <c r="L6574" s="91" t="s">
        <v>1588</v>
      </c>
      <c r="M6574" s="91" t="s">
        <v>739</v>
      </c>
      <c r="O6574" s="91" t="s">
        <v>1602</v>
      </c>
      <c r="P6574" s="91" t="s">
        <v>1603</v>
      </c>
      <c r="Q6574" s="91" t="s">
        <v>1440</v>
      </c>
      <c r="R6574" s="91" t="s">
        <v>1653</v>
      </c>
      <c r="S6574" s="91" t="s">
        <v>16600</v>
      </c>
      <c r="T6574" s="91" t="s">
        <v>1593</v>
      </c>
    </row>
    <row r="6575" ht="14.25" customHeight="1">
      <c r="A6575" s="91" t="s">
        <v>16601</v>
      </c>
      <c r="D6575" s="91" t="s">
        <v>1319</v>
      </c>
      <c r="E6575" s="91" t="s">
        <v>1587</v>
      </c>
      <c r="F6575" s="91">
        <v>2030.0</v>
      </c>
      <c r="J6575" s="91" t="s">
        <v>739</v>
      </c>
      <c r="L6575" s="91" t="s">
        <v>1588</v>
      </c>
      <c r="M6575" s="91" t="s">
        <v>739</v>
      </c>
      <c r="O6575" s="91" t="s">
        <v>1602</v>
      </c>
      <c r="P6575" s="91" t="s">
        <v>1603</v>
      </c>
      <c r="Q6575" s="91" t="s">
        <v>1448</v>
      </c>
      <c r="R6575" s="91" t="s">
        <v>1707</v>
      </c>
      <c r="S6575" s="91" t="s">
        <v>16602</v>
      </c>
      <c r="T6575" s="91" t="s">
        <v>1593</v>
      </c>
    </row>
    <row r="6576" ht="14.25" customHeight="1">
      <c r="A6576" s="91" t="s">
        <v>16603</v>
      </c>
      <c r="D6576" s="91" t="s">
        <v>1319</v>
      </c>
      <c r="E6576" s="91" t="s">
        <v>1587</v>
      </c>
      <c r="F6576" s="91">
        <v>2030.0</v>
      </c>
      <c r="J6576" s="91" t="s">
        <v>739</v>
      </c>
      <c r="L6576" s="91" t="s">
        <v>1588</v>
      </c>
      <c r="M6576" s="91" t="s">
        <v>739</v>
      </c>
      <c r="N6576" s="91" t="s">
        <v>1699</v>
      </c>
      <c r="O6576" s="91" t="s">
        <v>1632</v>
      </c>
      <c r="P6576" s="91" t="s">
        <v>1628</v>
      </c>
      <c r="Q6576" s="91" t="s">
        <v>1439</v>
      </c>
      <c r="R6576" s="91" t="s">
        <v>1699</v>
      </c>
      <c r="S6576" s="91" t="s">
        <v>16604</v>
      </c>
      <c r="T6576" s="91" t="s">
        <v>1593</v>
      </c>
    </row>
    <row r="6577" ht="14.25" customHeight="1">
      <c r="A6577" s="91" t="s">
        <v>16605</v>
      </c>
      <c r="B6577" s="91" t="s">
        <v>16606</v>
      </c>
      <c r="C6577" s="91" t="s">
        <v>16607</v>
      </c>
      <c r="D6577" s="91" t="s">
        <v>1319</v>
      </c>
      <c r="E6577" s="91" t="s">
        <v>1595</v>
      </c>
      <c r="F6577" s="91">
        <v>2030.0</v>
      </c>
      <c r="J6577" s="91" t="s">
        <v>739</v>
      </c>
      <c r="L6577" s="91" t="s">
        <v>41</v>
      </c>
      <c r="M6577" s="91" t="s">
        <v>739</v>
      </c>
      <c r="N6577" s="91" t="s">
        <v>1923</v>
      </c>
      <c r="O6577" s="91" t="s">
        <v>1711</v>
      </c>
      <c r="P6577" s="91" t="s">
        <v>1590</v>
      </c>
      <c r="Q6577" s="91" t="s">
        <v>1463</v>
      </c>
      <c r="R6577" s="91" t="s">
        <v>1617</v>
      </c>
      <c r="S6577" s="91" t="s">
        <v>16608</v>
      </c>
      <c r="T6577" s="91" t="s">
        <v>1600</v>
      </c>
    </row>
    <row r="6578" ht="14.25" customHeight="1">
      <c r="A6578" s="91" t="s">
        <v>16609</v>
      </c>
      <c r="C6578" s="91" t="s">
        <v>16610</v>
      </c>
      <c r="D6578" s="91" t="s">
        <v>1324</v>
      </c>
      <c r="J6578" s="91" t="s">
        <v>739</v>
      </c>
      <c r="L6578" s="91" t="s">
        <v>41</v>
      </c>
      <c r="M6578" s="91" t="s">
        <v>739</v>
      </c>
      <c r="O6578" s="91" t="s">
        <v>2509</v>
      </c>
      <c r="P6578" s="91" t="s">
        <v>1590</v>
      </c>
      <c r="Q6578" s="91" t="s">
        <v>1434</v>
      </c>
      <c r="R6578" s="91" t="s">
        <v>1923</v>
      </c>
    </row>
    <row r="6579" ht="14.25" customHeight="1">
      <c r="A6579" s="91" t="s">
        <v>16611</v>
      </c>
      <c r="B6579" s="91" t="s">
        <v>16612</v>
      </c>
      <c r="C6579" s="91" t="s">
        <v>16613</v>
      </c>
      <c r="D6579" s="91" t="s">
        <v>1319</v>
      </c>
      <c r="E6579" s="91" t="s">
        <v>1595</v>
      </c>
      <c r="F6579" s="91">
        <v>2030.0</v>
      </c>
      <c r="J6579" s="91" t="s">
        <v>1320</v>
      </c>
      <c r="L6579" s="91" t="s">
        <v>41</v>
      </c>
      <c r="M6579" s="91" t="s">
        <v>1320</v>
      </c>
      <c r="N6579" s="91" t="s">
        <v>1847</v>
      </c>
      <c r="O6579" s="91" t="s">
        <v>1725</v>
      </c>
      <c r="P6579" s="91" t="s">
        <v>1628</v>
      </c>
      <c r="Q6579" s="91" t="s">
        <v>1472</v>
      </c>
      <c r="R6579" s="91" t="s">
        <v>1785</v>
      </c>
      <c r="S6579" s="91" t="s">
        <v>16614</v>
      </c>
      <c r="T6579" s="91" t="s">
        <v>1600</v>
      </c>
    </row>
    <row r="6580" ht="14.25" customHeight="1">
      <c r="A6580" s="91" t="s">
        <v>16615</v>
      </c>
      <c r="D6580" s="91" t="s">
        <v>1319</v>
      </c>
      <c r="E6580" s="91" t="s">
        <v>1587</v>
      </c>
      <c r="F6580" s="91">
        <v>2030.0</v>
      </c>
      <c r="J6580" s="91" t="s">
        <v>739</v>
      </c>
      <c r="L6580" s="91" t="s">
        <v>1588</v>
      </c>
      <c r="M6580" s="91" t="s">
        <v>739</v>
      </c>
      <c r="O6580" s="91" t="s">
        <v>1662</v>
      </c>
      <c r="P6580" s="91" t="s">
        <v>1590</v>
      </c>
      <c r="Q6580" s="91" t="s">
        <v>1435</v>
      </c>
      <c r="R6580" s="91" t="s">
        <v>1624</v>
      </c>
      <c r="S6580" s="91" t="s">
        <v>16616</v>
      </c>
      <c r="T6580" s="91" t="s">
        <v>1593</v>
      </c>
    </row>
    <row r="6581" ht="14.25" customHeight="1">
      <c r="A6581" s="91" t="s">
        <v>16617</v>
      </c>
      <c r="D6581" s="91" t="s">
        <v>1324</v>
      </c>
      <c r="J6581" s="91" t="s">
        <v>1320</v>
      </c>
      <c r="L6581" s="91" t="s">
        <v>41</v>
      </c>
      <c r="M6581" s="91" t="s">
        <v>1320</v>
      </c>
      <c r="N6581" s="91" t="s">
        <v>2090</v>
      </c>
      <c r="O6581" s="91" t="s">
        <v>1891</v>
      </c>
      <c r="P6581" s="91" t="s">
        <v>1623</v>
      </c>
      <c r="Q6581" s="91" t="s">
        <v>1472</v>
      </c>
      <c r="R6581" s="91" t="s">
        <v>2090</v>
      </c>
    </row>
    <row r="6582" ht="14.25" customHeight="1">
      <c r="A6582" s="91" t="s">
        <v>16618</v>
      </c>
      <c r="D6582" s="91" t="s">
        <v>1343</v>
      </c>
      <c r="J6582" s="91" t="s">
        <v>1320</v>
      </c>
      <c r="L6582" s="91" t="s">
        <v>41</v>
      </c>
      <c r="M6582" s="91" t="s">
        <v>1320</v>
      </c>
      <c r="N6582" s="91" t="s">
        <v>1863</v>
      </c>
      <c r="O6582" s="91" t="s">
        <v>1607</v>
      </c>
      <c r="P6582" s="91" t="s">
        <v>1590</v>
      </c>
      <c r="Q6582" s="91" t="s">
        <v>1472</v>
      </c>
      <c r="R6582" s="91" t="s">
        <v>1863</v>
      </c>
    </row>
    <row r="6583" ht="14.25" customHeight="1">
      <c r="A6583" s="91" t="s">
        <v>16619</v>
      </c>
      <c r="D6583" s="91" t="s">
        <v>1319</v>
      </c>
      <c r="E6583" s="91" t="s">
        <v>1587</v>
      </c>
      <c r="F6583" s="91">
        <v>2030.0</v>
      </c>
      <c r="J6583" s="91" t="s">
        <v>739</v>
      </c>
      <c r="L6583" s="91" t="s">
        <v>1588</v>
      </c>
      <c r="M6583" s="91" t="s">
        <v>739</v>
      </c>
      <c r="O6583" s="91" t="s">
        <v>1721</v>
      </c>
      <c r="P6583" s="91" t="s">
        <v>1590</v>
      </c>
      <c r="Q6583" s="91" t="s">
        <v>1436</v>
      </c>
      <c r="R6583" s="91" t="s">
        <v>1604</v>
      </c>
      <c r="S6583" s="91" t="s">
        <v>16620</v>
      </c>
      <c r="T6583" s="91" t="s">
        <v>1593</v>
      </c>
    </row>
    <row r="6584" ht="14.25" customHeight="1">
      <c r="A6584" s="91" t="s">
        <v>16621</v>
      </c>
      <c r="B6584" s="91" t="s">
        <v>16622</v>
      </c>
      <c r="C6584" s="91" t="s">
        <v>16623</v>
      </c>
      <c r="D6584" s="91" t="s">
        <v>1319</v>
      </c>
      <c r="E6584" s="91" t="s">
        <v>1587</v>
      </c>
      <c r="F6584" s="91">
        <v>2030.0</v>
      </c>
      <c r="J6584" s="91" t="s">
        <v>739</v>
      </c>
      <c r="L6584" s="91" t="s">
        <v>41</v>
      </c>
      <c r="M6584" s="91" t="s">
        <v>739</v>
      </c>
      <c r="N6584" s="91" t="s">
        <v>1685</v>
      </c>
      <c r="O6584" s="91" t="s">
        <v>1748</v>
      </c>
      <c r="P6584" s="91" t="s">
        <v>1590</v>
      </c>
      <c r="Q6584" s="91" t="s">
        <v>1457</v>
      </c>
      <c r="R6584" s="91" t="s">
        <v>1591</v>
      </c>
      <c r="S6584" s="91" t="s">
        <v>1405</v>
      </c>
      <c r="T6584" s="91" t="s">
        <v>1593</v>
      </c>
    </row>
    <row r="6585" ht="14.25" customHeight="1">
      <c r="A6585" s="91" t="s">
        <v>16624</v>
      </c>
      <c r="C6585" s="91" t="s">
        <v>16625</v>
      </c>
      <c r="D6585" s="91" t="s">
        <v>1324</v>
      </c>
      <c r="J6585" s="91" t="s">
        <v>739</v>
      </c>
      <c r="L6585" s="91" t="s">
        <v>41</v>
      </c>
      <c r="M6585" s="91" t="s">
        <v>739</v>
      </c>
      <c r="O6585" s="91" t="s">
        <v>1694</v>
      </c>
      <c r="P6585" s="91" t="s">
        <v>1590</v>
      </c>
      <c r="Q6585" s="91" t="s">
        <v>1771</v>
      </c>
      <c r="R6585" s="91" t="s">
        <v>1663</v>
      </c>
    </row>
    <row r="6586" ht="14.25" customHeight="1">
      <c r="A6586" s="91" t="s">
        <v>16626</v>
      </c>
      <c r="D6586" s="91" t="s">
        <v>1324</v>
      </c>
      <c r="J6586" s="91" t="s">
        <v>1320</v>
      </c>
      <c r="L6586" s="91" t="s">
        <v>1647</v>
      </c>
      <c r="M6586" s="91" t="s">
        <v>1320</v>
      </c>
      <c r="N6586" s="91" t="s">
        <v>1611</v>
      </c>
      <c r="O6586" s="91" t="s">
        <v>1607</v>
      </c>
      <c r="P6586" s="91" t="s">
        <v>1590</v>
      </c>
      <c r="Q6586" s="91" t="s">
        <v>1430</v>
      </c>
      <c r="R6586" s="91" t="s">
        <v>1611</v>
      </c>
    </row>
    <row r="6587" ht="14.25" customHeight="1">
      <c r="A6587" s="91" t="s">
        <v>16627</v>
      </c>
      <c r="D6587" s="91" t="s">
        <v>1319</v>
      </c>
      <c r="E6587" s="91" t="s">
        <v>1587</v>
      </c>
      <c r="F6587" s="91">
        <v>2030.0</v>
      </c>
      <c r="J6587" s="91" t="s">
        <v>739</v>
      </c>
      <c r="L6587" s="91" t="s">
        <v>1588</v>
      </c>
      <c r="M6587" s="91" t="s">
        <v>739</v>
      </c>
      <c r="O6587" s="91" t="s">
        <v>1607</v>
      </c>
      <c r="P6587" s="91" t="s">
        <v>1590</v>
      </c>
      <c r="Q6587" s="91" t="s">
        <v>1434</v>
      </c>
      <c r="R6587" s="91" t="s">
        <v>1637</v>
      </c>
      <c r="S6587" s="91" t="s">
        <v>16628</v>
      </c>
      <c r="T6587" s="91" t="s">
        <v>1593</v>
      </c>
    </row>
    <row r="6588" ht="14.25" customHeight="1">
      <c r="A6588" s="91" t="s">
        <v>16629</v>
      </c>
      <c r="D6588" s="91" t="s">
        <v>1319</v>
      </c>
      <c r="E6588" s="91" t="s">
        <v>1595</v>
      </c>
      <c r="F6588" s="91">
        <v>2030.0</v>
      </c>
      <c r="J6588" s="91" t="s">
        <v>739</v>
      </c>
      <c r="L6588" s="91" t="s">
        <v>1588</v>
      </c>
      <c r="M6588" s="91" t="s">
        <v>739</v>
      </c>
      <c r="O6588" s="91" t="s">
        <v>1846</v>
      </c>
      <c r="P6588" s="91" t="s">
        <v>1590</v>
      </c>
      <c r="Q6588" s="91" t="s">
        <v>1472</v>
      </c>
      <c r="R6588" s="91" t="s">
        <v>1715</v>
      </c>
      <c r="S6588" s="91" t="s">
        <v>16630</v>
      </c>
      <c r="T6588" s="91" t="s">
        <v>1600</v>
      </c>
    </row>
    <row r="6589" ht="14.25" customHeight="1">
      <c r="A6589" s="91" t="s">
        <v>16631</v>
      </c>
      <c r="C6589" s="91" t="s">
        <v>16632</v>
      </c>
      <c r="D6589" s="91" t="s">
        <v>1319</v>
      </c>
      <c r="E6589" s="91" t="s">
        <v>1595</v>
      </c>
      <c r="F6589" s="91">
        <v>2030.0</v>
      </c>
      <c r="J6589" s="91" t="s">
        <v>739</v>
      </c>
      <c r="L6589" s="91" t="s">
        <v>1588</v>
      </c>
      <c r="M6589" s="91" t="s">
        <v>739</v>
      </c>
      <c r="O6589" s="91" t="s">
        <v>1632</v>
      </c>
      <c r="P6589" s="91" t="s">
        <v>1628</v>
      </c>
      <c r="Q6589" s="91" t="s">
        <v>1442</v>
      </c>
      <c r="R6589" s="91" t="s">
        <v>1685</v>
      </c>
      <c r="S6589" s="91" t="s">
        <v>16633</v>
      </c>
      <c r="T6589" s="91" t="s">
        <v>1600</v>
      </c>
    </row>
    <row r="6590" ht="14.25" customHeight="1">
      <c r="A6590" s="91" t="s">
        <v>16634</v>
      </c>
      <c r="D6590" s="91" t="s">
        <v>1319</v>
      </c>
      <c r="E6590" s="91" t="s">
        <v>1587</v>
      </c>
      <c r="F6590" s="91">
        <v>2030.0</v>
      </c>
      <c r="J6590" s="91" t="s">
        <v>739</v>
      </c>
      <c r="L6590" s="91" t="s">
        <v>1588</v>
      </c>
      <c r="M6590" s="91" t="s">
        <v>739</v>
      </c>
      <c r="O6590" s="91" t="s">
        <v>1748</v>
      </c>
      <c r="P6590" s="91" t="s">
        <v>1590</v>
      </c>
      <c r="Q6590" s="91" t="s">
        <v>1462</v>
      </c>
      <c r="R6590" s="91" t="s">
        <v>1591</v>
      </c>
      <c r="S6590" s="91" t="s">
        <v>16635</v>
      </c>
      <c r="T6590" s="91" t="s">
        <v>1593</v>
      </c>
    </row>
    <row r="6591" ht="14.25" customHeight="1">
      <c r="A6591" s="91" t="s">
        <v>16636</v>
      </c>
      <c r="B6591" s="91" t="s">
        <v>16637</v>
      </c>
      <c r="C6591" s="91" t="s">
        <v>16638</v>
      </c>
      <c r="D6591" s="91" t="s">
        <v>1319</v>
      </c>
      <c r="E6591" s="91" t="s">
        <v>1587</v>
      </c>
      <c r="F6591" s="91">
        <v>2030.0</v>
      </c>
      <c r="J6591" s="91" t="s">
        <v>739</v>
      </c>
      <c r="L6591" s="91" t="s">
        <v>1588</v>
      </c>
      <c r="M6591" s="91" t="s">
        <v>739</v>
      </c>
      <c r="O6591" s="91" t="s">
        <v>1607</v>
      </c>
      <c r="P6591" s="91" t="s">
        <v>1590</v>
      </c>
      <c r="Q6591" s="91" t="s">
        <v>1459</v>
      </c>
      <c r="R6591" s="91" t="s">
        <v>1966</v>
      </c>
      <c r="S6591" s="91" t="s">
        <v>16639</v>
      </c>
      <c r="T6591" s="91" t="s">
        <v>1593</v>
      </c>
    </row>
    <row r="6592" ht="14.25" customHeight="1">
      <c r="A6592" s="91" t="s">
        <v>16640</v>
      </c>
      <c r="D6592" s="91" t="s">
        <v>1319</v>
      </c>
      <c r="E6592" s="91" t="s">
        <v>1587</v>
      </c>
      <c r="F6592" s="91">
        <v>2030.0</v>
      </c>
      <c r="J6592" s="91" t="s">
        <v>739</v>
      </c>
      <c r="L6592" s="91" t="s">
        <v>1588</v>
      </c>
      <c r="M6592" s="91" t="s">
        <v>739</v>
      </c>
      <c r="O6592" s="91" t="s">
        <v>1796</v>
      </c>
      <c r="P6592" s="91" t="s">
        <v>1628</v>
      </c>
      <c r="Q6592" s="91" t="s">
        <v>1439</v>
      </c>
      <c r="R6592" s="91" t="s">
        <v>1798</v>
      </c>
      <c r="S6592" s="91" t="s">
        <v>16641</v>
      </c>
      <c r="T6592" s="91" t="s">
        <v>1593</v>
      </c>
    </row>
    <row r="6593" ht="14.25" customHeight="1">
      <c r="A6593" s="91" t="s">
        <v>16642</v>
      </c>
      <c r="D6593" s="91" t="s">
        <v>1319</v>
      </c>
      <c r="E6593" s="91" t="s">
        <v>1587</v>
      </c>
      <c r="F6593" s="91">
        <v>2030.0</v>
      </c>
      <c r="J6593" s="91" t="s">
        <v>739</v>
      </c>
      <c r="L6593" s="91" t="s">
        <v>1588</v>
      </c>
      <c r="M6593" s="91" t="s">
        <v>739</v>
      </c>
      <c r="O6593" s="91" t="s">
        <v>1725</v>
      </c>
      <c r="P6593" s="91" t="s">
        <v>1628</v>
      </c>
      <c r="Q6593" s="91" t="s">
        <v>1433</v>
      </c>
      <c r="R6593" s="91" t="s">
        <v>1663</v>
      </c>
      <c r="S6593" s="91" t="s">
        <v>16643</v>
      </c>
      <c r="T6593" s="91" t="s">
        <v>1593</v>
      </c>
    </row>
    <row r="6594" ht="14.25" customHeight="1">
      <c r="A6594" s="91" t="s">
        <v>16644</v>
      </c>
      <c r="C6594" s="91" t="s">
        <v>16645</v>
      </c>
      <c r="D6594" s="91" t="s">
        <v>1324</v>
      </c>
      <c r="J6594" s="91" t="s">
        <v>739</v>
      </c>
      <c r="L6594" s="91" t="s">
        <v>41</v>
      </c>
      <c r="M6594" s="91" t="s">
        <v>739</v>
      </c>
      <c r="O6594" s="91" t="s">
        <v>1846</v>
      </c>
      <c r="P6594" s="91" t="s">
        <v>1590</v>
      </c>
      <c r="Q6594" s="91" t="s">
        <v>1447</v>
      </c>
      <c r="R6594" s="91" t="s">
        <v>2016</v>
      </c>
    </row>
    <row r="6595" ht="14.25" customHeight="1">
      <c r="A6595" s="91" t="s">
        <v>16646</v>
      </c>
      <c r="D6595" s="91" t="s">
        <v>1319</v>
      </c>
      <c r="E6595" s="91" t="s">
        <v>1587</v>
      </c>
      <c r="F6595" s="91">
        <v>2030.0</v>
      </c>
      <c r="J6595" s="91" t="s">
        <v>739</v>
      </c>
      <c r="L6595" s="91" t="s">
        <v>1588</v>
      </c>
      <c r="M6595" s="91" t="s">
        <v>739</v>
      </c>
      <c r="O6595" s="91" t="s">
        <v>1725</v>
      </c>
      <c r="P6595" s="91" t="s">
        <v>1628</v>
      </c>
      <c r="Q6595" s="91" t="s">
        <v>1433</v>
      </c>
      <c r="R6595" s="91" t="s">
        <v>1663</v>
      </c>
      <c r="S6595" s="91" t="s">
        <v>16647</v>
      </c>
      <c r="T6595" s="91" t="s">
        <v>1593</v>
      </c>
    </row>
    <row r="6596" ht="14.25" customHeight="1">
      <c r="A6596" s="91" t="s">
        <v>16648</v>
      </c>
      <c r="D6596" s="91" t="s">
        <v>1319</v>
      </c>
      <c r="E6596" s="91" t="s">
        <v>1587</v>
      </c>
      <c r="F6596" s="91">
        <v>2030.0</v>
      </c>
      <c r="J6596" s="91" t="s">
        <v>739</v>
      </c>
      <c r="L6596" s="91" t="s">
        <v>1588</v>
      </c>
      <c r="M6596" s="91" t="s">
        <v>739</v>
      </c>
      <c r="O6596" s="91" t="s">
        <v>1725</v>
      </c>
      <c r="P6596" s="91" t="s">
        <v>1628</v>
      </c>
      <c r="Q6596" s="91" t="s">
        <v>1433</v>
      </c>
      <c r="R6596" s="91" t="s">
        <v>1699</v>
      </c>
      <c r="S6596" s="91" t="s">
        <v>16649</v>
      </c>
      <c r="T6596" s="91" t="s">
        <v>1600</v>
      </c>
    </row>
    <row r="6597" ht="14.25" customHeight="1">
      <c r="A6597" s="91" t="s">
        <v>16650</v>
      </c>
      <c r="D6597" s="91" t="s">
        <v>1319</v>
      </c>
      <c r="E6597" s="91" t="s">
        <v>1595</v>
      </c>
      <c r="F6597" s="91">
        <v>2030.0</v>
      </c>
      <c r="J6597" s="91" t="s">
        <v>739</v>
      </c>
      <c r="L6597" s="91" t="s">
        <v>1588</v>
      </c>
      <c r="M6597" s="91" t="s">
        <v>739</v>
      </c>
      <c r="O6597" s="91" t="s">
        <v>1725</v>
      </c>
      <c r="P6597" s="91" t="s">
        <v>1628</v>
      </c>
      <c r="Q6597" s="91" t="s">
        <v>1472</v>
      </c>
      <c r="R6597" s="91" t="s">
        <v>2016</v>
      </c>
      <c r="S6597" s="91" t="s">
        <v>16651</v>
      </c>
      <c r="T6597" s="91" t="s">
        <v>1600</v>
      </c>
    </row>
    <row r="6598" ht="14.25" customHeight="1">
      <c r="A6598" s="91" t="s">
        <v>16652</v>
      </c>
      <c r="B6598" s="91" t="s">
        <v>16653</v>
      </c>
      <c r="D6598" s="91" t="s">
        <v>1319</v>
      </c>
      <c r="E6598" s="91" t="s">
        <v>1587</v>
      </c>
      <c r="F6598" s="91" t="s">
        <v>1646</v>
      </c>
      <c r="J6598" s="91" t="s">
        <v>739</v>
      </c>
      <c r="L6598" s="91" t="s">
        <v>41</v>
      </c>
      <c r="M6598" s="91" t="s">
        <v>739</v>
      </c>
      <c r="O6598" s="91" t="s">
        <v>1725</v>
      </c>
      <c r="P6598" s="91" t="s">
        <v>1628</v>
      </c>
      <c r="Q6598" s="91" t="s">
        <v>1433</v>
      </c>
      <c r="R6598" s="91" t="s">
        <v>1699</v>
      </c>
      <c r="S6598" s="91" t="s">
        <v>16654</v>
      </c>
      <c r="T6598" s="91" t="s">
        <v>1593</v>
      </c>
    </row>
    <row r="6599" ht="14.25" customHeight="1">
      <c r="A6599" s="91" t="s">
        <v>16655</v>
      </c>
      <c r="D6599" s="91" t="s">
        <v>1319</v>
      </c>
      <c r="E6599" s="91" t="s">
        <v>1587</v>
      </c>
      <c r="F6599" s="91">
        <v>2030.0</v>
      </c>
      <c r="J6599" s="91" t="s">
        <v>739</v>
      </c>
      <c r="L6599" s="91" t="s">
        <v>1588</v>
      </c>
      <c r="M6599" s="91" t="s">
        <v>739</v>
      </c>
      <c r="O6599" s="91" t="s">
        <v>1725</v>
      </c>
      <c r="P6599" s="91" t="s">
        <v>1628</v>
      </c>
      <c r="Q6599" s="91" t="s">
        <v>1429</v>
      </c>
      <c r="R6599" s="91" t="s">
        <v>1707</v>
      </c>
      <c r="S6599" s="91" t="s">
        <v>16656</v>
      </c>
      <c r="T6599" s="91" t="s">
        <v>1593</v>
      </c>
    </row>
    <row r="6600" ht="14.25" customHeight="1">
      <c r="A6600" s="91" t="s">
        <v>16657</v>
      </c>
      <c r="B6600" s="91" t="s">
        <v>16658</v>
      </c>
      <c r="C6600" s="91" t="s">
        <v>16659</v>
      </c>
      <c r="D6600" s="91" t="s">
        <v>1319</v>
      </c>
      <c r="E6600" s="91" t="s">
        <v>1587</v>
      </c>
      <c r="F6600" s="91" t="s">
        <v>3209</v>
      </c>
      <c r="J6600" s="91" t="s">
        <v>739</v>
      </c>
      <c r="L6600" s="91" t="s">
        <v>41</v>
      </c>
      <c r="M6600" s="91" t="s">
        <v>739</v>
      </c>
      <c r="O6600" s="91" t="s">
        <v>1725</v>
      </c>
      <c r="P6600" s="91" t="s">
        <v>1628</v>
      </c>
      <c r="Q6600" s="91" t="s">
        <v>1466</v>
      </c>
      <c r="R6600" s="91" t="s">
        <v>2090</v>
      </c>
      <c r="S6600" s="91" t="s">
        <v>16660</v>
      </c>
      <c r="T6600" s="91" t="s">
        <v>1593</v>
      </c>
    </row>
    <row r="6601" ht="14.25" customHeight="1">
      <c r="A6601" s="91" t="s">
        <v>16661</v>
      </c>
      <c r="D6601" s="91" t="s">
        <v>1319</v>
      </c>
      <c r="E6601" s="91" t="s">
        <v>1587</v>
      </c>
      <c r="F6601" s="91">
        <v>2030.0</v>
      </c>
      <c r="J6601" s="91" t="s">
        <v>739</v>
      </c>
      <c r="L6601" s="91" t="s">
        <v>1588</v>
      </c>
      <c r="M6601" s="91" t="s">
        <v>739</v>
      </c>
      <c r="O6601" s="91" t="s">
        <v>1725</v>
      </c>
      <c r="P6601" s="91" t="s">
        <v>1628</v>
      </c>
      <c r="Q6601" s="91" t="s">
        <v>1461</v>
      </c>
      <c r="R6601" s="91" t="s">
        <v>1614</v>
      </c>
      <c r="S6601" s="91" t="s">
        <v>16662</v>
      </c>
      <c r="T6601" s="91" t="s">
        <v>1593</v>
      </c>
    </row>
    <row r="6602" ht="14.25" customHeight="1">
      <c r="A6602" s="91" t="s">
        <v>16663</v>
      </c>
      <c r="D6602" s="91" t="s">
        <v>1319</v>
      </c>
      <c r="E6602" s="91" t="s">
        <v>1587</v>
      </c>
      <c r="F6602" s="91">
        <v>2030.0</v>
      </c>
      <c r="J6602" s="91" t="s">
        <v>739</v>
      </c>
      <c r="L6602" s="91" t="s">
        <v>1588</v>
      </c>
      <c r="M6602" s="91" t="s">
        <v>739</v>
      </c>
      <c r="O6602" s="91" t="s">
        <v>1725</v>
      </c>
      <c r="P6602" s="91" t="s">
        <v>1628</v>
      </c>
      <c r="Q6602" s="91" t="s">
        <v>1439</v>
      </c>
      <c r="R6602" s="91" t="s">
        <v>1653</v>
      </c>
      <c r="S6602" s="91" t="s">
        <v>16664</v>
      </c>
    </row>
    <row r="6603" ht="14.25" customHeight="1">
      <c r="A6603" s="91" t="s">
        <v>16665</v>
      </c>
      <c r="D6603" s="91" t="s">
        <v>1319</v>
      </c>
      <c r="E6603" s="91" t="s">
        <v>1587</v>
      </c>
      <c r="F6603" s="91">
        <v>2030.0</v>
      </c>
      <c r="G6603" s="91" t="s">
        <v>1319</v>
      </c>
      <c r="H6603" s="91" t="s">
        <v>1587</v>
      </c>
      <c r="I6603" s="91">
        <v>2050.0</v>
      </c>
      <c r="J6603" s="91" t="s">
        <v>1320</v>
      </c>
      <c r="K6603" s="91">
        <v>2050.0</v>
      </c>
      <c r="L6603" s="91" t="s">
        <v>1588</v>
      </c>
      <c r="M6603" s="91" t="s">
        <v>1320</v>
      </c>
      <c r="O6603" s="91" t="s">
        <v>1607</v>
      </c>
      <c r="P6603" s="91" t="s">
        <v>1590</v>
      </c>
      <c r="Q6603" s="91" t="s">
        <v>1457</v>
      </c>
      <c r="R6603" s="91" t="s">
        <v>1611</v>
      </c>
      <c r="S6603" s="91" t="s">
        <v>16666</v>
      </c>
      <c r="T6603" s="91" t="s">
        <v>1593</v>
      </c>
    </row>
    <row r="6604" ht="14.25" customHeight="1">
      <c r="A6604" s="91" t="s">
        <v>16667</v>
      </c>
      <c r="D6604" s="91" t="s">
        <v>1319</v>
      </c>
      <c r="E6604" s="91" t="s">
        <v>1587</v>
      </c>
      <c r="F6604" s="91">
        <v>2030.0</v>
      </c>
      <c r="G6604" s="91" t="s">
        <v>1319</v>
      </c>
      <c r="H6604" s="91" t="s">
        <v>1587</v>
      </c>
      <c r="I6604" s="91">
        <v>2040.0</v>
      </c>
      <c r="J6604" s="91" t="s">
        <v>1320</v>
      </c>
      <c r="K6604" s="91">
        <v>2040.0</v>
      </c>
      <c r="L6604" s="91" t="s">
        <v>1588</v>
      </c>
      <c r="M6604" s="91" t="s">
        <v>1320</v>
      </c>
      <c r="N6604" s="91" t="s">
        <v>3898</v>
      </c>
      <c r="O6604" s="91" t="s">
        <v>1748</v>
      </c>
      <c r="P6604" s="91" t="s">
        <v>1590</v>
      </c>
      <c r="Q6604" s="91" t="s">
        <v>1432</v>
      </c>
      <c r="R6604" s="91" t="s">
        <v>1633</v>
      </c>
      <c r="S6604" s="91" t="s">
        <v>16668</v>
      </c>
      <c r="T6604" s="91" t="s">
        <v>1593</v>
      </c>
    </row>
    <row r="6605" ht="14.25" customHeight="1">
      <c r="A6605" s="91" t="s">
        <v>16669</v>
      </c>
      <c r="B6605" s="91" t="s">
        <v>16670</v>
      </c>
      <c r="C6605" s="91" t="s">
        <v>16671</v>
      </c>
      <c r="D6605" s="91" t="s">
        <v>1324</v>
      </c>
      <c r="J6605" s="91" t="s">
        <v>739</v>
      </c>
      <c r="L6605" s="91" t="s">
        <v>1647</v>
      </c>
      <c r="M6605" s="91" t="s">
        <v>739</v>
      </c>
      <c r="O6605" s="91" t="s">
        <v>1815</v>
      </c>
      <c r="P6605" s="91" t="s">
        <v>1628</v>
      </c>
      <c r="Q6605" s="91" t="s">
        <v>1430</v>
      </c>
      <c r="R6605" s="91" t="s">
        <v>1669</v>
      </c>
    </row>
    <row r="6606" ht="14.25" customHeight="1">
      <c r="A6606" s="91" t="s">
        <v>16672</v>
      </c>
      <c r="D6606" s="91" t="s">
        <v>1319</v>
      </c>
      <c r="E6606" s="91" t="s">
        <v>1587</v>
      </c>
      <c r="F6606" s="91">
        <v>2030.0</v>
      </c>
      <c r="J6606" s="91" t="s">
        <v>739</v>
      </c>
      <c r="L6606" s="91" t="s">
        <v>1588</v>
      </c>
      <c r="M6606" s="91" t="s">
        <v>739</v>
      </c>
      <c r="O6606" s="91" t="s">
        <v>1725</v>
      </c>
      <c r="P6606" s="91" t="s">
        <v>1628</v>
      </c>
      <c r="Q6606" s="91" t="s">
        <v>1439</v>
      </c>
      <c r="R6606" s="91" t="s">
        <v>1663</v>
      </c>
      <c r="S6606" s="91" t="s">
        <v>16673</v>
      </c>
      <c r="T6606" s="91" t="s">
        <v>1593</v>
      </c>
    </row>
    <row r="6607" ht="14.25" customHeight="1">
      <c r="A6607" s="91" t="s">
        <v>16674</v>
      </c>
      <c r="B6607" s="91" t="s">
        <v>16675</v>
      </c>
      <c r="C6607" s="91" t="s">
        <v>16676</v>
      </c>
      <c r="D6607" s="91" t="s">
        <v>1319</v>
      </c>
      <c r="E6607" s="91" t="s">
        <v>1587</v>
      </c>
      <c r="F6607" s="91" t="s">
        <v>1646</v>
      </c>
      <c r="J6607" s="91" t="s">
        <v>739</v>
      </c>
      <c r="L6607" s="91" t="s">
        <v>41</v>
      </c>
      <c r="M6607" s="91" t="s">
        <v>739</v>
      </c>
      <c r="O6607" s="91" t="s">
        <v>1725</v>
      </c>
      <c r="P6607" s="91" t="s">
        <v>1628</v>
      </c>
      <c r="Q6607" s="91" t="s">
        <v>1432</v>
      </c>
      <c r="R6607" s="91" t="s">
        <v>1720</v>
      </c>
      <c r="S6607" s="91" t="s">
        <v>16677</v>
      </c>
      <c r="T6607" s="91" t="s">
        <v>1593</v>
      </c>
    </row>
    <row r="6608" ht="14.25" customHeight="1">
      <c r="A6608" s="91" t="s">
        <v>16678</v>
      </c>
      <c r="D6608" s="91" t="s">
        <v>1319</v>
      </c>
      <c r="E6608" s="91" t="s">
        <v>1587</v>
      </c>
      <c r="F6608" s="91">
        <v>2030.0</v>
      </c>
      <c r="J6608" s="91" t="s">
        <v>739</v>
      </c>
      <c r="L6608" s="91" t="s">
        <v>1588</v>
      </c>
      <c r="M6608" s="91" t="s">
        <v>739</v>
      </c>
      <c r="O6608" s="91" t="s">
        <v>1725</v>
      </c>
      <c r="P6608" s="91" t="s">
        <v>1628</v>
      </c>
      <c r="Q6608" s="91" t="s">
        <v>1459</v>
      </c>
      <c r="R6608" s="91" t="s">
        <v>1720</v>
      </c>
      <c r="S6608" s="91" t="s">
        <v>16679</v>
      </c>
      <c r="T6608" s="91" t="s">
        <v>1593</v>
      </c>
    </row>
    <row r="6609" ht="14.25" customHeight="1">
      <c r="A6609" s="91" t="s">
        <v>16680</v>
      </c>
      <c r="B6609" s="91" t="s">
        <v>16681</v>
      </c>
      <c r="C6609" s="91" t="s">
        <v>16682</v>
      </c>
      <c r="D6609" s="91" t="s">
        <v>1319</v>
      </c>
      <c r="E6609" s="91" t="s">
        <v>1587</v>
      </c>
      <c r="F6609" s="91" t="s">
        <v>1646</v>
      </c>
      <c r="J6609" s="91" t="s">
        <v>1320</v>
      </c>
      <c r="L6609" s="91" t="s">
        <v>41</v>
      </c>
      <c r="M6609" s="91" t="s">
        <v>1320</v>
      </c>
      <c r="N6609" s="91" t="s">
        <v>1639</v>
      </c>
      <c r="O6609" s="91" t="s">
        <v>1725</v>
      </c>
      <c r="P6609" s="91" t="s">
        <v>1628</v>
      </c>
      <c r="Q6609" s="91" t="s">
        <v>1450</v>
      </c>
      <c r="R6609" s="91" t="s">
        <v>1659</v>
      </c>
      <c r="S6609" s="91" t="s">
        <v>16683</v>
      </c>
      <c r="T6609" s="91" t="s">
        <v>1593</v>
      </c>
    </row>
    <row r="6610" ht="14.25" customHeight="1">
      <c r="A6610" s="91" t="s">
        <v>16684</v>
      </c>
      <c r="B6610" s="91" t="s">
        <v>16685</v>
      </c>
      <c r="C6610" s="91" t="s">
        <v>16686</v>
      </c>
      <c r="D6610" s="91" t="s">
        <v>1319</v>
      </c>
      <c r="E6610" s="91" t="s">
        <v>1587</v>
      </c>
      <c r="F6610" s="91" t="s">
        <v>3169</v>
      </c>
      <c r="J6610" s="91" t="s">
        <v>739</v>
      </c>
      <c r="L6610" s="91" t="s">
        <v>41</v>
      </c>
      <c r="M6610" s="91" t="s">
        <v>739</v>
      </c>
      <c r="O6610" s="91" t="s">
        <v>1607</v>
      </c>
      <c r="P6610" s="91" t="s">
        <v>1590</v>
      </c>
      <c r="Q6610" s="91" t="s">
        <v>1460</v>
      </c>
      <c r="R6610" s="91" t="s">
        <v>1921</v>
      </c>
      <c r="S6610" s="91" t="s">
        <v>16687</v>
      </c>
      <c r="T6610" s="91" t="s">
        <v>1593</v>
      </c>
    </row>
    <row r="6611" ht="14.25" customHeight="1">
      <c r="A6611" s="91" t="s">
        <v>16688</v>
      </c>
      <c r="D6611" s="91" t="s">
        <v>1319</v>
      </c>
      <c r="E6611" s="91" t="s">
        <v>1587</v>
      </c>
      <c r="F6611" s="91">
        <v>2030.0</v>
      </c>
      <c r="J6611" s="91" t="s">
        <v>739</v>
      </c>
      <c r="L6611" s="91" t="s">
        <v>1588</v>
      </c>
      <c r="M6611" s="91" t="s">
        <v>739</v>
      </c>
      <c r="O6611" s="91" t="s">
        <v>1815</v>
      </c>
      <c r="P6611" s="91" t="s">
        <v>1590</v>
      </c>
      <c r="Q6611" s="91" t="s">
        <v>1429</v>
      </c>
      <c r="R6611" s="91" t="s">
        <v>1614</v>
      </c>
      <c r="S6611" s="91" t="s">
        <v>16689</v>
      </c>
      <c r="T6611" s="91" t="s">
        <v>1593</v>
      </c>
    </row>
    <row r="6612" ht="14.25" customHeight="1">
      <c r="A6612" s="91" t="s">
        <v>16690</v>
      </c>
      <c r="B6612" s="91" t="s">
        <v>16691</v>
      </c>
      <c r="D6612" s="91" t="s">
        <v>1324</v>
      </c>
      <c r="J6612" s="91" t="s">
        <v>739</v>
      </c>
      <c r="L6612" s="91" t="s">
        <v>41</v>
      </c>
      <c r="M6612" s="91" t="s">
        <v>739</v>
      </c>
      <c r="O6612" s="91" t="s">
        <v>1725</v>
      </c>
      <c r="P6612" s="91" t="s">
        <v>1628</v>
      </c>
      <c r="Q6612" s="91" t="s">
        <v>1457</v>
      </c>
      <c r="R6612" s="91" t="s">
        <v>1808</v>
      </c>
    </row>
    <row r="6613" ht="14.25" customHeight="1">
      <c r="A6613" s="91" t="s">
        <v>16692</v>
      </c>
      <c r="B6613" s="91" t="s">
        <v>16693</v>
      </c>
      <c r="C6613" s="91" t="s">
        <v>16694</v>
      </c>
      <c r="D6613" s="91" t="s">
        <v>1324</v>
      </c>
      <c r="J6613" s="91" t="s">
        <v>739</v>
      </c>
      <c r="L6613" s="91" t="s">
        <v>41</v>
      </c>
      <c r="M6613" s="91" t="s">
        <v>1320</v>
      </c>
      <c r="N6613" s="91" t="s">
        <v>1785</v>
      </c>
      <c r="O6613" s="91" t="s">
        <v>1748</v>
      </c>
      <c r="P6613" s="91" t="s">
        <v>1590</v>
      </c>
      <c r="Q6613" s="91" t="s">
        <v>1457</v>
      </c>
      <c r="R6613" s="91" t="s">
        <v>1792</v>
      </c>
    </row>
    <row r="6614" ht="14.25" customHeight="1">
      <c r="A6614" s="91" t="s">
        <v>16695</v>
      </c>
      <c r="C6614" s="91" t="s">
        <v>16696</v>
      </c>
      <c r="D6614" s="91" t="s">
        <v>1343</v>
      </c>
      <c r="J6614" s="91" t="s">
        <v>1320</v>
      </c>
      <c r="L6614" s="91" t="s">
        <v>41</v>
      </c>
      <c r="M6614" s="91" t="s">
        <v>1320</v>
      </c>
      <c r="N6614" s="91" t="s">
        <v>1678</v>
      </c>
      <c r="O6614" s="91" t="s">
        <v>1846</v>
      </c>
      <c r="P6614" s="91" t="s">
        <v>1590</v>
      </c>
      <c r="Q6614" s="91" t="s">
        <v>1461</v>
      </c>
      <c r="R6614" s="91" t="s">
        <v>1763</v>
      </c>
    </row>
    <row r="6615" ht="14.25" customHeight="1">
      <c r="A6615" s="91" t="s">
        <v>16697</v>
      </c>
      <c r="C6615" s="91" t="s">
        <v>16698</v>
      </c>
      <c r="D6615" s="91" t="s">
        <v>1319</v>
      </c>
      <c r="E6615" s="91" t="s">
        <v>1587</v>
      </c>
      <c r="F6615" s="91">
        <v>2030.0</v>
      </c>
      <c r="J6615" s="91" t="s">
        <v>739</v>
      </c>
      <c r="L6615" s="91" t="s">
        <v>41</v>
      </c>
      <c r="M6615" s="91" t="s">
        <v>739</v>
      </c>
      <c r="O6615" s="91" t="s">
        <v>1589</v>
      </c>
      <c r="P6615" s="91" t="s">
        <v>1590</v>
      </c>
      <c r="Q6615" s="91" t="s">
        <v>1472</v>
      </c>
      <c r="R6615" s="91" t="s">
        <v>1653</v>
      </c>
      <c r="S6615" s="91" t="s">
        <v>16699</v>
      </c>
      <c r="T6615" s="91" t="s">
        <v>1593</v>
      </c>
    </row>
    <row r="6616" ht="14.25" customHeight="1">
      <c r="A6616" s="91" t="s">
        <v>16700</v>
      </c>
      <c r="B6616" s="91" t="s">
        <v>16701</v>
      </c>
      <c r="C6616" s="91" t="s">
        <v>16702</v>
      </c>
      <c r="D6616" s="91" t="s">
        <v>1324</v>
      </c>
      <c r="J6616" s="91" t="s">
        <v>1320</v>
      </c>
      <c r="L6616" s="91" t="s">
        <v>41</v>
      </c>
      <c r="M6616" s="91" t="s">
        <v>739</v>
      </c>
      <c r="O6616" s="91" t="s">
        <v>1602</v>
      </c>
      <c r="P6616" s="91" t="s">
        <v>1603</v>
      </c>
      <c r="Q6616" s="91" t="s">
        <v>1461</v>
      </c>
      <c r="R6616" s="91" t="s">
        <v>1608</v>
      </c>
    </row>
    <row r="6617" ht="14.25" customHeight="1">
      <c r="A6617" s="91" t="s">
        <v>16703</v>
      </c>
      <c r="D6617" s="91" t="s">
        <v>1319</v>
      </c>
      <c r="E6617" s="91" t="s">
        <v>1587</v>
      </c>
      <c r="F6617" s="91">
        <v>2030.0</v>
      </c>
      <c r="J6617" s="91" t="s">
        <v>739</v>
      </c>
      <c r="L6617" s="91" t="s">
        <v>1588</v>
      </c>
      <c r="M6617" s="91" t="s">
        <v>739</v>
      </c>
      <c r="O6617" s="91" t="s">
        <v>2774</v>
      </c>
      <c r="P6617" s="91" t="s">
        <v>1628</v>
      </c>
      <c r="Q6617" s="91" t="s">
        <v>1761</v>
      </c>
      <c r="R6617" s="91" t="s">
        <v>1617</v>
      </c>
      <c r="S6617" s="91" t="s">
        <v>16704</v>
      </c>
      <c r="T6617" s="91" t="s">
        <v>1593</v>
      </c>
    </row>
    <row r="6618" ht="14.25" customHeight="1">
      <c r="A6618" s="91" t="s">
        <v>16705</v>
      </c>
      <c r="B6618" s="91" t="s">
        <v>16706</v>
      </c>
      <c r="C6618" s="91" t="s">
        <v>16707</v>
      </c>
      <c r="D6618" s="91" t="s">
        <v>1319</v>
      </c>
      <c r="E6618" s="91" t="s">
        <v>1587</v>
      </c>
      <c r="F6618" s="91">
        <v>2025.0</v>
      </c>
      <c r="G6618" s="91" t="s">
        <v>1319</v>
      </c>
      <c r="H6618" s="91" t="s">
        <v>1587</v>
      </c>
      <c r="I6618" s="91">
        <v>2040.0</v>
      </c>
      <c r="J6618" s="91" t="s">
        <v>1320</v>
      </c>
      <c r="K6618" s="91">
        <v>2040.0</v>
      </c>
      <c r="L6618" s="91" t="s">
        <v>41</v>
      </c>
      <c r="M6618" s="91" t="s">
        <v>1320</v>
      </c>
      <c r="N6618" s="91" t="s">
        <v>1639</v>
      </c>
      <c r="O6618" s="91" t="s">
        <v>1607</v>
      </c>
      <c r="P6618" s="91" t="s">
        <v>1590</v>
      </c>
      <c r="Q6618" s="91" t="s">
        <v>1425</v>
      </c>
      <c r="R6618" s="91" t="s">
        <v>1624</v>
      </c>
      <c r="S6618" s="91" t="s">
        <v>16708</v>
      </c>
      <c r="T6618" s="91" t="s">
        <v>1593</v>
      </c>
    </row>
    <row r="6619" ht="14.25" customHeight="1">
      <c r="A6619" s="91" t="s">
        <v>16709</v>
      </c>
      <c r="D6619" s="91" t="s">
        <v>1319</v>
      </c>
      <c r="E6619" s="91" t="s">
        <v>1587</v>
      </c>
      <c r="F6619" s="91">
        <v>2030.0</v>
      </c>
      <c r="G6619" s="91" t="s">
        <v>1319</v>
      </c>
      <c r="H6619" s="91" t="s">
        <v>1587</v>
      </c>
      <c r="I6619" s="91">
        <v>2040.0</v>
      </c>
      <c r="J6619" s="91" t="s">
        <v>1320</v>
      </c>
      <c r="K6619" s="91">
        <v>2040.0</v>
      </c>
      <c r="L6619" s="91" t="s">
        <v>1588</v>
      </c>
      <c r="M6619" s="91" t="s">
        <v>739</v>
      </c>
      <c r="O6619" s="91" t="s">
        <v>1846</v>
      </c>
      <c r="P6619" s="91" t="s">
        <v>1590</v>
      </c>
      <c r="Q6619" s="91" t="s">
        <v>1462</v>
      </c>
      <c r="R6619" s="91" t="s">
        <v>1707</v>
      </c>
      <c r="S6619" s="91" t="s">
        <v>16710</v>
      </c>
      <c r="T6619" s="91" t="s">
        <v>1593</v>
      </c>
    </row>
    <row r="6620" ht="14.25" customHeight="1">
      <c r="A6620" s="91" t="s">
        <v>16711</v>
      </c>
      <c r="D6620" s="91" t="s">
        <v>1324</v>
      </c>
      <c r="J6620" s="91" t="s">
        <v>1320</v>
      </c>
      <c r="L6620" s="91" t="s">
        <v>41</v>
      </c>
      <c r="M6620" s="91" t="s">
        <v>739</v>
      </c>
      <c r="O6620" s="91" t="s">
        <v>1602</v>
      </c>
      <c r="P6620" s="91" t="s">
        <v>1603</v>
      </c>
      <c r="Q6620" s="91" t="s">
        <v>1466</v>
      </c>
      <c r="R6620" s="91" t="s">
        <v>1604</v>
      </c>
    </row>
    <row r="6621" ht="14.25" customHeight="1">
      <c r="A6621" s="91" t="s">
        <v>16712</v>
      </c>
      <c r="D6621" s="91" t="s">
        <v>1319</v>
      </c>
      <c r="E6621" s="91" t="s">
        <v>1587</v>
      </c>
      <c r="F6621" s="91">
        <v>2030.0</v>
      </c>
      <c r="J6621" s="91" t="s">
        <v>739</v>
      </c>
      <c r="L6621" s="91" t="s">
        <v>1588</v>
      </c>
      <c r="M6621" s="91" t="s">
        <v>739</v>
      </c>
      <c r="O6621" s="91" t="s">
        <v>1711</v>
      </c>
      <c r="P6621" s="91" t="s">
        <v>1590</v>
      </c>
      <c r="Q6621" s="91" t="s">
        <v>1462</v>
      </c>
      <c r="R6621" s="91" t="s">
        <v>1659</v>
      </c>
      <c r="S6621" s="91" t="s">
        <v>16713</v>
      </c>
      <c r="T6621" s="91" t="s">
        <v>1593</v>
      </c>
    </row>
    <row r="6622" ht="14.25" customHeight="1">
      <c r="A6622" s="91" t="s">
        <v>16714</v>
      </c>
      <c r="D6622" s="91" t="s">
        <v>1324</v>
      </c>
      <c r="J6622" s="91" t="s">
        <v>739</v>
      </c>
      <c r="L6622" s="91" t="s">
        <v>41</v>
      </c>
      <c r="M6622" s="91" t="s">
        <v>739</v>
      </c>
      <c r="O6622" s="91" t="s">
        <v>1711</v>
      </c>
      <c r="P6622" s="91" t="s">
        <v>1590</v>
      </c>
      <c r="Q6622" s="91" t="s">
        <v>1432</v>
      </c>
      <c r="R6622" s="91" t="s">
        <v>1633</v>
      </c>
    </row>
    <row r="6623" ht="14.25" customHeight="1">
      <c r="A6623" s="91" t="s">
        <v>16715</v>
      </c>
      <c r="D6623" s="91" t="s">
        <v>1319</v>
      </c>
      <c r="E6623" s="91" t="s">
        <v>1587</v>
      </c>
      <c r="F6623" s="91">
        <v>2030.0</v>
      </c>
      <c r="J6623" s="91" t="s">
        <v>739</v>
      </c>
      <c r="L6623" s="91" t="s">
        <v>1588</v>
      </c>
      <c r="M6623" s="91" t="s">
        <v>739</v>
      </c>
      <c r="O6623" s="91" t="s">
        <v>1677</v>
      </c>
      <c r="P6623" s="91" t="s">
        <v>1590</v>
      </c>
      <c r="Q6623" s="91" t="s">
        <v>1467</v>
      </c>
      <c r="R6623" s="91" t="s">
        <v>1614</v>
      </c>
      <c r="S6623" s="91" t="s">
        <v>16716</v>
      </c>
      <c r="T6623" s="91" t="s">
        <v>1593</v>
      </c>
    </row>
    <row r="6624" ht="14.25" customHeight="1">
      <c r="A6624" s="91" t="s">
        <v>16717</v>
      </c>
      <c r="D6624" s="91" t="s">
        <v>1319</v>
      </c>
      <c r="E6624" s="91" t="s">
        <v>1587</v>
      </c>
      <c r="F6624" s="91">
        <v>2030.0</v>
      </c>
      <c r="J6624" s="91" t="s">
        <v>739</v>
      </c>
      <c r="L6624" s="91" t="s">
        <v>1588</v>
      </c>
      <c r="M6624" s="91" t="s">
        <v>739</v>
      </c>
      <c r="O6624" s="91" t="s">
        <v>1725</v>
      </c>
      <c r="P6624" s="91" t="s">
        <v>1628</v>
      </c>
      <c r="Q6624" s="91" t="s">
        <v>1433</v>
      </c>
      <c r="R6624" s="91" t="s">
        <v>1707</v>
      </c>
      <c r="S6624" s="91" t="s">
        <v>16718</v>
      </c>
      <c r="T6624" s="91" t="s">
        <v>1593</v>
      </c>
    </row>
    <row r="6625" ht="14.25" customHeight="1">
      <c r="A6625" s="91" t="s">
        <v>16719</v>
      </c>
      <c r="D6625" s="91" t="s">
        <v>1319</v>
      </c>
      <c r="E6625" s="91" t="s">
        <v>1587</v>
      </c>
      <c r="F6625" s="91">
        <v>2030.0</v>
      </c>
      <c r="G6625" s="91" t="s">
        <v>1319</v>
      </c>
      <c r="H6625" s="91" t="s">
        <v>1587</v>
      </c>
      <c r="I6625" s="91">
        <v>2050.0</v>
      </c>
      <c r="J6625" s="91" t="s">
        <v>1320</v>
      </c>
      <c r="K6625" s="91">
        <v>2050.0</v>
      </c>
      <c r="L6625" s="91" t="s">
        <v>1588</v>
      </c>
      <c r="M6625" s="91" t="s">
        <v>739</v>
      </c>
      <c r="O6625" s="91" t="s">
        <v>1934</v>
      </c>
      <c r="P6625" s="91" t="s">
        <v>1736</v>
      </c>
      <c r="Q6625" s="91" t="s">
        <v>1454</v>
      </c>
      <c r="R6625" s="91" t="s">
        <v>1707</v>
      </c>
      <c r="S6625" s="91" t="s">
        <v>16720</v>
      </c>
      <c r="T6625" s="91" t="s">
        <v>1593</v>
      </c>
    </row>
    <row r="6626" ht="14.25" customHeight="1">
      <c r="A6626" s="91" t="s">
        <v>16721</v>
      </c>
      <c r="B6626" s="91" t="s">
        <v>16722</v>
      </c>
      <c r="C6626" s="91" t="s">
        <v>16723</v>
      </c>
      <c r="D6626" s="91" t="s">
        <v>1324</v>
      </c>
      <c r="J6626" s="91" t="s">
        <v>1320</v>
      </c>
      <c r="L6626" s="91" t="s">
        <v>41</v>
      </c>
      <c r="M6626" s="91" t="s">
        <v>1320</v>
      </c>
      <c r="N6626" s="91" t="s">
        <v>1669</v>
      </c>
      <c r="O6626" s="91" t="s">
        <v>1607</v>
      </c>
      <c r="P6626" s="91" t="s">
        <v>1590</v>
      </c>
      <c r="Q6626" s="91" t="s">
        <v>1472</v>
      </c>
      <c r="R6626" s="91" t="s">
        <v>1669</v>
      </c>
    </row>
    <row r="6627" ht="14.25" customHeight="1">
      <c r="A6627" s="91" t="s">
        <v>16724</v>
      </c>
      <c r="D6627" s="91" t="s">
        <v>1324</v>
      </c>
      <c r="J6627" s="91" t="s">
        <v>739</v>
      </c>
      <c r="L6627" s="91" t="s">
        <v>41</v>
      </c>
      <c r="M6627" s="91" t="s">
        <v>739</v>
      </c>
      <c r="O6627" s="91" t="s">
        <v>1858</v>
      </c>
      <c r="P6627" s="91" t="s">
        <v>1628</v>
      </c>
      <c r="Q6627" s="91" t="s">
        <v>1466</v>
      </c>
      <c r="R6627" s="91" t="s">
        <v>1720</v>
      </c>
    </row>
    <row r="6628" ht="14.25" customHeight="1">
      <c r="A6628" s="91" t="s">
        <v>16725</v>
      </c>
      <c r="D6628" s="91" t="s">
        <v>1319</v>
      </c>
      <c r="E6628" s="91" t="s">
        <v>1587</v>
      </c>
      <c r="F6628" s="91">
        <v>2030.0</v>
      </c>
      <c r="J6628" s="91" t="s">
        <v>739</v>
      </c>
      <c r="L6628" s="91" t="s">
        <v>1588</v>
      </c>
      <c r="M6628" s="91" t="s">
        <v>739</v>
      </c>
      <c r="O6628" s="91" t="s">
        <v>1748</v>
      </c>
      <c r="P6628" s="91" t="s">
        <v>1590</v>
      </c>
      <c r="Q6628" s="91" t="s">
        <v>1465</v>
      </c>
      <c r="R6628" s="91" t="s">
        <v>1707</v>
      </c>
      <c r="S6628" s="91" t="s">
        <v>16726</v>
      </c>
      <c r="T6628" s="91" t="s">
        <v>1593</v>
      </c>
      <c r="U6628" s="91" t="s">
        <v>16727</v>
      </c>
    </row>
    <row r="6629" ht="14.25" customHeight="1">
      <c r="A6629" s="91" t="s">
        <v>16728</v>
      </c>
      <c r="D6629" s="91" t="s">
        <v>1324</v>
      </c>
      <c r="J6629" s="91" t="s">
        <v>1320</v>
      </c>
      <c r="L6629" s="91" t="s">
        <v>41</v>
      </c>
      <c r="M6629" s="91" t="s">
        <v>739</v>
      </c>
      <c r="O6629" s="91" t="s">
        <v>1694</v>
      </c>
      <c r="P6629" s="91" t="s">
        <v>1590</v>
      </c>
      <c r="Q6629" s="91" t="s">
        <v>1436</v>
      </c>
      <c r="R6629" s="91" t="s">
        <v>1624</v>
      </c>
    </row>
    <row r="6630" ht="14.25" customHeight="1">
      <c r="A6630" s="91" t="s">
        <v>16729</v>
      </c>
      <c r="C6630" s="91" t="s">
        <v>16730</v>
      </c>
      <c r="D6630" s="91" t="s">
        <v>1324</v>
      </c>
      <c r="J6630" s="91" t="s">
        <v>1320</v>
      </c>
      <c r="L6630" s="91" t="s">
        <v>41</v>
      </c>
      <c r="M6630" s="91" t="s">
        <v>739</v>
      </c>
      <c r="O6630" s="91" t="s">
        <v>1831</v>
      </c>
      <c r="P6630" s="91" t="s">
        <v>1590</v>
      </c>
      <c r="Q6630" s="91" t="s">
        <v>1457</v>
      </c>
      <c r="R6630" s="91" t="s">
        <v>1687</v>
      </c>
      <c r="T6630" s="91" t="s">
        <v>1634</v>
      </c>
    </row>
    <row r="6631" ht="14.25" customHeight="1">
      <c r="A6631" s="91" t="s">
        <v>16731</v>
      </c>
      <c r="B6631" s="91" t="s">
        <v>16732</v>
      </c>
      <c r="C6631" s="91" t="s">
        <v>16733</v>
      </c>
      <c r="D6631" s="91" t="s">
        <v>1319</v>
      </c>
      <c r="E6631" s="91" t="s">
        <v>1587</v>
      </c>
      <c r="F6631" s="91">
        <v>2026.0</v>
      </c>
      <c r="J6631" s="91" t="s">
        <v>739</v>
      </c>
      <c r="L6631" s="91" t="s">
        <v>41</v>
      </c>
      <c r="M6631" s="91" t="s">
        <v>1320</v>
      </c>
      <c r="N6631" s="91" t="s">
        <v>1637</v>
      </c>
      <c r="O6631" s="91" t="s">
        <v>1602</v>
      </c>
      <c r="P6631" s="91" t="s">
        <v>1603</v>
      </c>
      <c r="Q6631" s="91" t="s">
        <v>1462</v>
      </c>
      <c r="R6631" s="91" t="s">
        <v>2368</v>
      </c>
      <c r="S6631" s="91" t="s">
        <v>16734</v>
      </c>
      <c r="T6631" s="91" t="s">
        <v>1593</v>
      </c>
    </row>
    <row r="6632" ht="14.25" customHeight="1">
      <c r="A6632" s="91" t="s">
        <v>16735</v>
      </c>
      <c r="D6632" s="91" t="s">
        <v>1319</v>
      </c>
      <c r="E6632" s="91" t="s">
        <v>1729</v>
      </c>
      <c r="F6632" s="91" t="s">
        <v>3169</v>
      </c>
      <c r="J6632" s="91" t="s">
        <v>739</v>
      </c>
      <c r="L6632" s="91" t="s">
        <v>41</v>
      </c>
      <c r="M6632" s="91" t="s">
        <v>739</v>
      </c>
      <c r="O6632" s="91" t="s">
        <v>1711</v>
      </c>
      <c r="P6632" s="91" t="s">
        <v>1590</v>
      </c>
      <c r="Q6632" s="91" t="s">
        <v>1761</v>
      </c>
      <c r="R6632" s="91" t="s">
        <v>2023</v>
      </c>
      <c r="S6632" s="91" t="s">
        <v>16736</v>
      </c>
      <c r="T6632" s="91" t="s">
        <v>1733</v>
      </c>
    </row>
    <row r="6633" ht="14.25" customHeight="1">
      <c r="A6633" s="91" t="s">
        <v>16737</v>
      </c>
      <c r="B6633" s="91" t="s">
        <v>16738</v>
      </c>
      <c r="C6633" s="91" t="s">
        <v>16739</v>
      </c>
      <c r="D6633" s="91" t="s">
        <v>1324</v>
      </c>
      <c r="J6633" s="91" t="s">
        <v>1320</v>
      </c>
      <c r="L6633" s="91" t="s">
        <v>41</v>
      </c>
      <c r="M6633" s="91" t="s">
        <v>1320</v>
      </c>
      <c r="N6633" s="91" t="s">
        <v>1763</v>
      </c>
      <c r="O6633" s="91" t="s">
        <v>1898</v>
      </c>
      <c r="P6633" s="91" t="s">
        <v>1590</v>
      </c>
      <c r="Q6633" s="91" t="s">
        <v>1467</v>
      </c>
      <c r="R6633" s="91" t="s">
        <v>1763</v>
      </c>
    </row>
    <row r="6634" ht="14.25" customHeight="1">
      <c r="A6634" s="91" t="s">
        <v>16740</v>
      </c>
      <c r="B6634" s="91" t="s">
        <v>16741</v>
      </c>
      <c r="C6634" s="91" t="s">
        <v>16742</v>
      </c>
      <c r="D6634" s="91" t="s">
        <v>1324</v>
      </c>
      <c r="J6634" s="91" t="s">
        <v>739</v>
      </c>
      <c r="L6634" s="91" t="s">
        <v>41</v>
      </c>
      <c r="M6634" s="91" t="s">
        <v>739</v>
      </c>
      <c r="O6634" s="91" t="s">
        <v>1711</v>
      </c>
      <c r="P6634" s="91" t="s">
        <v>1590</v>
      </c>
      <c r="Q6634" s="91" t="s">
        <v>1466</v>
      </c>
      <c r="R6634" s="91" t="s">
        <v>1608</v>
      </c>
    </row>
    <row r="6635" ht="14.25" customHeight="1">
      <c r="A6635" s="91" t="s">
        <v>16743</v>
      </c>
      <c r="B6635" s="91" t="s">
        <v>16744</v>
      </c>
      <c r="C6635" s="91" t="s">
        <v>16745</v>
      </c>
      <c r="D6635" s="91" t="s">
        <v>1343</v>
      </c>
      <c r="J6635" s="91" t="s">
        <v>739</v>
      </c>
      <c r="L6635" s="91" t="s">
        <v>41</v>
      </c>
      <c r="M6635" s="91" t="s">
        <v>739</v>
      </c>
      <c r="O6635" s="91" t="s">
        <v>1725</v>
      </c>
      <c r="P6635" s="91" t="s">
        <v>1628</v>
      </c>
      <c r="Q6635" s="91" t="s">
        <v>1441</v>
      </c>
      <c r="R6635" s="91" t="s">
        <v>1678</v>
      </c>
    </row>
    <row r="6636" ht="14.25" customHeight="1">
      <c r="A6636" s="91" t="s">
        <v>16746</v>
      </c>
      <c r="D6636" s="91" t="s">
        <v>1319</v>
      </c>
      <c r="E6636" s="91" t="s">
        <v>1587</v>
      </c>
      <c r="F6636" s="91">
        <v>2030.0</v>
      </c>
      <c r="J6636" s="91" t="s">
        <v>739</v>
      </c>
      <c r="L6636" s="91" t="s">
        <v>1588</v>
      </c>
      <c r="M6636" s="91" t="s">
        <v>739</v>
      </c>
      <c r="O6636" s="91" t="s">
        <v>1725</v>
      </c>
      <c r="P6636" s="91" t="s">
        <v>1628</v>
      </c>
      <c r="Q6636" s="91" t="s">
        <v>1761</v>
      </c>
      <c r="R6636" s="91" t="s">
        <v>1591</v>
      </c>
      <c r="S6636" s="91" t="s">
        <v>16747</v>
      </c>
      <c r="T6636" s="91" t="s">
        <v>1593</v>
      </c>
    </row>
    <row r="6637" ht="14.25" customHeight="1">
      <c r="A6637" s="91" t="s">
        <v>16748</v>
      </c>
      <c r="B6637" s="91" t="s">
        <v>16749</v>
      </c>
      <c r="C6637" s="91" t="s">
        <v>16750</v>
      </c>
      <c r="D6637" s="91" t="s">
        <v>1319</v>
      </c>
      <c r="E6637" s="91" t="s">
        <v>1587</v>
      </c>
      <c r="F6637" s="91">
        <v>2030.0</v>
      </c>
      <c r="J6637" s="91" t="s">
        <v>739</v>
      </c>
      <c r="L6637" s="91" t="s">
        <v>41</v>
      </c>
      <c r="M6637" s="91" t="s">
        <v>1320</v>
      </c>
      <c r="N6637" s="91" t="s">
        <v>2347</v>
      </c>
      <c r="O6637" s="91" t="s">
        <v>1602</v>
      </c>
      <c r="P6637" s="91" t="s">
        <v>1603</v>
      </c>
      <c r="Q6637" s="91" t="s">
        <v>1435</v>
      </c>
      <c r="R6637" s="91" t="s">
        <v>15390</v>
      </c>
      <c r="S6637" s="91" t="s">
        <v>16751</v>
      </c>
      <c r="T6637" s="91" t="s">
        <v>1593</v>
      </c>
    </row>
    <row r="6638" ht="14.25" customHeight="1">
      <c r="A6638" s="91" t="s">
        <v>16752</v>
      </c>
      <c r="B6638" s="91" t="s">
        <v>16753</v>
      </c>
      <c r="C6638" s="91" t="s">
        <v>16754</v>
      </c>
      <c r="D6638" s="91" t="s">
        <v>1319</v>
      </c>
      <c r="E6638" s="91" t="s">
        <v>1587</v>
      </c>
      <c r="F6638" s="91" t="s">
        <v>2581</v>
      </c>
      <c r="G6638" s="91" t="s">
        <v>1319</v>
      </c>
      <c r="H6638" s="91" t="s">
        <v>1587</v>
      </c>
      <c r="I6638" s="91" t="s">
        <v>1698</v>
      </c>
      <c r="J6638" s="91" t="s">
        <v>1320</v>
      </c>
      <c r="K6638" s="91" t="s">
        <v>1698</v>
      </c>
      <c r="L6638" s="91" t="s">
        <v>41</v>
      </c>
      <c r="M6638" s="91" t="s">
        <v>1320</v>
      </c>
      <c r="N6638" s="91" t="s">
        <v>1637</v>
      </c>
      <c r="O6638" s="91" t="s">
        <v>1607</v>
      </c>
      <c r="P6638" s="91" t="s">
        <v>1590</v>
      </c>
      <c r="Q6638" s="91" t="s">
        <v>1433</v>
      </c>
      <c r="R6638" s="91" t="s">
        <v>1707</v>
      </c>
      <c r="S6638" s="91" t="s">
        <v>16755</v>
      </c>
      <c r="T6638" s="91" t="s">
        <v>1593</v>
      </c>
    </row>
    <row r="6639" ht="14.25" customHeight="1">
      <c r="A6639" s="91" t="s">
        <v>16756</v>
      </c>
      <c r="B6639" s="91" t="s">
        <v>16757</v>
      </c>
      <c r="C6639" s="91" t="s">
        <v>16758</v>
      </c>
      <c r="D6639" s="91" t="s">
        <v>1319</v>
      </c>
      <c r="E6639" s="91" t="s">
        <v>1587</v>
      </c>
      <c r="F6639" s="91" t="s">
        <v>3107</v>
      </c>
      <c r="J6639" s="91" t="s">
        <v>739</v>
      </c>
      <c r="L6639" s="91" t="s">
        <v>41</v>
      </c>
      <c r="M6639" s="91" t="s">
        <v>1320</v>
      </c>
      <c r="N6639" s="91" t="s">
        <v>1637</v>
      </c>
      <c r="O6639" s="91" t="s">
        <v>1607</v>
      </c>
      <c r="P6639" s="91" t="s">
        <v>1590</v>
      </c>
      <c r="Q6639" s="91" t="s">
        <v>1475</v>
      </c>
      <c r="R6639" s="91" t="s">
        <v>1863</v>
      </c>
      <c r="S6639" s="91" t="s">
        <v>16759</v>
      </c>
      <c r="T6639" s="91" t="s">
        <v>1593</v>
      </c>
    </row>
    <row r="6640" ht="14.25" customHeight="1">
      <c r="A6640" s="91" t="s">
        <v>16760</v>
      </c>
      <c r="D6640" s="91" t="s">
        <v>1319</v>
      </c>
      <c r="E6640" s="91" t="s">
        <v>1587</v>
      </c>
      <c r="F6640" s="91">
        <v>2030.0</v>
      </c>
      <c r="J6640" s="91" t="s">
        <v>739</v>
      </c>
      <c r="L6640" s="91" t="s">
        <v>1588</v>
      </c>
      <c r="M6640" s="91" t="s">
        <v>739</v>
      </c>
      <c r="O6640" s="91" t="s">
        <v>1607</v>
      </c>
      <c r="P6640" s="91" t="s">
        <v>1590</v>
      </c>
      <c r="Q6640" s="91" t="s">
        <v>1439</v>
      </c>
      <c r="R6640" s="91" t="s">
        <v>1614</v>
      </c>
      <c r="S6640" s="91" t="s">
        <v>16761</v>
      </c>
      <c r="T6640" s="91" t="s">
        <v>1593</v>
      </c>
    </row>
    <row r="6641" ht="14.25" customHeight="1">
      <c r="A6641" s="91" t="s">
        <v>16762</v>
      </c>
      <c r="B6641" s="91" t="s">
        <v>16763</v>
      </c>
      <c r="D6641" s="91" t="s">
        <v>1324</v>
      </c>
      <c r="J6641" s="91" t="s">
        <v>1320</v>
      </c>
      <c r="L6641" s="91" t="s">
        <v>41</v>
      </c>
      <c r="M6641" s="91" t="s">
        <v>739</v>
      </c>
      <c r="O6641" s="91" t="s">
        <v>1802</v>
      </c>
      <c r="P6641" s="91" t="s">
        <v>1590</v>
      </c>
      <c r="Q6641" s="91" t="s">
        <v>1439</v>
      </c>
      <c r="R6641" s="91" t="s">
        <v>1707</v>
      </c>
    </row>
    <row r="6642" ht="14.25" customHeight="1">
      <c r="A6642" s="91" t="s">
        <v>16764</v>
      </c>
      <c r="D6642" s="91" t="s">
        <v>1324</v>
      </c>
      <c r="J6642" s="91" t="s">
        <v>739</v>
      </c>
      <c r="L6642" s="91" t="s">
        <v>41</v>
      </c>
      <c r="M6642" s="91" t="s">
        <v>739</v>
      </c>
      <c r="O6642" s="91" t="s">
        <v>1711</v>
      </c>
      <c r="P6642" s="91" t="s">
        <v>1590</v>
      </c>
      <c r="Q6642" s="91" t="s">
        <v>1436</v>
      </c>
      <c r="R6642" s="91" t="s">
        <v>1687</v>
      </c>
    </row>
    <row r="6643" ht="14.25" customHeight="1">
      <c r="A6643" s="91" t="s">
        <v>16765</v>
      </c>
      <c r="B6643" s="91" t="s">
        <v>16766</v>
      </c>
      <c r="C6643" s="91" t="s">
        <v>16767</v>
      </c>
      <c r="D6643" s="91" t="s">
        <v>1319</v>
      </c>
      <c r="E6643" s="91" t="s">
        <v>1587</v>
      </c>
      <c r="F6643" s="91">
        <v>2030.0</v>
      </c>
      <c r="G6643" s="91" t="s">
        <v>1319</v>
      </c>
      <c r="H6643" s="91" t="s">
        <v>1587</v>
      </c>
      <c r="I6643" s="91">
        <v>2050.0</v>
      </c>
      <c r="J6643" s="91" t="s">
        <v>1320</v>
      </c>
      <c r="K6643" s="91">
        <v>2050.0</v>
      </c>
      <c r="L6643" s="91" t="s">
        <v>41</v>
      </c>
      <c r="M6643" s="91" t="s">
        <v>1320</v>
      </c>
      <c r="N6643" s="91" t="s">
        <v>1639</v>
      </c>
      <c r="O6643" s="91" t="s">
        <v>1802</v>
      </c>
      <c r="P6643" s="91" t="s">
        <v>1590</v>
      </c>
      <c r="Q6643" s="91" t="s">
        <v>1457</v>
      </c>
      <c r="R6643" s="91" t="s">
        <v>1612</v>
      </c>
      <c r="S6643" s="91" t="s">
        <v>16768</v>
      </c>
      <c r="T6643" s="91" t="s">
        <v>1593</v>
      </c>
    </row>
    <row r="6644" ht="14.25" customHeight="1">
      <c r="A6644" s="91" t="s">
        <v>16769</v>
      </c>
      <c r="D6644" s="91" t="s">
        <v>1319</v>
      </c>
      <c r="E6644" s="91" t="s">
        <v>1595</v>
      </c>
      <c r="F6644" s="91">
        <v>2030.0</v>
      </c>
      <c r="J6644" s="91" t="s">
        <v>739</v>
      </c>
      <c r="L6644" s="91" t="s">
        <v>1588</v>
      </c>
      <c r="M6644" s="91" t="s">
        <v>739</v>
      </c>
      <c r="N6644" s="91" t="s">
        <v>1685</v>
      </c>
      <c r="O6644" s="91" t="s">
        <v>1602</v>
      </c>
      <c r="P6644" s="91" t="s">
        <v>1603</v>
      </c>
      <c r="Q6644" s="91" t="s">
        <v>1462</v>
      </c>
      <c r="R6644" s="91" t="s">
        <v>1685</v>
      </c>
      <c r="S6644" s="91" t="s">
        <v>16770</v>
      </c>
      <c r="T6644" s="91" t="s">
        <v>1600</v>
      </c>
    </row>
    <row r="6645" ht="14.25" customHeight="1">
      <c r="A6645" s="91" t="s">
        <v>16771</v>
      </c>
      <c r="D6645" s="91" t="s">
        <v>1319</v>
      </c>
      <c r="E6645" s="91" t="s">
        <v>1587</v>
      </c>
      <c r="F6645" s="91">
        <v>2030.0</v>
      </c>
      <c r="J6645" s="91" t="s">
        <v>739</v>
      </c>
      <c r="L6645" s="91" t="s">
        <v>1588</v>
      </c>
      <c r="M6645" s="91" t="s">
        <v>739</v>
      </c>
      <c r="O6645" s="91" t="s">
        <v>1602</v>
      </c>
      <c r="P6645" s="91" t="s">
        <v>1603</v>
      </c>
      <c r="Q6645" s="91" t="s">
        <v>1761</v>
      </c>
      <c r="R6645" s="91" t="s">
        <v>1707</v>
      </c>
      <c r="S6645" s="91" t="s">
        <v>16772</v>
      </c>
      <c r="T6645" s="91" t="s">
        <v>1593</v>
      </c>
    </row>
    <row r="6646" ht="14.25" customHeight="1">
      <c r="A6646" s="91" t="s">
        <v>16773</v>
      </c>
      <c r="B6646" s="91" t="s">
        <v>16774</v>
      </c>
      <c r="C6646" s="91" t="s">
        <v>16775</v>
      </c>
      <c r="D6646" s="91" t="s">
        <v>1319</v>
      </c>
      <c r="E6646" s="91" t="s">
        <v>1587</v>
      </c>
      <c r="F6646" s="91">
        <v>2030.0</v>
      </c>
      <c r="J6646" s="91" t="s">
        <v>739</v>
      </c>
      <c r="L6646" s="91" t="s">
        <v>1588</v>
      </c>
      <c r="M6646" s="91" t="s">
        <v>739</v>
      </c>
      <c r="O6646" s="91" t="s">
        <v>1607</v>
      </c>
      <c r="P6646" s="91" t="s">
        <v>1590</v>
      </c>
      <c r="Q6646" s="91" t="s">
        <v>1459</v>
      </c>
      <c r="R6646" s="91" t="s">
        <v>1900</v>
      </c>
      <c r="S6646" s="91" t="s">
        <v>16776</v>
      </c>
      <c r="T6646" s="91" t="s">
        <v>1593</v>
      </c>
    </row>
    <row r="6647" ht="14.25" customHeight="1">
      <c r="A6647" s="91" t="s">
        <v>16777</v>
      </c>
      <c r="D6647" s="91" t="s">
        <v>1324</v>
      </c>
      <c r="J6647" s="91" t="s">
        <v>739</v>
      </c>
      <c r="L6647" s="91" t="s">
        <v>41</v>
      </c>
      <c r="M6647" s="91" t="s">
        <v>739</v>
      </c>
      <c r="O6647" s="91" t="s">
        <v>1796</v>
      </c>
      <c r="P6647" s="91" t="s">
        <v>1628</v>
      </c>
      <c r="Q6647" s="91" t="s">
        <v>1429</v>
      </c>
      <c r="R6647" s="91" t="s">
        <v>1653</v>
      </c>
    </row>
    <row r="6648" ht="14.25" customHeight="1">
      <c r="A6648" s="91" t="s">
        <v>16778</v>
      </c>
      <c r="D6648" s="91" t="s">
        <v>1324</v>
      </c>
      <c r="J6648" s="91" t="s">
        <v>1320</v>
      </c>
      <c r="L6648" s="91" t="s">
        <v>41</v>
      </c>
      <c r="M6648" s="91" t="s">
        <v>1320</v>
      </c>
      <c r="N6648" s="91" t="s">
        <v>1617</v>
      </c>
      <c r="O6648" s="91" t="s">
        <v>1796</v>
      </c>
      <c r="P6648" s="91" t="s">
        <v>1628</v>
      </c>
      <c r="Q6648" s="91" t="s">
        <v>1454</v>
      </c>
      <c r="R6648" s="91" t="s">
        <v>1617</v>
      </c>
      <c r="T6648" s="91" t="s">
        <v>1634</v>
      </c>
    </row>
    <row r="6649" ht="14.25" customHeight="1">
      <c r="A6649" s="91" t="s">
        <v>16779</v>
      </c>
      <c r="D6649" s="91" t="s">
        <v>1343</v>
      </c>
      <c r="J6649" s="91" t="s">
        <v>739</v>
      </c>
      <c r="L6649" s="91" t="s">
        <v>41</v>
      </c>
      <c r="M6649" s="91" t="s">
        <v>739</v>
      </c>
      <c r="O6649" s="91" t="s">
        <v>1796</v>
      </c>
      <c r="P6649" s="91" t="s">
        <v>1628</v>
      </c>
      <c r="Q6649" s="91" t="s">
        <v>1432</v>
      </c>
      <c r="R6649" s="91" t="s">
        <v>3048</v>
      </c>
      <c r="U6649" s="91" t="s">
        <v>1749</v>
      </c>
    </row>
    <row r="6650" ht="14.25" customHeight="1">
      <c r="A6650" s="91" t="s">
        <v>16780</v>
      </c>
      <c r="D6650" s="91" t="s">
        <v>1319</v>
      </c>
      <c r="E6650" s="91" t="s">
        <v>1587</v>
      </c>
      <c r="F6650" s="91">
        <v>2030.0</v>
      </c>
      <c r="J6650" s="91" t="s">
        <v>739</v>
      </c>
      <c r="L6650" s="91" t="s">
        <v>1588</v>
      </c>
      <c r="M6650" s="91" t="s">
        <v>739</v>
      </c>
      <c r="O6650" s="91" t="s">
        <v>1796</v>
      </c>
      <c r="P6650" s="91" t="s">
        <v>1628</v>
      </c>
      <c r="Q6650" s="91" t="s">
        <v>1433</v>
      </c>
      <c r="R6650" s="91" t="s">
        <v>1808</v>
      </c>
      <c r="S6650" s="91" t="s">
        <v>16781</v>
      </c>
      <c r="T6650" s="91" t="s">
        <v>1593</v>
      </c>
    </row>
    <row r="6651" ht="14.25" customHeight="1">
      <c r="A6651" s="91" t="s">
        <v>16782</v>
      </c>
      <c r="D6651" s="91" t="s">
        <v>1319</v>
      </c>
      <c r="E6651" s="91" t="s">
        <v>1587</v>
      </c>
      <c r="F6651" s="91">
        <v>2030.0</v>
      </c>
      <c r="J6651" s="91" t="s">
        <v>739</v>
      </c>
      <c r="L6651" s="91" t="s">
        <v>1588</v>
      </c>
      <c r="M6651" s="91" t="s">
        <v>739</v>
      </c>
      <c r="O6651" s="91" t="s">
        <v>1796</v>
      </c>
      <c r="P6651" s="91" t="s">
        <v>1628</v>
      </c>
      <c r="Q6651" s="91" t="s">
        <v>1457</v>
      </c>
      <c r="R6651" s="91" t="s">
        <v>1653</v>
      </c>
      <c r="S6651" s="91" t="s">
        <v>16783</v>
      </c>
      <c r="T6651" s="91" t="s">
        <v>1593</v>
      </c>
    </row>
    <row r="6652" ht="14.25" customHeight="1">
      <c r="A6652" s="91" t="s">
        <v>16784</v>
      </c>
      <c r="D6652" s="91" t="s">
        <v>1324</v>
      </c>
      <c r="J6652" s="91" t="s">
        <v>739</v>
      </c>
      <c r="L6652" s="91" t="s">
        <v>41</v>
      </c>
      <c r="M6652" s="91" t="s">
        <v>739</v>
      </c>
      <c r="O6652" s="91" t="s">
        <v>1796</v>
      </c>
      <c r="P6652" s="91" t="s">
        <v>1628</v>
      </c>
      <c r="Q6652" s="91" t="s">
        <v>1761</v>
      </c>
      <c r="R6652" s="91" t="s">
        <v>1591</v>
      </c>
    </row>
    <row r="6653" ht="14.25" customHeight="1">
      <c r="A6653" s="91" t="s">
        <v>16785</v>
      </c>
      <c r="D6653" s="91" t="s">
        <v>1319</v>
      </c>
      <c r="E6653" s="91" t="s">
        <v>1587</v>
      </c>
      <c r="F6653" s="91">
        <v>2030.0</v>
      </c>
      <c r="J6653" s="91" t="s">
        <v>739</v>
      </c>
      <c r="L6653" s="91" t="s">
        <v>1588</v>
      </c>
      <c r="M6653" s="91" t="s">
        <v>739</v>
      </c>
      <c r="O6653" s="91" t="s">
        <v>1796</v>
      </c>
      <c r="P6653" s="91" t="s">
        <v>1628</v>
      </c>
      <c r="Q6653" s="91" t="s">
        <v>1457</v>
      </c>
      <c r="R6653" s="91" t="s">
        <v>1798</v>
      </c>
      <c r="S6653" s="91" t="s">
        <v>16786</v>
      </c>
      <c r="T6653" s="91" t="s">
        <v>1593</v>
      </c>
    </row>
    <row r="6654" ht="14.25" customHeight="1">
      <c r="A6654" s="91" t="s">
        <v>16787</v>
      </c>
      <c r="D6654" s="91" t="s">
        <v>1319</v>
      </c>
      <c r="E6654" s="91" t="s">
        <v>1587</v>
      </c>
      <c r="F6654" s="91">
        <v>2030.0</v>
      </c>
      <c r="J6654" s="91" t="s">
        <v>739</v>
      </c>
      <c r="L6654" s="91" t="s">
        <v>1588</v>
      </c>
      <c r="M6654" s="91" t="s">
        <v>739</v>
      </c>
      <c r="O6654" s="91" t="s">
        <v>1796</v>
      </c>
      <c r="P6654" s="91" t="s">
        <v>1628</v>
      </c>
      <c r="Q6654" s="91" t="s">
        <v>1431</v>
      </c>
      <c r="R6654" s="91" t="s">
        <v>1720</v>
      </c>
      <c r="S6654" s="91" t="s">
        <v>16788</v>
      </c>
      <c r="T6654" s="91" t="s">
        <v>1593</v>
      </c>
    </row>
    <row r="6655" ht="14.25" customHeight="1">
      <c r="A6655" s="91" t="s">
        <v>16789</v>
      </c>
      <c r="D6655" s="91" t="s">
        <v>1319</v>
      </c>
      <c r="E6655" s="91" t="s">
        <v>1587</v>
      </c>
      <c r="F6655" s="91">
        <v>2030.0</v>
      </c>
      <c r="J6655" s="91" t="s">
        <v>739</v>
      </c>
      <c r="L6655" s="91" t="s">
        <v>1588</v>
      </c>
      <c r="M6655" s="91" t="s">
        <v>739</v>
      </c>
      <c r="O6655" s="91" t="s">
        <v>1796</v>
      </c>
      <c r="P6655" s="91" t="s">
        <v>1628</v>
      </c>
      <c r="Q6655" s="91" t="s">
        <v>1451</v>
      </c>
      <c r="R6655" s="91" t="s">
        <v>1687</v>
      </c>
      <c r="S6655" s="91" t="s">
        <v>16790</v>
      </c>
      <c r="T6655" s="91" t="s">
        <v>1593</v>
      </c>
    </row>
    <row r="6656" ht="14.25" customHeight="1">
      <c r="A6656" s="91" t="s">
        <v>16791</v>
      </c>
      <c r="D6656" s="91" t="s">
        <v>1319</v>
      </c>
      <c r="E6656" s="91" t="s">
        <v>1587</v>
      </c>
      <c r="F6656" s="91">
        <v>2030.0</v>
      </c>
      <c r="J6656" s="91" t="s">
        <v>739</v>
      </c>
      <c r="L6656" s="91" t="s">
        <v>1588</v>
      </c>
      <c r="M6656" s="91" t="s">
        <v>739</v>
      </c>
      <c r="O6656" s="91" t="s">
        <v>1796</v>
      </c>
      <c r="P6656" s="91" t="s">
        <v>1628</v>
      </c>
      <c r="Q6656" s="91" t="s">
        <v>1457</v>
      </c>
      <c r="R6656" s="91" t="s">
        <v>1798</v>
      </c>
      <c r="S6656" s="91" t="s">
        <v>16792</v>
      </c>
      <c r="T6656" s="91" t="s">
        <v>1593</v>
      </c>
    </row>
    <row r="6657" ht="14.25" customHeight="1">
      <c r="A6657" s="91" t="s">
        <v>16793</v>
      </c>
      <c r="D6657" s="91" t="s">
        <v>1319</v>
      </c>
      <c r="E6657" s="91" t="s">
        <v>1587</v>
      </c>
      <c r="F6657" s="91">
        <v>2030.0</v>
      </c>
      <c r="J6657" s="91" t="s">
        <v>739</v>
      </c>
      <c r="L6657" s="91" t="s">
        <v>1588</v>
      </c>
      <c r="M6657" s="91" t="s">
        <v>739</v>
      </c>
      <c r="O6657" s="91" t="s">
        <v>1796</v>
      </c>
      <c r="P6657" s="91" t="s">
        <v>1628</v>
      </c>
      <c r="Q6657" s="91" t="s">
        <v>1462</v>
      </c>
      <c r="R6657" s="91" t="s">
        <v>1659</v>
      </c>
      <c r="S6657" s="91" t="s">
        <v>16794</v>
      </c>
      <c r="T6657" s="91" t="s">
        <v>1593</v>
      </c>
    </row>
    <row r="6658" ht="14.25" customHeight="1">
      <c r="A6658" s="91" t="s">
        <v>16795</v>
      </c>
      <c r="D6658" s="91" t="s">
        <v>1319</v>
      </c>
      <c r="E6658" s="91" t="s">
        <v>1587</v>
      </c>
      <c r="F6658" s="91">
        <v>2030.0</v>
      </c>
      <c r="J6658" s="91" t="s">
        <v>739</v>
      </c>
      <c r="L6658" s="91" t="s">
        <v>1588</v>
      </c>
      <c r="M6658" s="91" t="s">
        <v>739</v>
      </c>
      <c r="O6658" s="91" t="s">
        <v>1796</v>
      </c>
      <c r="P6658" s="91" t="s">
        <v>1628</v>
      </c>
      <c r="Q6658" s="91" t="s">
        <v>1433</v>
      </c>
      <c r="R6658" s="91" t="s">
        <v>1663</v>
      </c>
      <c r="S6658" s="91" t="s">
        <v>16796</v>
      </c>
      <c r="T6658" s="91" t="s">
        <v>1593</v>
      </c>
    </row>
    <row r="6659" ht="14.25" customHeight="1">
      <c r="A6659" s="91" t="s">
        <v>16797</v>
      </c>
      <c r="D6659" s="91" t="s">
        <v>1319</v>
      </c>
      <c r="E6659" s="91" t="s">
        <v>1587</v>
      </c>
      <c r="F6659" s="91">
        <v>2030.0</v>
      </c>
      <c r="J6659" s="91" t="s">
        <v>739</v>
      </c>
      <c r="L6659" s="91" t="s">
        <v>1588</v>
      </c>
      <c r="M6659" s="91" t="s">
        <v>739</v>
      </c>
      <c r="O6659" s="91" t="s">
        <v>1796</v>
      </c>
      <c r="P6659" s="91" t="s">
        <v>1628</v>
      </c>
      <c r="Q6659" s="91" t="s">
        <v>1472</v>
      </c>
      <c r="R6659" s="91" t="s">
        <v>1614</v>
      </c>
      <c r="S6659" s="91" t="s">
        <v>16798</v>
      </c>
      <c r="T6659" s="91" t="s">
        <v>1593</v>
      </c>
    </row>
    <row r="6660" ht="14.25" customHeight="1">
      <c r="A6660" s="91" t="s">
        <v>16799</v>
      </c>
      <c r="D6660" s="91" t="s">
        <v>1319</v>
      </c>
      <c r="E6660" s="91" t="s">
        <v>1587</v>
      </c>
      <c r="F6660" s="91">
        <v>2030.0</v>
      </c>
      <c r="J6660" s="91" t="s">
        <v>739</v>
      </c>
      <c r="L6660" s="91" t="s">
        <v>1588</v>
      </c>
      <c r="M6660" s="91" t="s">
        <v>739</v>
      </c>
      <c r="O6660" s="91" t="s">
        <v>1796</v>
      </c>
      <c r="P6660" s="91" t="s">
        <v>1628</v>
      </c>
      <c r="Q6660" s="91" t="s">
        <v>1457</v>
      </c>
      <c r="R6660" s="91" t="s">
        <v>1687</v>
      </c>
      <c r="S6660" s="91" t="s">
        <v>16800</v>
      </c>
      <c r="T6660" s="91" t="s">
        <v>1593</v>
      </c>
    </row>
    <row r="6661" ht="14.25" customHeight="1">
      <c r="A6661" s="91" t="s">
        <v>16801</v>
      </c>
      <c r="D6661" s="91" t="s">
        <v>1319</v>
      </c>
      <c r="E6661" s="91" t="s">
        <v>1587</v>
      </c>
      <c r="F6661" s="91">
        <v>2030.0</v>
      </c>
      <c r="G6661" s="91" t="s">
        <v>1319</v>
      </c>
      <c r="H6661" s="91" t="s">
        <v>1587</v>
      </c>
      <c r="I6661" s="91">
        <v>2050.0</v>
      </c>
      <c r="J6661" s="91" t="s">
        <v>1320</v>
      </c>
      <c r="K6661" s="91">
        <v>2050.0</v>
      </c>
      <c r="L6661" s="91" t="s">
        <v>1588</v>
      </c>
      <c r="M6661" s="91" t="s">
        <v>739</v>
      </c>
      <c r="O6661" s="91" t="s">
        <v>1796</v>
      </c>
      <c r="P6661" s="91" t="s">
        <v>1628</v>
      </c>
      <c r="Q6661" s="91" t="s">
        <v>1462</v>
      </c>
      <c r="R6661" s="91" t="s">
        <v>1659</v>
      </c>
      <c r="S6661" s="91" t="s">
        <v>16802</v>
      </c>
      <c r="T6661" s="91" t="s">
        <v>1593</v>
      </c>
    </row>
    <row r="6662" ht="14.25" customHeight="1">
      <c r="A6662" s="91" t="s">
        <v>16803</v>
      </c>
      <c r="D6662" s="91" t="s">
        <v>1319</v>
      </c>
      <c r="E6662" s="91" t="s">
        <v>1587</v>
      </c>
      <c r="F6662" s="91">
        <v>2030.0</v>
      </c>
      <c r="J6662" s="91" t="s">
        <v>739</v>
      </c>
      <c r="L6662" s="91" t="s">
        <v>1588</v>
      </c>
      <c r="M6662" s="91" t="s">
        <v>739</v>
      </c>
      <c r="O6662" s="91" t="s">
        <v>1796</v>
      </c>
      <c r="P6662" s="91" t="s">
        <v>1628</v>
      </c>
      <c r="Q6662" s="91" t="s">
        <v>1435</v>
      </c>
      <c r="R6662" s="91" t="s">
        <v>1591</v>
      </c>
      <c r="S6662" s="91" t="s">
        <v>16804</v>
      </c>
      <c r="T6662" s="91" t="s">
        <v>1593</v>
      </c>
    </row>
    <row r="6663" ht="14.25" customHeight="1">
      <c r="A6663" s="91" t="s">
        <v>16805</v>
      </c>
      <c r="D6663" s="91" t="s">
        <v>1319</v>
      </c>
      <c r="E6663" s="91" t="s">
        <v>1587</v>
      </c>
      <c r="F6663" s="91">
        <v>2030.0</v>
      </c>
      <c r="J6663" s="91" t="s">
        <v>739</v>
      </c>
      <c r="L6663" s="91" t="s">
        <v>1588</v>
      </c>
      <c r="M6663" s="91" t="s">
        <v>739</v>
      </c>
      <c r="O6663" s="91" t="s">
        <v>1796</v>
      </c>
      <c r="P6663" s="91" t="s">
        <v>1628</v>
      </c>
      <c r="Q6663" s="91" t="s">
        <v>1472</v>
      </c>
      <c r="R6663" s="91" t="s">
        <v>1608</v>
      </c>
      <c r="S6663" s="91" t="s">
        <v>16806</v>
      </c>
      <c r="T6663" s="91" t="s">
        <v>1593</v>
      </c>
    </row>
    <row r="6664" ht="14.25" customHeight="1">
      <c r="A6664" s="91" t="s">
        <v>16807</v>
      </c>
      <c r="D6664" s="91" t="s">
        <v>1319</v>
      </c>
      <c r="E6664" s="91" t="s">
        <v>1587</v>
      </c>
      <c r="F6664" s="91">
        <v>2030.0</v>
      </c>
      <c r="J6664" s="91" t="s">
        <v>739</v>
      </c>
      <c r="L6664" s="91" t="s">
        <v>1588</v>
      </c>
      <c r="M6664" s="91" t="s">
        <v>739</v>
      </c>
      <c r="O6664" s="91" t="s">
        <v>1796</v>
      </c>
      <c r="P6664" s="91" t="s">
        <v>1628</v>
      </c>
      <c r="Q6664" s="91" t="s">
        <v>1439</v>
      </c>
      <c r="R6664" s="91" t="s">
        <v>1715</v>
      </c>
      <c r="S6664" s="91" t="s">
        <v>16808</v>
      </c>
      <c r="T6664" s="91" t="s">
        <v>1593</v>
      </c>
    </row>
    <row r="6665" ht="14.25" customHeight="1">
      <c r="A6665" s="91" t="s">
        <v>16809</v>
      </c>
      <c r="D6665" s="91" t="s">
        <v>1324</v>
      </c>
      <c r="J6665" s="91" t="s">
        <v>739</v>
      </c>
      <c r="L6665" s="91" t="s">
        <v>41</v>
      </c>
      <c r="M6665" s="91" t="s">
        <v>739</v>
      </c>
      <c r="O6665" s="91" t="s">
        <v>1796</v>
      </c>
      <c r="P6665" s="91" t="s">
        <v>1628</v>
      </c>
      <c r="Q6665" s="91" t="s">
        <v>1457</v>
      </c>
      <c r="R6665" s="91" t="s">
        <v>1612</v>
      </c>
    </row>
    <row r="6666" ht="14.25" customHeight="1">
      <c r="A6666" s="91" t="s">
        <v>16810</v>
      </c>
      <c r="D6666" s="91" t="s">
        <v>1324</v>
      </c>
      <c r="J6666" s="91" t="s">
        <v>1320</v>
      </c>
      <c r="L6666" s="91" t="s">
        <v>41</v>
      </c>
      <c r="M6666" s="91" t="s">
        <v>1320</v>
      </c>
      <c r="N6666" s="91" t="s">
        <v>1611</v>
      </c>
      <c r="O6666" s="91" t="s">
        <v>1796</v>
      </c>
      <c r="P6666" s="91" t="s">
        <v>1628</v>
      </c>
      <c r="Q6666" s="91" t="s">
        <v>1469</v>
      </c>
      <c r="R6666" s="91" t="s">
        <v>1611</v>
      </c>
    </row>
    <row r="6667" ht="14.25" customHeight="1">
      <c r="A6667" s="91" t="s">
        <v>16811</v>
      </c>
      <c r="D6667" s="91" t="s">
        <v>1319</v>
      </c>
      <c r="E6667" s="91" t="s">
        <v>1587</v>
      </c>
      <c r="F6667" s="91">
        <v>2030.0</v>
      </c>
      <c r="J6667" s="91" t="s">
        <v>739</v>
      </c>
      <c r="L6667" s="91" t="s">
        <v>1588</v>
      </c>
      <c r="M6667" s="91" t="s">
        <v>739</v>
      </c>
      <c r="O6667" s="91" t="s">
        <v>1796</v>
      </c>
      <c r="P6667" s="91" t="s">
        <v>1628</v>
      </c>
      <c r="Q6667" s="91" t="s">
        <v>1457</v>
      </c>
      <c r="R6667" s="91" t="s">
        <v>1633</v>
      </c>
      <c r="S6667" s="91" t="s">
        <v>16812</v>
      </c>
      <c r="T6667" s="91" t="s">
        <v>1593</v>
      </c>
    </row>
    <row r="6668" ht="14.25" customHeight="1">
      <c r="A6668" s="91" t="s">
        <v>16813</v>
      </c>
      <c r="D6668" s="91" t="s">
        <v>1319</v>
      </c>
      <c r="E6668" s="91" t="s">
        <v>1587</v>
      </c>
      <c r="F6668" s="91">
        <v>2030.0</v>
      </c>
      <c r="J6668" s="91" t="s">
        <v>739</v>
      </c>
      <c r="L6668" s="91" t="s">
        <v>1588</v>
      </c>
      <c r="M6668" s="91" t="s">
        <v>739</v>
      </c>
      <c r="O6668" s="91" t="s">
        <v>1796</v>
      </c>
      <c r="P6668" s="91" t="s">
        <v>1628</v>
      </c>
      <c r="Q6668" s="91" t="s">
        <v>1464</v>
      </c>
      <c r="R6668" s="91" t="s">
        <v>1624</v>
      </c>
      <c r="S6668" s="91" t="s">
        <v>16814</v>
      </c>
      <c r="T6668" s="91" t="s">
        <v>1593</v>
      </c>
    </row>
    <row r="6669" ht="14.25" customHeight="1">
      <c r="A6669" s="91" t="s">
        <v>16815</v>
      </c>
      <c r="D6669" s="91" t="s">
        <v>1324</v>
      </c>
      <c r="J6669" s="91" t="s">
        <v>739</v>
      </c>
      <c r="L6669" s="91" t="s">
        <v>41</v>
      </c>
      <c r="M6669" s="91" t="s">
        <v>739</v>
      </c>
      <c r="O6669" s="91" t="s">
        <v>1796</v>
      </c>
      <c r="P6669" s="91" t="s">
        <v>1628</v>
      </c>
      <c r="Q6669" s="91" t="s">
        <v>1429</v>
      </c>
      <c r="R6669" s="91" t="s">
        <v>1687</v>
      </c>
    </row>
    <row r="6670" ht="14.25" customHeight="1">
      <c r="A6670" s="91" t="s">
        <v>16816</v>
      </c>
      <c r="D6670" s="91" t="s">
        <v>1319</v>
      </c>
      <c r="E6670" s="91" t="s">
        <v>1587</v>
      </c>
      <c r="F6670" s="91">
        <v>2030.0</v>
      </c>
      <c r="J6670" s="91" t="s">
        <v>739</v>
      </c>
      <c r="L6670" s="91" t="s">
        <v>1588</v>
      </c>
      <c r="M6670" s="91" t="s">
        <v>739</v>
      </c>
      <c r="O6670" s="91" t="s">
        <v>1796</v>
      </c>
      <c r="P6670" s="91" t="s">
        <v>1628</v>
      </c>
      <c r="Q6670" s="91" t="s">
        <v>1457</v>
      </c>
      <c r="R6670" s="91" t="s">
        <v>1624</v>
      </c>
      <c r="S6670" s="91" t="s">
        <v>16817</v>
      </c>
      <c r="T6670" s="91" t="s">
        <v>1593</v>
      </c>
    </row>
    <row r="6671" ht="14.25" customHeight="1">
      <c r="A6671" s="91" t="s">
        <v>16818</v>
      </c>
      <c r="D6671" s="91" t="s">
        <v>1319</v>
      </c>
      <c r="E6671" s="91" t="s">
        <v>1587</v>
      </c>
      <c r="F6671" s="91">
        <v>2030.0</v>
      </c>
      <c r="J6671" s="91" t="s">
        <v>739</v>
      </c>
      <c r="L6671" s="91" t="s">
        <v>1588</v>
      </c>
      <c r="M6671" s="91" t="s">
        <v>739</v>
      </c>
      <c r="O6671" s="91" t="s">
        <v>1796</v>
      </c>
      <c r="P6671" s="91" t="s">
        <v>1628</v>
      </c>
      <c r="Q6671" s="91" t="s">
        <v>1457</v>
      </c>
      <c r="R6671" s="91" t="s">
        <v>1608</v>
      </c>
      <c r="S6671" s="91" t="s">
        <v>16819</v>
      </c>
      <c r="T6671" s="91" t="s">
        <v>1593</v>
      </c>
    </row>
    <row r="6672" ht="14.25" customHeight="1">
      <c r="A6672" s="91" t="s">
        <v>16820</v>
      </c>
      <c r="B6672" s="91" t="s">
        <v>16821</v>
      </c>
      <c r="D6672" s="91" t="s">
        <v>1324</v>
      </c>
      <c r="J6672" s="91" t="s">
        <v>739</v>
      </c>
      <c r="L6672" s="91" t="s">
        <v>41</v>
      </c>
      <c r="M6672" s="91" t="s">
        <v>739</v>
      </c>
      <c r="O6672" s="91" t="s">
        <v>1796</v>
      </c>
      <c r="P6672" s="91" t="s">
        <v>1628</v>
      </c>
      <c r="Q6672" s="91" t="s">
        <v>1436</v>
      </c>
      <c r="R6672" s="91" t="s">
        <v>1653</v>
      </c>
    </row>
    <row r="6673" ht="14.25" customHeight="1">
      <c r="A6673" s="91" t="s">
        <v>16822</v>
      </c>
      <c r="D6673" s="91" t="s">
        <v>1319</v>
      </c>
      <c r="E6673" s="91" t="s">
        <v>1587</v>
      </c>
      <c r="F6673" s="91">
        <v>2030.0</v>
      </c>
      <c r="J6673" s="91" t="s">
        <v>739</v>
      </c>
      <c r="L6673" s="91" t="s">
        <v>1588</v>
      </c>
      <c r="M6673" s="91" t="s">
        <v>739</v>
      </c>
      <c r="O6673" s="91" t="s">
        <v>1796</v>
      </c>
      <c r="P6673" s="91" t="s">
        <v>1628</v>
      </c>
      <c r="Q6673" s="91" t="s">
        <v>1452</v>
      </c>
      <c r="R6673" s="91" t="s">
        <v>1608</v>
      </c>
      <c r="S6673" s="91" t="s">
        <v>16823</v>
      </c>
      <c r="T6673" s="91" t="s">
        <v>1593</v>
      </c>
    </row>
    <row r="6674" ht="14.25" customHeight="1">
      <c r="A6674" s="91" t="s">
        <v>16824</v>
      </c>
      <c r="D6674" s="91" t="s">
        <v>1324</v>
      </c>
      <c r="J6674" s="91" t="s">
        <v>1320</v>
      </c>
      <c r="L6674" s="91" t="s">
        <v>41</v>
      </c>
      <c r="M6674" s="91" t="s">
        <v>739</v>
      </c>
      <c r="O6674" s="91" t="s">
        <v>1796</v>
      </c>
      <c r="P6674" s="91" t="s">
        <v>1628</v>
      </c>
      <c r="Q6674" s="91" t="s">
        <v>1444</v>
      </c>
      <c r="R6674" s="91" t="s">
        <v>1633</v>
      </c>
    </row>
    <row r="6675" ht="14.25" customHeight="1">
      <c r="A6675" s="91" t="s">
        <v>16825</v>
      </c>
      <c r="D6675" s="91" t="s">
        <v>1319</v>
      </c>
      <c r="E6675" s="91" t="s">
        <v>1587</v>
      </c>
      <c r="F6675" s="91">
        <v>2030.0</v>
      </c>
      <c r="J6675" s="91" t="s">
        <v>739</v>
      </c>
      <c r="L6675" s="91" t="s">
        <v>1588</v>
      </c>
      <c r="M6675" s="91" t="s">
        <v>739</v>
      </c>
      <c r="O6675" s="91" t="s">
        <v>1796</v>
      </c>
      <c r="P6675" s="91" t="s">
        <v>1628</v>
      </c>
      <c r="Q6675" s="91" t="s">
        <v>1457</v>
      </c>
      <c r="R6675" s="91" t="s">
        <v>1653</v>
      </c>
      <c r="S6675" s="91" t="s">
        <v>16826</v>
      </c>
      <c r="T6675" s="91" t="s">
        <v>1593</v>
      </c>
    </row>
    <row r="6676" ht="14.25" customHeight="1">
      <c r="A6676" s="91" t="s">
        <v>16827</v>
      </c>
      <c r="D6676" s="91" t="s">
        <v>1324</v>
      </c>
      <c r="J6676" s="91" t="s">
        <v>1320</v>
      </c>
      <c r="L6676" s="91" t="s">
        <v>41</v>
      </c>
      <c r="M6676" s="91" t="s">
        <v>739</v>
      </c>
      <c r="O6676" s="91" t="s">
        <v>1796</v>
      </c>
      <c r="P6676" s="91" t="s">
        <v>1628</v>
      </c>
      <c r="Q6676" s="91" t="s">
        <v>1436</v>
      </c>
      <c r="R6676" s="91" t="s">
        <v>1687</v>
      </c>
    </row>
    <row r="6677" ht="14.25" customHeight="1">
      <c r="A6677" s="91" t="s">
        <v>16828</v>
      </c>
      <c r="D6677" s="91" t="s">
        <v>1324</v>
      </c>
      <c r="J6677" s="91" t="s">
        <v>739</v>
      </c>
      <c r="L6677" s="91" t="s">
        <v>41</v>
      </c>
      <c r="M6677" s="91" t="s">
        <v>739</v>
      </c>
      <c r="O6677" s="91" t="s">
        <v>1796</v>
      </c>
      <c r="P6677" s="91" t="s">
        <v>1628</v>
      </c>
      <c r="Q6677" s="91" t="s">
        <v>1436</v>
      </c>
      <c r="R6677" s="91" t="s">
        <v>1720</v>
      </c>
    </row>
    <row r="6678" ht="14.25" customHeight="1">
      <c r="A6678" s="91" t="s">
        <v>16829</v>
      </c>
      <c r="B6678" s="91" t="s">
        <v>16830</v>
      </c>
      <c r="C6678" s="91" t="s">
        <v>16831</v>
      </c>
      <c r="D6678" s="91" t="s">
        <v>1319</v>
      </c>
      <c r="E6678" s="91" t="s">
        <v>1595</v>
      </c>
      <c r="F6678" s="91">
        <v>2030.0</v>
      </c>
      <c r="J6678" s="91" t="s">
        <v>739</v>
      </c>
      <c r="L6678" s="91" t="s">
        <v>41</v>
      </c>
      <c r="M6678" s="91" t="s">
        <v>1320</v>
      </c>
      <c r="N6678" s="91" t="s">
        <v>1785</v>
      </c>
      <c r="O6678" s="91" t="s">
        <v>1796</v>
      </c>
      <c r="P6678" s="91" t="s">
        <v>1628</v>
      </c>
      <c r="Q6678" s="91" t="s">
        <v>1444</v>
      </c>
      <c r="R6678" s="91" t="s">
        <v>1808</v>
      </c>
      <c r="S6678" s="91" t="s">
        <v>16832</v>
      </c>
      <c r="T6678" s="91" t="s">
        <v>1600</v>
      </c>
    </row>
    <row r="6679" ht="14.25" customHeight="1">
      <c r="A6679" s="91" t="s">
        <v>16833</v>
      </c>
      <c r="D6679" s="91" t="s">
        <v>1324</v>
      </c>
      <c r="J6679" s="91" t="s">
        <v>1320</v>
      </c>
      <c r="L6679" s="91" t="s">
        <v>41</v>
      </c>
      <c r="M6679" s="91" t="s">
        <v>739</v>
      </c>
      <c r="O6679" s="91" t="s">
        <v>1632</v>
      </c>
      <c r="P6679" s="91" t="s">
        <v>1628</v>
      </c>
      <c r="Q6679" s="91" t="s">
        <v>1469</v>
      </c>
      <c r="R6679" s="91" t="s">
        <v>1687</v>
      </c>
    </row>
    <row r="6680" ht="14.25" customHeight="1">
      <c r="A6680" s="91" t="s">
        <v>16834</v>
      </c>
      <c r="D6680" s="91" t="s">
        <v>1319</v>
      </c>
      <c r="E6680" s="91" t="s">
        <v>1587</v>
      </c>
      <c r="F6680" s="91">
        <v>2030.0</v>
      </c>
      <c r="J6680" s="91" t="s">
        <v>739</v>
      </c>
      <c r="L6680" s="91" t="s">
        <v>1588</v>
      </c>
      <c r="M6680" s="91" t="s">
        <v>739</v>
      </c>
      <c r="O6680" s="91" t="s">
        <v>2046</v>
      </c>
      <c r="P6680" s="91" t="s">
        <v>1603</v>
      </c>
      <c r="Q6680" s="91" t="s">
        <v>1457</v>
      </c>
      <c r="R6680" s="91" t="s">
        <v>1608</v>
      </c>
      <c r="S6680" s="91" t="s">
        <v>16835</v>
      </c>
      <c r="T6680" s="91" t="s">
        <v>1593</v>
      </c>
    </row>
    <row r="6681" ht="14.25" customHeight="1">
      <c r="A6681" s="91" t="s">
        <v>16836</v>
      </c>
      <c r="B6681" s="91" t="s">
        <v>16837</v>
      </c>
      <c r="C6681" s="91" t="s">
        <v>16838</v>
      </c>
      <c r="D6681" s="91" t="s">
        <v>1319</v>
      </c>
      <c r="E6681" s="91" t="s">
        <v>1587</v>
      </c>
      <c r="F6681" s="91" t="s">
        <v>1646</v>
      </c>
      <c r="J6681" s="91" t="s">
        <v>739</v>
      </c>
      <c r="L6681" s="91" t="s">
        <v>41</v>
      </c>
      <c r="M6681" s="91" t="s">
        <v>739</v>
      </c>
      <c r="O6681" s="91" t="s">
        <v>1725</v>
      </c>
      <c r="P6681" s="91" t="s">
        <v>1628</v>
      </c>
      <c r="Q6681" s="91" t="s">
        <v>1466</v>
      </c>
      <c r="R6681" s="91" t="s">
        <v>1614</v>
      </c>
      <c r="S6681" s="91" t="s">
        <v>16839</v>
      </c>
      <c r="T6681" s="91" t="s">
        <v>1593</v>
      </c>
    </row>
    <row r="6682" ht="14.25" customHeight="1">
      <c r="A6682" s="91" t="s">
        <v>16840</v>
      </c>
      <c r="D6682" s="91" t="s">
        <v>1324</v>
      </c>
      <c r="J6682" s="91" t="s">
        <v>1320</v>
      </c>
      <c r="L6682" s="91" t="s">
        <v>41</v>
      </c>
      <c r="M6682" s="91" t="s">
        <v>739</v>
      </c>
      <c r="O6682" s="91" t="s">
        <v>1602</v>
      </c>
      <c r="P6682" s="91" t="s">
        <v>1603</v>
      </c>
      <c r="Q6682" s="91" t="s">
        <v>1761</v>
      </c>
      <c r="R6682" s="91" t="s">
        <v>1604</v>
      </c>
    </row>
    <row r="6683" ht="14.25" customHeight="1">
      <c r="A6683" s="91" t="s">
        <v>16841</v>
      </c>
      <c r="D6683" s="91" t="s">
        <v>1324</v>
      </c>
      <c r="J6683" s="91" t="s">
        <v>1320</v>
      </c>
      <c r="L6683" s="91" t="s">
        <v>41</v>
      </c>
      <c r="M6683" s="91" t="s">
        <v>739</v>
      </c>
      <c r="O6683" s="91" t="s">
        <v>1607</v>
      </c>
      <c r="P6683" s="91" t="s">
        <v>1590</v>
      </c>
      <c r="Q6683" s="91" t="s">
        <v>1457</v>
      </c>
    </row>
    <row r="6684" ht="14.25" customHeight="1">
      <c r="A6684" s="91" t="s">
        <v>16842</v>
      </c>
      <c r="D6684" s="91" t="s">
        <v>1324</v>
      </c>
      <c r="J6684" s="91" t="s">
        <v>739</v>
      </c>
      <c r="L6684" s="91" t="s">
        <v>41</v>
      </c>
      <c r="M6684" s="91" t="s">
        <v>739</v>
      </c>
      <c r="O6684" s="91" t="s">
        <v>1796</v>
      </c>
      <c r="P6684" s="91" t="s">
        <v>1628</v>
      </c>
      <c r="Q6684" s="91" t="s">
        <v>1432</v>
      </c>
      <c r="R6684" s="91" t="s">
        <v>2368</v>
      </c>
    </row>
    <row r="6685" ht="14.25" customHeight="1">
      <c r="A6685" s="91" t="s">
        <v>16843</v>
      </c>
      <c r="D6685" s="91" t="s">
        <v>1324</v>
      </c>
      <c r="J6685" s="91" t="s">
        <v>739</v>
      </c>
      <c r="L6685" s="91" t="s">
        <v>41</v>
      </c>
      <c r="M6685" s="91" t="s">
        <v>739</v>
      </c>
      <c r="O6685" s="91" t="s">
        <v>1796</v>
      </c>
      <c r="P6685" s="91" t="s">
        <v>1628</v>
      </c>
      <c r="Q6685" s="91" t="s">
        <v>1461</v>
      </c>
      <c r="R6685" s="91" t="s">
        <v>1653</v>
      </c>
    </row>
    <row r="6686" ht="14.25" customHeight="1">
      <c r="A6686" s="91" t="s">
        <v>16844</v>
      </c>
      <c r="D6686" s="91" t="s">
        <v>1324</v>
      </c>
      <c r="J6686" s="91" t="s">
        <v>1320</v>
      </c>
      <c r="L6686" s="91" t="s">
        <v>41</v>
      </c>
      <c r="M6686" s="91" t="s">
        <v>1320</v>
      </c>
      <c r="N6686" s="91" t="s">
        <v>1685</v>
      </c>
      <c r="O6686" s="91" t="s">
        <v>1796</v>
      </c>
      <c r="P6686" s="91" t="s">
        <v>1628</v>
      </c>
      <c r="Q6686" s="91" t="s">
        <v>1436</v>
      </c>
      <c r="R6686" s="91" t="s">
        <v>1685</v>
      </c>
    </row>
    <row r="6687" ht="14.25" customHeight="1">
      <c r="A6687" s="91" t="s">
        <v>16845</v>
      </c>
      <c r="D6687" s="91" t="s">
        <v>1324</v>
      </c>
      <c r="J6687" s="91" t="s">
        <v>739</v>
      </c>
      <c r="L6687" s="91" t="s">
        <v>41</v>
      </c>
      <c r="M6687" s="91" t="s">
        <v>739</v>
      </c>
      <c r="O6687" s="91" t="s">
        <v>1796</v>
      </c>
      <c r="P6687" s="91" t="s">
        <v>1628</v>
      </c>
      <c r="Q6687" s="91" t="s">
        <v>1466</v>
      </c>
      <c r="R6687" s="91" t="s">
        <v>1633</v>
      </c>
    </row>
    <row r="6688" ht="14.25" customHeight="1">
      <c r="A6688" s="91" t="s">
        <v>16846</v>
      </c>
      <c r="D6688" s="91" t="s">
        <v>1324</v>
      </c>
      <c r="J6688" s="91" t="s">
        <v>739</v>
      </c>
      <c r="L6688" s="91" t="s">
        <v>41</v>
      </c>
      <c r="M6688" s="91" t="s">
        <v>739</v>
      </c>
      <c r="O6688" s="91" t="s">
        <v>1796</v>
      </c>
      <c r="P6688" s="91" t="s">
        <v>1628</v>
      </c>
      <c r="Q6688" s="91" t="s">
        <v>1466</v>
      </c>
      <c r="R6688" s="91" t="s">
        <v>1591</v>
      </c>
    </row>
    <row r="6689" ht="14.25" customHeight="1">
      <c r="A6689" s="91" t="s">
        <v>16847</v>
      </c>
      <c r="D6689" s="91" t="s">
        <v>1319</v>
      </c>
      <c r="E6689" s="91" t="s">
        <v>1587</v>
      </c>
      <c r="F6689" s="91">
        <v>2030.0</v>
      </c>
      <c r="J6689" s="91" t="s">
        <v>739</v>
      </c>
      <c r="L6689" s="91" t="s">
        <v>1588</v>
      </c>
      <c r="M6689" s="91" t="s">
        <v>739</v>
      </c>
      <c r="O6689" s="91" t="s">
        <v>1796</v>
      </c>
      <c r="P6689" s="91" t="s">
        <v>1628</v>
      </c>
      <c r="Q6689" s="91" t="s">
        <v>1466</v>
      </c>
      <c r="R6689" s="91" t="s">
        <v>1653</v>
      </c>
      <c r="S6689" s="91" t="s">
        <v>16848</v>
      </c>
      <c r="T6689" s="91" t="s">
        <v>1593</v>
      </c>
    </row>
    <row r="6690" ht="14.25" customHeight="1">
      <c r="A6690" s="91" t="s">
        <v>16849</v>
      </c>
      <c r="D6690" s="91" t="s">
        <v>1319</v>
      </c>
      <c r="E6690" s="91" t="s">
        <v>1587</v>
      </c>
      <c r="F6690" s="91">
        <v>2030.0</v>
      </c>
      <c r="J6690" s="91" t="s">
        <v>739</v>
      </c>
      <c r="L6690" s="91" t="s">
        <v>41</v>
      </c>
      <c r="M6690" s="91" t="s">
        <v>739</v>
      </c>
      <c r="O6690" s="91" t="s">
        <v>1796</v>
      </c>
      <c r="P6690" s="91" t="s">
        <v>1628</v>
      </c>
      <c r="Q6690" s="91" t="s">
        <v>1439</v>
      </c>
      <c r="R6690" s="91" t="s">
        <v>1707</v>
      </c>
      <c r="S6690" s="91" t="s">
        <v>16850</v>
      </c>
      <c r="T6690" s="91" t="s">
        <v>1593</v>
      </c>
    </row>
    <row r="6691" ht="14.25" customHeight="1">
      <c r="A6691" s="91" t="s">
        <v>16851</v>
      </c>
      <c r="D6691" s="91" t="s">
        <v>1324</v>
      </c>
      <c r="J6691" s="91" t="s">
        <v>739</v>
      </c>
      <c r="L6691" s="91" t="s">
        <v>41</v>
      </c>
      <c r="M6691" s="91" t="s">
        <v>739</v>
      </c>
      <c r="O6691" s="91" t="s">
        <v>1796</v>
      </c>
      <c r="P6691" s="91" t="s">
        <v>1628</v>
      </c>
      <c r="Q6691" s="91" t="s">
        <v>1466</v>
      </c>
      <c r="R6691" s="91" t="s">
        <v>1659</v>
      </c>
    </row>
    <row r="6692" ht="14.25" customHeight="1">
      <c r="A6692" s="91" t="s">
        <v>16852</v>
      </c>
      <c r="D6692" s="91" t="s">
        <v>1319</v>
      </c>
      <c r="E6692" s="91" t="s">
        <v>1587</v>
      </c>
      <c r="F6692" s="91">
        <v>2030.0</v>
      </c>
      <c r="J6692" s="91" t="s">
        <v>739</v>
      </c>
      <c r="L6692" s="91" t="s">
        <v>1588</v>
      </c>
      <c r="M6692" s="91" t="s">
        <v>739</v>
      </c>
      <c r="O6692" s="91" t="s">
        <v>1796</v>
      </c>
      <c r="P6692" s="91" t="s">
        <v>1628</v>
      </c>
      <c r="Q6692" s="91" t="s">
        <v>1439</v>
      </c>
      <c r="R6692" s="91" t="s">
        <v>1798</v>
      </c>
      <c r="S6692" s="91" t="s">
        <v>16853</v>
      </c>
      <c r="T6692" s="91" t="s">
        <v>1593</v>
      </c>
    </row>
    <row r="6693" ht="14.25" customHeight="1">
      <c r="A6693" s="91" t="s">
        <v>16854</v>
      </c>
      <c r="D6693" s="91" t="s">
        <v>1324</v>
      </c>
      <c r="J6693" s="91" t="s">
        <v>1320</v>
      </c>
      <c r="L6693" s="91" t="s">
        <v>41</v>
      </c>
      <c r="M6693" s="91" t="s">
        <v>739</v>
      </c>
      <c r="O6693" s="91" t="s">
        <v>1796</v>
      </c>
      <c r="P6693" s="91" t="s">
        <v>1628</v>
      </c>
      <c r="Q6693" s="91" t="s">
        <v>1435</v>
      </c>
      <c r="R6693" s="91" t="s">
        <v>1608</v>
      </c>
    </row>
    <row r="6694" ht="14.25" customHeight="1">
      <c r="A6694" s="91" t="s">
        <v>16855</v>
      </c>
      <c r="D6694" s="91" t="s">
        <v>1324</v>
      </c>
      <c r="J6694" s="91" t="s">
        <v>739</v>
      </c>
      <c r="L6694" s="91" t="s">
        <v>41</v>
      </c>
      <c r="M6694" s="91" t="s">
        <v>739</v>
      </c>
      <c r="O6694" s="91" t="s">
        <v>1796</v>
      </c>
      <c r="P6694" s="91" t="s">
        <v>1628</v>
      </c>
      <c r="Q6694" s="91" t="s">
        <v>1439</v>
      </c>
      <c r="R6694" s="91" t="s">
        <v>1648</v>
      </c>
    </row>
    <row r="6695" ht="14.25" customHeight="1">
      <c r="A6695" s="91" t="s">
        <v>16856</v>
      </c>
      <c r="D6695" s="91" t="s">
        <v>1319</v>
      </c>
      <c r="E6695" s="91" t="s">
        <v>1587</v>
      </c>
      <c r="F6695" s="91">
        <v>2030.0</v>
      </c>
      <c r="J6695" s="91" t="s">
        <v>739</v>
      </c>
      <c r="L6695" s="91" t="s">
        <v>1588</v>
      </c>
      <c r="M6695" s="91" t="s">
        <v>739</v>
      </c>
      <c r="O6695" s="91" t="s">
        <v>1796</v>
      </c>
      <c r="P6695" s="91" t="s">
        <v>1628</v>
      </c>
      <c r="Q6695" s="91" t="s">
        <v>1439</v>
      </c>
      <c r="R6695" s="91" t="s">
        <v>1624</v>
      </c>
      <c r="S6695" s="91" t="s">
        <v>16857</v>
      </c>
      <c r="T6695" s="91" t="s">
        <v>1593</v>
      </c>
    </row>
    <row r="6696" ht="14.25" customHeight="1">
      <c r="A6696" s="91" t="s">
        <v>16858</v>
      </c>
      <c r="D6696" s="91" t="s">
        <v>1324</v>
      </c>
      <c r="J6696" s="91" t="s">
        <v>739</v>
      </c>
      <c r="L6696" s="91" t="s">
        <v>41</v>
      </c>
      <c r="M6696" s="91" t="s">
        <v>739</v>
      </c>
      <c r="O6696" s="91" t="s">
        <v>1796</v>
      </c>
      <c r="P6696" s="91" t="s">
        <v>1628</v>
      </c>
      <c r="Q6696" s="91" t="s">
        <v>1771</v>
      </c>
      <c r="R6696" s="91" t="s">
        <v>1591</v>
      </c>
    </row>
    <row r="6697" ht="14.25" customHeight="1">
      <c r="A6697" s="91" t="s">
        <v>16859</v>
      </c>
      <c r="D6697" s="91" t="s">
        <v>1319</v>
      </c>
      <c r="E6697" s="91" t="s">
        <v>1587</v>
      </c>
      <c r="F6697" s="91">
        <v>2030.0</v>
      </c>
      <c r="G6697" s="91" t="s">
        <v>1319</v>
      </c>
      <c r="H6697" s="91" t="s">
        <v>1587</v>
      </c>
      <c r="I6697" s="91">
        <v>2050.0</v>
      </c>
      <c r="J6697" s="91" t="s">
        <v>1320</v>
      </c>
      <c r="K6697" s="91">
        <v>2050.0</v>
      </c>
      <c r="L6697" s="91" t="s">
        <v>1588</v>
      </c>
      <c r="M6697" s="91" t="s">
        <v>739</v>
      </c>
      <c r="O6697" s="91" t="s">
        <v>1796</v>
      </c>
      <c r="P6697" s="91" t="s">
        <v>1628</v>
      </c>
      <c r="Q6697" s="91" t="s">
        <v>1457</v>
      </c>
      <c r="R6697" s="91" t="s">
        <v>1614</v>
      </c>
      <c r="S6697" s="91" t="s">
        <v>16860</v>
      </c>
      <c r="T6697" s="91" t="s">
        <v>1593</v>
      </c>
    </row>
    <row r="6698" ht="14.25" customHeight="1">
      <c r="A6698" s="91" t="s">
        <v>16861</v>
      </c>
      <c r="D6698" s="91" t="s">
        <v>1324</v>
      </c>
      <c r="J6698" s="91" t="s">
        <v>1320</v>
      </c>
      <c r="L6698" s="91" t="s">
        <v>41</v>
      </c>
      <c r="M6698" s="91" t="s">
        <v>739</v>
      </c>
      <c r="O6698" s="91" t="s">
        <v>1602</v>
      </c>
      <c r="P6698" s="91" t="s">
        <v>1603</v>
      </c>
      <c r="Q6698" s="91" t="s">
        <v>1466</v>
      </c>
      <c r="R6698" s="91" t="s">
        <v>1720</v>
      </c>
    </row>
    <row r="6699" ht="14.25" customHeight="1">
      <c r="A6699" s="91" t="s">
        <v>16862</v>
      </c>
      <c r="D6699" s="91" t="s">
        <v>1319</v>
      </c>
      <c r="E6699" s="91" t="s">
        <v>1587</v>
      </c>
      <c r="F6699" s="91">
        <v>2030.0</v>
      </c>
      <c r="J6699" s="91" t="s">
        <v>739</v>
      </c>
      <c r="L6699" s="91" t="s">
        <v>1588</v>
      </c>
      <c r="M6699" s="91" t="s">
        <v>739</v>
      </c>
      <c r="O6699" s="91" t="s">
        <v>1607</v>
      </c>
      <c r="P6699" s="91" t="s">
        <v>1590</v>
      </c>
      <c r="Q6699" s="91" t="s">
        <v>1466</v>
      </c>
      <c r="R6699" s="91" t="s">
        <v>1966</v>
      </c>
      <c r="S6699" s="91" t="s">
        <v>16863</v>
      </c>
      <c r="T6699" s="91" t="s">
        <v>1593</v>
      </c>
    </row>
    <row r="6700" ht="14.25" customHeight="1">
      <c r="A6700" s="91" t="s">
        <v>16864</v>
      </c>
      <c r="D6700" s="91" t="s">
        <v>1319</v>
      </c>
      <c r="E6700" s="91" t="s">
        <v>1587</v>
      </c>
      <c r="F6700" s="91">
        <v>2030.0</v>
      </c>
      <c r="J6700" s="91" t="s">
        <v>739</v>
      </c>
      <c r="L6700" s="91" t="s">
        <v>1588</v>
      </c>
      <c r="M6700" s="91" t="s">
        <v>739</v>
      </c>
      <c r="O6700" s="91" t="s">
        <v>1725</v>
      </c>
      <c r="P6700" s="91" t="s">
        <v>1628</v>
      </c>
      <c r="Q6700" s="91" t="s">
        <v>1426</v>
      </c>
      <c r="R6700" s="91" t="s">
        <v>1659</v>
      </c>
      <c r="S6700" s="91" t="s">
        <v>16865</v>
      </c>
      <c r="T6700" s="91" t="s">
        <v>1593</v>
      </c>
    </row>
    <row r="6701" ht="14.25" customHeight="1">
      <c r="A6701" s="91" t="s">
        <v>16866</v>
      </c>
      <c r="C6701" s="91" t="s">
        <v>16867</v>
      </c>
      <c r="D6701" s="91" t="s">
        <v>1319</v>
      </c>
      <c r="E6701" s="91" t="s">
        <v>1587</v>
      </c>
      <c r="F6701" s="91">
        <v>2030.0</v>
      </c>
      <c r="J6701" s="91" t="s">
        <v>739</v>
      </c>
      <c r="L6701" s="91" t="s">
        <v>1588</v>
      </c>
      <c r="M6701" s="91" t="s">
        <v>739</v>
      </c>
      <c r="O6701" s="91" t="s">
        <v>1632</v>
      </c>
      <c r="P6701" s="91" t="s">
        <v>1628</v>
      </c>
      <c r="Q6701" s="91" t="s">
        <v>1454</v>
      </c>
      <c r="R6701" s="91" t="s">
        <v>1923</v>
      </c>
      <c r="S6701" s="91" t="s">
        <v>16868</v>
      </c>
      <c r="T6701" s="91" t="s">
        <v>1593</v>
      </c>
    </row>
    <row r="6702" ht="14.25" customHeight="1">
      <c r="A6702" s="91" t="s">
        <v>16869</v>
      </c>
      <c r="C6702" s="91" t="s">
        <v>16870</v>
      </c>
      <c r="D6702" s="91" t="s">
        <v>1324</v>
      </c>
      <c r="J6702" s="91" t="s">
        <v>1320</v>
      </c>
      <c r="L6702" s="91" t="s">
        <v>41</v>
      </c>
      <c r="M6702" s="91" t="s">
        <v>739</v>
      </c>
      <c r="O6702" s="91" t="s">
        <v>1632</v>
      </c>
      <c r="P6702" s="91" t="s">
        <v>1628</v>
      </c>
      <c r="Q6702" s="91" t="s">
        <v>1761</v>
      </c>
      <c r="R6702" s="91" t="s">
        <v>1591</v>
      </c>
    </row>
    <row r="6703" ht="14.25" customHeight="1">
      <c r="A6703" s="91" t="s">
        <v>16871</v>
      </c>
      <c r="D6703" s="91" t="s">
        <v>1319</v>
      </c>
      <c r="E6703" s="91" t="s">
        <v>1587</v>
      </c>
      <c r="F6703" s="91">
        <v>2030.0</v>
      </c>
      <c r="J6703" s="91" t="s">
        <v>739</v>
      </c>
      <c r="L6703" s="91" t="s">
        <v>1588</v>
      </c>
      <c r="M6703" s="91" t="s">
        <v>739</v>
      </c>
      <c r="O6703" s="91" t="s">
        <v>1725</v>
      </c>
      <c r="P6703" s="91" t="s">
        <v>1628</v>
      </c>
      <c r="Q6703" s="91" t="s">
        <v>1439</v>
      </c>
      <c r="R6703" s="91" t="s">
        <v>1669</v>
      </c>
      <c r="S6703" s="91" t="s">
        <v>16872</v>
      </c>
      <c r="T6703" s="91" t="s">
        <v>1593</v>
      </c>
    </row>
    <row r="6704" ht="14.25" customHeight="1">
      <c r="A6704" s="91" t="s">
        <v>16873</v>
      </c>
      <c r="B6704" s="91" t="s">
        <v>16874</v>
      </c>
      <c r="D6704" s="91" t="s">
        <v>1319</v>
      </c>
      <c r="E6704" s="91" t="s">
        <v>1587</v>
      </c>
      <c r="F6704" s="91">
        <v>2030.0</v>
      </c>
      <c r="J6704" s="91" t="s">
        <v>739</v>
      </c>
      <c r="L6704" s="91" t="s">
        <v>41</v>
      </c>
      <c r="M6704" s="91" t="s">
        <v>739</v>
      </c>
      <c r="O6704" s="91" t="s">
        <v>1725</v>
      </c>
      <c r="P6704" s="91" t="s">
        <v>1628</v>
      </c>
      <c r="Q6704" s="91" t="s">
        <v>1448</v>
      </c>
      <c r="R6704" s="91" t="s">
        <v>1612</v>
      </c>
      <c r="S6704" s="91" t="s">
        <v>16875</v>
      </c>
      <c r="T6704" s="91" t="s">
        <v>1593</v>
      </c>
    </row>
    <row r="6705" ht="14.25" customHeight="1">
      <c r="A6705" s="91" t="s">
        <v>16876</v>
      </c>
      <c r="B6705" s="91" t="s">
        <v>16877</v>
      </c>
      <c r="C6705" s="91" t="s">
        <v>16878</v>
      </c>
      <c r="D6705" s="91" t="s">
        <v>1319</v>
      </c>
      <c r="E6705" s="91" t="s">
        <v>1595</v>
      </c>
      <c r="F6705" s="91">
        <v>2030.0</v>
      </c>
      <c r="J6705" s="91" t="s">
        <v>739</v>
      </c>
      <c r="L6705" s="91" t="s">
        <v>41</v>
      </c>
      <c r="M6705" s="91" t="s">
        <v>739</v>
      </c>
      <c r="O6705" s="91" t="s">
        <v>1725</v>
      </c>
      <c r="P6705" s="91" t="s">
        <v>1628</v>
      </c>
      <c r="Q6705" s="91" t="s">
        <v>1433</v>
      </c>
      <c r="R6705" s="91" t="s">
        <v>2306</v>
      </c>
      <c r="S6705" s="91" t="s">
        <v>16879</v>
      </c>
      <c r="T6705" s="91" t="s">
        <v>1600</v>
      </c>
    </row>
    <row r="6706" ht="14.25" customHeight="1">
      <c r="A6706" s="91" t="s">
        <v>16880</v>
      </c>
      <c r="D6706" s="91" t="s">
        <v>1319</v>
      </c>
      <c r="E6706" s="91" t="s">
        <v>1587</v>
      </c>
      <c r="F6706" s="91">
        <v>2030.0</v>
      </c>
      <c r="J6706" s="91" t="s">
        <v>739</v>
      </c>
      <c r="L6706" s="91" t="s">
        <v>1588</v>
      </c>
      <c r="M6706" s="91" t="s">
        <v>739</v>
      </c>
      <c r="O6706" s="91" t="s">
        <v>1725</v>
      </c>
      <c r="P6706" s="91" t="s">
        <v>1628</v>
      </c>
      <c r="Q6706" s="91" t="s">
        <v>1439</v>
      </c>
      <c r="R6706" s="91" t="s">
        <v>1663</v>
      </c>
      <c r="S6706" s="91" t="s">
        <v>16881</v>
      </c>
      <c r="T6706" s="91" t="s">
        <v>1593</v>
      </c>
    </row>
    <row r="6707" ht="14.25" customHeight="1">
      <c r="A6707" s="91" t="s">
        <v>16882</v>
      </c>
      <c r="D6707" s="91" t="s">
        <v>1319</v>
      </c>
      <c r="E6707" s="91" t="s">
        <v>1587</v>
      </c>
      <c r="F6707" s="91">
        <v>2030.0</v>
      </c>
      <c r="J6707" s="91" t="s">
        <v>739</v>
      </c>
      <c r="L6707" s="91" t="s">
        <v>1588</v>
      </c>
      <c r="M6707" s="91" t="s">
        <v>739</v>
      </c>
      <c r="O6707" s="91" t="s">
        <v>1725</v>
      </c>
      <c r="P6707" s="91" t="s">
        <v>1628</v>
      </c>
      <c r="Q6707" s="91" t="s">
        <v>1433</v>
      </c>
      <c r="R6707" s="91" t="s">
        <v>1633</v>
      </c>
      <c r="S6707" s="91" t="s">
        <v>16883</v>
      </c>
      <c r="T6707" s="91" t="s">
        <v>1593</v>
      </c>
    </row>
    <row r="6708" ht="14.25" customHeight="1">
      <c r="A6708" s="91" t="s">
        <v>16884</v>
      </c>
      <c r="D6708" s="91" t="s">
        <v>1319</v>
      </c>
      <c r="E6708" s="91" t="s">
        <v>1587</v>
      </c>
      <c r="F6708" s="91">
        <v>2030.0</v>
      </c>
      <c r="J6708" s="91" t="s">
        <v>739</v>
      </c>
      <c r="L6708" s="91" t="s">
        <v>1588</v>
      </c>
      <c r="M6708" s="91" t="s">
        <v>739</v>
      </c>
      <c r="O6708" s="91" t="s">
        <v>1725</v>
      </c>
      <c r="P6708" s="91" t="s">
        <v>1628</v>
      </c>
      <c r="Q6708" s="91" t="s">
        <v>1429</v>
      </c>
      <c r="R6708" s="91" t="s">
        <v>1604</v>
      </c>
      <c r="S6708" s="91" t="s">
        <v>16885</v>
      </c>
      <c r="T6708" s="91" t="s">
        <v>1593</v>
      </c>
    </row>
    <row r="6709" ht="14.25" customHeight="1">
      <c r="A6709" s="91" t="s">
        <v>16886</v>
      </c>
      <c r="B6709" s="91" t="s">
        <v>16887</v>
      </c>
      <c r="C6709" s="91" t="s">
        <v>16888</v>
      </c>
      <c r="D6709" s="91" t="s">
        <v>1319</v>
      </c>
      <c r="E6709" s="91" t="s">
        <v>1587</v>
      </c>
      <c r="F6709" s="91">
        <v>2030.0</v>
      </c>
      <c r="J6709" s="91" t="s">
        <v>1320</v>
      </c>
      <c r="L6709" s="91" t="s">
        <v>1647</v>
      </c>
      <c r="M6709" s="91" t="s">
        <v>1320</v>
      </c>
      <c r="N6709" s="91" t="s">
        <v>1669</v>
      </c>
      <c r="O6709" s="91" t="s">
        <v>1858</v>
      </c>
      <c r="P6709" s="91" t="s">
        <v>1628</v>
      </c>
      <c r="Q6709" s="91" t="s">
        <v>1430</v>
      </c>
      <c r="R6709" s="91" t="s">
        <v>1663</v>
      </c>
      <c r="S6709" s="91" t="s">
        <v>16889</v>
      </c>
      <c r="T6709" s="91" t="s">
        <v>1593</v>
      </c>
    </row>
    <row r="6710" ht="14.25" customHeight="1">
      <c r="A6710" s="91" t="s">
        <v>16890</v>
      </c>
      <c r="B6710" s="91" t="s">
        <v>16891</v>
      </c>
      <c r="D6710" s="91" t="s">
        <v>1324</v>
      </c>
      <c r="J6710" s="91" t="s">
        <v>739</v>
      </c>
      <c r="L6710" s="91" t="s">
        <v>41</v>
      </c>
      <c r="M6710" s="91" t="s">
        <v>739</v>
      </c>
      <c r="O6710" s="91" t="s">
        <v>1725</v>
      </c>
      <c r="P6710" s="91" t="s">
        <v>1628</v>
      </c>
      <c r="Q6710" s="91" t="s">
        <v>1433</v>
      </c>
      <c r="R6710" s="91" t="s">
        <v>1614</v>
      </c>
    </row>
    <row r="6711" ht="14.25" customHeight="1">
      <c r="A6711" s="91" t="s">
        <v>16892</v>
      </c>
      <c r="B6711" s="91" t="s">
        <v>16893</v>
      </c>
      <c r="D6711" s="91" t="s">
        <v>1324</v>
      </c>
      <c r="J6711" s="91" t="s">
        <v>739</v>
      </c>
      <c r="L6711" s="91" t="s">
        <v>41</v>
      </c>
      <c r="M6711" s="91" t="s">
        <v>739</v>
      </c>
      <c r="O6711" s="91" t="s">
        <v>1725</v>
      </c>
      <c r="P6711" s="91" t="s">
        <v>1628</v>
      </c>
      <c r="Q6711" s="91" t="s">
        <v>1761</v>
      </c>
      <c r="R6711" s="91" t="s">
        <v>1687</v>
      </c>
    </row>
    <row r="6712" ht="14.25" customHeight="1">
      <c r="A6712" s="91" t="s">
        <v>16894</v>
      </c>
      <c r="D6712" s="91" t="s">
        <v>1324</v>
      </c>
      <c r="J6712" s="91" t="s">
        <v>1320</v>
      </c>
      <c r="L6712" s="91" t="s">
        <v>41</v>
      </c>
      <c r="M6712" s="91" t="s">
        <v>739</v>
      </c>
      <c r="O6712" s="91" t="s">
        <v>1858</v>
      </c>
      <c r="P6712" s="91" t="s">
        <v>1628</v>
      </c>
      <c r="Q6712" s="91" t="s">
        <v>1466</v>
      </c>
      <c r="R6712" s="91" t="s">
        <v>1687</v>
      </c>
    </row>
    <row r="6713" ht="14.25" customHeight="1">
      <c r="A6713" s="91" t="s">
        <v>16895</v>
      </c>
      <c r="B6713" s="91" t="s">
        <v>16896</v>
      </c>
      <c r="D6713" s="91" t="s">
        <v>1319</v>
      </c>
      <c r="E6713" s="91" t="s">
        <v>1587</v>
      </c>
      <c r="F6713" s="91" t="s">
        <v>1646</v>
      </c>
      <c r="J6713" s="91" t="s">
        <v>739</v>
      </c>
      <c r="L6713" s="91" t="s">
        <v>41</v>
      </c>
      <c r="M6713" s="91" t="s">
        <v>739</v>
      </c>
      <c r="O6713" s="91" t="s">
        <v>1725</v>
      </c>
      <c r="P6713" s="91" t="s">
        <v>1628</v>
      </c>
      <c r="Q6713" s="91" t="s">
        <v>1461</v>
      </c>
      <c r="R6713" s="91" t="s">
        <v>1653</v>
      </c>
      <c r="S6713" s="91" t="s">
        <v>16897</v>
      </c>
      <c r="T6713" s="91" t="s">
        <v>1593</v>
      </c>
    </row>
    <row r="6714" ht="14.25" customHeight="1">
      <c r="A6714" s="91" t="s">
        <v>16898</v>
      </c>
      <c r="D6714" s="91" t="s">
        <v>1319</v>
      </c>
      <c r="E6714" s="91" t="s">
        <v>1587</v>
      </c>
      <c r="F6714" s="91">
        <v>2030.0</v>
      </c>
      <c r="J6714" s="91" t="s">
        <v>739</v>
      </c>
      <c r="L6714" s="91" t="s">
        <v>1588</v>
      </c>
      <c r="M6714" s="91" t="s">
        <v>739</v>
      </c>
      <c r="O6714" s="91" t="s">
        <v>1725</v>
      </c>
      <c r="P6714" s="91" t="s">
        <v>1628</v>
      </c>
      <c r="Q6714" s="91" t="s">
        <v>1439</v>
      </c>
      <c r="R6714" s="91" t="s">
        <v>1591</v>
      </c>
      <c r="S6714" s="91" t="s">
        <v>16899</v>
      </c>
      <c r="T6714" s="91" t="s">
        <v>1593</v>
      </c>
    </row>
    <row r="6715" ht="14.25" customHeight="1">
      <c r="A6715" s="91" t="s">
        <v>16900</v>
      </c>
      <c r="D6715" s="91" t="s">
        <v>1319</v>
      </c>
      <c r="E6715" s="91" t="s">
        <v>1587</v>
      </c>
      <c r="F6715" s="91">
        <v>2030.0</v>
      </c>
      <c r="J6715" s="91" t="s">
        <v>739</v>
      </c>
      <c r="L6715" s="91" t="s">
        <v>1588</v>
      </c>
      <c r="M6715" s="91" t="s">
        <v>739</v>
      </c>
      <c r="O6715" s="91" t="s">
        <v>1725</v>
      </c>
      <c r="P6715" s="91" t="s">
        <v>1628</v>
      </c>
      <c r="Q6715" s="91" t="s">
        <v>1429</v>
      </c>
      <c r="R6715" s="91" t="s">
        <v>1653</v>
      </c>
      <c r="S6715" s="91" t="s">
        <v>16901</v>
      </c>
      <c r="T6715" s="91" t="s">
        <v>1593</v>
      </c>
    </row>
    <row r="6716" ht="14.25" customHeight="1">
      <c r="A6716" s="91" t="s">
        <v>16902</v>
      </c>
      <c r="B6716" s="91" t="s">
        <v>16903</v>
      </c>
      <c r="C6716" s="91" t="s">
        <v>16904</v>
      </c>
      <c r="D6716" s="91" t="s">
        <v>1319</v>
      </c>
      <c r="E6716" s="91" t="s">
        <v>1587</v>
      </c>
      <c r="F6716" s="91">
        <v>2030.0</v>
      </c>
      <c r="J6716" s="91" t="s">
        <v>739</v>
      </c>
      <c r="L6716" s="91" t="s">
        <v>1647</v>
      </c>
      <c r="M6716" s="91" t="s">
        <v>739</v>
      </c>
      <c r="O6716" s="91" t="s">
        <v>1627</v>
      </c>
      <c r="P6716" s="91" t="s">
        <v>1628</v>
      </c>
      <c r="Q6716" s="91" t="s">
        <v>1430</v>
      </c>
      <c r="R6716" s="91" t="s">
        <v>1611</v>
      </c>
      <c r="S6716" s="91" t="s">
        <v>16905</v>
      </c>
      <c r="T6716" s="91" t="s">
        <v>1593</v>
      </c>
      <c r="U6716" s="91" t="s">
        <v>16906</v>
      </c>
    </row>
    <row r="6717" ht="14.25" customHeight="1">
      <c r="A6717" s="91" t="s">
        <v>16907</v>
      </c>
      <c r="D6717" s="91" t="s">
        <v>1324</v>
      </c>
      <c r="J6717" s="91" t="s">
        <v>1320</v>
      </c>
      <c r="L6717" s="91" t="s">
        <v>41</v>
      </c>
      <c r="M6717" s="91" t="s">
        <v>739</v>
      </c>
      <c r="O6717" s="91" t="s">
        <v>1858</v>
      </c>
      <c r="P6717" s="91" t="s">
        <v>1628</v>
      </c>
      <c r="Q6717" s="91" t="s">
        <v>1432</v>
      </c>
      <c r="R6717" s="91" t="s">
        <v>1687</v>
      </c>
    </row>
    <row r="6718" ht="14.25" customHeight="1">
      <c r="A6718" s="91" t="s">
        <v>16908</v>
      </c>
      <c r="D6718" s="91" t="s">
        <v>1319</v>
      </c>
      <c r="E6718" s="91" t="s">
        <v>1587</v>
      </c>
      <c r="F6718" s="91">
        <v>2030.0</v>
      </c>
      <c r="J6718" s="91" t="s">
        <v>739</v>
      </c>
      <c r="L6718" s="91" t="s">
        <v>1588</v>
      </c>
      <c r="M6718" s="91" t="s">
        <v>739</v>
      </c>
      <c r="O6718" s="91" t="s">
        <v>1725</v>
      </c>
      <c r="P6718" s="91" t="s">
        <v>1628</v>
      </c>
      <c r="Q6718" s="91" t="s">
        <v>1436</v>
      </c>
      <c r="R6718" s="91" t="s">
        <v>1611</v>
      </c>
      <c r="S6718" s="91" t="s">
        <v>16909</v>
      </c>
      <c r="T6718" s="91" t="s">
        <v>1593</v>
      </c>
    </row>
    <row r="6719" ht="14.25" customHeight="1">
      <c r="A6719" s="91" t="s">
        <v>16910</v>
      </c>
      <c r="D6719" s="91" t="s">
        <v>1319</v>
      </c>
      <c r="E6719" s="91" t="s">
        <v>1595</v>
      </c>
      <c r="J6719" s="91" t="s">
        <v>739</v>
      </c>
      <c r="L6719" s="91" t="s">
        <v>1588</v>
      </c>
      <c r="M6719" s="91" t="s">
        <v>739</v>
      </c>
      <c r="O6719" s="91" t="s">
        <v>1725</v>
      </c>
      <c r="P6719" s="91" t="s">
        <v>1628</v>
      </c>
      <c r="Q6719" s="91" t="s">
        <v>1472</v>
      </c>
      <c r="R6719" s="91" t="s">
        <v>1763</v>
      </c>
      <c r="S6719" s="91" t="s">
        <v>16911</v>
      </c>
      <c r="T6719" s="91" t="s">
        <v>1600</v>
      </c>
    </row>
    <row r="6720" ht="14.25" customHeight="1">
      <c r="A6720" s="91" t="s">
        <v>16912</v>
      </c>
      <c r="D6720" s="91" t="s">
        <v>1319</v>
      </c>
      <c r="E6720" s="91" t="s">
        <v>1587</v>
      </c>
      <c r="F6720" s="91">
        <v>2030.0</v>
      </c>
      <c r="J6720" s="91" t="s">
        <v>739</v>
      </c>
      <c r="L6720" s="91" t="s">
        <v>1588</v>
      </c>
      <c r="M6720" s="91" t="s">
        <v>739</v>
      </c>
      <c r="O6720" s="91" t="s">
        <v>1725</v>
      </c>
      <c r="P6720" s="91" t="s">
        <v>1628</v>
      </c>
      <c r="Q6720" s="91" t="s">
        <v>1439</v>
      </c>
      <c r="R6720" s="91" t="s">
        <v>1808</v>
      </c>
      <c r="S6720" s="91" t="s">
        <v>16913</v>
      </c>
      <c r="T6720" s="91" t="s">
        <v>1593</v>
      </c>
    </row>
    <row r="6721" ht="14.25" customHeight="1">
      <c r="A6721" s="91" t="s">
        <v>16914</v>
      </c>
      <c r="D6721" s="91" t="s">
        <v>1319</v>
      </c>
      <c r="E6721" s="91" t="s">
        <v>1587</v>
      </c>
      <c r="F6721" s="91">
        <v>2030.0</v>
      </c>
      <c r="J6721" s="91" t="s">
        <v>739</v>
      </c>
      <c r="L6721" s="91" t="s">
        <v>1588</v>
      </c>
      <c r="M6721" s="91" t="s">
        <v>739</v>
      </c>
      <c r="O6721" s="91" t="s">
        <v>1725</v>
      </c>
      <c r="P6721" s="91" t="s">
        <v>1628</v>
      </c>
      <c r="Q6721" s="91" t="s">
        <v>1439</v>
      </c>
      <c r="R6721" s="91" t="s">
        <v>1653</v>
      </c>
      <c r="S6721" s="91" t="s">
        <v>16915</v>
      </c>
      <c r="T6721" s="91" t="s">
        <v>1593</v>
      </c>
    </row>
    <row r="6722" ht="14.25" customHeight="1">
      <c r="A6722" s="91" t="s">
        <v>16916</v>
      </c>
      <c r="D6722" s="91" t="s">
        <v>1319</v>
      </c>
      <c r="E6722" s="91" t="s">
        <v>1587</v>
      </c>
      <c r="F6722" s="91">
        <v>2030.0</v>
      </c>
      <c r="J6722" s="91" t="s">
        <v>739</v>
      </c>
      <c r="L6722" s="91" t="s">
        <v>1588</v>
      </c>
      <c r="M6722" s="91" t="s">
        <v>739</v>
      </c>
      <c r="O6722" s="91" t="s">
        <v>1725</v>
      </c>
      <c r="P6722" s="91" t="s">
        <v>1628</v>
      </c>
      <c r="Q6722" s="91" t="s">
        <v>1472</v>
      </c>
      <c r="R6722" s="91" t="s">
        <v>1612</v>
      </c>
      <c r="S6722" s="91" t="s">
        <v>16917</v>
      </c>
      <c r="T6722" s="91" t="s">
        <v>1593</v>
      </c>
    </row>
    <row r="6723" ht="14.25" customHeight="1">
      <c r="A6723" s="91" t="s">
        <v>16918</v>
      </c>
      <c r="D6723" s="91" t="s">
        <v>1319</v>
      </c>
      <c r="E6723" s="91" t="s">
        <v>1587</v>
      </c>
      <c r="F6723" s="91">
        <v>2030.0</v>
      </c>
      <c r="J6723" s="91" t="s">
        <v>739</v>
      </c>
      <c r="L6723" s="91" t="s">
        <v>1588</v>
      </c>
      <c r="M6723" s="91" t="s">
        <v>739</v>
      </c>
      <c r="O6723" s="91" t="s">
        <v>1725</v>
      </c>
      <c r="P6723" s="91" t="s">
        <v>1628</v>
      </c>
      <c r="Q6723" s="91" t="s">
        <v>1431</v>
      </c>
      <c r="R6723" s="91" t="s">
        <v>1720</v>
      </c>
      <c r="S6723" s="91" t="s">
        <v>16919</v>
      </c>
      <c r="T6723" s="91" t="s">
        <v>1593</v>
      </c>
    </row>
    <row r="6724" ht="14.25" customHeight="1">
      <c r="A6724" s="91" t="s">
        <v>16920</v>
      </c>
      <c r="D6724" s="91" t="s">
        <v>1319</v>
      </c>
      <c r="E6724" s="91" t="s">
        <v>1587</v>
      </c>
      <c r="F6724" s="91">
        <v>2030.0</v>
      </c>
      <c r="J6724" s="91" t="s">
        <v>739</v>
      </c>
      <c r="L6724" s="91" t="s">
        <v>1588</v>
      </c>
      <c r="M6724" s="91" t="s">
        <v>739</v>
      </c>
      <c r="O6724" s="91" t="s">
        <v>1725</v>
      </c>
      <c r="P6724" s="91" t="s">
        <v>1628</v>
      </c>
      <c r="Q6724" s="91" t="s">
        <v>1439</v>
      </c>
      <c r="R6724" s="91" t="s">
        <v>1614</v>
      </c>
      <c r="S6724" s="91" t="s">
        <v>16921</v>
      </c>
      <c r="T6724" s="91" t="s">
        <v>1593</v>
      </c>
    </row>
    <row r="6725" ht="14.25" customHeight="1">
      <c r="A6725" s="91" t="s">
        <v>16922</v>
      </c>
      <c r="D6725" s="91" t="s">
        <v>1319</v>
      </c>
      <c r="E6725" s="91" t="s">
        <v>1587</v>
      </c>
      <c r="F6725" s="91">
        <v>2030.0</v>
      </c>
      <c r="J6725" s="91" t="s">
        <v>739</v>
      </c>
      <c r="L6725" s="91" t="s">
        <v>1588</v>
      </c>
      <c r="M6725" s="91" t="s">
        <v>739</v>
      </c>
      <c r="O6725" s="91" t="s">
        <v>1725</v>
      </c>
      <c r="P6725" s="91" t="s">
        <v>1628</v>
      </c>
      <c r="Q6725" s="91" t="s">
        <v>1439</v>
      </c>
      <c r="R6725" s="91" t="s">
        <v>1653</v>
      </c>
      <c r="S6725" s="91" t="s">
        <v>16923</v>
      </c>
      <c r="T6725" s="91" t="s">
        <v>1593</v>
      </c>
    </row>
    <row r="6726" ht="14.25" customHeight="1">
      <c r="A6726" s="91" t="s">
        <v>16924</v>
      </c>
      <c r="D6726" s="91" t="s">
        <v>1319</v>
      </c>
      <c r="E6726" s="91" t="s">
        <v>1587</v>
      </c>
      <c r="F6726" s="91">
        <v>2030.0</v>
      </c>
      <c r="J6726" s="91" t="s">
        <v>739</v>
      </c>
      <c r="L6726" s="91" t="s">
        <v>1588</v>
      </c>
      <c r="M6726" s="91" t="s">
        <v>739</v>
      </c>
      <c r="O6726" s="91" t="s">
        <v>1725</v>
      </c>
      <c r="P6726" s="91" t="s">
        <v>1628</v>
      </c>
      <c r="Q6726" s="91" t="s">
        <v>1439</v>
      </c>
      <c r="R6726" s="91" t="s">
        <v>1715</v>
      </c>
      <c r="S6726" s="91" t="s">
        <v>16925</v>
      </c>
      <c r="T6726" s="91" t="s">
        <v>1593</v>
      </c>
    </row>
    <row r="6727" ht="14.25" customHeight="1">
      <c r="A6727" s="91" t="s">
        <v>16926</v>
      </c>
      <c r="D6727" s="91" t="s">
        <v>1319</v>
      </c>
      <c r="E6727" s="91" t="s">
        <v>1587</v>
      </c>
      <c r="F6727" s="91">
        <v>2030.0</v>
      </c>
      <c r="J6727" s="91" t="s">
        <v>739</v>
      </c>
      <c r="L6727" s="91" t="s">
        <v>1588</v>
      </c>
      <c r="M6727" s="91" t="s">
        <v>739</v>
      </c>
      <c r="O6727" s="91" t="s">
        <v>1725</v>
      </c>
      <c r="P6727" s="91" t="s">
        <v>1628</v>
      </c>
      <c r="Q6727" s="91" t="s">
        <v>1472</v>
      </c>
      <c r="R6727" s="91" t="s">
        <v>1687</v>
      </c>
      <c r="S6727" s="91" t="s">
        <v>16927</v>
      </c>
      <c r="T6727" s="91" t="s">
        <v>1593</v>
      </c>
    </row>
    <row r="6728" ht="14.25" customHeight="1">
      <c r="A6728" s="91" t="s">
        <v>16928</v>
      </c>
      <c r="D6728" s="91" t="s">
        <v>1319</v>
      </c>
      <c r="E6728" s="91" t="s">
        <v>1587</v>
      </c>
      <c r="F6728" s="91">
        <v>2030.0</v>
      </c>
      <c r="J6728" s="91" t="s">
        <v>739</v>
      </c>
      <c r="L6728" s="91" t="s">
        <v>1588</v>
      </c>
      <c r="M6728" s="91" t="s">
        <v>739</v>
      </c>
      <c r="O6728" s="91" t="s">
        <v>1725</v>
      </c>
      <c r="P6728" s="91" t="s">
        <v>1628</v>
      </c>
      <c r="Q6728" s="91" t="s">
        <v>1433</v>
      </c>
      <c r="R6728" s="91" t="s">
        <v>1641</v>
      </c>
      <c r="S6728" s="91" t="s">
        <v>16929</v>
      </c>
      <c r="T6728" s="91" t="s">
        <v>1593</v>
      </c>
    </row>
    <row r="6729" ht="14.25" customHeight="1">
      <c r="A6729" s="91" t="s">
        <v>16930</v>
      </c>
      <c r="D6729" s="91" t="s">
        <v>1319</v>
      </c>
      <c r="E6729" s="91" t="s">
        <v>1587</v>
      </c>
      <c r="F6729" s="91">
        <v>2030.0</v>
      </c>
      <c r="J6729" s="91" t="s">
        <v>739</v>
      </c>
      <c r="L6729" s="91" t="s">
        <v>1588</v>
      </c>
      <c r="M6729" s="91" t="s">
        <v>739</v>
      </c>
      <c r="O6729" s="91" t="s">
        <v>1725</v>
      </c>
      <c r="P6729" s="91" t="s">
        <v>1628</v>
      </c>
      <c r="Q6729" s="91" t="s">
        <v>1460</v>
      </c>
      <c r="R6729" s="91" t="s">
        <v>1591</v>
      </c>
      <c r="S6729" s="91" t="s">
        <v>16931</v>
      </c>
      <c r="T6729" s="91" t="s">
        <v>1593</v>
      </c>
    </row>
    <row r="6730" ht="14.25" customHeight="1">
      <c r="A6730" s="91" t="s">
        <v>16932</v>
      </c>
      <c r="D6730" s="91" t="s">
        <v>1319</v>
      </c>
      <c r="E6730" s="91" t="s">
        <v>1587</v>
      </c>
      <c r="F6730" s="91">
        <v>2030.0</v>
      </c>
      <c r="J6730" s="91" t="s">
        <v>1320</v>
      </c>
      <c r="L6730" s="91" t="s">
        <v>1588</v>
      </c>
      <c r="M6730" s="91" t="s">
        <v>1320</v>
      </c>
      <c r="N6730" s="91" t="s">
        <v>2090</v>
      </c>
      <c r="O6730" s="91" t="s">
        <v>1725</v>
      </c>
      <c r="P6730" s="91" t="s">
        <v>1628</v>
      </c>
      <c r="Q6730" s="91" t="s">
        <v>1433</v>
      </c>
      <c r="R6730" s="91" t="s">
        <v>2090</v>
      </c>
      <c r="S6730" s="91" t="s">
        <v>16933</v>
      </c>
      <c r="T6730" s="91" t="s">
        <v>1593</v>
      </c>
    </row>
    <row r="6731" ht="14.25" customHeight="1">
      <c r="A6731" s="91" t="s">
        <v>16934</v>
      </c>
      <c r="D6731" s="91" t="s">
        <v>1319</v>
      </c>
      <c r="E6731" s="91" t="s">
        <v>1587</v>
      </c>
      <c r="F6731" s="91">
        <v>2030.0</v>
      </c>
      <c r="J6731" s="91" t="s">
        <v>739</v>
      </c>
      <c r="L6731" s="91" t="s">
        <v>1588</v>
      </c>
      <c r="M6731" s="91" t="s">
        <v>739</v>
      </c>
      <c r="O6731" s="91" t="s">
        <v>1725</v>
      </c>
      <c r="P6731" s="91" t="s">
        <v>1628</v>
      </c>
      <c r="Q6731" s="91" t="s">
        <v>1457</v>
      </c>
      <c r="R6731" s="91" t="s">
        <v>1663</v>
      </c>
      <c r="S6731" s="91" t="s">
        <v>16935</v>
      </c>
      <c r="T6731" s="91" t="s">
        <v>1593</v>
      </c>
    </row>
    <row r="6732" ht="14.25" customHeight="1">
      <c r="A6732" s="91" t="s">
        <v>16936</v>
      </c>
      <c r="B6732" s="91" t="s">
        <v>16937</v>
      </c>
      <c r="D6732" s="91" t="s">
        <v>1324</v>
      </c>
      <c r="J6732" s="91" t="s">
        <v>1320</v>
      </c>
      <c r="L6732" s="91" t="s">
        <v>41</v>
      </c>
      <c r="M6732" s="91" t="s">
        <v>1320</v>
      </c>
      <c r="N6732" s="91" t="s">
        <v>1842</v>
      </c>
      <c r="O6732" s="91" t="s">
        <v>1627</v>
      </c>
      <c r="P6732" s="91" t="s">
        <v>1628</v>
      </c>
      <c r="Q6732" s="91" t="s">
        <v>1469</v>
      </c>
      <c r="R6732" s="91" t="s">
        <v>1842</v>
      </c>
    </row>
    <row r="6733" ht="14.25" customHeight="1">
      <c r="A6733" s="91" t="s">
        <v>16938</v>
      </c>
      <c r="D6733" s="91" t="s">
        <v>1319</v>
      </c>
      <c r="E6733" s="91" t="s">
        <v>1587</v>
      </c>
      <c r="F6733" s="91">
        <v>2030.0</v>
      </c>
      <c r="J6733" s="91" t="s">
        <v>739</v>
      </c>
      <c r="L6733" s="91" t="s">
        <v>1588</v>
      </c>
      <c r="M6733" s="91" t="s">
        <v>739</v>
      </c>
      <c r="O6733" s="91" t="s">
        <v>1725</v>
      </c>
      <c r="P6733" s="91" t="s">
        <v>1628</v>
      </c>
      <c r="Q6733" s="91" t="s">
        <v>1439</v>
      </c>
      <c r="R6733" s="91" t="s">
        <v>1663</v>
      </c>
      <c r="S6733" s="91" t="s">
        <v>16939</v>
      </c>
      <c r="T6733" s="91" t="s">
        <v>1593</v>
      </c>
    </row>
    <row r="6734" ht="14.25" customHeight="1">
      <c r="A6734" s="91" t="s">
        <v>16940</v>
      </c>
      <c r="B6734" s="91" t="s">
        <v>16941</v>
      </c>
      <c r="C6734" s="91" t="s">
        <v>16942</v>
      </c>
      <c r="D6734" s="91" t="s">
        <v>1319</v>
      </c>
      <c r="E6734" s="91" t="s">
        <v>1587</v>
      </c>
      <c r="F6734" s="91">
        <v>2031.0</v>
      </c>
      <c r="J6734" s="91" t="s">
        <v>739</v>
      </c>
      <c r="L6734" s="91" t="s">
        <v>41</v>
      </c>
      <c r="M6734" s="91" t="s">
        <v>739</v>
      </c>
      <c r="O6734" s="91" t="s">
        <v>1725</v>
      </c>
      <c r="P6734" s="91" t="s">
        <v>1628</v>
      </c>
      <c r="Q6734" s="91" t="s">
        <v>1761</v>
      </c>
      <c r="R6734" s="91" t="s">
        <v>1792</v>
      </c>
      <c r="S6734" s="91" t="s">
        <v>16943</v>
      </c>
      <c r="T6734" s="91" t="s">
        <v>1593</v>
      </c>
    </row>
    <row r="6735" ht="14.25" customHeight="1">
      <c r="A6735" s="91" t="s">
        <v>16944</v>
      </c>
      <c r="D6735" s="91" t="s">
        <v>1319</v>
      </c>
      <c r="E6735" s="91" t="s">
        <v>1587</v>
      </c>
      <c r="F6735" s="91">
        <v>2030.0</v>
      </c>
      <c r="J6735" s="91" t="s">
        <v>739</v>
      </c>
      <c r="L6735" s="91" t="s">
        <v>1588</v>
      </c>
      <c r="M6735" s="91" t="s">
        <v>739</v>
      </c>
      <c r="O6735" s="91" t="s">
        <v>1725</v>
      </c>
      <c r="P6735" s="91" t="s">
        <v>1628</v>
      </c>
      <c r="Q6735" s="91" t="s">
        <v>1439</v>
      </c>
      <c r="R6735" s="91" t="s">
        <v>1641</v>
      </c>
      <c r="S6735" s="91" t="s">
        <v>16945</v>
      </c>
      <c r="T6735" s="91" t="s">
        <v>1593</v>
      </c>
    </row>
    <row r="6736" ht="14.25" customHeight="1">
      <c r="A6736" s="91" t="s">
        <v>16946</v>
      </c>
      <c r="B6736" s="91" t="s">
        <v>16947</v>
      </c>
      <c r="C6736" s="91" t="s">
        <v>16948</v>
      </c>
      <c r="D6736" s="91" t="s">
        <v>1319</v>
      </c>
      <c r="E6736" s="91" t="s">
        <v>1587</v>
      </c>
      <c r="F6736" s="91">
        <v>2030.0</v>
      </c>
      <c r="G6736" s="91" t="s">
        <v>1319</v>
      </c>
      <c r="H6736" s="91" t="s">
        <v>1587</v>
      </c>
      <c r="I6736" s="91">
        <v>2050.0</v>
      </c>
      <c r="J6736" s="91" t="s">
        <v>1320</v>
      </c>
      <c r="K6736" s="91">
        <v>2050.0</v>
      </c>
      <c r="L6736" s="91" t="s">
        <v>41</v>
      </c>
      <c r="M6736" s="91" t="s">
        <v>1320</v>
      </c>
      <c r="N6736" s="91" t="s">
        <v>1669</v>
      </c>
      <c r="O6736" s="91" t="s">
        <v>1725</v>
      </c>
      <c r="P6736" s="91" t="s">
        <v>1628</v>
      </c>
      <c r="Q6736" s="91" t="s">
        <v>1435</v>
      </c>
      <c r="R6736" s="91" t="s">
        <v>1669</v>
      </c>
      <c r="S6736" s="91" t="s">
        <v>16949</v>
      </c>
      <c r="T6736" s="91" t="s">
        <v>1593</v>
      </c>
    </row>
    <row r="6737" ht="14.25" customHeight="1">
      <c r="A6737" s="91" t="s">
        <v>16950</v>
      </c>
      <c r="D6737" s="91" t="s">
        <v>1319</v>
      </c>
      <c r="E6737" s="91" t="s">
        <v>1587</v>
      </c>
      <c r="F6737" s="91">
        <v>2030.0</v>
      </c>
      <c r="J6737" s="91" t="s">
        <v>739</v>
      </c>
      <c r="L6737" s="91" t="s">
        <v>41</v>
      </c>
      <c r="M6737" s="91" t="s">
        <v>739</v>
      </c>
      <c r="O6737" s="91" t="s">
        <v>1802</v>
      </c>
      <c r="P6737" s="91" t="s">
        <v>1590</v>
      </c>
      <c r="Q6737" s="91" t="s">
        <v>1448</v>
      </c>
      <c r="R6737" s="91" t="s">
        <v>1653</v>
      </c>
      <c r="S6737" s="91" t="s">
        <v>16951</v>
      </c>
      <c r="T6737" s="91" t="s">
        <v>1593</v>
      </c>
    </row>
    <row r="6738" ht="14.25" customHeight="1">
      <c r="A6738" s="91" t="s">
        <v>16952</v>
      </c>
      <c r="D6738" s="91" t="s">
        <v>1319</v>
      </c>
      <c r="E6738" s="91" t="s">
        <v>1587</v>
      </c>
      <c r="F6738" s="91">
        <v>2030.0</v>
      </c>
      <c r="J6738" s="91" t="s">
        <v>739</v>
      </c>
      <c r="L6738" s="91" t="s">
        <v>41</v>
      </c>
      <c r="M6738" s="91" t="s">
        <v>739</v>
      </c>
      <c r="O6738" s="91" t="s">
        <v>6337</v>
      </c>
      <c r="P6738" s="91" t="s">
        <v>1628</v>
      </c>
      <c r="Q6738" s="91" t="s">
        <v>1469</v>
      </c>
      <c r="R6738" s="91" t="s">
        <v>1598</v>
      </c>
      <c r="S6738" s="91" t="s">
        <v>16953</v>
      </c>
      <c r="T6738" s="91" t="s">
        <v>1593</v>
      </c>
    </row>
    <row r="6739" ht="14.25" customHeight="1">
      <c r="A6739" s="91" t="s">
        <v>16954</v>
      </c>
      <c r="D6739" s="91" t="s">
        <v>1319</v>
      </c>
      <c r="E6739" s="91" t="s">
        <v>1587</v>
      </c>
      <c r="F6739" s="91" t="s">
        <v>1646</v>
      </c>
      <c r="G6739" s="91" t="s">
        <v>1319</v>
      </c>
      <c r="H6739" s="91" t="s">
        <v>1587</v>
      </c>
      <c r="I6739" s="91" t="s">
        <v>1377</v>
      </c>
      <c r="J6739" s="91" t="s">
        <v>1320</v>
      </c>
      <c r="K6739" s="91" t="s">
        <v>1377</v>
      </c>
      <c r="L6739" s="91" t="s">
        <v>41</v>
      </c>
      <c r="M6739" s="91" t="s">
        <v>1320</v>
      </c>
      <c r="N6739" s="91" t="s">
        <v>2241</v>
      </c>
      <c r="O6739" s="91" t="s">
        <v>1607</v>
      </c>
      <c r="P6739" s="91" t="s">
        <v>1590</v>
      </c>
      <c r="Q6739" s="91" t="s">
        <v>1457</v>
      </c>
      <c r="R6739" s="91" t="s">
        <v>1608</v>
      </c>
      <c r="S6739" s="91" t="s">
        <v>16955</v>
      </c>
      <c r="T6739" s="91" t="s">
        <v>1593</v>
      </c>
    </row>
    <row r="6740" ht="14.25" customHeight="1">
      <c r="A6740" s="91" t="s">
        <v>16956</v>
      </c>
      <c r="B6740" s="91" t="s">
        <v>16957</v>
      </c>
      <c r="C6740" s="91" t="s">
        <v>16958</v>
      </c>
      <c r="D6740" s="91" t="s">
        <v>1319</v>
      </c>
      <c r="E6740" s="91" t="s">
        <v>1587</v>
      </c>
      <c r="F6740" s="91" t="s">
        <v>1646</v>
      </c>
      <c r="J6740" s="91" t="s">
        <v>739</v>
      </c>
      <c r="L6740" s="91" t="s">
        <v>41</v>
      </c>
      <c r="M6740" s="91" t="s">
        <v>739</v>
      </c>
      <c r="O6740" s="91" t="s">
        <v>3235</v>
      </c>
      <c r="P6740" s="91" t="s">
        <v>1597</v>
      </c>
      <c r="Q6740" s="91" t="s">
        <v>1460</v>
      </c>
      <c r="R6740" s="91" t="s">
        <v>1611</v>
      </c>
      <c r="S6740" s="91" t="s">
        <v>16959</v>
      </c>
      <c r="T6740" s="91" t="s">
        <v>1593</v>
      </c>
    </row>
    <row r="6741" ht="14.25" customHeight="1">
      <c r="A6741" s="91" t="s">
        <v>16960</v>
      </c>
      <c r="D6741" s="91" t="s">
        <v>1319</v>
      </c>
      <c r="E6741" s="91" t="s">
        <v>1587</v>
      </c>
      <c r="F6741" s="91">
        <v>2030.0</v>
      </c>
      <c r="J6741" s="91" t="s">
        <v>739</v>
      </c>
      <c r="L6741" s="91" t="s">
        <v>1588</v>
      </c>
      <c r="M6741" s="91" t="s">
        <v>739</v>
      </c>
      <c r="O6741" s="91" t="s">
        <v>1602</v>
      </c>
      <c r="P6741" s="91" t="s">
        <v>1603</v>
      </c>
      <c r="Q6741" s="91" t="s">
        <v>1459</v>
      </c>
      <c r="R6741" s="91" t="s">
        <v>1798</v>
      </c>
      <c r="S6741" s="91" t="s">
        <v>16961</v>
      </c>
      <c r="T6741" s="91" t="s">
        <v>1593</v>
      </c>
    </row>
    <row r="6742" ht="14.25" customHeight="1">
      <c r="A6742" s="91" t="s">
        <v>16962</v>
      </c>
      <c r="D6742" s="91" t="s">
        <v>1319</v>
      </c>
      <c r="E6742" s="91" t="s">
        <v>1587</v>
      </c>
      <c r="F6742" s="91">
        <v>2030.0</v>
      </c>
      <c r="J6742" s="91" t="s">
        <v>739</v>
      </c>
      <c r="L6742" s="91" t="s">
        <v>1588</v>
      </c>
      <c r="M6742" s="91" t="s">
        <v>739</v>
      </c>
      <c r="O6742" s="91" t="s">
        <v>1725</v>
      </c>
      <c r="P6742" s="91" t="s">
        <v>1628</v>
      </c>
      <c r="Q6742" s="91" t="s">
        <v>1439</v>
      </c>
      <c r="R6742" s="91" t="s">
        <v>1591</v>
      </c>
      <c r="S6742" s="91" t="s">
        <v>16963</v>
      </c>
      <c r="T6742" s="91" t="s">
        <v>1593</v>
      </c>
    </row>
    <row r="6743" ht="14.25" customHeight="1">
      <c r="A6743" s="91" t="s">
        <v>16964</v>
      </c>
      <c r="D6743" s="91" t="s">
        <v>1319</v>
      </c>
      <c r="E6743" s="91" t="s">
        <v>1587</v>
      </c>
      <c r="F6743" s="91">
        <v>2030.0</v>
      </c>
      <c r="J6743" s="91" t="s">
        <v>739</v>
      </c>
      <c r="L6743" s="91" t="s">
        <v>1588</v>
      </c>
      <c r="M6743" s="91" t="s">
        <v>739</v>
      </c>
      <c r="O6743" s="91" t="s">
        <v>1725</v>
      </c>
      <c r="P6743" s="91" t="s">
        <v>1628</v>
      </c>
      <c r="Q6743" s="91" t="s">
        <v>1439</v>
      </c>
      <c r="R6743" s="91" t="s">
        <v>1591</v>
      </c>
      <c r="S6743" s="91" t="s">
        <v>16965</v>
      </c>
      <c r="T6743" s="91" t="s">
        <v>1593</v>
      </c>
    </row>
    <row r="6744" ht="14.25" customHeight="1">
      <c r="A6744" s="91" t="s">
        <v>16966</v>
      </c>
      <c r="D6744" s="91" t="s">
        <v>1319</v>
      </c>
      <c r="E6744" s="91" t="s">
        <v>1587</v>
      </c>
      <c r="F6744" s="91">
        <v>2030.0</v>
      </c>
      <c r="J6744" s="91" t="s">
        <v>739</v>
      </c>
      <c r="L6744" s="91" t="s">
        <v>1588</v>
      </c>
      <c r="M6744" s="91" t="s">
        <v>739</v>
      </c>
      <c r="O6744" s="91" t="s">
        <v>1725</v>
      </c>
      <c r="P6744" s="91" t="s">
        <v>1628</v>
      </c>
      <c r="Q6744" s="91" t="s">
        <v>1433</v>
      </c>
      <c r="R6744" s="91" t="s">
        <v>1591</v>
      </c>
      <c r="S6744" s="91" t="s">
        <v>16967</v>
      </c>
      <c r="T6744" s="91" t="s">
        <v>1593</v>
      </c>
    </row>
    <row r="6745" ht="14.25" customHeight="1">
      <c r="A6745" s="91" t="s">
        <v>16968</v>
      </c>
      <c r="D6745" s="91" t="s">
        <v>1319</v>
      </c>
      <c r="E6745" s="91" t="s">
        <v>1587</v>
      </c>
      <c r="F6745" s="91">
        <v>2030.0</v>
      </c>
      <c r="J6745" s="91" t="s">
        <v>739</v>
      </c>
      <c r="L6745" s="91" t="s">
        <v>1588</v>
      </c>
      <c r="M6745" s="91" t="s">
        <v>739</v>
      </c>
      <c r="O6745" s="91" t="s">
        <v>1725</v>
      </c>
      <c r="P6745" s="91" t="s">
        <v>1628</v>
      </c>
      <c r="Q6745" s="91" t="s">
        <v>1436</v>
      </c>
      <c r="R6745" s="91" t="s">
        <v>1707</v>
      </c>
      <c r="S6745" s="91" t="s">
        <v>16969</v>
      </c>
      <c r="T6745" s="91" t="s">
        <v>1593</v>
      </c>
    </row>
    <row r="6746" ht="14.25" customHeight="1">
      <c r="A6746" s="91" t="s">
        <v>16970</v>
      </c>
      <c r="D6746" s="91" t="s">
        <v>1319</v>
      </c>
      <c r="E6746" s="91" t="s">
        <v>1587</v>
      </c>
      <c r="F6746" s="91">
        <v>2030.0</v>
      </c>
      <c r="J6746" s="91" t="s">
        <v>739</v>
      </c>
      <c r="L6746" s="91" t="s">
        <v>1588</v>
      </c>
      <c r="M6746" s="91" t="s">
        <v>739</v>
      </c>
      <c r="O6746" s="91" t="s">
        <v>1725</v>
      </c>
      <c r="P6746" s="91" t="s">
        <v>1628</v>
      </c>
      <c r="Q6746" s="91" t="s">
        <v>1439</v>
      </c>
      <c r="R6746" s="91" t="s">
        <v>1614</v>
      </c>
      <c r="S6746" s="91" t="s">
        <v>16971</v>
      </c>
      <c r="T6746" s="91" t="s">
        <v>1593</v>
      </c>
    </row>
    <row r="6747" ht="14.25" customHeight="1">
      <c r="A6747" s="91" t="s">
        <v>16972</v>
      </c>
      <c r="D6747" s="91" t="s">
        <v>1319</v>
      </c>
      <c r="E6747" s="91" t="s">
        <v>1587</v>
      </c>
      <c r="F6747" s="91">
        <v>2030.0</v>
      </c>
      <c r="J6747" s="91" t="s">
        <v>739</v>
      </c>
      <c r="L6747" s="91" t="s">
        <v>1588</v>
      </c>
      <c r="M6747" s="91" t="s">
        <v>739</v>
      </c>
      <c r="O6747" s="91" t="s">
        <v>1607</v>
      </c>
      <c r="P6747" s="91" t="s">
        <v>1590</v>
      </c>
      <c r="Q6747" s="91" t="s">
        <v>1460</v>
      </c>
      <c r="R6747" s="91" t="s">
        <v>1641</v>
      </c>
      <c r="S6747" s="91" t="s">
        <v>16973</v>
      </c>
      <c r="T6747" s="91" t="s">
        <v>1593</v>
      </c>
    </row>
    <row r="6748" ht="14.25" customHeight="1">
      <c r="A6748" s="91" t="s">
        <v>16974</v>
      </c>
      <c r="D6748" s="91" t="s">
        <v>1319</v>
      </c>
      <c r="E6748" s="91" t="s">
        <v>1587</v>
      </c>
      <c r="F6748" s="91">
        <v>2030.0</v>
      </c>
      <c r="J6748" s="91" t="s">
        <v>739</v>
      </c>
      <c r="L6748" s="91" t="s">
        <v>1588</v>
      </c>
      <c r="M6748" s="91" t="s">
        <v>739</v>
      </c>
      <c r="O6748" s="91" t="s">
        <v>1725</v>
      </c>
      <c r="P6748" s="91" t="s">
        <v>1628</v>
      </c>
      <c r="Q6748" s="91" t="s">
        <v>1439</v>
      </c>
      <c r="R6748" s="91" t="s">
        <v>1604</v>
      </c>
      <c r="S6748" s="91" t="s">
        <v>16975</v>
      </c>
      <c r="T6748" s="91" t="s">
        <v>1593</v>
      </c>
    </row>
    <row r="6749" ht="14.25" customHeight="1">
      <c r="A6749" s="91" t="s">
        <v>16976</v>
      </c>
      <c r="D6749" s="91" t="s">
        <v>1319</v>
      </c>
      <c r="E6749" s="91" t="s">
        <v>1587</v>
      </c>
      <c r="F6749" s="91">
        <v>2030.0</v>
      </c>
      <c r="J6749" s="91" t="s">
        <v>739</v>
      </c>
      <c r="L6749" s="91" t="s">
        <v>1588</v>
      </c>
      <c r="M6749" s="91" t="s">
        <v>739</v>
      </c>
      <c r="O6749" s="91" t="s">
        <v>1725</v>
      </c>
      <c r="P6749" s="91" t="s">
        <v>1628</v>
      </c>
      <c r="Q6749" s="91" t="s">
        <v>1472</v>
      </c>
      <c r="R6749" s="91" t="s">
        <v>1641</v>
      </c>
      <c r="S6749" s="91" t="s">
        <v>16977</v>
      </c>
      <c r="T6749" s="91" t="s">
        <v>1593</v>
      </c>
    </row>
    <row r="6750" ht="14.25" customHeight="1">
      <c r="A6750" s="91" t="s">
        <v>16978</v>
      </c>
      <c r="B6750" s="91" t="s">
        <v>16979</v>
      </c>
      <c r="C6750" s="91" t="s">
        <v>16980</v>
      </c>
      <c r="D6750" s="91" t="s">
        <v>1319</v>
      </c>
      <c r="E6750" s="91" t="s">
        <v>1729</v>
      </c>
      <c r="F6750" s="91">
        <v>2030.0</v>
      </c>
      <c r="J6750" s="91" t="s">
        <v>739</v>
      </c>
      <c r="L6750" s="91" t="s">
        <v>41</v>
      </c>
      <c r="M6750" s="91" t="s">
        <v>739</v>
      </c>
      <c r="O6750" s="91" t="s">
        <v>1632</v>
      </c>
      <c r="P6750" s="91" t="s">
        <v>1628</v>
      </c>
      <c r="Q6750" s="91" t="s">
        <v>1434</v>
      </c>
      <c r="R6750" s="91" t="s">
        <v>2976</v>
      </c>
      <c r="S6750" s="91" t="s">
        <v>16981</v>
      </c>
      <c r="T6750" s="91" t="s">
        <v>1733</v>
      </c>
    </row>
    <row r="6751" ht="14.25" customHeight="1">
      <c r="A6751" s="91" t="s">
        <v>16982</v>
      </c>
      <c r="C6751" s="91" t="s">
        <v>16983</v>
      </c>
      <c r="D6751" s="91" t="s">
        <v>1324</v>
      </c>
      <c r="J6751" s="91" t="s">
        <v>1320</v>
      </c>
      <c r="L6751" s="91" t="s">
        <v>41</v>
      </c>
      <c r="M6751" s="91" t="s">
        <v>739</v>
      </c>
      <c r="O6751" s="91" t="s">
        <v>1632</v>
      </c>
      <c r="P6751" s="91" t="s">
        <v>1628</v>
      </c>
      <c r="Q6751" s="91" t="s">
        <v>1469</v>
      </c>
      <c r="R6751" s="91" t="s">
        <v>1798</v>
      </c>
    </row>
    <row r="6752" ht="14.25" customHeight="1">
      <c r="A6752" s="91" t="s">
        <v>16984</v>
      </c>
      <c r="D6752" s="91" t="s">
        <v>1319</v>
      </c>
      <c r="E6752" s="91" t="s">
        <v>1587</v>
      </c>
      <c r="F6752" s="91">
        <v>2030.0</v>
      </c>
      <c r="G6752" s="91" t="s">
        <v>1319</v>
      </c>
      <c r="H6752" s="91" t="s">
        <v>1587</v>
      </c>
      <c r="I6752" s="91">
        <v>2035.0</v>
      </c>
      <c r="J6752" s="91" t="s">
        <v>1320</v>
      </c>
      <c r="K6752" s="91">
        <v>2035.0</v>
      </c>
      <c r="L6752" s="91" t="s">
        <v>1588</v>
      </c>
      <c r="M6752" s="91" t="s">
        <v>739</v>
      </c>
      <c r="O6752" s="91" t="s">
        <v>1607</v>
      </c>
      <c r="P6752" s="91" t="s">
        <v>1590</v>
      </c>
      <c r="Q6752" s="91" t="s">
        <v>1443</v>
      </c>
      <c r="R6752" s="91" t="s">
        <v>1604</v>
      </c>
      <c r="S6752" s="91" t="s">
        <v>16985</v>
      </c>
      <c r="T6752" s="91" t="s">
        <v>1593</v>
      </c>
    </row>
    <row r="6753" ht="14.25" customHeight="1">
      <c r="A6753" s="91" t="s">
        <v>16986</v>
      </c>
      <c r="C6753" s="91" t="s">
        <v>16987</v>
      </c>
      <c r="D6753" s="91" t="s">
        <v>1324</v>
      </c>
      <c r="J6753" s="91" t="s">
        <v>1320</v>
      </c>
      <c r="L6753" s="91" t="s">
        <v>41</v>
      </c>
      <c r="M6753" s="91" t="s">
        <v>1320</v>
      </c>
      <c r="N6753" s="91" t="s">
        <v>1612</v>
      </c>
      <c r="O6753" s="91" t="s">
        <v>1846</v>
      </c>
      <c r="P6753" s="91" t="s">
        <v>1590</v>
      </c>
      <c r="Q6753" s="91" t="s">
        <v>1454</v>
      </c>
      <c r="R6753" s="91" t="s">
        <v>1612</v>
      </c>
    </row>
    <row r="6754" ht="14.25" customHeight="1">
      <c r="A6754" s="91" t="s">
        <v>16988</v>
      </c>
      <c r="B6754" s="91" t="s">
        <v>16989</v>
      </c>
      <c r="C6754" s="91" t="s">
        <v>16990</v>
      </c>
      <c r="D6754" s="91" t="s">
        <v>1319</v>
      </c>
      <c r="E6754" s="91" t="s">
        <v>1587</v>
      </c>
      <c r="F6754" s="91">
        <v>2030.0</v>
      </c>
      <c r="J6754" s="91" t="s">
        <v>739</v>
      </c>
      <c r="L6754" s="91" t="s">
        <v>41</v>
      </c>
      <c r="M6754" s="91" t="s">
        <v>739</v>
      </c>
      <c r="O6754" s="91" t="s">
        <v>1796</v>
      </c>
      <c r="P6754" s="91" t="s">
        <v>1628</v>
      </c>
      <c r="Q6754" s="91" t="s">
        <v>1459</v>
      </c>
      <c r="R6754" s="91" t="s">
        <v>1608</v>
      </c>
      <c r="S6754" s="91" t="s">
        <v>16991</v>
      </c>
      <c r="T6754" s="91" t="s">
        <v>1593</v>
      </c>
    </row>
    <row r="6755" ht="14.25" customHeight="1">
      <c r="A6755" s="91" t="s">
        <v>16992</v>
      </c>
      <c r="D6755" s="91" t="s">
        <v>1324</v>
      </c>
      <c r="J6755" s="91" t="s">
        <v>739</v>
      </c>
      <c r="L6755" s="91" t="s">
        <v>41</v>
      </c>
      <c r="M6755" s="91" t="s">
        <v>739</v>
      </c>
      <c r="O6755" s="91" t="s">
        <v>1796</v>
      </c>
      <c r="P6755" s="91" t="s">
        <v>1628</v>
      </c>
      <c r="Q6755" s="91" t="s">
        <v>1436</v>
      </c>
      <c r="R6755" s="91" t="s">
        <v>1633</v>
      </c>
    </row>
    <row r="6756" ht="14.25" customHeight="1">
      <c r="A6756" s="91" t="s">
        <v>16993</v>
      </c>
      <c r="D6756" s="91" t="s">
        <v>1324</v>
      </c>
      <c r="J6756" s="91" t="s">
        <v>739</v>
      </c>
      <c r="L6756" s="91" t="s">
        <v>41</v>
      </c>
      <c r="M6756" s="91" t="s">
        <v>739</v>
      </c>
      <c r="O6756" s="91" t="s">
        <v>2407</v>
      </c>
      <c r="P6756" s="91" t="s">
        <v>1628</v>
      </c>
      <c r="Q6756" s="91" t="s">
        <v>1469</v>
      </c>
      <c r="R6756" s="91" t="s">
        <v>1687</v>
      </c>
    </row>
    <row r="6757" ht="14.25" customHeight="1">
      <c r="A6757" s="91" t="s">
        <v>16994</v>
      </c>
      <c r="D6757" s="91" t="s">
        <v>1324</v>
      </c>
      <c r="J6757" s="91" t="s">
        <v>1320</v>
      </c>
      <c r="L6757" s="91" t="s">
        <v>41</v>
      </c>
      <c r="M6757" s="91" t="s">
        <v>1320</v>
      </c>
      <c r="N6757" s="91" t="s">
        <v>1611</v>
      </c>
      <c r="O6757" s="91" t="s">
        <v>1858</v>
      </c>
      <c r="P6757" s="91" t="s">
        <v>1628</v>
      </c>
      <c r="Q6757" s="91" t="s">
        <v>1469</v>
      </c>
      <c r="R6757" s="91" t="s">
        <v>1612</v>
      </c>
    </row>
    <row r="6758" ht="14.25" customHeight="1">
      <c r="A6758" s="91" t="s">
        <v>16995</v>
      </c>
      <c r="D6758" s="91" t="s">
        <v>1324</v>
      </c>
      <c r="J6758" s="91" t="s">
        <v>1320</v>
      </c>
      <c r="L6758" s="91" t="s">
        <v>41</v>
      </c>
      <c r="M6758" s="91" t="s">
        <v>1320</v>
      </c>
      <c r="N6758" s="91" t="s">
        <v>1842</v>
      </c>
      <c r="O6758" s="91" t="s">
        <v>1711</v>
      </c>
      <c r="P6758" s="91" t="s">
        <v>1590</v>
      </c>
      <c r="Q6758" s="91" t="s">
        <v>1457</v>
      </c>
      <c r="R6758" s="91" t="s">
        <v>1842</v>
      </c>
    </row>
    <row r="6759" ht="14.25" customHeight="1">
      <c r="A6759" s="91" t="s">
        <v>16996</v>
      </c>
      <c r="B6759" s="91" t="s">
        <v>16997</v>
      </c>
      <c r="C6759" s="91" t="s">
        <v>16998</v>
      </c>
      <c r="D6759" s="91" t="s">
        <v>1319</v>
      </c>
      <c r="E6759" s="91" t="s">
        <v>1595</v>
      </c>
      <c r="F6759" s="91">
        <v>2030.0</v>
      </c>
      <c r="J6759" s="91" t="s">
        <v>739</v>
      </c>
      <c r="L6759" s="91" t="s">
        <v>41</v>
      </c>
      <c r="M6759" s="91" t="s">
        <v>739</v>
      </c>
      <c r="O6759" s="91" t="s">
        <v>4693</v>
      </c>
      <c r="P6759" s="91" t="s">
        <v>1628</v>
      </c>
      <c r="Q6759" s="91" t="s">
        <v>1434</v>
      </c>
      <c r="R6759" s="91" t="s">
        <v>1653</v>
      </c>
      <c r="S6759" s="91" t="s">
        <v>16999</v>
      </c>
      <c r="T6759" s="91" t="s">
        <v>1600</v>
      </c>
    </row>
    <row r="6760" ht="14.25" customHeight="1">
      <c r="A6760" s="91" t="s">
        <v>17000</v>
      </c>
      <c r="B6760" s="91" t="s">
        <v>17001</v>
      </c>
      <c r="C6760" s="91" t="s">
        <v>17002</v>
      </c>
      <c r="D6760" s="91" t="s">
        <v>1324</v>
      </c>
      <c r="J6760" s="91" t="s">
        <v>1320</v>
      </c>
      <c r="L6760" s="91" t="s">
        <v>1647</v>
      </c>
      <c r="M6760" s="91" t="s">
        <v>739</v>
      </c>
      <c r="O6760" s="91" t="s">
        <v>1770</v>
      </c>
      <c r="P6760" s="91" t="s">
        <v>1590</v>
      </c>
      <c r="Q6760" s="91" t="s">
        <v>1430</v>
      </c>
      <c r="R6760" s="91" t="s">
        <v>1591</v>
      </c>
    </row>
    <row r="6761" ht="14.25" customHeight="1">
      <c r="A6761" s="91" t="s">
        <v>17003</v>
      </c>
      <c r="B6761" s="91" t="s">
        <v>17004</v>
      </c>
      <c r="C6761" s="91" t="s">
        <v>17005</v>
      </c>
      <c r="D6761" s="91" t="s">
        <v>1319</v>
      </c>
      <c r="E6761" s="91" t="s">
        <v>1729</v>
      </c>
      <c r="F6761" s="91">
        <v>2025.0</v>
      </c>
      <c r="J6761" s="91" t="s">
        <v>739</v>
      </c>
      <c r="L6761" s="91" t="s">
        <v>41</v>
      </c>
      <c r="M6761" s="91" t="s">
        <v>739</v>
      </c>
      <c r="O6761" s="91" t="s">
        <v>3235</v>
      </c>
      <c r="P6761" s="91" t="s">
        <v>1597</v>
      </c>
      <c r="Q6761" s="91" t="s">
        <v>1455</v>
      </c>
      <c r="R6761" s="91" t="s">
        <v>4294</v>
      </c>
      <c r="S6761" s="91" t="s">
        <v>17006</v>
      </c>
      <c r="T6761" s="91" t="s">
        <v>1733</v>
      </c>
    </row>
    <row r="6762" ht="14.25" customHeight="1">
      <c r="A6762" s="91" t="s">
        <v>17007</v>
      </c>
      <c r="B6762" s="91" t="s">
        <v>17008</v>
      </c>
      <c r="C6762" s="91" t="s">
        <v>17009</v>
      </c>
      <c r="D6762" s="91" t="s">
        <v>1324</v>
      </c>
      <c r="J6762" s="91" t="s">
        <v>739</v>
      </c>
      <c r="L6762" s="91" t="s">
        <v>41</v>
      </c>
      <c r="M6762" s="91" t="s">
        <v>739</v>
      </c>
      <c r="O6762" s="91" t="s">
        <v>1711</v>
      </c>
      <c r="P6762" s="91" t="s">
        <v>1590</v>
      </c>
      <c r="Q6762" s="91" t="s">
        <v>1444</v>
      </c>
      <c r="R6762" s="91" t="s">
        <v>1715</v>
      </c>
    </row>
    <row r="6763" ht="14.25" customHeight="1">
      <c r="A6763" s="91" t="s">
        <v>17010</v>
      </c>
      <c r="D6763" s="91" t="s">
        <v>1324</v>
      </c>
      <c r="J6763" s="91" t="s">
        <v>739</v>
      </c>
      <c r="L6763" s="91" t="s">
        <v>41</v>
      </c>
      <c r="M6763" s="91" t="s">
        <v>739</v>
      </c>
      <c r="O6763" s="91" t="s">
        <v>1846</v>
      </c>
      <c r="P6763" s="91" t="s">
        <v>1590</v>
      </c>
      <c r="Q6763" s="91" t="s">
        <v>1472</v>
      </c>
      <c r="R6763" s="91" t="s">
        <v>1687</v>
      </c>
    </row>
    <row r="6764" ht="14.25" customHeight="1">
      <c r="A6764" s="91" t="s">
        <v>17011</v>
      </c>
      <c r="B6764" s="91" t="s">
        <v>17012</v>
      </c>
      <c r="D6764" s="91" t="s">
        <v>1324</v>
      </c>
      <c r="J6764" s="91" t="s">
        <v>1320</v>
      </c>
      <c r="L6764" s="91" t="s">
        <v>41</v>
      </c>
      <c r="M6764" s="91" t="s">
        <v>739</v>
      </c>
      <c r="O6764" s="91" t="s">
        <v>1796</v>
      </c>
      <c r="P6764" s="91" t="s">
        <v>1628</v>
      </c>
      <c r="Q6764" s="91" t="s">
        <v>1440</v>
      </c>
      <c r="R6764" s="91" t="s">
        <v>1720</v>
      </c>
    </row>
    <row r="6765" ht="14.25" customHeight="1">
      <c r="A6765" s="91" t="s">
        <v>17013</v>
      </c>
      <c r="D6765" s="91" t="s">
        <v>1343</v>
      </c>
      <c r="J6765" s="91" t="s">
        <v>739</v>
      </c>
      <c r="L6765" s="91" t="s">
        <v>41</v>
      </c>
      <c r="M6765" s="91" t="s">
        <v>739</v>
      </c>
      <c r="O6765" s="91" t="s">
        <v>1796</v>
      </c>
      <c r="P6765" s="91" t="s">
        <v>1628</v>
      </c>
      <c r="Q6765" s="91" t="s">
        <v>1461</v>
      </c>
      <c r="R6765" s="91" t="s">
        <v>1847</v>
      </c>
    </row>
    <row r="6766" ht="14.25" customHeight="1">
      <c r="A6766" s="91" t="s">
        <v>17014</v>
      </c>
      <c r="D6766" s="91" t="s">
        <v>1343</v>
      </c>
      <c r="J6766" s="91" t="s">
        <v>1320</v>
      </c>
      <c r="L6766" s="91" t="s">
        <v>41</v>
      </c>
      <c r="M6766" s="91" t="s">
        <v>1320</v>
      </c>
      <c r="N6766" s="91" t="s">
        <v>1639</v>
      </c>
      <c r="O6766" s="91" t="s">
        <v>1796</v>
      </c>
      <c r="P6766" s="91" t="s">
        <v>1628</v>
      </c>
      <c r="Q6766" s="91" t="s">
        <v>1439</v>
      </c>
      <c r="R6766" s="91" t="s">
        <v>1639</v>
      </c>
    </row>
    <row r="6767" ht="14.25" customHeight="1">
      <c r="A6767" s="91" t="s">
        <v>17015</v>
      </c>
      <c r="D6767" s="91" t="s">
        <v>1319</v>
      </c>
      <c r="E6767" s="91" t="s">
        <v>1587</v>
      </c>
      <c r="F6767" s="91">
        <v>2030.0</v>
      </c>
      <c r="J6767" s="91" t="s">
        <v>739</v>
      </c>
      <c r="L6767" s="91" t="s">
        <v>1588</v>
      </c>
      <c r="M6767" s="91" t="s">
        <v>739</v>
      </c>
      <c r="O6767" s="91" t="s">
        <v>1694</v>
      </c>
      <c r="P6767" s="91" t="s">
        <v>1590</v>
      </c>
      <c r="Q6767" s="91" t="s">
        <v>1436</v>
      </c>
      <c r="R6767" s="91" t="s">
        <v>1653</v>
      </c>
      <c r="S6767" s="91" t="s">
        <v>17016</v>
      </c>
      <c r="T6767" s="91" t="s">
        <v>1593</v>
      </c>
    </row>
    <row r="6768" ht="14.25" customHeight="1">
      <c r="A6768" s="91" t="s">
        <v>17017</v>
      </c>
      <c r="D6768" s="91" t="s">
        <v>1319</v>
      </c>
      <c r="E6768" s="91" t="s">
        <v>1587</v>
      </c>
      <c r="F6768" s="91">
        <v>2030.0</v>
      </c>
      <c r="J6768" s="91" t="s">
        <v>739</v>
      </c>
      <c r="L6768" s="91" t="s">
        <v>1588</v>
      </c>
      <c r="M6768" s="91" t="s">
        <v>739</v>
      </c>
      <c r="O6768" s="91" t="s">
        <v>1831</v>
      </c>
      <c r="P6768" s="91" t="s">
        <v>1590</v>
      </c>
      <c r="Q6768" s="91" t="s">
        <v>1472</v>
      </c>
      <c r="R6768" s="91" t="s">
        <v>1707</v>
      </c>
      <c r="S6768" s="91" t="s">
        <v>17018</v>
      </c>
      <c r="T6768" s="91" t="s">
        <v>1593</v>
      </c>
    </row>
    <row r="6769" ht="14.25" customHeight="1">
      <c r="A6769" s="91" t="s">
        <v>17019</v>
      </c>
      <c r="D6769" s="91" t="s">
        <v>1319</v>
      </c>
      <c r="E6769" s="91" t="s">
        <v>1587</v>
      </c>
      <c r="F6769" s="91">
        <v>2030.0</v>
      </c>
      <c r="J6769" s="91" t="s">
        <v>739</v>
      </c>
      <c r="L6769" s="91" t="s">
        <v>1588</v>
      </c>
      <c r="M6769" s="91" t="s">
        <v>739</v>
      </c>
      <c r="O6769" s="91" t="s">
        <v>1632</v>
      </c>
      <c r="P6769" s="91" t="s">
        <v>1628</v>
      </c>
      <c r="Q6769" s="91" t="s">
        <v>1433</v>
      </c>
      <c r="R6769" s="91" t="s">
        <v>1687</v>
      </c>
      <c r="S6769" s="91" t="s">
        <v>17020</v>
      </c>
      <c r="T6769" s="91" t="s">
        <v>1593</v>
      </c>
    </row>
    <row r="6770" ht="14.25" customHeight="1">
      <c r="A6770" s="91" t="s">
        <v>17021</v>
      </c>
      <c r="D6770" s="91" t="s">
        <v>1343</v>
      </c>
      <c r="J6770" s="91" t="s">
        <v>1320</v>
      </c>
      <c r="L6770" s="91" t="s">
        <v>41</v>
      </c>
      <c r="M6770" s="91" t="s">
        <v>1320</v>
      </c>
      <c r="N6770" s="91" t="s">
        <v>1639</v>
      </c>
      <c r="O6770" s="91" t="s">
        <v>2299</v>
      </c>
      <c r="P6770" s="91" t="s">
        <v>1628</v>
      </c>
      <c r="Q6770" s="91" t="s">
        <v>1469</v>
      </c>
      <c r="R6770" s="91" t="s">
        <v>1639</v>
      </c>
    </row>
    <row r="6771" ht="14.25" customHeight="1">
      <c r="A6771" s="91" t="s">
        <v>17022</v>
      </c>
      <c r="D6771" s="91" t="s">
        <v>1319</v>
      </c>
      <c r="E6771" s="91" t="s">
        <v>1587</v>
      </c>
      <c r="F6771" s="91">
        <v>2030.0</v>
      </c>
      <c r="J6771" s="91" t="s">
        <v>739</v>
      </c>
      <c r="L6771" s="91" t="s">
        <v>41</v>
      </c>
      <c r="M6771" s="91" t="s">
        <v>739</v>
      </c>
      <c r="O6771" s="91" t="s">
        <v>1694</v>
      </c>
      <c r="P6771" s="91" t="s">
        <v>1590</v>
      </c>
      <c r="Q6771" s="91" t="s">
        <v>1436</v>
      </c>
      <c r="R6771" s="91" t="s">
        <v>1633</v>
      </c>
      <c r="S6771" s="91" t="s">
        <v>17023</v>
      </c>
      <c r="T6771" s="91" t="s">
        <v>1593</v>
      </c>
    </row>
    <row r="6772" ht="14.25" customHeight="1">
      <c r="A6772" s="91" t="s">
        <v>17024</v>
      </c>
      <c r="C6772" s="91" t="s">
        <v>17025</v>
      </c>
      <c r="D6772" s="91" t="s">
        <v>1319</v>
      </c>
      <c r="E6772" s="91" t="s">
        <v>1587</v>
      </c>
      <c r="F6772" s="91">
        <v>2033.0</v>
      </c>
      <c r="J6772" s="91" t="s">
        <v>739</v>
      </c>
      <c r="L6772" s="91" t="s">
        <v>41</v>
      </c>
      <c r="M6772" s="91" t="s">
        <v>739</v>
      </c>
      <c r="O6772" s="91" t="s">
        <v>1831</v>
      </c>
      <c r="P6772" s="91" t="s">
        <v>1590</v>
      </c>
      <c r="Q6772" s="91" t="s">
        <v>1454</v>
      </c>
      <c r="R6772" s="91" t="s">
        <v>1707</v>
      </c>
      <c r="S6772" s="91" t="s">
        <v>17026</v>
      </c>
      <c r="T6772" s="91" t="s">
        <v>1593</v>
      </c>
    </row>
    <row r="6773" ht="14.25" customHeight="1">
      <c r="A6773" s="91" t="s">
        <v>17027</v>
      </c>
      <c r="D6773" s="91" t="s">
        <v>1319</v>
      </c>
      <c r="E6773" s="91" t="s">
        <v>1587</v>
      </c>
      <c r="F6773" s="91">
        <v>2030.0</v>
      </c>
      <c r="J6773" s="91" t="s">
        <v>739</v>
      </c>
      <c r="L6773" s="91" t="s">
        <v>1588</v>
      </c>
      <c r="M6773" s="91" t="s">
        <v>739</v>
      </c>
      <c r="O6773" s="91" t="s">
        <v>1922</v>
      </c>
      <c r="P6773" s="91" t="s">
        <v>1736</v>
      </c>
      <c r="Q6773" s="91" t="s">
        <v>1454</v>
      </c>
      <c r="R6773" s="91" t="s">
        <v>1591</v>
      </c>
      <c r="S6773" s="91" t="s">
        <v>17028</v>
      </c>
      <c r="T6773" s="91" t="s">
        <v>1593</v>
      </c>
    </row>
    <row r="6774" ht="14.25" customHeight="1">
      <c r="A6774" s="91" t="s">
        <v>17029</v>
      </c>
      <c r="B6774" s="91" t="s">
        <v>17030</v>
      </c>
      <c r="D6774" s="91" t="s">
        <v>1343</v>
      </c>
      <c r="J6774" s="91" t="s">
        <v>739</v>
      </c>
      <c r="L6774" s="91" t="s">
        <v>41</v>
      </c>
      <c r="M6774" s="91" t="s">
        <v>739</v>
      </c>
      <c r="O6774" s="91" t="s">
        <v>1596</v>
      </c>
      <c r="P6774" s="91" t="s">
        <v>1597</v>
      </c>
      <c r="Q6774" s="91" t="s">
        <v>1432</v>
      </c>
      <c r="R6774" s="91" t="s">
        <v>1598</v>
      </c>
    </row>
    <row r="6775" ht="14.25" customHeight="1">
      <c r="A6775" s="91" t="s">
        <v>17031</v>
      </c>
      <c r="C6775" s="91" t="s">
        <v>17032</v>
      </c>
      <c r="D6775" s="91" t="s">
        <v>1324</v>
      </c>
      <c r="J6775" s="91" t="s">
        <v>1320</v>
      </c>
      <c r="L6775" s="91" t="s">
        <v>41</v>
      </c>
      <c r="M6775" s="91" t="s">
        <v>739</v>
      </c>
      <c r="O6775" s="91" t="s">
        <v>1694</v>
      </c>
      <c r="P6775" s="91" t="s">
        <v>1590</v>
      </c>
      <c r="Q6775" s="91" t="s">
        <v>1469</v>
      </c>
      <c r="R6775" s="91" t="s">
        <v>1663</v>
      </c>
    </row>
    <row r="6776" ht="14.25" customHeight="1">
      <c r="A6776" s="91" t="s">
        <v>17033</v>
      </c>
      <c r="D6776" s="91" t="s">
        <v>1319</v>
      </c>
      <c r="E6776" s="91" t="s">
        <v>1587</v>
      </c>
      <c r="F6776" s="91">
        <v>2030.0</v>
      </c>
      <c r="H6776" s="91" t="s">
        <v>1587</v>
      </c>
      <c r="I6776" s="91">
        <v>2050.0</v>
      </c>
      <c r="J6776" s="91" t="s">
        <v>1320</v>
      </c>
      <c r="K6776" s="91">
        <v>2050.0</v>
      </c>
      <c r="L6776" s="91" t="s">
        <v>1588</v>
      </c>
      <c r="M6776" s="91" t="s">
        <v>739</v>
      </c>
      <c r="O6776" s="91" t="s">
        <v>1846</v>
      </c>
      <c r="P6776" s="91" t="s">
        <v>1590</v>
      </c>
      <c r="Q6776" s="91" t="s">
        <v>1429</v>
      </c>
      <c r="R6776" s="91" t="s">
        <v>1707</v>
      </c>
      <c r="S6776" s="91" t="s">
        <v>17034</v>
      </c>
      <c r="T6776" s="91" t="s">
        <v>1593</v>
      </c>
    </row>
    <row r="6777" ht="14.25" customHeight="1">
      <c r="A6777" s="91" t="s">
        <v>17035</v>
      </c>
      <c r="B6777" s="91" t="s">
        <v>17036</v>
      </c>
      <c r="C6777" s="91" t="s">
        <v>17037</v>
      </c>
      <c r="D6777" s="91" t="s">
        <v>1324</v>
      </c>
      <c r="J6777" s="91" t="s">
        <v>1320</v>
      </c>
      <c r="L6777" s="91" t="s">
        <v>41</v>
      </c>
      <c r="M6777" s="91" t="s">
        <v>1320</v>
      </c>
      <c r="N6777" s="91" t="s">
        <v>1611</v>
      </c>
      <c r="O6777" s="91" t="s">
        <v>1802</v>
      </c>
      <c r="P6777" s="91" t="s">
        <v>1590</v>
      </c>
      <c r="Q6777" s="91" t="s">
        <v>1761</v>
      </c>
      <c r="R6777" s="91" t="s">
        <v>1611</v>
      </c>
    </row>
    <row r="6778" ht="14.25" customHeight="1">
      <c r="A6778" s="91" t="s">
        <v>17038</v>
      </c>
      <c r="B6778" s="91" t="s">
        <v>17039</v>
      </c>
      <c r="C6778" s="91" t="s">
        <v>17040</v>
      </c>
      <c r="D6778" s="91" t="s">
        <v>1319</v>
      </c>
      <c r="E6778" s="91" t="s">
        <v>1587</v>
      </c>
      <c r="F6778" s="91">
        <v>2030.0</v>
      </c>
      <c r="G6778" s="91" t="s">
        <v>1319</v>
      </c>
      <c r="H6778" s="91" t="s">
        <v>1587</v>
      </c>
      <c r="I6778" s="91">
        <v>2050.0</v>
      </c>
      <c r="J6778" s="91" t="s">
        <v>1320</v>
      </c>
      <c r="K6778" s="91">
        <v>2050.0</v>
      </c>
      <c r="L6778" s="91" t="s">
        <v>41</v>
      </c>
      <c r="M6778" s="91" t="s">
        <v>1320</v>
      </c>
      <c r="N6778" s="91" t="s">
        <v>1612</v>
      </c>
      <c r="O6778" s="91" t="s">
        <v>1846</v>
      </c>
      <c r="P6778" s="91" t="s">
        <v>1590</v>
      </c>
      <c r="Q6778" s="91" t="s">
        <v>1432</v>
      </c>
      <c r="R6778" s="91" t="s">
        <v>1687</v>
      </c>
      <c r="S6778" s="91" t="s">
        <v>17041</v>
      </c>
      <c r="T6778" s="91" t="s">
        <v>1593</v>
      </c>
    </row>
    <row r="6779" ht="14.25" customHeight="1">
      <c r="A6779" s="91" t="s">
        <v>17042</v>
      </c>
      <c r="B6779" s="91" t="s">
        <v>17043</v>
      </c>
      <c r="C6779" s="91" t="s">
        <v>17044</v>
      </c>
      <c r="D6779" s="91" t="s">
        <v>1319</v>
      </c>
      <c r="E6779" s="91" t="s">
        <v>1587</v>
      </c>
      <c r="F6779" s="91">
        <v>2030.0</v>
      </c>
      <c r="J6779" s="91" t="s">
        <v>1320</v>
      </c>
      <c r="L6779" s="91" t="s">
        <v>41</v>
      </c>
      <c r="M6779" s="91" t="s">
        <v>1320</v>
      </c>
      <c r="N6779" s="91" t="s">
        <v>1863</v>
      </c>
      <c r="O6779" s="91" t="s">
        <v>1846</v>
      </c>
      <c r="P6779" s="91" t="s">
        <v>1590</v>
      </c>
      <c r="Q6779" s="91" t="s">
        <v>1439</v>
      </c>
      <c r="R6779" s="91" t="s">
        <v>1900</v>
      </c>
      <c r="S6779" s="91" t="s">
        <v>17045</v>
      </c>
      <c r="T6779" s="91" t="s">
        <v>1593</v>
      </c>
    </row>
    <row r="6780" ht="14.25" customHeight="1">
      <c r="A6780" s="91" t="s">
        <v>17046</v>
      </c>
      <c r="B6780" s="91" t="s">
        <v>17047</v>
      </c>
      <c r="C6780" s="91" t="s">
        <v>17048</v>
      </c>
      <c r="D6780" s="91" t="s">
        <v>1319</v>
      </c>
      <c r="E6780" s="91" t="s">
        <v>1587</v>
      </c>
      <c r="F6780" s="91" t="s">
        <v>9259</v>
      </c>
      <c r="J6780" s="91" t="s">
        <v>739</v>
      </c>
      <c r="L6780" s="91" t="s">
        <v>41</v>
      </c>
      <c r="M6780" s="91" t="s">
        <v>739</v>
      </c>
      <c r="O6780" s="91" t="s">
        <v>1846</v>
      </c>
      <c r="P6780" s="91" t="s">
        <v>1590</v>
      </c>
      <c r="Q6780" s="91" t="s">
        <v>1439</v>
      </c>
      <c r="R6780" s="91" t="s">
        <v>1847</v>
      </c>
      <c r="S6780" s="91" t="s">
        <v>17049</v>
      </c>
      <c r="T6780" s="91" t="s">
        <v>1593</v>
      </c>
    </row>
    <row r="6781" ht="14.25" customHeight="1">
      <c r="A6781" s="91" t="s">
        <v>17050</v>
      </c>
      <c r="B6781" s="91" t="s">
        <v>17051</v>
      </c>
      <c r="C6781" s="91" t="s">
        <v>17052</v>
      </c>
      <c r="D6781" s="91" t="s">
        <v>1319</v>
      </c>
      <c r="E6781" s="91" t="s">
        <v>1587</v>
      </c>
      <c r="F6781" s="91">
        <v>2025.0</v>
      </c>
      <c r="J6781" s="91" t="s">
        <v>1320</v>
      </c>
      <c r="L6781" s="91" t="s">
        <v>41</v>
      </c>
      <c r="M6781" s="91" t="s">
        <v>1320</v>
      </c>
      <c r="N6781" s="91" t="s">
        <v>2170</v>
      </c>
      <c r="O6781" s="91" t="s">
        <v>1831</v>
      </c>
      <c r="P6781" s="91" t="s">
        <v>1590</v>
      </c>
      <c r="Q6781" s="91" t="s">
        <v>1438</v>
      </c>
      <c r="R6781" s="91" t="s">
        <v>1921</v>
      </c>
      <c r="S6781" s="91" t="s">
        <v>17053</v>
      </c>
      <c r="T6781" s="91" t="s">
        <v>1777</v>
      </c>
    </row>
    <row r="6782" ht="14.25" customHeight="1">
      <c r="A6782" s="91" t="s">
        <v>17054</v>
      </c>
      <c r="B6782" s="91" t="s">
        <v>17055</v>
      </c>
      <c r="C6782" s="91" t="s">
        <v>17056</v>
      </c>
      <c r="D6782" s="91" t="s">
        <v>1319</v>
      </c>
      <c r="E6782" s="91" t="s">
        <v>1587</v>
      </c>
      <c r="F6782" s="91">
        <v>2030.0</v>
      </c>
      <c r="J6782" s="91" t="s">
        <v>1320</v>
      </c>
      <c r="L6782" s="91" t="s">
        <v>41</v>
      </c>
      <c r="M6782" s="91" t="s">
        <v>739</v>
      </c>
      <c r="O6782" s="91" t="s">
        <v>1846</v>
      </c>
      <c r="P6782" s="91" t="s">
        <v>1590</v>
      </c>
      <c r="Q6782" s="91" t="s">
        <v>1448</v>
      </c>
      <c r="R6782" s="91" t="s">
        <v>1639</v>
      </c>
      <c r="S6782" s="91" t="s">
        <v>17057</v>
      </c>
      <c r="T6782" s="91" t="s">
        <v>1593</v>
      </c>
    </row>
    <row r="6783" ht="14.25" customHeight="1">
      <c r="A6783" s="91" t="s">
        <v>17058</v>
      </c>
      <c r="D6783" s="91" t="s">
        <v>1319</v>
      </c>
      <c r="E6783" s="91" t="s">
        <v>1587</v>
      </c>
      <c r="F6783" s="91">
        <v>2031.0</v>
      </c>
      <c r="J6783" s="91" t="s">
        <v>1320</v>
      </c>
      <c r="L6783" s="91" t="s">
        <v>41</v>
      </c>
      <c r="M6783" s="91" t="s">
        <v>1320</v>
      </c>
      <c r="N6783" s="91" t="s">
        <v>1685</v>
      </c>
      <c r="O6783" s="91" t="s">
        <v>1602</v>
      </c>
      <c r="P6783" s="91" t="s">
        <v>1603</v>
      </c>
      <c r="Q6783" s="91" t="s">
        <v>1466</v>
      </c>
      <c r="R6783" s="91" t="s">
        <v>1687</v>
      </c>
      <c r="S6783" s="91" t="s">
        <v>17059</v>
      </c>
      <c r="T6783" s="91" t="s">
        <v>1593</v>
      </c>
    </row>
    <row r="6784" ht="14.25" customHeight="1">
      <c r="A6784" s="91" t="s">
        <v>17060</v>
      </c>
      <c r="C6784" s="91" t="s">
        <v>17061</v>
      </c>
      <c r="D6784" s="91" t="s">
        <v>1324</v>
      </c>
      <c r="J6784" s="91" t="s">
        <v>739</v>
      </c>
      <c r="L6784" s="91" t="s">
        <v>1647</v>
      </c>
      <c r="M6784" s="91" t="s">
        <v>739</v>
      </c>
      <c r="O6784" s="91" t="s">
        <v>1898</v>
      </c>
      <c r="P6784" s="91" t="s">
        <v>1590</v>
      </c>
      <c r="Q6784" s="91" t="s">
        <v>1430</v>
      </c>
      <c r="R6784" s="91" t="s">
        <v>1591</v>
      </c>
    </row>
    <row r="6785" ht="14.25" customHeight="1">
      <c r="A6785" s="91" t="s">
        <v>17062</v>
      </c>
      <c r="B6785" s="91" t="s">
        <v>17063</v>
      </c>
      <c r="C6785" s="91" t="s">
        <v>17064</v>
      </c>
      <c r="D6785" s="91" t="s">
        <v>1319</v>
      </c>
      <c r="E6785" s="91" t="s">
        <v>1587</v>
      </c>
      <c r="F6785" s="91">
        <v>2030.0</v>
      </c>
      <c r="G6785" s="91" t="s">
        <v>1319</v>
      </c>
      <c r="H6785" s="91" t="s">
        <v>1587</v>
      </c>
      <c r="I6785" s="91">
        <v>2050.0</v>
      </c>
      <c r="J6785" s="91" t="s">
        <v>1320</v>
      </c>
      <c r="K6785" s="91">
        <v>2050.0</v>
      </c>
      <c r="L6785" s="91" t="s">
        <v>41</v>
      </c>
      <c r="M6785" s="91" t="s">
        <v>1320</v>
      </c>
      <c r="N6785" s="91" t="s">
        <v>1639</v>
      </c>
      <c r="O6785" s="91" t="s">
        <v>1802</v>
      </c>
      <c r="P6785" s="91" t="s">
        <v>1590</v>
      </c>
      <c r="Q6785" s="91" t="s">
        <v>1436</v>
      </c>
      <c r="R6785" s="91" t="s">
        <v>1608</v>
      </c>
      <c r="S6785" s="91" t="s">
        <v>17065</v>
      </c>
      <c r="T6785" s="91" t="s">
        <v>1593</v>
      </c>
    </row>
    <row r="6786" ht="14.25" customHeight="1">
      <c r="A6786" s="91" t="s">
        <v>17066</v>
      </c>
      <c r="C6786" s="91" t="s">
        <v>17067</v>
      </c>
      <c r="D6786" s="91" t="s">
        <v>1319</v>
      </c>
      <c r="E6786" s="91" t="s">
        <v>1595</v>
      </c>
      <c r="F6786" s="91">
        <v>2027.0</v>
      </c>
      <c r="J6786" s="91" t="s">
        <v>739</v>
      </c>
      <c r="L6786" s="91" t="s">
        <v>41</v>
      </c>
      <c r="M6786" s="91" t="s">
        <v>739</v>
      </c>
      <c r="O6786" s="91" t="s">
        <v>2116</v>
      </c>
      <c r="P6786" s="91" t="s">
        <v>1736</v>
      </c>
      <c r="Q6786" s="91" t="s">
        <v>1440</v>
      </c>
      <c r="R6786" s="91" t="s">
        <v>1659</v>
      </c>
      <c r="S6786" s="91" t="s">
        <v>17068</v>
      </c>
      <c r="T6786" s="91" t="s">
        <v>1600</v>
      </c>
    </row>
    <row r="6787" ht="14.25" customHeight="1">
      <c r="A6787" s="91" t="s">
        <v>17069</v>
      </c>
      <c r="D6787" s="91" t="s">
        <v>1319</v>
      </c>
      <c r="E6787" s="91" t="s">
        <v>1587</v>
      </c>
      <c r="F6787" s="91">
        <v>2030.0</v>
      </c>
      <c r="J6787" s="91" t="s">
        <v>739</v>
      </c>
      <c r="L6787" s="91" t="s">
        <v>1588</v>
      </c>
      <c r="M6787" s="91" t="s">
        <v>739</v>
      </c>
      <c r="O6787" s="91" t="s">
        <v>1725</v>
      </c>
      <c r="P6787" s="91" t="s">
        <v>1628</v>
      </c>
      <c r="Q6787" s="91" t="s">
        <v>1429</v>
      </c>
      <c r="R6787" s="91" t="s">
        <v>1641</v>
      </c>
      <c r="S6787" s="91" t="s">
        <v>17070</v>
      </c>
      <c r="T6787" s="91" t="s">
        <v>1593</v>
      </c>
    </row>
    <row r="6788" ht="14.25" customHeight="1">
      <c r="A6788" s="91" t="s">
        <v>17071</v>
      </c>
      <c r="B6788" s="91" t="s">
        <v>17072</v>
      </c>
      <c r="C6788" s="91" t="s">
        <v>17073</v>
      </c>
      <c r="D6788" s="91" t="s">
        <v>1324</v>
      </c>
      <c r="J6788" s="91" t="s">
        <v>1320</v>
      </c>
      <c r="L6788" s="91" t="s">
        <v>41</v>
      </c>
      <c r="M6788" s="91" t="s">
        <v>1320</v>
      </c>
      <c r="N6788" s="91" t="s">
        <v>1611</v>
      </c>
      <c r="O6788" s="91" t="s">
        <v>1607</v>
      </c>
      <c r="P6788" s="91" t="s">
        <v>1590</v>
      </c>
      <c r="Q6788" s="91" t="s">
        <v>1434</v>
      </c>
      <c r="R6788" s="91" t="s">
        <v>1611</v>
      </c>
    </row>
    <row r="6789" ht="14.25" customHeight="1">
      <c r="A6789" s="91" t="s">
        <v>17074</v>
      </c>
      <c r="D6789" s="91" t="s">
        <v>1319</v>
      </c>
      <c r="E6789" s="91" t="s">
        <v>1587</v>
      </c>
      <c r="F6789" s="91">
        <v>2030.0</v>
      </c>
      <c r="G6789" s="91" t="s">
        <v>1319</v>
      </c>
      <c r="H6789" s="91" t="s">
        <v>1587</v>
      </c>
      <c r="I6789" s="91">
        <v>2035.0</v>
      </c>
      <c r="J6789" s="91" t="s">
        <v>1320</v>
      </c>
      <c r="K6789" s="91">
        <v>2035.0</v>
      </c>
      <c r="L6789" s="91" t="s">
        <v>1588</v>
      </c>
      <c r="M6789" s="91" t="s">
        <v>1320</v>
      </c>
      <c r="N6789" s="91" t="s">
        <v>1699</v>
      </c>
      <c r="O6789" s="91" t="s">
        <v>1607</v>
      </c>
      <c r="P6789" s="91" t="s">
        <v>1590</v>
      </c>
      <c r="Q6789" s="91" t="s">
        <v>1457</v>
      </c>
      <c r="R6789" s="91" t="s">
        <v>1699</v>
      </c>
      <c r="S6789" s="91" t="s">
        <v>17075</v>
      </c>
      <c r="T6789" s="91" t="s">
        <v>1593</v>
      </c>
    </row>
    <row r="6790" ht="14.25" customHeight="1">
      <c r="A6790" s="91" t="s">
        <v>17076</v>
      </c>
      <c r="D6790" s="91" t="s">
        <v>1324</v>
      </c>
      <c r="J6790" s="91" t="s">
        <v>1320</v>
      </c>
      <c r="L6790" s="91" t="s">
        <v>41</v>
      </c>
      <c r="M6790" s="91" t="s">
        <v>739</v>
      </c>
      <c r="O6790" s="91" t="s">
        <v>1602</v>
      </c>
      <c r="P6790" s="91" t="s">
        <v>1603</v>
      </c>
      <c r="Q6790" s="91" t="s">
        <v>1462</v>
      </c>
      <c r="R6790" s="91" t="s">
        <v>1707</v>
      </c>
    </row>
    <row r="6791" ht="14.25" customHeight="1">
      <c r="A6791" s="91" t="s">
        <v>17077</v>
      </c>
      <c r="D6791" s="91" t="s">
        <v>1319</v>
      </c>
      <c r="E6791" s="91" t="s">
        <v>1587</v>
      </c>
      <c r="F6791" s="91">
        <v>2030.0</v>
      </c>
      <c r="J6791" s="91" t="s">
        <v>739</v>
      </c>
      <c r="L6791" s="91" t="s">
        <v>1588</v>
      </c>
      <c r="M6791" s="91" t="s">
        <v>739</v>
      </c>
      <c r="O6791" s="91" t="s">
        <v>1831</v>
      </c>
      <c r="P6791" s="91" t="s">
        <v>1590</v>
      </c>
      <c r="Q6791" s="91" t="s">
        <v>1457</v>
      </c>
      <c r="R6791" s="91" t="s">
        <v>1604</v>
      </c>
      <c r="S6791" s="91" t="s">
        <v>17078</v>
      </c>
      <c r="T6791" s="91" t="s">
        <v>1593</v>
      </c>
    </row>
    <row r="6792" ht="14.25" customHeight="1">
      <c r="A6792" s="91" t="s">
        <v>17079</v>
      </c>
      <c r="B6792" s="91" t="s">
        <v>17080</v>
      </c>
      <c r="C6792" s="91" t="s">
        <v>17081</v>
      </c>
      <c r="D6792" s="91" t="s">
        <v>1319</v>
      </c>
      <c r="E6792" s="91" t="s">
        <v>1587</v>
      </c>
      <c r="F6792" s="91">
        <v>2030.0</v>
      </c>
      <c r="G6792" s="91" t="s">
        <v>1319</v>
      </c>
      <c r="H6792" s="91" t="s">
        <v>1587</v>
      </c>
      <c r="I6792" s="91">
        <v>2040.0</v>
      </c>
      <c r="J6792" s="91" t="s">
        <v>1320</v>
      </c>
      <c r="K6792" s="91">
        <v>2040.0</v>
      </c>
      <c r="L6792" s="91" t="s">
        <v>41</v>
      </c>
      <c r="M6792" s="91" t="s">
        <v>1320</v>
      </c>
      <c r="N6792" s="91" t="s">
        <v>1888</v>
      </c>
      <c r="O6792" s="91" t="s">
        <v>1662</v>
      </c>
      <c r="P6792" s="91" t="s">
        <v>1590</v>
      </c>
      <c r="Q6792" s="91" t="s">
        <v>1439</v>
      </c>
      <c r="R6792" s="91" t="s">
        <v>1663</v>
      </c>
      <c r="S6792" s="91" t="s">
        <v>17082</v>
      </c>
      <c r="T6792" s="91" t="s">
        <v>1593</v>
      </c>
    </row>
    <row r="6793" ht="14.25" customHeight="1">
      <c r="A6793" s="91" t="s">
        <v>17083</v>
      </c>
      <c r="D6793" s="91" t="s">
        <v>1319</v>
      </c>
      <c r="E6793" s="91" t="s">
        <v>1587</v>
      </c>
      <c r="F6793" s="91">
        <v>2030.0</v>
      </c>
      <c r="J6793" s="91" t="s">
        <v>739</v>
      </c>
      <c r="L6793" s="91" t="s">
        <v>41</v>
      </c>
      <c r="M6793" s="91" t="s">
        <v>739</v>
      </c>
      <c r="O6793" s="91" t="s">
        <v>1815</v>
      </c>
      <c r="P6793" s="91" t="s">
        <v>1628</v>
      </c>
      <c r="Q6793" s="91" t="s">
        <v>1469</v>
      </c>
      <c r="R6793" s="91" t="s">
        <v>1608</v>
      </c>
      <c r="S6793" s="91" t="s">
        <v>17084</v>
      </c>
      <c r="T6793" s="91" t="s">
        <v>1593</v>
      </c>
    </row>
    <row r="6794" ht="14.25" customHeight="1">
      <c r="A6794" s="91" t="s">
        <v>17085</v>
      </c>
      <c r="C6794" s="91" t="s">
        <v>17086</v>
      </c>
      <c r="D6794" s="91" t="s">
        <v>1324</v>
      </c>
      <c r="J6794" s="91" t="s">
        <v>1320</v>
      </c>
      <c r="L6794" s="91" t="s">
        <v>41</v>
      </c>
      <c r="M6794" s="91" t="s">
        <v>1320</v>
      </c>
      <c r="N6794" s="91" t="s">
        <v>1808</v>
      </c>
      <c r="O6794" s="91" t="s">
        <v>1802</v>
      </c>
      <c r="P6794" s="91" t="s">
        <v>1590</v>
      </c>
      <c r="Q6794" s="91" t="s">
        <v>1432</v>
      </c>
      <c r="R6794" s="91" t="s">
        <v>1808</v>
      </c>
    </row>
    <row r="6795" ht="14.25" customHeight="1">
      <c r="A6795" s="91" t="s">
        <v>17087</v>
      </c>
      <c r="D6795" s="91" t="s">
        <v>1319</v>
      </c>
      <c r="E6795" s="91" t="s">
        <v>1595</v>
      </c>
      <c r="F6795" s="91">
        <v>2030.0</v>
      </c>
      <c r="J6795" s="91" t="s">
        <v>739</v>
      </c>
      <c r="L6795" s="91" t="s">
        <v>1588</v>
      </c>
      <c r="M6795" s="91" t="s">
        <v>739</v>
      </c>
      <c r="O6795" s="91" t="s">
        <v>1711</v>
      </c>
      <c r="P6795" s="91" t="s">
        <v>1590</v>
      </c>
      <c r="Q6795" s="91" t="s">
        <v>1761</v>
      </c>
      <c r="R6795" s="91" t="s">
        <v>3048</v>
      </c>
      <c r="S6795" s="91" t="s">
        <v>17088</v>
      </c>
      <c r="T6795" s="91" t="s">
        <v>1600</v>
      </c>
    </row>
    <row r="6796" ht="14.25" customHeight="1">
      <c r="A6796" s="91" t="s">
        <v>17089</v>
      </c>
      <c r="D6796" s="91" t="s">
        <v>1319</v>
      </c>
      <c r="E6796" s="91" t="s">
        <v>1587</v>
      </c>
      <c r="F6796" s="91">
        <v>2030.0</v>
      </c>
      <c r="J6796" s="91" t="s">
        <v>739</v>
      </c>
      <c r="L6796" s="91" t="s">
        <v>1588</v>
      </c>
      <c r="M6796" s="91" t="s">
        <v>739</v>
      </c>
      <c r="O6796" s="91" t="s">
        <v>2509</v>
      </c>
      <c r="P6796" s="91" t="s">
        <v>1590</v>
      </c>
      <c r="Q6796" s="91" t="s">
        <v>1429</v>
      </c>
      <c r="R6796" s="91" t="s">
        <v>1633</v>
      </c>
      <c r="S6796" s="91" t="s">
        <v>17090</v>
      </c>
      <c r="T6796" s="91" t="s">
        <v>1593</v>
      </c>
    </row>
    <row r="6797" ht="14.25" customHeight="1">
      <c r="A6797" s="91" t="s">
        <v>17091</v>
      </c>
      <c r="D6797" s="91" t="s">
        <v>1319</v>
      </c>
      <c r="E6797" s="91" t="s">
        <v>1587</v>
      </c>
      <c r="F6797" s="91" t="s">
        <v>1646</v>
      </c>
      <c r="J6797" s="91" t="s">
        <v>739</v>
      </c>
      <c r="L6797" s="91" t="s">
        <v>41</v>
      </c>
      <c r="M6797" s="91" t="s">
        <v>1320</v>
      </c>
      <c r="N6797" s="91" t="s">
        <v>1863</v>
      </c>
      <c r="O6797" s="91" t="s">
        <v>1607</v>
      </c>
      <c r="P6797" s="91" t="s">
        <v>1590</v>
      </c>
      <c r="Q6797" s="91" t="s">
        <v>1435</v>
      </c>
      <c r="R6797" s="91" t="s">
        <v>1808</v>
      </c>
      <c r="S6797" s="91" t="s">
        <v>17092</v>
      </c>
      <c r="T6797" s="91" t="s">
        <v>1593</v>
      </c>
    </row>
    <row r="6798" ht="14.25" customHeight="1">
      <c r="A6798" s="91" t="s">
        <v>17093</v>
      </c>
      <c r="B6798" s="91" t="s">
        <v>17094</v>
      </c>
      <c r="C6798" s="91" t="s">
        <v>17095</v>
      </c>
      <c r="D6798" s="91" t="s">
        <v>1343</v>
      </c>
      <c r="J6798" s="91" t="s">
        <v>1320</v>
      </c>
      <c r="L6798" s="91" t="s">
        <v>41</v>
      </c>
      <c r="M6798" s="91" t="s">
        <v>1320</v>
      </c>
      <c r="N6798" s="91" t="s">
        <v>2016</v>
      </c>
      <c r="O6798" s="91" t="s">
        <v>1602</v>
      </c>
      <c r="P6798" s="91" t="s">
        <v>1603</v>
      </c>
      <c r="Q6798" s="91" t="s">
        <v>1436</v>
      </c>
      <c r="R6798" s="91" t="s">
        <v>2016</v>
      </c>
    </row>
    <row r="6799" ht="14.25" customHeight="1">
      <c r="A6799" s="91" t="s">
        <v>17096</v>
      </c>
      <c r="B6799" s="91" t="s">
        <v>17097</v>
      </c>
      <c r="C6799" s="91" t="s">
        <v>17095</v>
      </c>
      <c r="D6799" s="91" t="s">
        <v>1324</v>
      </c>
      <c r="J6799" s="91" t="s">
        <v>739</v>
      </c>
      <c r="L6799" s="91" t="s">
        <v>41</v>
      </c>
      <c r="M6799" s="91" t="s">
        <v>739</v>
      </c>
      <c r="O6799" s="91" t="s">
        <v>1602</v>
      </c>
      <c r="P6799" s="91" t="s">
        <v>1603</v>
      </c>
      <c r="Q6799" s="91" t="s">
        <v>1436</v>
      </c>
      <c r="R6799" s="91" t="s">
        <v>1591</v>
      </c>
    </row>
    <row r="6800" ht="14.25" customHeight="1">
      <c r="A6800" s="91" t="s">
        <v>17098</v>
      </c>
      <c r="B6800" s="91" t="s">
        <v>17097</v>
      </c>
      <c r="D6800" s="91" t="s">
        <v>1343</v>
      </c>
      <c r="J6800" s="91" t="s">
        <v>739</v>
      </c>
      <c r="L6800" s="91" t="s">
        <v>41</v>
      </c>
      <c r="M6800" s="91" t="s">
        <v>739</v>
      </c>
      <c r="O6800" s="91" t="s">
        <v>1602</v>
      </c>
      <c r="P6800" s="91" t="s">
        <v>1603</v>
      </c>
      <c r="Q6800" s="91" t="s">
        <v>1436</v>
      </c>
      <c r="R6800" s="91" t="s">
        <v>1785</v>
      </c>
    </row>
    <row r="6801" ht="14.25" customHeight="1">
      <c r="A6801" s="91" t="s">
        <v>17099</v>
      </c>
      <c r="D6801" s="91" t="s">
        <v>1324</v>
      </c>
      <c r="J6801" s="91" t="s">
        <v>1320</v>
      </c>
      <c r="L6801" s="91" t="s">
        <v>41</v>
      </c>
      <c r="M6801" s="91" t="s">
        <v>739</v>
      </c>
      <c r="O6801" s="91" t="s">
        <v>1858</v>
      </c>
      <c r="P6801" s="91" t="s">
        <v>1628</v>
      </c>
      <c r="Q6801" s="91" t="s">
        <v>1429</v>
      </c>
      <c r="R6801" s="91" t="s">
        <v>1798</v>
      </c>
    </row>
    <row r="6802" ht="14.25" customHeight="1">
      <c r="A6802" s="91" t="s">
        <v>17100</v>
      </c>
      <c r="B6802" s="91" t="s">
        <v>17101</v>
      </c>
      <c r="C6802" s="91" t="s">
        <v>17102</v>
      </c>
      <c r="D6802" s="91" t="s">
        <v>1343</v>
      </c>
      <c r="F6802" s="91">
        <v>2030.0</v>
      </c>
      <c r="J6802" s="91" t="s">
        <v>1320</v>
      </c>
      <c r="L6802" s="91" t="s">
        <v>41</v>
      </c>
      <c r="M6802" s="91" t="s">
        <v>1320</v>
      </c>
      <c r="N6802" s="91" t="s">
        <v>2090</v>
      </c>
      <c r="O6802" s="91" t="s">
        <v>1846</v>
      </c>
      <c r="P6802" s="91" t="s">
        <v>1590</v>
      </c>
      <c r="Q6802" s="91" t="s">
        <v>1461</v>
      </c>
      <c r="R6802" s="91" t="s">
        <v>2090</v>
      </c>
    </row>
    <row r="6803" ht="14.25" customHeight="1">
      <c r="A6803" s="91" t="s">
        <v>17103</v>
      </c>
      <c r="C6803" s="91" t="s">
        <v>17104</v>
      </c>
      <c r="D6803" s="91" t="s">
        <v>1324</v>
      </c>
      <c r="J6803" s="91" t="s">
        <v>739</v>
      </c>
      <c r="L6803" s="91" t="s">
        <v>41</v>
      </c>
      <c r="M6803" s="91" t="s">
        <v>739</v>
      </c>
      <c r="O6803" s="91" t="s">
        <v>1622</v>
      </c>
      <c r="P6803" s="91" t="s">
        <v>1623</v>
      </c>
      <c r="Q6803" s="91" t="s">
        <v>1443</v>
      </c>
      <c r="R6803" s="91" t="s">
        <v>2090</v>
      </c>
    </row>
    <row r="6804" ht="14.25" customHeight="1">
      <c r="A6804" s="91" t="s">
        <v>17105</v>
      </c>
      <c r="D6804" s="91" t="s">
        <v>1319</v>
      </c>
      <c r="E6804" s="91" t="s">
        <v>1587</v>
      </c>
      <c r="F6804" s="91">
        <v>2030.0</v>
      </c>
      <c r="J6804" s="91" t="s">
        <v>739</v>
      </c>
      <c r="L6804" s="91" t="s">
        <v>1588</v>
      </c>
      <c r="M6804" s="91" t="s">
        <v>739</v>
      </c>
      <c r="N6804" s="91" t="s">
        <v>2016</v>
      </c>
      <c r="O6804" s="91" t="s">
        <v>1711</v>
      </c>
      <c r="P6804" s="91" t="s">
        <v>1590</v>
      </c>
      <c r="Q6804" s="91" t="s">
        <v>1460</v>
      </c>
      <c r="R6804" s="91" t="s">
        <v>2016</v>
      </c>
      <c r="S6804" s="91" t="s">
        <v>17106</v>
      </c>
      <c r="T6804" s="91" t="s">
        <v>1593</v>
      </c>
    </row>
    <row r="6805" ht="14.25" customHeight="1">
      <c r="A6805" s="91" t="s">
        <v>17107</v>
      </c>
      <c r="D6805" s="91" t="s">
        <v>1319</v>
      </c>
      <c r="E6805" s="91" t="s">
        <v>1587</v>
      </c>
      <c r="F6805" s="91">
        <v>2030.0</v>
      </c>
      <c r="J6805" s="91" t="s">
        <v>739</v>
      </c>
      <c r="L6805" s="91" t="s">
        <v>1588</v>
      </c>
      <c r="M6805" s="91" t="s">
        <v>739</v>
      </c>
      <c r="O6805" s="91" t="s">
        <v>1607</v>
      </c>
      <c r="P6805" s="91" t="s">
        <v>1590</v>
      </c>
      <c r="Q6805" s="91" t="s">
        <v>1451</v>
      </c>
      <c r="R6805" s="91" t="s">
        <v>1687</v>
      </c>
      <c r="S6805" s="91" t="s">
        <v>17108</v>
      </c>
      <c r="T6805" s="91" t="s">
        <v>1593</v>
      </c>
    </row>
    <row r="6806" ht="14.25" customHeight="1">
      <c r="A6806" s="91" t="s">
        <v>17109</v>
      </c>
      <c r="D6806" s="91" t="s">
        <v>1319</v>
      </c>
      <c r="E6806" s="91" t="s">
        <v>1587</v>
      </c>
      <c r="F6806" s="91">
        <v>2030.0</v>
      </c>
      <c r="J6806" s="91" t="s">
        <v>739</v>
      </c>
      <c r="L6806" s="91" t="s">
        <v>1588</v>
      </c>
      <c r="M6806" s="91" t="s">
        <v>739</v>
      </c>
      <c r="O6806" s="91" t="s">
        <v>1607</v>
      </c>
      <c r="P6806" s="91" t="s">
        <v>1590</v>
      </c>
      <c r="Q6806" s="91" t="s">
        <v>1429</v>
      </c>
      <c r="R6806" s="91" t="s">
        <v>1653</v>
      </c>
      <c r="S6806" s="91" t="s">
        <v>17110</v>
      </c>
      <c r="T6806" s="91" t="s">
        <v>1593</v>
      </c>
    </row>
    <row r="6807" ht="14.25" customHeight="1">
      <c r="A6807" s="91" t="s">
        <v>17111</v>
      </c>
      <c r="D6807" s="91" t="s">
        <v>1319</v>
      </c>
      <c r="E6807" s="91" t="s">
        <v>1587</v>
      </c>
      <c r="F6807" s="91">
        <v>2030.0</v>
      </c>
      <c r="J6807" s="91" t="s">
        <v>739</v>
      </c>
      <c r="L6807" s="91" t="s">
        <v>1588</v>
      </c>
      <c r="M6807" s="91" t="s">
        <v>739</v>
      </c>
      <c r="O6807" s="91" t="s">
        <v>1607</v>
      </c>
      <c r="P6807" s="91" t="s">
        <v>1590</v>
      </c>
      <c r="Q6807" s="91" t="s">
        <v>1447</v>
      </c>
      <c r="R6807" s="91" t="s">
        <v>1669</v>
      </c>
      <c r="S6807" s="91" t="s">
        <v>17112</v>
      </c>
      <c r="T6807" s="91" t="s">
        <v>1593</v>
      </c>
    </row>
    <row r="6808" ht="14.25" customHeight="1">
      <c r="A6808" s="91" t="s">
        <v>17113</v>
      </c>
      <c r="B6808" s="91" t="s">
        <v>17114</v>
      </c>
      <c r="D6808" s="91" t="s">
        <v>1319</v>
      </c>
      <c r="E6808" s="91" t="s">
        <v>1587</v>
      </c>
      <c r="F6808" s="91" t="s">
        <v>2604</v>
      </c>
      <c r="G6808" s="91" t="s">
        <v>1319</v>
      </c>
      <c r="H6808" s="91" t="s">
        <v>1587</v>
      </c>
      <c r="I6808" s="91">
        <v>2050.0</v>
      </c>
      <c r="J6808" s="91" t="s">
        <v>1320</v>
      </c>
      <c r="K6808" s="91">
        <v>2050.0</v>
      </c>
      <c r="L6808" s="91" t="s">
        <v>41</v>
      </c>
      <c r="M6808" s="91" t="s">
        <v>1320</v>
      </c>
      <c r="N6808" s="91" t="s">
        <v>1808</v>
      </c>
      <c r="O6808" s="91" t="s">
        <v>3110</v>
      </c>
      <c r="P6808" s="91" t="s">
        <v>1628</v>
      </c>
      <c r="Q6808" s="91" t="s">
        <v>1442</v>
      </c>
      <c r="R6808" s="91" t="s">
        <v>1591</v>
      </c>
      <c r="S6808" s="91" t="s">
        <v>17115</v>
      </c>
      <c r="T6808" s="91" t="s">
        <v>1593</v>
      </c>
    </row>
    <row r="6809" ht="14.25" customHeight="1">
      <c r="A6809" s="91" t="s">
        <v>17116</v>
      </c>
      <c r="D6809" s="91" t="s">
        <v>1319</v>
      </c>
      <c r="E6809" s="91" t="s">
        <v>1587</v>
      </c>
      <c r="F6809" s="91">
        <v>2030.0</v>
      </c>
      <c r="J6809" s="91" t="s">
        <v>739</v>
      </c>
      <c r="L6809" s="91" t="s">
        <v>1588</v>
      </c>
      <c r="M6809" s="91" t="s">
        <v>739</v>
      </c>
      <c r="O6809" s="91" t="s">
        <v>1607</v>
      </c>
      <c r="P6809" s="91" t="s">
        <v>1590</v>
      </c>
      <c r="Q6809" s="91" t="s">
        <v>1439</v>
      </c>
      <c r="R6809" s="91" t="s">
        <v>1641</v>
      </c>
      <c r="S6809" s="91" t="s">
        <v>17117</v>
      </c>
      <c r="T6809" s="91" t="s">
        <v>1593</v>
      </c>
    </row>
    <row r="6810" ht="14.25" customHeight="1">
      <c r="A6810" s="91" t="s">
        <v>17118</v>
      </c>
      <c r="D6810" s="91" t="s">
        <v>1319</v>
      </c>
      <c r="E6810" s="91" t="s">
        <v>1587</v>
      </c>
      <c r="F6810" s="91">
        <v>2030.0</v>
      </c>
      <c r="J6810" s="91" t="s">
        <v>739</v>
      </c>
      <c r="L6810" s="91" t="s">
        <v>41</v>
      </c>
      <c r="M6810" s="91" t="s">
        <v>739</v>
      </c>
      <c r="O6810" s="91" t="s">
        <v>1607</v>
      </c>
      <c r="P6810" s="91" t="s">
        <v>1590</v>
      </c>
      <c r="Q6810" s="91" t="s">
        <v>1457</v>
      </c>
      <c r="R6810" s="91" t="s">
        <v>1633</v>
      </c>
      <c r="S6810" s="91" t="s">
        <v>17119</v>
      </c>
      <c r="T6810" s="91" t="s">
        <v>1593</v>
      </c>
    </row>
    <row r="6811" ht="14.25" customHeight="1">
      <c r="A6811" s="91" t="s">
        <v>17120</v>
      </c>
      <c r="D6811" s="91" t="s">
        <v>1319</v>
      </c>
      <c r="E6811" s="91" t="s">
        <v>1587</v>
      </c>
      <c r="F6811" s="91">
        <v>2030.0</v>
      </c>
      <c r="J6811" s="91" t="s">
        <v>739</v>
      </c>
      <c r="L6811" s="91" t="s">
        <v>1588</v>
      </c>
      <c r="M6811" s="91" t="s">
        <v>739</v>
      </c>
      <c r="O6811" s="91" t="s">
        <v>2509</v>
      </c>
      <c r="P6811" s="91" t="s">
        <v>1590</v>
      </c>
      <c r="Q6811" s="91" t="s">
        <v>1440</v>
      </c>
      <c r="R6811" s="91" t="s">
        <v>1966</v>
      </c>
      <c r="S6811" s="91" t="s">
        <v>17121</v>
      </c>
      <c r="T6811" s="91" t="s">
        <v>1593</v>
      </c>
    </row>
    <row r="6812" ht="14.25" customHeight="1">
      <c r="A6812" s="91" t="s">
        <v>17122</v>
      </c>
      <c r="B6812" s="91" t="s">
        <v>17123</v>
      </c>
      <c r="C6812" s="91" t="s">
        <v>17124</v>
      </c>
      <c r="D6812" s="91" t="s">
        <v>1319</v>
      </c>
      <c r="E6812" s="91" t="s">
        <v>1587</v>
      </c>
      <c r="F6812" s="91">
        <v>2035.0</v>
      </c>
      <c r="J6812" s="91" t="s">
        <v>739</v>
      </c>
      <c r="L6812" s="91" t="s">
        <v>41</v>
      </c>
      <c r="M6812" s="91" t="s">
        <v>739</v>
      </c>
      <c r="O6812" s="91" t="s">
        <v>1602</v>
      </c>
      <c r="P6812" s="91" t="s">
        <v>1603</v>
      </c>
      <c r="Q6812" s="91" t="s">
        <v>1459</v>
      </c>
      <c r="R6812" s="91" t="s">
        <v>1881</v>
      </c>
      <c r="S6812" s="91" t="s">
        <v>17125</v>
      </c>
      <c r="T6812" s="91" t="s">
        <v>1593</v>
      </c>
    </row>
    <row r="6813" ht="14.25" customHeight="1">
      <c r="A6813" s="91" t="s">
        <v>17126</v>
      </c>
      <c r="D6813" s="91" t="s">
        <v>1319</v>
      </c>
      <c r="E6813" s="91" t="s">
        <v>1587</v>
      </c>
      <c r="F6813" s="91">
        <v>2030.0</v>
      </c>
      <c r="G6813" s="91" t="s">
        <v>1319</v>
      </c>
      <c r="H6813" s="91" t="s">
        <v>1587</v>
      </c>
      <c r="I6813" s="91">
        <v>2050.0</v>
      </c>
      <c r="J6813" s="91" t="s">
        <v>1320</v>
      </c>
      <c r="K6813" s="91">
        <v>2050.0</v>
      </c>
      <c r="L6813" s="91" t="s">
        <v>41</v>
      </c>
      <c r="M6813" s="91" t="s">
        <v>1320</v>
      </c>
      <c r="N6813" s="91" t="s">
        <v>1808</v>
      </c>
      <c r="O6813" s="91" t="s">
        <v>1846</v>
      </c>
      <c r="P6813" s="91" t="s">
        <v>1590</v>
      </c>
      <c r="Q6813" s="91" t="s">
        <v>1457</v>
      </c>
      <c r="R6813" s="91" t="s">
        <v>1591</v>
      </c>
      <c r="S6813" s="91" t="s">
        <v>17127</v>
      </c>
      <c r="T6813" s="91" t="s">
        <v>1593</v>
      </c>
    </row>
    <row r="6814" ht="14.25" customHeight="1">
      <c r="A6814" s="91" t="s">
        <v>17128</v>
      </c>
      <c r="C6814" s="91" t="s">
        <v>17129</v>
      </c>
      <c r="D6814" s="91" t="s">
        <v>1324</v>
      </c>
      <c r="J6814" s="91" t="s">
        <v>739</v>
      </c>
      <c r="L6814" s="91" t="s">
        <v>41</v>
      </c>
      <c r="M6814" s="91" t="s">
        <v>739</v>
      </c>
      <c r="O6814" s="91" t="s">
        <v>1846</v>
      </c>
      <c r="P6814" s="91" t="s">
        <v>1590</v>
      </c>
      <c r="Q6814" s="91" t="s">
        <v>1431</v>
      </c>
      <c r="R6814" s="91" t="s">
        <v>1707</v>
      </c>
    </row>
    <row r="6815" ht="14.25" customHeight="1">
      <c r="A6815" s="91" t="s">
        <v>17130</v>
      </c>
      <c r="C6815" s="91" t="s">
        <v>17131</v>
      </c>
      <c r="D6815" s="91" t="s">
        <v>1324</v>
      </c>
      <c r="J6815" s="91" t="s">
        <v>1320</v>
      </c>
      <c r="L6815" s="91" t="s">
        <v>41</v>
      </c>
      <c r="M6815" s="91" t="s">
        <v>739</v>
      </c>
      <c r="O6815" s="91" t="s">
        <v>1748</v>
      </c>
      <c r="P6815" s="91" t="s">
        <v>1590</v>
      </c>
      <c r="Q6815" s="91" t="s">
        <v>1430</v>
      </c>
      <c r="R6815" s="91" t="s">
        <v>1720</v>
      </c>
    </row>
    <row r="6816" ht="14.25" customHeight="1">
      <c r="A6816" s="91" t="s">
        <v>17132</v>
      </c>
      <c r="B6816" s="91" t="s">
        <v>17133</v>
      </c>
      <c r="D6816" s="91" t="s">
        <v>1319</v>
      </c>
      <c r="E6816" s="91" t="s">
        <v>1587</v>
      </c>
      <c r="F6816" s="91">
        <v>2030.0</v>
      </c>
      <c r="J6816" s="91" t="s">
        <v>739</v>
      </c>
      <c r="L6816" s="91" t="s">
        <v>41</v>
      </c>
      <c r="M6816" s="91" t="s">
        <v>739</v>
      </c>
      <c r="O6816" s="91" t="s">
        <v>1858</v>
      </c>
      <c r="P6816" s="91" t="s">
        <v>1628</v>
      </c>
      <c r="Q6816" s="91" t="s">
        <v>1466</v>
      </c>
      <c r="R6816" s="91" t="s">
        <v>1633</v>
      </c>
      <c r="S6816" s="91" t="s">
        <v>17134</v>
      </c>
      <c r="T6816" s="91" t="s">
        <v>1593</v>
      </c>
    </row>
    <row r="6817" ht="14.25" customHeight="1">
      <c r="A6817" s="91" t="s">
        <v>17135</v>
      </c>
      <c r="B6817" s="91" t="s">
        <v>17136</v>
      </c>
      <c r="D6817" s="91" t="s">
        <v>1324</v>
      </c>
      <c r="J6817" s="91" t="s">
        <v>739</v>
      </c>
      <c r="L6817" s="91" t="s">
        <v>41</v>
      </c>
      <c r="M6817" s="91" t="s">
        <v>739</v>
      </c>
      <c r="O6817" s="91" t="s">
        <v>2774</v>
      </c>
      <c r="P6817" s="91" t="s">
        <v>1628</v>
      </c>
      <c r="Q6817" s="91" t="s">
        <v>1459</v>
      </c>
      <c r="R6817" s="91" t="s">
        <v>1591</v>
      </c>
    </row>
    <row r="6818" ht="14.25" customHeight="1">
      <c r="A6818" s="91" t="s">
        <v>17137</v>
      </c>
      <c r="D6818" s="91" t="s">
        <v>1319</v>
      </c>
      <c r="E6818" s="91" t="s">
        <v>1587</v>
      </c>
      <c r="F6818" s="91">
        <v>2030.0</v>
      </c>
      <c r="J6818" s="91" t="s">
        <v>739</v>
      </c>
      <c r="L6818" s="91" t="s">
        <v>1588</v>
      </c>
      <c r="M6818" s="91" t="s">
        <v>739</v>
      </c>
      <c r="O6818" s="91" t="s">
        <v>1725</v>
      </c>
      <c r="P6818" s="91" t="s">
        <v>1628</v>
      </c>
      <c r="Q6818" s="91" t="s">
        <v>1472</v>
      </c>
      <c r="R6818" s="91" t="s">
        <v>1687</v>
      </c>
      <c r="S6818" s="91" t="s">
        <v>17138</v>
      </c>
      <c r="T6818" s="91" t="s">
        <v>1593</v>
      </c>
    </row>
    <row r="6819" ht="14.25" customHeight="1">
      <c r="A6819" s="91" t="s">
        <v>17139</v>
      </c>
      <c r="B6819" s="91" t="s">
        <v>17140</v>
      </c>
      <c r="C6819" s="91" t="s">
        <v>17141</v>
      </c>
      <c r="D6819" s="91" t="s">
        <v>1324</v>
      </c>
      <c r="J6819" s="91" t="s">
        <v>1320</v>
      </c>
      <c r="L6819" s="91" t="s">
        <v>41</v>
      </c>
      <c r="M6819" s="91" t="s">
        <v>739</v>
      </c>
      <c r="O6819" s="91" t="s">
        <v>1748</v>
      </c>
      <c r="P6819" s="91" t="s">
        <v>1590</v>
      </c>
      <c r="Q6819" s="91" t="s">
        <v>1467</v>
      </c>
      <c r="R6819" s="91" t="s">
        <v>1591</v>
      </c>
    </row>
    <row r="6820" ht="14.25" customHeight="1">
      <c r="A6820" s="91" t="s">
        <v>17142</v>
      </c>
      <c r="D6820" s="91" t="s">
        <v>1319</v>
      </c>
      <c r="E6820" s="91" t="s">
        <v>1587</v>
      </c>
      <c r="F6820" s="91">
        <v>2030.0</v>
      </c>
      <c r="J6820" s="91" t="s">
        <v>739</v>
      </c>
      <c r="L6820" s="91" t="s">
        <v>1588</v>
      </c>
      <c r="M6820" s="91" t="s">
        <v>739</v>
      </c>
      <c r="O6820" s="91" t="s">
        <v>1725</v>
      </c>
      <c r="P6820" s="91" t="s">
        <v>1628</v>
      </c>
      <c r="Q6820" s="91" t="s">
        <v>1439</v>
      </c>
      <c r="R6820" s="91" t="s">
        <v>1663</v>
      </c>
      <c r="S6820" s="91" t="s">
        <v>17143</v>
      </c>
      <c r="T6820" s="91" t="s">
        <v>1593</v>
      </c>
    </row>
    <row r="6821" ht="14.25" customHeight="1">
      <c r="A6821" s="91" t="s">
        <v>17144</v>
      </c>
      <c r="D6821" s="91" t="s">
        <v>1319</v>
      </c>
      <c r="E6821" s="91" t="s">
        <v>1587</v>
      </c>
      <c r="F6821" s="91">
        <v>2030.0</v>
      </c>
      <c r="J6821" s="91" t="s">
        <v>739</v>
      </c>
      <c r="L6821" s="91" t="s">
        <v>1588</v>
      </c>
      <c r="M6821" s="91" t="s">
        <v>739</v>
      </c>
      <c r="O6821" s="91" t="s">
        <v>1711</v>
      </c>
      <c r="P6821" s="91" t="s">
        <v>1590</v>
      </c>
      <c r="Q6821" s="91" t="s">
        <v>1462</v>
      </c>
      <c r="R6821" s="91" t="s">
        <v>1624</v>
      </c>
      <c r="S6821" s="91" t="s">
        <v>17145</v>
      </c>
      <c r="T6821" s="91" t="s">
        <v>1593</v>
      </c>
    </row>
    <row r="6822" ht="14.25" customHeight="1">
      <c r="A6822" s="91" t="s">
        <v>17146</v>
      </c>
      <c r="D6822" s="91" t="s">
        <v>1319</v>
      </c>
      <c r="E6822" s="91" t="s">
        <v>1587</v>
      </c>
      <c r="F6822" s="91">
        <v>2030.0</v>
      </c>
      <c r="J6822" s="91" t="s">
        <v>739</v>
      </c>
      <c r="L6822" s="91" t="s">
        <v>1588</v>
      </c>
      <c r="M6822" s="91" t="s">
        <v>739</v>
      </c>
      <c r="O6822" s="91" t="s">
        <v>1589</v>
      </c>
      <c r="P6822" s="91" t="s">
        <v>1590</v>
      </c>
      <c r="Q6822" s="91" t="s">
        <v>1435</v>
      </c>
      <c r="R6822" s="91" t="s">
        <v>1687</v>
      </c>
      <c r="S6822" s="91" t="s">
        <v>17147</v>
      </c>
      <c r="T6822" s="91" t="s">
        <v>1593</v>
      </c>
    </row>
    <row r="6823" ht="14.25" customHeight="1">
      <c r="A6823" s="91" t="s">
        <v>17148</v>
      </c>
      <c r="B6823" s="91" t="s">
        <v>17149</v>
      </c>
      <c r="C6823" s="91" t="s">
        <v>17150</v>
      </c>
      <c r="D6823" s="91" t="s">
        <v>1319</v>
      </c>
      <c r="E6823" s="91" t="s">
        <v>1587</v>
      </c>
      <c r="F6823" s="91" t="s">
        <v>2165</v>
      </c>
      <c r="J6823" s="91" t="s">
        <v>739</v>
      </c>
      <c r="L6823" s="91" t="s">
        <v>41</v>
      </c>
      <c r="M6823" s="91" t="s">
        <v>1320</v>
      </c>
      <c r="N6823" s="91" t="s">
        <v>1785</v>
      </c>
      <c r="O6823" s="91" t="s">
        <v>2774</v>
      </c>
      <c r="P6823" s="91" t="s">
        <v>1628</v>
      </c>
      <c r="Q6823" s="91" t="s">
        <v>1465</v>
      </c>
      <c r="R6823" s="91" t="s">
        <v>1808</v>
      </c>
      <c r="S6823" s="91" t="s">
        <v>17151</v>
      </c>
      <c r="T6823" s="91" t="s">
        <v>1593</v>
      </c>
    </row>
    <row r="6824" ht="14.25" customHeight="1">
      <c r="A6824" s="91" t="s">
        <v>17152</v>
      </c>
      <c r="B6824" s="91" t="s">
        <v>17153</v>
      </c>
      <c r="C6824" s="91" t="s">
        <v>17154</v>
      </c>
      <c r="D6824" s="91" t="s">
        <v>1319</v>
      </c>
      <c r="E6824" s="91" t="s">
        <v>1587</v>
      </c>
      <c r="F6824" s="91" t="s">
        <v>1646</v>
      </c>
      <c r="G6824" s="91" t="s">
        <v>1319</v>
      </c>
      <c r="H6824" s="91" t="s">
        <v>1587</v>
      </c>
      <c r="I6824" s="91" t="s">
        <v>1336</v>
      </c>
      <c r="J6824" s="91" t="s">
        <v>1320</v>
      </c>
      <c r="K6824" s="91" t="s">
        <v>1336</v>
      </c>
      <c r="L6824" s="91" t="s">
        <v>41</v>
      </c>
      <c r="M6824" s="91" t="s">
        <v>1320</v>
      </c>
      <c r="N6824" s="91" t="s">
        <v>1888</v>
      </c>
      <c r="O6824" s="91" t="s">
        <v>2774</v>
      </c>
      <c r="P6824" s="91" t="s">
        <v>1628</v>
      </c>
      <c r="Q6824" s="91" t="s">
        <v>1467</v>
      </c>
      <c r="R6824" s="91" t="s">
        <v>1591</v>
      </c>
      <c r="S6824" s="91" t="s">
        <v>17155</v>
      </c>
      <c r="T6824" s="91" t="s">
        <v>1593</v>
      </c>
    </row>
    <row r="6825" ht="14.25" customHeight="1">
      <c r="A6825" s="91" t="s">
        <v>17156</v>
      </c>
      <c r="C6825" s="91" t="s">
        <v>17157</v>
      </c>
      <c r="D6825" s="91" t="s">
        <v>1319</v>
      </c>
      <c r="E6825" s="91" t="s">
        <v>1587</v>
      </c>
      <c r="F6825" s="91">
        <v>2030.0</v>
      </c>
      <c r="J6825" s="91" t="s">
        <v>739</v>
      </c>
      <c r="L6825" s="91" t="s">
        <v>1588</v>
      </c>
      <c r="M6825" s="91" t="s">
        <v>739</v>
      </c>
      <c r="O6825" s="91" t="s">
        <v>1684</v>
      </c>
      <c r="P6825" s="91" t="s">
        <v>1590</v>
      </c>
      <c r="Q6825" s="91" t="s">
        <v>1435</v>
      </c>
      <c r="R6825" s="91" t="s">
        <v>1763</v>
      </c>
      <c r="S6825" s="91" t="s">
        <v>17158</v>
      </c>
      <c r="T6825" s="91" t="s">
        <v>1593</v>
      </c>
    </row>
    <row r="6826" ht="14.25" customHeight="1">
      <c r="A6826" s="91" t="s">
        <v>17159</v>
      </c>
      <c r="D6826" s="91" t="s">
        <v>1319</v>
      </c>
      <c r="E6826" s="91" t="s">
        <v>1587</v>
      </c>
      <c r="F6826" s="91">
        <v>2030.0</v>
      </c>
      <c r="J6826" s="91" t="s">
        <v>739</v>
      </c>
      <c r="L6826" s="91" t="s">
        <v>1588</v>
      </c>
      <c r="M6826" s="91" t="s">
        <v>739</v>
      </c>
      <c r="O6826" s="91" t="s">
        <v>1725</v>
      </c>
      <c r="P6826" s="91" t="s">
        <v>1628</v>
      </c>
      <c r="Q6826" s="91" t="s">
        <v>1439</v>
      </c>
      <c r="R6826" s="91" t="s">
        <v>1608</v>
      </c>
      <c r="S6826" s="91" t="s">
        <v>17160</v>
      </c>
      <c r="T6826" s="91" t="s">
        <v>1593</v>
      </c>
    </row>
    <row r="6827" ht="14.25" customHeight="1">
      <c r="A6827" s="91" t="s">
        <v>17161</v>
      </c>
      <c r="B6827" s="91" t="s">
        <v>17162</v>
      </c>
      <c r="C6827" s="91" t="s">
        <v>17163</v>
      </c>
      <c r="D6827" s="91" t="s">
        <v>1319</v>
      </c>
      <c r="E6827" s="91" t="s">
        <v>1587</v>
      </c>
      <c r="F6827" s="91" t="s">
        <v>1646</v>
      </c>
      <c r="J6827" s="91" t="s">
        <v>1320</v>
      </c>
      <c r="L6827" s="91" t="s">
        <v>41</v>
      </c>
      <c r="M6827" s="91" t="s">
        <v>1320</v>
      </c>
      <c r="N6827" s="91" t="s">
        <v>1706</v>
      </c>
      <c r="O6827" s="91" t="s">
        <v>2182</v>
      </c>
      <c r="P6827" s="91" t="s">
        <v>1628</v>
      </c>
      <c r="Q6827" s="91" t="s">
        <v>1459</v>
      </c>
      <c r="R6827" s="91" t="s">
        <v>1798</v>
      </c>
      <c r="S6827" s="91" t="s">
        <v>17164</v>
      </c>
      <c r="T6827" s="91" t="s">
        <v>1593</v>
      </c>
    </row>
    <row r="6828" ht="14.25" customHeight="1">
      <c r="A6828" s="91" t="s">
        <v>17165</v>
      </c>
      <c r="D6828" s="91" t="s">
        <v>1324</v>
      </c>
      <c r="J6828" s="91" t="s">
        <v>739</v>
      </c>
      <c r="L6828" s="91" t="s">
        <v>41</v>
      </c>
      <c r="M6828" s="91" t="s">
        <v>739</v>
      </c>
      <c r="O6828" s="91" t="s">
        <v>1858</v>
      </c>
      <c r="P6828" s="91" t="s">
        <v>1628</v>
      </c>
      <c r="Q6828" s="91" t="s">
        <v>1461</v>
      </c>
      <c r="R6828" s="91" t="s">
        <v>1687</v>
      </c>
    </row>
    <row r="6829" ht="14.25" customHeight="1">
      <c r="A6829" s="91" t="s">
        <v>17166</v>
      </c>
      <c r="D6829" s="91" t="s">
        <v>1324</v>
      </c>
      <c r="J6829" s="91" t="s">
        <v>739</v>
      </c>
      <c r="L6829" s="91" t="s">
        <v>41</v>
      </c>
      <c r="M6829" s="91" t="s">
        <v>739</v>
      </c>
      <c r="O6829" s="91" t="s">
        <v>1796</v>
      </c>
      <c r="P6829" s="91" t="s">
        <v>1628</v>
      </c>
      <c r="Q6829" s="91" t="s">
        <v>1429</v>
      </c>
      <c r="R6829" s="91" t="s">
        <v>1591</v>
      </c>
    </row>
    <row r="6830" ht="14.25" customHeight="1">
      <c r="A6830" s="91" t="s">
        <v>17167</v>
      </c>
      <c r="B6830" s="91" t="s">
        <v>17168</v>
      </c>
      <c r="D6830" s="91" t="s">
        <v>1319</v>
      </c>
      <c r="E6830" s="91" t="s">
        <v>1587</v>
      </c>
      <c r="F6830" s="91">
        <v>2030.0</v>
      </c>
      <c r="J6830" s="91" t="s">
        <v>1320</v>
      </c>
      <c r="L6830" s="91" t="s">
        <v>1647</v>
      </c>
      <c r="M6830" s="91" t="s">
        <v>739</v>
      </c>
      <c r="O6830" s="91" t="s">
        <v>1858</v>
      </c>
      <c r="P6830" s="91" t="s">
        <v>1628</v>
      </c>
      <c r="Q6830" s="91" t="s">
        <v>1430</v>
      </c>
      <c r="R6830" s="91" t="s">
        <v>1591</v>
      </c>
      <c r="S6830" s="91" t="s">
        <v>17169</v>
      </c>
      <c r="T6830" s="91" t="s">
        <v>1593</v>
      </c>
    </row>
    <row r="6831" ht="14.25" customHeight="1">
      <c r="A6831" s="91" t="s">
        <v>17170</v>
      </c>
      <c r="D6831" s="91" t="s">
        <v>1324</v>
      </c>
      <c r="J6831" s="91" t="s">
        <v>739</v>
      </c>
      <c r="L6831" s="91" t="s">
        <v>41</v>
      </c>
      <c r="M6831" s="91" t="s">
        <v>739</v>
      </c>
      <c r="O6831" s="91" t="s">
        <v>1796</v>
      </c>
      <c r="P6831" s="91" t="s">
        <v>1628</v>
      </c>
      <c r="Q6831" s="91" t="s">
        <v>1426</v>
      </c>
      <c r="R6831" s="91" t="s">
        <v>1653</v>
      </c>
    </row>
    <row r="6832" ht="14.25" customHeight="1">
      <c r="A6832" s="91" t="s">
        <v>17171</v>
      </c>
      <c r="D6832" s="91" t="s">
        <v>1324</v>
      </c>
      <c r="J6832" s="91" t="s">
        <v>739</v>
      </c>
      <c r="L6832" s="91" t="s">
        <v>41</v>
      </c>
      <c r="M6832" s="91" t="s">
        <v>739</v>
      </c>
      <c r="O6832" s="91" t="s">
        <v>1846</v>
      </c>
      <c r="P6832" s="91" t="s">
        <v>1590</v>
      </c>
      <c r="Q6832" s="91" t="s">
        <v>1440</v>
      </c>
      <c r="R6832" s="91" t="s">
        <v>1612</v>
      </c>
    </row>
    <row r="6833" ht="14.25" customHeight="1">
      <c r="A6833" s="91" t="s">
        <v>17172</v>
      </c>
      <c r="D6833" s="91" t="s">
        <v>1319</v>
      </c>
      <c r="E6833" s="91" t="s">
        <v>1587</v>
      </c>
      <c r="F6833" s="91">
        <v>2030.0</v>
      </c>
      <c r="J6833" s="91" t="s">
        <v>739</v>
      </c>
      <c r="L6833" s="91" t="s">
        <v>1588</v>
      </c>
      <c r="M6833" s="91" t="s">
        <v>739</v>
      </c>
      <c r="O6833" s="91" t="s">
        <v>1725</v>
      </c>
      <c r="P6833" s="91" t="s">
        <v>1628</v>
      </c>
      <c r="Q6833" s="91" t="s">
        <v>1439</v>
      </c>
      <c r="R6833" s="91" t="s">
        <v>1707</v>
      </c>
      <c r="S6833" s="91" t="s">
        <v>17173</v>
      </c>
      <c r="T6833" s="91" t="s">
        <v>1593</v>
      </c>
    </row>
    <row r="6834" ht="14.25" customHeight="1">
      <c r="A6834" s="91" t="s">
        <v>17174</v>
      </c>
      <c r="D6834" s="91" t="s">
        <v>1319</v>
      </c>
      <c r="E6834" s="91" t="s">
        <v>1587</v>
      </c>
      <c r="F6834" s="91">
        <v>2030.0</v>
      </c>
      <c r="J6834" s="91" t="s">
        <v>739</v>
      </c>
      <c r="L6834" s="91" t="s">
        <v>1588</v>
      </c>
      <c r="M6834" s="91" t="s">
        <v>739</v>
      </c>
      <c r="O6834" s="91" t="s">
        <v>1725</v>
      </c>
      <c r="P6834" s="91" t="s">
        <v>1628</v>
      </c>
      <c r="Q6834" s="91" t="s">
        <v>1439</v>
      </c>
      <c r="R6834" s="91" t="s">
        <v>1653</v>
      </c>
      <c r="S6834" s="91" t="s">
        <v>17175</v>
      </c>
      <c r="T6834" s="91" t="s">
        <v>1593</v>
      </c>
    </row>
    <row r="6835" ht="14.25" customHeight="1">
      <c r="A6835" s="91" t="s">
        <v>17176</v>
      </c>
      <c r="D6835" s="91" t="s">
        <v>1324</v>
      </c>
      <c r="J6835" s="91" t="s">
        <v>739</v>
      </c>
      <c r="L6835" s="91" t="s">
        <v>41</v>
      </c>
      <c r="M6835" s="91" t="s">
        <v>739</v>
      </c>
      <c r="O6835" s="91" t="s">
        <v>1858</v>
      </c>
      <c r="P6835" s="91" t="s">
        <v>1628</v>
      </c>
      <c r="Q6835" s="91" t="s">
        <v>1469</v>
      </c>
      <c r="R6835" s="91" t="s">
        <v>1659</v>
      </c>
    </row>
    <row r="6836" ht="14.25" customHeight="1">
      <c r="A6836" s="91" t="s">
        <v>17177</v>
      </c>
      <c r="B6836" s="91" t="s">
        <v>17178</v>
      </c>
      <c r="D6836" s="91" t="s">
        <v>1319</v>
      </c>
      <c r="E6836" s="91" t="s">
        <v>1587</v>
      </c>
      <c r="F6836" s="91">
        <v>2030.0</v>
      </c>
      <c r="J6836" s="91" t="s">
        <v>739</v>
      </c>
      <c r="L6836" s="91" t="s">
        <v>41</v>
      </c>
      <c r="M6836" s="91" t="s">
        <v>1320</v>
      </c>
      <c r="N6836" s="91" t="s">
        <v>1637</v>
      </c>
      <c r="O6836" s="91" t="s">
        <v>1858</v>
      </c>
      <c r="P6836" s="91" t="s">
        <v>1628</v>
      </c>
      <c r="Q6836" s="91" t="s">
        <v>1459</v>
      </c>
      <c r="R6836" s="91" t="s">
        <v>1863</v>
      </c>
      <c r="S6836" s="91" t="s">
        <v>17179</v>
      </c>
      <c r="T6836" s="91" t="s">
        <v>1593</v>
      </c>
    </row>
    <row r="6837" ht="14.25" customHeight="1">
      <c r="A6837" s="91" t="s">
        <v>17180</v>
      </c>
      <c r="D6837" s="91" t="s">
        <v>1319</v>
      </c>
      <c r="E6837" s="91" t="s">
        <v>1587</v>
      </c>
      <c r="F6837" s="91">
        <v>2030.0</v>
      </c>
      <c r="J6837" s="91" t="s">
        <v>1320</v>
      </c>
      <c r="L6837" s="91" t="s">
        <v>41</v>
      </c>
      <c r="M6837" s="91" t="s">
        <v>1320</v>
      </c>
      <c r="N6837" s="91" t="s">
        <v>1678</v>
      </c>
      <c r="O6837" s="91" t="s">
        <v>1607</v>
      </c>
      <c r="P6837" s="91" t="s">
        <v>1590</v>
      </c>
      <c r="Q6837" s="91" t="s">
        <v>1440</v>
      </c>
      <c r="R6837" s="91" t="s">
        <v>1792</v>
      </c>
      <c r="S6837" s="91" t="s">
        <v>17181</v>
      </c>
      <c r="T6837" s="91" t="s">
        <v>1593</v>
      </c>
    </row>
    <row r="6838" ht="14.25" customHeight="1">
      <c r="A6838" s="91" t="s">
        <v>17182</v>
      </c>
      <c r="C6838" s="91" t="s">
        <v>17183</v>
      </c>
      <c r="D6838" s="91" t="s">
        <v>1319</v>
      </c>
      <c r="E6838" s="91" t="s">
        <v>1587</v>
      </c>
      <c r="F6838" s="91" t="s">
        <v>1646</v>
      </c>
      <c r="G6838" s="91" t="s">
        <v>1319</v>
      </c>
      <c r="H6838" s="91" t="s">
        <v>1587</v>
      </c>
      <c r="I6838" s="91" t="s">
        <v>1336</v>
      </c>
      <c r="J6838" s="91" t="s">
        <v>1320</v>
      </c>
      <c r="K6838" s="91" t="s">
        <v>1336</v>
      </c>
      <c r="L6838" s="91" t="s">
        <v>41</v>
      </c>
      <c r="M6838" s="91" t="s">
        <v>1320</v>
      </c>
      <c r="N6838" s="91" t="s">
        <v>1639</v>
      </c>
      <c r="O6838" s="91" t="s">
        <v>1607</v>
      </c>
      <c r="P6838" s="91" t="s">
        <v>1590</v>
      </c>
      <c r="Q6838" s="91" t="s">
        <v>1433</v>
      </c>
      <c r="R6838" s="91" t="s">
        <v>1659</v>
      </c>
      <c r="S6838" s="91" t="s">
        <v>17184</v>
      </c>
      <c r="T6838" s="91" t="s">
        <v>1593</v>
      </c>
    </row>
    <row r="6839" ht="14.25" customHeight="1">
      <c r="A6839" s="91" t="s">
        <v>17185</v>
      </c>
      <c r="D6839" s="91" t="s">
        <v>1319</v>
      </c>
      <c r="E6839" s="91" t="s">
        <v>1587</v>
      </c>
      <c r="F6839" s="91">
        <v>2030.0</v>
      </c>
      <c r="J6839" s="91" t="s">
        <v>739</v>
      </c>
      <c r="L6839" s="91" t="s">
        <v>1588</v>
      </c>
      <c r="M6839" s="91" t="s">
        <v>739</v>
      </c>
      <c r="O6839" s="91" t="s">
        <v>1632</v>
      </c>
      <c r="P6839" s="91" t="s">
        <v>1628</v>
      </c>
      <c r="Q6839" s="91" t="s">
        <v>1761</v>
      </c>
      <c r="R6839" s="91" t="s">
        <v>1591</v>
      </c>
      <c r="S6839" s="91" t="s">
        <v>17186</v>
      </c>
      <c r="T6839" s="91" t="s">
        <v>1593</v>
      </c>
    </row>
    <row r="6840" ht="14.25" customHeight="1">
      <c r="A6840" s="91" t="s">
        <v>17187</v>
      </c>
      <c r="C6840" s="91" t="s">
        <v>17188</v>
      </c>
      <c r="D6840" s="91" t="s">
        <v>1319</v>
      </c>
      <c r="E6840" s="91" t="s">
        <v>1587</v>
      </c>
      <c r="F6840" s="91">
        <v>2030.0</v>
      </c>
      <c r="J6840" s="91" t="s">
        <v>739</v>
      </c>
      <c r="L6840" s="91" t="s">
        <v>1588</v>
      </c>
      <c r="M6840" s="91" t="s">
        <v>739</v>
      </c>
      <c r="O6840" s="91" t="s">
        <v>1681</v>
      </c>
      <c r="P6840" s="91" t="s">
        <v>1590</v>
      </c>
      <c r="Q6840" s="91" t="s">
        <v>1467</v>
      </c>
      <c r="R6840" s="91" t="s">
        <v>1598</v>
      </c>
      <c r="S6840" s="91" t="s">
        <v>17189</v>
      </c>
      <c r="T6840" s="91" t="s">
        <v>1593</v>
      </c>
    </row>
    <row r="6841" ht="14.25" customHeight="1">
      <c r="A6841" s="91" t="s">
        <v>17190</v>
      </c>
      <c r="D6841" s="91" t="s">
        <v>1319</v>
      </c>
      <c r="E6841" s="91" t="s">
        <v>1587</v>
      </c>
      <c r="F6841" s="91" t="s">
        <v>2604</v>
      </c>
      <c r="G6841" s="91" t="s">
        <v>1319</v>
      </c>
      <c r="H6841" s="91" t="s">
        <v>1587</v>
      </c>
      <c r="I6841" s="91">
        <v>2050.0</v>
      </c>
      <c r="J6841" s="91" t="s">
        <v>1320</v>
      </c>
      <c r="K6841" s="91">
        <v>2050.0</v>
      </c>
      <c r="L6841" s="91" t="s">
        <v>41</v>
      </c>
      <c r="M6841" s="91" t="s">
        <v>1320</v>
      </c>
      <c r="N6841" s="91" t="s">
        <v>1966</v>
      </c>
      <c r="O6841" s="91" t="s">
        <v>1802</v>
      </c>
      <c r="P6841" s="91" t="s">
        <v>1590</v>
      </c>
      <c r="Q6841" s="91" t="s">
        <v>1462</v>
      </c>
      <c r="R6841" s="91" t="s">
        <v>1653</v>
      </c>
      <c r="S6841" s="91" t="s">
        <v>17191</v>
      </c>
      <c r="T6841" s="91" t="s">
        <v>1593</v>
      </c>
    </row>
    <row r="6842" ht="14.25" customHeight="1">
      <c r="A6842" s="91" t="s">
        <v>17192</v>
      </c>
      <c r="D6842" s="91" t="s">
        <v>1319</v>
      </c>
      <c r="E6842" s="91" t="s">
        <v>1587</v>
      </c>
      <c r="F6842" s="91">
        <v>2030.0</v>
      </c>
      <c r="J6842" s="91" t="s">
        <v>739</v>
      </c>
      <c r="L6842" s="91" t="s">
        <v>1588</v>
      </c>
      <c r="M6842" s="91" t="s">
        <v>739</v>
      </c>
      <c r="O6842" s="91" t="s">
        <v>1677</v>
      </c>
      <c r="P6842" s="91" t="s">
        <v>1590</v>
      </c>
      <c r="Q6842" s="91" t="s">
        <v>1467</v>
      </c>
      <c r="R6842" s="91" t="s">
        <v>1591</v>
      </c>
      <c r="S6842" s="91" t="s">
        <v>17193</v>
      </c>
      <c r="T6842" s="91" t="s">
        <v>1593</v>
      </c>
    </row>
    <row r="6843" ht="14.25" customHeight="1">
      <c r="A6843" s="91" t="s">
        <v>17194</v>
      </c>
      <c r="D6843" s="91" t="s">
        <v>1319</v>
      </c>
      <c r="E6843" s="91" t="s">
        <v>1587</v>
      </c>
      <c r="F6843" s="91">
        <v>2030.0</v>
      </c>
      <c r="G6843" s="91" t="s">
        <v>1319</v>
      </c>
      <c r="H6843" s="91" t="s">
        <v>1587</v>
      </c>
      <c r="I6843" s="91">
        <v>2050.0</v>
      </c>
      <c r="J6843" s="91" t="s">
        <v>1320</v>
      </c>
      <c r="K6843" s="91">
        <v>2050.0</v>
      </c>
      <c r="L6843" s="91" t="s">
        <v>1588</v>
      </c>
      <c r="M6843" s="91" t="s">
        <v>1320</v>
      </c>
      <c r="N6843" s="91" t="s">
        <v>1720</v>
      </c>
      <c r="O6843" s="91" t="s">
        <v>1677</v>
      </c>
      <c r="P6843" s="91" t="s">
        <v>1590</v>
      </c>
      <c r="Q6843" s="91" t="s">
        <v>1467</v>
      </c>
      <c r="R6843" s="91" t="s">
        <v>1720</v>
      </c>
      <c r="S6843" s="91" t="s">
        <v>17195</v>
      </c>
      <c r="T6843" s="91" t="s">
        <v>1593</v>
      </c>
    </row>
    <row r="6844" ht="14.25" customHeight="1">
      <c r="A6844" s="91" t="s">
        <v>17196</v>
      </c>
      <c r="B6844" s="91" t="s">
        <v>17197</v>
      </c>
      <c r="C6844" s="91" t="s">
        <v>17198</v>
      </c>
      <c r="D6844" s="91" t="s">
        <v>1324</v>
      </c>
      <c r="J6844" s="91" t="s">
        <v>739</v>
      </c>
      <c r="L6844" s="91" t="s">
        <v>41</v>
      </c>
      <c r="M6844" s="91" t="s">
        <v>739</v>
      </c>
      <c r="O6844" s="91" t="s">
        <v>1684</v>
      </c>
      <c r="P6844" s="91" t="s">
        <v>1590</v>
      </c>
      <c r="Q6844" s="91" t="s">
        <v>1433</v>
      </c>
      <c r="R6844" s="91" t="s">
        <v>1604</v>
      </c>
    </row>
    <row r="6845" ht="14.25" customHeight="1">
      <c r="A6845" s="91" t="s">
        <v>17199</v>
      </c>
      <c r="C6845" s="91" t="s">
        <v>17200</v>
      </c>
      <c r="D6845" s="91" t="s">
        <v>1324</v>
      </c>
      <c r="J6845" s="91" t="s">
        <v>1320</v>
      </c>
      <c r="L6845" s="91" t="s">
        <v>41</v>
      </c>
      <c r="M6845" s="91" t="s">
        <v>1320</v>
      </c>
      <c r="N6845" s="91" t="s">
        <v>1808</v>
      </c>
      <c r="O6845" s="91" t="s">
        <v>1802</v>
      </c>
      <c r="P6845" s="91" t="s">
        <v>1590</v>
      </c>
      <c r="Q6845" s="91" t="s">
        <v>1462</v>
      </c>
      <c r="R6845" s="91" t="s">
        <v>1808</v>
      </c>
    </row>
    <row r="6846" ht="14.25" customHeight="1">
      <c r="A6846" s="91" t="s">
        <v>17201</v>
      </c>
      <c r="B6846" s="91" t="s">
        <v>17202</v>
      </c>
      <c r="C6846" s="91" t="s">
        <v>17203</v>
      </c>
      <c r="D6846" s="91" t="s">
        <v>1324</v>
      </c>
      <c r="J6846" s="91" t="s">
        <v>1320</v>
      </c>
      <c r="L6846" s="91" t="s">
        <v>41</v>
      </c>
      <c r="M6846" s="91" t="s">
        <v>739</v>
      </c>
      <c r="O6846" s="91" t="s">
        <v>1846</v>
      </c>
      <c r="P6846" s="91" t="s">
        <v>1590</v>
      </c>
      <c r="Q6846" s="91" t="s">
        <v>1447</v>
      </c>
      <c r="R6846" s="91" t="s">
        <v>1798</v>
      </c>
      <c r="T6846" s="91" t="s">
        <v>1634</v>
      </c>
    </row>
    <row r="6847" ht="14.25" customHeight="1">
      <c r="A6847" s="91" t="s">
        <v>17204</v>
      </c>
      <c r="B6847" s="91" t="s">
        <v>17205</v>
      </c>
      <c r="C6847" s="91" t="s">
        <v>17206</v>
      </c>
      <c r="D6847" s="91" t="s">
        <v>1319</v>
      </c>
      <c r="E6847" s="91" t="s">
        <v>1587</v>
      </c>
      <c r="F6847" s="91">
        <v>2032.0</v>
      </c>
      <c r="J6847" s="91" t="s">
        <v>1320</v>
      </c>
      <c r="L6847" s="91" t="s">
        <v>41</v>
      </c>
      <c r="M6847" s="91" t="s">
        <v>1320</v>
      </c>
      <c r="N6847" s="91" t="s">
        <v>1617</v>
      </c>
      <c r="O6847" s="91" t="s">
        <v>1627</v>
      </c>
      <c r="P6847" s="91" t="s">
        <v>1628</v>
      </c>
      <c r="Q6847" s="91" t="s">
        <v>1432</v>
      </c>
      <c r="R6847" s="91" t="s">
        <v>1604</v>
      </c>
      <c r="S6847" s="91" t="s">
        <v>17207</v>
      </c>
      <c r="T6847" s="91" t="s">
        <v>1593</v>
      </c>
    </row>
    <row r="6848" ht="14.25" customHeight="1">
      <c r="A6848" s="91" t="s">
        <v>17208</v>
      </c>
      <c r="B6848" s="91" t="s">
        <v>17209</v>
      </c>
      <c r="C6848" s="91" t="s">
        <v>17210</v>
      </c>
      <c r="D6848" s="91" t="s">
        <v>1319</v>
      </c>
      <c r="E6848" s="91" t="s">
        <v>1587</v>
      </c>
      <c r="F6848" s="91" t="s">
        <v>1646</v>
      </c>
      <c r="J6848" s="91" t="s">
        <v>739</v>
      </c>
      <c r="L6848" s="91" t="s">
        <v>41</v>
      </c>
      <c r="M6848" s="91" t="s">
        <v>739</v>
      </c>
      <c r="N6848" s="91" t="s">
        <v>1685</v>
      </c>
      <c r="O6848" s="91" t="s">
        <v>1627</v>
      </c>
      <c r="P6848" s="91" t="s">
        <v>1628</v>
      </c>
      <c r="Q6848" s="91" t="s">
        <v>1433</v>
      </c>
      <c r="R6848" s="91" t="s">
        <v>1617</v>
      </c>
      <c r="S6848" s="91" t="s">
        <v>17211</v>
      </c>
      <c r="T6848" s="91" t="s">
        <v>1593</v>
      </c>
    </row>
    <row r="6849" ht="14.25" customHeight="1">
      <c r="A6849" s="91" t="s">
        <v>17212</v>
      </c>
      <c r="B6849" s="91" t="s">
        <v>17213</v>
      </c>
      <c r="D6849" s="91" t="s">
        <v>1324</v>
      </c>
      <c r="J6849" s="91" t="s">
        <v>739</v>
      </c>
      <c r="L6849" s="91" t="s">
        <v>41</v>
      </c>
      <c r="M6849" s="91" t="s">
        <v>739</v>
      </c>
      <c r="O6849" s="91" t="s">
        <v>1627</v>
      </c>
      <c r="P6849" s="91" t="s">
        <v>1628</v>
      </c>
      <c r="Q6849" s="91" t="s">
        <v>1462</v>
      </c>
      <c r="R6849" s="91" t="s">
        <v>1808</v>
      </c>
    </row>
    <row r="6850" ht="14.25" customHeight="1">
      <c r="A6850" s="91" t="s">
        <v>17214</v>
      </c>
      <c r="D6850" s="91" t="s">
        <v>1319</v>
      </c>
      <c r="E6850" s="91" t="s">
        <v>1587</v>
      </c>
      <c r="F6850" s="91">
        <v>2030.0</v>
      </c>
      <c r="J6850" s="91" t="s">
        <v>739</v>
      </c>
      <c r="L6850" s="91" t="s">
        <v>1588</v>
      </c>
      <c r="M6850" s="91" t="s">
        <v>739</v>
      </c>
      <c r="O6850" s="91" t="s">
        <v>1632</v>
      </c>
      <c r="P6850" s="91" t="s">
        <v>1628</v>
      </c>
      <c r="Q6850" s="91" t="s">
        <v>1462</v>
      </c>
      <c r="R6850" s="91" t="s">
        <v>1591</v>
      </c>
      <c r="S6850" s="91" t="s">
        <v>17215</v>
      </c>
      <c r="T6850" s="91" t="s">
        <v>1593</v>
      </c>
    </row>
    <row r="6851" ht="14.25" customHeight="1">
      <c r="A6851" s="91" t="s">
        <v>17216</v>
      </c>
      <c r="B6851" s="91" t="s">
        <v>17217</v>
      </c>
      <c r="C6851" s="91" t="s">
        <v>17218</v>
      </c>
      <c r="D6851" s="91" t="s">
        <v>1319</v>
      </c>
      <c r="E6851" s="91" t="s">
        <v>1587</v>
      </c>
      <c r="F6851" s="91">
        <v>2031.0</v>
      </c>
      <c r="G6851" s="91" t="s">
        <v>1319</v>
      </c>
      <c r="H6851" s="91" t="s">
        <v>1587</v>
      </c>
      <c r="I6851" s="91">
        <v>2050.0</v>
      </c>
      <c r="J6851" s="91" t="s">
        <v>1320</v>
      </c>
      <c r="K6851" s="91">
        <v>2050.0</v>
      </c>
      <c r="L6851" s="91" t="s">
        <v>41</v>
      </c>
      <c r="M6851" s="91" t="s">
        <v>739</v>
      </c>
      <c r="O6851" s="91" t="s">
        <v>1627</v>
      </c>
      <c r="P6851" s="91" t="s">
        <v>1628</v>
      </c>
      <c r="Q6851" s="91" t="s">
        <v>1472</v>
      </c>
      <c r="R6851" s="91" t="s">
        <v>1687</v>
      </c>
      <c r="S6851" s="91" t="s">
        <v>17219</v>
      </c>
      <c r="T6851" s="91" t="s">
        <v>1593</v>
      </c>
    </row>
    <row r="6852" ht="14.25" customHeight="1">
      <c r="A6852" s="91" t="s">
        <v>17220</v>
      </c>
      <c r="D6852" s="91" t="s">
        <v>1324</v>
      </c>
      <c r="J6852" s="91" t="s">
        <v>1320</v>
      </c>
      <c r="L6852" s="91" t="s">
        <v>41</v>
      </c>
      <c r="M6852" s="91" t="s">
        <v>739</v>
      </c>
      <c r="O6852" s="91" t="s">
        <v>1602</v>
      </c>
      <c r="P6852" s="91" t="s">
        <v>1603</v>
      </c>
      <c r="Q6852" s="91" t="s">
        <v>1761</v>
      </c>
      <c r="R6852" s="91" t="s">
        <v>1641</v>
      </c>
    </row>
    <row r="6853" ht="14.25" customHeight="1">
      <c r="A6853" s="91" t="s">
        <v>17221</v>
      </c>
      <c r="B6853" s="91" t="s">
        <v>17222</v>
      </c>
      <c r="C6853" s="91" t="s">
        <v>17223</v>
      </c>
      <c r="D6853" s="91" t="s">
        <v>1319</v>
      </c>
      <c r="E6853" s="91" t="s">
        <v>1587</v>
      </c>
      <c r="F6853" s="91">
        <v>2030.0</v>
      </c>
      <c r="J6853" s="91" t="s">
        <v>739</v>
      </c>
      <c r="L6853" s="91" t="s">
        <v>1647</v>
      </c>
      <c r="M6853" s="91" t="s">
        <v>739</v>
      </c>
      <c r="O6853" s="91" t="s">
        <v>1627</v>
      </c>
      <c r="P6853" s="91" t="s">
        <v>1628</v>
      </c>
      <c r="Q6853" s="91" t="s">
        <v>1430</v>
      </c>
      <c r="R6853" s="91" t="s">
        <v>1611</v>
      </c>
      <c r="S6853" s="91" t="s">
        <v>17224</v>
      </c>
      <c r="T6853" s="91" t="s">
        <v>1593</v>
      </c>
    </row>
    <row r="6854" ht="14.25" customHeight="1">
      <c r="A6854" s="91" t="s">
        <v>17225</v>
      </c>
      <c r="D6854" s="91" t="s">
        <v>1324</v>
      </c>
      <c r="J6854" s="91" t="s">
        <v>739</v>
      </c>
      <c r="L6854" s="91" t="s">
        <v>41</v>
      </c>
      <c r="M6854" s="91" t="s">
        <v>739</v>
      </c>
      <c r="O6854" s="91" t="s">
        <v>1627</v>
      </c>
      <c r="P6854" s="91" t="s">
        <v>1628</v>
      </c>
      <c r="Q6854" s="91" t="s">
        <v>1472</v>
      </c>
      <c r="R6854" s="91" t="s">
        <v>1663</v>
      </c>
    </row>
    <row r="6855" ht="14.25" customHeight="1">
      <c r="A6855" s="91" t="s">
        <v>17226</v>
      </c>
      <c r="B6855" s="91" t="s">
        <v>17227</v>
      </c>
      <c r="C6855" s="91" t="s">
        <v>17228</v>
      </c>
      <c r="D6855" s="91" t="s">
        <v>1319</v>
      </c>
      <c r="E6855" s="91" t="s">
        <v>1587</v>
      </c>
      <c r="F6855" s="91">
        <v>2030.0</v>
      </c>
      <c r="J6855" s="91" t="s">
        <v>739</v>
      </c>
      <c r="L6855" s="91" t="s">
        <v>41</v>
      </c>
      <c r="M6855" s="91" t="s">
        <v>739</v>
      </c>
      <c r="O6855" s="91" t="s">
        <v>1627</v>
      </c>
      <c r="P6855" s="91" t="s">
        <v>1628</v>
      </c>
      <c r="Q6855" s="91" t="s">
        <v>1467</v>
      </c>
      <c r="R6855" s="91" t="s">
        <v>1699</v>
      </c>
      <c r="S6855" s="91" t="s">
        <v>17229</v>
      </c>
      <c r="T6855" s="91" t="s">
        <v>1593</v>
      </c>
    </row>
    <row r="6856" ht="14.25" customHeight="1">
      <c r="A6856" s="91" t="s">
        <v>17230</v>
      </c>
      <c r="B6856" s="91" t="s">
        <v>17231</v>
      </c>
      <c r="C6856" s="91" t="s">
        <v>17232</v>
      </c>
      <c r="D6856" s="91" t="s">
        <v>1319</v>
      </c>
      <c r="E6856" s="91" t="s">
        <v>1587</v>
      </c>
      <c r="F6856" s="91">
        <v>2030.0</v>
      </c>
      <c r="J6856" s="91" t="s">
        <v>739</v>
      </c>
      <c r="L6856" s="91" t="s">
        <v>41</v>
      </c>
      <c r="M6856" s="91" t="s">
        <v>739</v>
      </c>
      <c r="O6856" s="91" t="s">
        <v>1748</v>
      </c>
      <c r="P6856" s="91" t="s">
        <v>1590</v>
      </c>
      <c r="Q6856" s="91" t="s">
        <v>1433</v>
      </c>
      <c r="R6856" s="91" t="s">
        <v>2090</v>
      </c>
      <c r="S6856" s="91" t="s">
        <v>1406</v>
      </c>
      <c r="T6856" s="91" t="s">
        <v>1593</v>
      </c>
    </row>
    <row r="6857" ht="14.25" customHeight="1">
      <c r="A6857" s="91" t="s">
        <v>17233</v>
      </c>
      <c r="D6857" s="91" t="s">
        <v>1324</v>
      </c>
      <c r="J6857" s="91" t="s">
        <v>739</v>
      </c>
      <c r="L6857" s="91" t="s">
        <v>41</v>
      </c>
      <c r="M6857" s="91" t="s">
        <v>1320</v>
      </c>
      <c r="N6857" s="91" t="s">
        <v>1639</v>
      </c>
      <c r="O6857" s="91" t="s">
        <v>1602</v>
      </c>
      <c r="P6857" s="91" t="s">
        <v>1603</v>
      </c>
      <c r="Q6857" s="91" t="s">
        <v>1457</v>
      </c>
      <c r="R6857" s="91" t="s">
        <v>1639</v>
      </c>
    </row>
    <row r="6858" ht="14.25" customHeight="1">
      <c r="A6858" s="91" t="s">
        <v>17234</v>
      </c>
      <c r="D6858" s="91" t="s">
        <v>1319</v>
      </c>
      <c r="E6858" s="91" t="s">
        <v>1587</v>
      </c>
      <c r="F6858" s="91">
        <v>2030.0</v>
      </c>
      <c r="J6858" s="91" t="s">
        <v>739</v>
      </c>
      <c r="L6858" s="91" t="s">
        <v>1588</v>
      </c>
      <c r="M6858" s="91" t="s">
        <v>739</v>
      </c>
      <c r="O6858" s="91" t="s">
        <v>1602</v>
      </c>
      <c r="P6858" s="91" t="s">
        <v>1603</v>
      </c>
      <c r="Q6858" s="91" t="s">
        <v>1469</v>
      </c>
      <c r="R6858" s="91" t="s">
        <v>1614</v>
      </c>
      <c r="S6858" s="91" t="s">
        <v>17235</v>
      </c>
      <c r="T6858" s="91" t="s">
        <v>1593</v>
      </c>
    </row>
    <row r="6859" ht="14.25" customHeight="1">
      <c r="A6859" s="91" t="s">
        <v>17236</v>
      </c>
      <c r="C6859" s="91" t="s">
        <v>17237</v>
      </c>
      <c r="D6859" s="91" t="s">
        <v>1343</v>
      </c>
      <c r="J6859" s="91" t="s">
        <v>1320</v>
      </c>
      <c r="L6859" s="91" t="s">
        <v>1647</v>
      </c>
      <c r="M6859" s="91" t="s">
        <v>1320</v>
      </c>
      <c r="N6859" s="91" t="s">
        <v>1669</v>
      </c>
      <c r="O6859" s="91" t="s">
        <v>1607</v>
      </c>
      <c r="P6859" s="91" t="s">
        <v>1590</v>
      </c>
      <c r="Q6859" s="91" t="s">
        <v>1430</v>
      </c>
      <c r="R6859" s="91" t="s">
        <v>1669</v>
      </c>
    </row>
    <row r="6860" ht="14.25" customHeight="1">
      <c r="A6860" s="91" t="s">
        <v>17238</v>
      </c>
      <c r="D6860" s="91" t="s">
        <v>1324</v>
      </c>
      <c r="J6860" s="91" t="s">
        <v>739</v>
      </c>
      <c r="L6860" s="91" t="s">
        <v>41</v>
      </c>
      <c r="M6860" s="91" t="s">
        <v>739</v>
      </c>
      <c r="O6860" s="91" t="s">
        <v>1711</v>
      </c>
      <c r="P6860" s="91" t="s">
        <v>1590</v>
      </c>
      <c r="Q6860" s="91" t="s">
        <v>1435</v>
      </c>
      <c r="R6860" s="91" t="s">
        <v>1842</v>
      </c>
    </row>
    <row r="6861" ht="14.25" customHeight="1">
      <c r="A6861" s="91" t="s">
        <v>17239</v>
      </c>
      <c r="B6861" s="91" t="s">
        <v>17240</v>
      </c>
      <c r="C6861" s="91" t="s">
        <v>17241</v>
      </c>
      <c r="D6861" s="91" t="s">
        <v>1319</v>
      </c>
      <c r="E6861" s="91" t="s">
        <v>1587</v>
      </c>
      <c r="F6861" s="91" t="s">
        <v>1646</v>
      </c>
      <c r="J6861" s="91" t="s">
        <v>739</v>
      </c>
      <c r="L6861" s="91" t="s">
        <v>41</v>
      </c>
      <c r="M6861" s="91" t="s">
        <v>739</v>
      </c>
      <c r="O6861" s="91" t="s">
        <v>1748</v>
      </c>
      <c r="P6861" s="91" t="s">
        <v>1590</v>
      </c>
      <c r="Q6861" s="91" t="s">
        <v>1451</v>
      </c>
      <c r="R6861" s="91" t="s">
        <v>1608</v>
      </c>
      <c r="S6861" s="91" t="s">
        <v>17242</v>
      </c>
      <c r="T6861" s="91" t="s">
        <v>1593</v>
      </c>
    </row>
    <row r="6862" ht="14.25" customHeight="1">
      <c r="A6862" s="91" t="s">
        <v>17243</v>
      </c>
      <c r="D6862" s="91" t="s">
        <v>1319</v>
      </c>
      <c r="E6862" s="91" t="s">
        <v>1587</v>
      </c>
      <c r="F6862" s="91">
        <v>2030.0</v>
      </c>
      <c r="J6862" s="91" t="s">
        <v>739</v>
      </c>
      <c r="L6862" s="91" t="s">
        <v>1588</v>
      </c>
      <c r="M6862" s="91" t="s">
        <v>739</v>
      </c>
      <c r="O6862" s="91" t="s">
        <v>1632</v>
      </c>
      <c r="P6862" s="91" t="s">
        <v>1628</v>
      </c>
      <c r="Q6862" s="91" t="s">
        <v>1433</v>
      </c>
      <c r="R6862" s="91" t="s">
        <v>1687</v>
      </c>
      <c r="S6862" s="91" t="s">
        <v>17244</v>
      </c>
      <c r="T6862" s="91" t="s">
        <v>1593</v>
      </c>
    </row>
    <row r="6863" ht="14.25" customHeight="1">
      <c r="A6863" s="91" t="s">
        <v>17245</v>
      </c>
      <c r="D6863" s="91" t="s">
        <v>1319</v>
      </c>
      <c r="E6863" s="91" t="s">
        <v>1587</v>
      </c>
      <c r="F6863" s="91">
        <v>2025.0</v>
      </c>
      <c r="J6863" s="91" t="s">
        <v>739</v>
      </c>
      <c r="L6863" s="91" t="s">
        <v>41</v>
      </c>
      <c r="M6863" s="91" t="s">
        <v>739</v>
      </c>
      <c r="O6863" s="91" t="s">
        <v>1831</v>
      </c>
      <c r="P6863" s="91" t="s">
        <v>1590</v>
      </c>
      <c r="Q6863" s="91" t="s">
        <v>1469</v>
      </c>
      <c r="R6863" s="91" t="s">
        <v>5436</v>
      </c>
      <c r="S6863" s="91" t="s">
        <v>17246</v>
      </c>
      <c r="T6863" s="91" t="s">
        <v>1593</v>
      </c>
    </row>
    <row r="6864" ht="14.25" customHeight="1">
      <c r="A6864" s="91" t="s">
        <v>17247</v>
      </c>
      <c r="D6864" s="91" t="s">
        <v>1319</v>
      </c>
      <c r="E6864" s="91" t="s">
        <v>1587</v>
      </c>
      <c r="F6864" s="91">
        <v>2030.0</v>
      </c>
      <c r="J6864" s="91" t="s">
        <v>739</v>
      </c>
      <c r="L6864" s="91" t="s">
        <v>1588</v>
      </c>
      <c r="M6864" s="91" t="s">
        <v>739</v>
      </c>
      <c r="O6864" s="91" t="s">
        <v>1725</v>
      </c>
      <c r="P6864" s="91" t="s">
        <v>1628</v>
      </c>
      <c r="Q6864" s="91" t="s">
        <v>1439</v>
      </c>
      <c r="R6864" s="91" t="s">
        <v>1653</v>
      </c>
      <c r="S6864" s="91" t="s">
        <v>17248</v>
      </c>
      <c r="T6864" s="91" t="s">
        <v>1593</v>
      </c>
    </row>
    <row r="6865" ht="14.25" customHeight="1">
      <c r="A6865" s="91" t="s">
        <v>17249</v>
      </c>
      <c r="B6865" s="91" t="s">
        <v>17250</v>
      </c>
      <c r="C6865" s="91" t="s">
        <v>17251</v>
      </c>
      <c r="D6865" s="91" t="s">
        <v>1319</v>
      </c>
      <c r="E6865" s="91" t="s">
        <v>1587</v>
      </c>
      <c r="F6865" s="91">
        <v>2030.0</v>
      </c>
      <c r="J6865" s="91" t="s">
        <v>1320</v>
      </c>
      <c r="L6865" s="91" t="s">
        <v>41</v>
      </c>
      <c r="M6865" s="91" t="s">
        <v>1320</v>
      </c>
      <c r="N6865" s="91" t="s">
        <v>2171</v>
      </c>
      <c r="O6865" s="91" t="s">
        <v>1607</v>
      </c>
      <c r="P6865" s="91" t="s">
        <v>1590</v>
      </c>
      <c r="Q6865" s="91" t="s">
        <v>1452</v>
      </c>
      <c r="R6865" s="91" t="s">
        <v>1706</v>
      </c>
      <c r="S6865" s="91" t="s">
        <v>17252</v>
      </c>
      <c r="T6865" s="91" t="s">
        <v>1593</v>
      </c>
    </row>
    <row r="6866" ht="14.25" customHeight="1">
      <c r="A6866" s="91" t="s">
        <v>17253</v>
      </c>
      <c r="D6866" s="91" t="s">
        <v>1319</v>
      </c>
      <c r="E6866" s="91" t="s">
        <v>1587</v>
      </c>
      <c r="F6866" s="91">
        <v>2030.0</v>
      </c>
      <c r="J6866" s="91" t="s">
        <v>739</v>
      </c>
      <c r="L6866" s="91" t="s">
        <v>1588</v>
      </c>
      <c r="M6866" s="91" t="s">
        <v>739</v>
      </c>
      <c r="O6866" s="91" t="s">
        <v>1802</v>
      </c>
      <c r="P6866" s="91" t="s">
        <v>1590</v>
      </c>
      <c r="Q6866" s="91" t="s">
        <v>1761</v>
      </c>
      <c r="R6866" s="91" t="s">
        <v>1792</v>
      </c>
      <c r="S6866" s="91" t="s">
        <v>17254</v>
      </c>
      <c r="T6866" s="91" t="s">
        <v>1593</v>
      </c>
    </row>
    <row r="6867" ht="14.25" customHeight="1">
      <c r="A6867" s="91" t="s">
        <v>17255</v>
      </c>
      <c r="B6867" s="91" t="s">
        <v>17256</v>
      </c>
      <c r="D6867" s="91" t="s">
        <v>1319</v>
      </c>
      <c r="E6867" s="91" t="s">
        <v>1595</v>
      </c>
      <c r="F6867" s="91" t="s">
        <v>9259</v>
      </c>
      <c r="J6867" s="91" t="s">
        <v>739</v>
      </c>
      <c r="L6867" s="91" t="s">
        <v>41</v>
      </c>
      <c r="M6867" s="91" t="s">
        <v>739</v>
      </c>
      <c r="O6867" s="91" t="s">
        <v>1622</v>
      </c>
      <c r="P6867" s="91" t="s">
        <v>1623</v>
      </c>
      <c r="Q6867" s="91" t="s">
        <v>1451</v>
      </c>
      <c r="R6867" s="91" t="s">
        <v>10335</v>
      </c>
      <c r="S6867" s="91" t="s">
        <v>17257</v>
      </c>
      <c r="T6867" s="91" t="s">
        <v>1600</v>
      </c>
    </row>
    <row r="6868" ht="14.25" customHeight="1">
      <c r="A6868" s="91" t="s">
        <v>17258</v>
      </c>
      <c r="B6868" s="91" t="s">
        <v>17259</v>
      </c>
      <c r="C6868" s="91" t="s">
        <v>17260</v>
      </c>
      <c r="D6868" s="91" t="s">
        <v>1324</v>
      </c>
      <c r="J6868" s="91" t="s">
        <v>739</v>
      </c>
      <c r="L6868" s="91" t="s">
        <v>41</v>
      </c>
      <c r="M6868" s="91" t="s">
        <v>739</v>
      </c>
      <c r="O6868" s="91" t="s">
        <v>1725</v>
      </c>
      <c r="P6868" s="91" t="s">
        <v>1628</v>
      </c>
      <c r="Q6868" s="91" t="s">
        <v>1451</v>
      </c>
      <c r="R6868" s="91" t="s">
        <v>1633</v>
      </c>
      <c r="T6868" s="91" t="s">
        <v>1634</v>
      </c>
    </row>
    <row r="6869" ht="14.25" customHeight="1">
      <c r="A6869" s="91" t="s">
        <v>17261</v>
      </c>
      <c r="D6869" s="91" t="s">
        <v>1319</v>
      </c>
      <c r="E6869" s="91" t="s">
        <v>1587</v>
      </c>
      <c r="F6869" s="91">
        <v>2030.0</v>
      </c>
      <c r="J6869" s="91" t="s">
        <v>739</v>
      </c>
      <c r="L6869" s="91" t="s">
        <v>1588</v>
      </c>
      <c r="M6869" s="91" t="s">
        <v>739</v>
      </c>
      <c r="O6869" s="91" t="s">
        <v>1632</v>
      </c>
      <c r="P6869" s="91" t="s">
        <v>1628</v>
      </c>
      <c r="Q6869" s="91" t="s">
        <v>1472</v>
      </c>
      <c r="R6869" s="91" t="s">
        <v>1720</v>
      </c>
      <c r="S6869" s="91" t="s">
        <v>17262</v>
      </c>
      <c r="T6869" s="91" t="s">
        <v>1593</v>
      </c>
    </row>
    <row r="6870" ht="14.25" customHeight="1">
      <c r="A6870" s="91" t="s">
        <v>17263</v>
      </c>
      <c r="D6870" s="91" t="s">
        <v>1343</v>
      </c>
      <c r="J6870" s="91" t="s">
        <v>1320</v>
      </c>
      <c r="L6870" s="91" t="s">
        <v>41</v>
      </c>
      <c r="M6870" s="91" t="s">
        <v>1320</v>
      </c>
      <c r="N6870" s="91" t="s">
        <v>2347</v>
      </c>
      <c r="O6870" s="91" t="s">
        <v>2046</v>
      </c>
      <c r="P6870" s="91" t="s">
        <v>1603</v>
      </c>
      <c r="Q6870" s="91" t="s">
        <v>1438</v>
      </c>
      <c r="R6870" s="91" t="s">
        <v>2347</v>
      </c>
      <c r="U6870" s="91" t="s">
        <v>1709</v>
      </c>
    </row>
    <row r="6871" ht="14.25" customHeight="1">
      <c r="A6871" s="91" t="s">
        <v>17264</v>
      </c>
      <c r="B6871" s="91" t="s">
        <v>17265</v>
      </c>
      <c r="C6871" s="91" t="s">
        <v>17266</v>
      </c>
      <c r="D6871" s="91" t="s">
        <v>1319</v>
      </c>
      <c r="E6871" s="91" t="s">
        <v>1587</v>
      </c>
      <c r="F6871" s="91">
        <v>2031.0</v>
      </c>
      <c r="J6871" s="91" t="s">
        <v>739</v>
      </c>
      <c r="L6871" s="91" t="s">
        <v>41</v>
      </c>
      <c r="M6871" s="91" t="s">
        <v>739</v>
      </c>
      <c r="O6871" s="91" t="s">
        <v>1602</v>
      </c>
      <c r="P6871" s="91" t="s">
        <v>1603</v>
      </c>
      <c r="Q6871" s="91" t="s">
        <v>1459</v>
      </c>
      <c r="R6871" s="91" t="s">
        <v>1641</v>
      </c>
      <c r="S6871" s="91" t="s">
        <v>17267</v>
      </c>
      <c r="T6871" s="91" t="s">
        <v>1593</v>
      </c>
    </row>
    <row r="6872" ht="14.25" customHeight="1">
      <c r="A6872" s="91" t="s">
        <v>17268</v>
      </c>
      <c r="D6872" s="91" t="s">
        <v>1324</v>
      </c>
      <c r="J6872" s="91" t="s">
        <v>739</v>
      </c>
      <c r="L6872" s="91" t="s">
        <v>41</v>
      </c>
      <c r="M6872" s="91" t="s">
        <v>739</v>
      </c>
      <c r="O6872" s="91" t="s">
        <v>1602</v>
      </c>
      <c r="P6872" s="91" t="s">
        <v>1603</v>
      </c>
      <c r="Q6872" s="91" t="s">
        <v>1462</v>
      </c>
      <c r="R6872" s="91" t="s">
        <v>1612</v>
      </c>
    </row>
    <row r="6873" ht="14.25" customHeight="1">
      <c r="A6873" s="91" t="s">
        <v>17269</v>
      </c>
      <c r="C6873" s="91" t="s">
        <v>17270</v>
      </c>
      <c r="D6873" s="91" t="s">
        <v>1324</v>
      </c>
      <c r="J6873" s="91" t="s">
        <v>1320</v>
      </c>
      <c r="L6873" s="91" t="s">
        <v>41</v>
      </c>
      <c r="M6873" s="91" t="s">
        <v>739</v>
      </c>
      <c r="O6873" s="91" t="s">
        <v>1748</v>
      </c>
      <c r="P6873" s="91" t="s">
        <v>1590</v>
      </c>
      <c r="Q6873" s="91" t="s">
        <v>1459</v>
      </c>
      <c r="R6873" s="91" t="s">
        <v>1659</v>
      </c>
    </row>
    <row r="6874" ht="14.25" customHeight="1">
      <c r="A6874" s="91" t="s">
        <v>17271</v>
      </c>
      <c r="D6874" s="91" t="s">
        <v>1319</v>
      </c>
      <c r="E6874" s="91" t="s">
        <v>1587</v>
      </c>
      <c r="F6874" s="91">
        <v>2030.0</v>
      </c>
      <c r="G6874" s="91" t="s">
        <v>1319</v>
      </c>
      <c r="H6874" s="91" t="s">
        <v>1587</v>
      </c>
      <c r="I6874" s="91">
        <v>2040.0</v>
      </c>
      <c r="J6874" s="91" t="s">
        <v>1320</v>
      </c>
      <c r="K6874" s="91">
        <v>2040.0</v>
      </c>
      <c r="L6874" s="91" t="s">
        <v>41</v>
      </c>
      <c r="M6874" s="91" t="s">
        <v>1320</v>
      </c>
      <c r="N6874" s="91" t="s">
        <v>1785</v>
      </c>
      <c r="O6874" s="91" t="s">
        <v>1607</v>
      </c>
      <c r="P6874" s="91" t="s">
        <v>1590</v>
      </c>
      <c r="Q6874" s="91" t="s">
        <v>1457</v>
      </c>
      <c r="R6874" s="91" t="s">
        <v>1923</v>
      </c>
      <c r="S6874" s="91" t="s">
        <v>17272</v>
      </c>
      <c r="T6874" s="91" t="s">
        <v>1593</v>
      </c>
    </row>
    <row r="6875" ht="14.25" customHeight="1">
      <c r="A6875" s="91" t="s">
        <v>17273</v>
      </c>
      <c r="C6875" s="91" t="s">
        <v>17274</v>
      </c>
      <c r="D6875" s="91" t="s">
        <v>1319</v>
      </c>
      <c r="E6875" s="91" t="s">
        <v>1587</v>
      </c>
      <c r="F6875" s="91">
        <v>2030.0</v>
      </c>
      <c r="G6875" s="91" t="s">
        <v>1319</v>
      </c>
      <c r="H6875" s="91" t="s">
        <v>1587</v>
      </c>
      <c r="I6875" s="91">
        <v>2040.0</v>
      </c>
      <c r="J6875" s="91" t="s">
        <v>1320</v>
      </c>
      <c r="K6875" s="91">
        <v>2040.0</v>
      </c>
      <c r="L6875" s="91" t="s">
        <v>41</v>
      </c>
      <c r="M6875" s="91" t="s">
        <v>1320</v>
      </c>
      <c r="N6875" s="91" t="s">
        <v>1785</v>
      </c>
      <c r="O6875" s="91" t="s">
        <v>1607</v>
      </c>
      <c r="P6875" s="91" t="s">
        <v>1590</v>
      </c>
      <c r="Q6875" s="91" t="s">
        <v>1457</v>
      </c>
      <c r="R6875" s="91" t="s">
        <v>1663</v>
      </c>
      <c r="S6875" s="91" t="s">
        <v>17275</v>
      </c>
      <c r="T6875" s="91" t="s">
        <v>1593</v>
      </c>
    </row>
    <row r="6876" ht="14.25" customHeight="1">
      <c r="A6876" s="91" t="s">
        <v>17276</v>
      </c>
      <c r="D6876" s="91" t="s">
        <v>1324</v>
      </c>
      <c r="J6876" s="91" t="s">
        <v>1320</v>
      </c>
      <c r="L6876" s="91" t="s">
        <v>41</v>
      </c>
      <c r="M6876" s="91" t="s">
        <v>739</v>
      </c>
      <c r="O6876" s="91" t="s">
        <v>3418</v>
      </c>
      <c r="P6876" s="91" t="s">
        <v>1628</v>
      </c>
      <c r="Q6876" s="91" t="s">
        <v>1459</v>
      </c>
      <c r="R6876" s="91" t="s">
        <v>1659</v>
      </c>
    </row>
    <row r="6877" ht="14.25" customHeight="1">
      <c r="A6877" s="91" t="s">
        <v>17277</v>
      </c>
      <c r="B6877" s="91" t="s">
        <v>17278</v>
      </c>
      <c r="D6877" s="91" t="s">
        <v>1324</v>
      </c>
      <c r="J6877" s="91" t="s">
        <v>739</v>
      </c>
      <c r="L6877" s="91" t="s">
        <v>41</v>
      </c>
      <c r="M6877" s="91" t="s">
        <v>739</v>
      </c>
      <c r="O6877" s="91" t="s">
        <v>1846</v>
      </c>
      <c r="P6877" s="91" t="s">
        <v>1590</v>
      </c>
      <c r="Q6877" s="91" t="s">
        <v>1439</v>
      </c>
      <c r="R6877" s="91" t="s">
        <v>1798</v>
      </c>
      <c r="T6877" s="91" t="s">
        <v>1634</v>
      </c>
    </row>
    <row r="6878" ht="14.25" customHeight="1">
      <c r="A6878" s="91" t="s">
        <v>17279</v>
      </c>
      <c r="D6878" s="91" t="s">
        <v>1319</v>
      </c>
      <c r="E6878" s="91" t="s">
        <v>1587</v>
      </c>
      <c r="F6878" s="91">
        <v>2030.0</v>
      </c>
      <c r="J6878" s="91" t="s">
        <v>739</v>
      </c>
      <c r="L6878" s="91" t="s">
        <v>1588</v>
      </c>
      <c r="M6878" s="91" t="s">
        <v>739</v>
      </c>
      <c r="O6878" s="91" t="s">
        <v>1602</v>
      </c>
      <c r="P6878" s="91" t="s">
        <v>1603</v>
      </c>
      <c r="Q6878" s="91" t="s">
        <v>1457</v>
      </c>
      <c r="R6878" s="91" t="s">
        <v>1707</v>
      </c>
      <c r="S6878" s="91" t="s">
        <v>17280</v>
      </c>
      <c r="T6878" s="91" t="s">
        <v>1593</v>
      </c>
    </row>
    <row r="6879" ht="14.25" customHeight="1">
      <c r="A6879" s="91" t="s">
        <v>17281</v>
      </c>
      <c r="D6879" s="91" t="s">
        <v>1319</v>
      </c>
      <c r="E6879" s="91" t="s">
        <v>1587</v>
      </c>
      <c r="F6879" s="91">
        <v>2030.0</v>
      </c>
      <c r="J6879" s="91" t="s">
        <v>739</v>
      </c>
      <c r="L6879" s="91" t="s">
        <v>1588</v>
      </c>
      <c r="M6879" s="91" t="s">
        <v>739</v>
      </c>
      <c r="O6879" s="91" t="s">
        <v>1725</v>
      </c>
      <c r="P6879" s="91" t="s">
        <v>1628</v>
      </c>
      <c r="Q6879" s="91" t="s">
        <v>1472</v>
      </c>
      <c r="R6879" s="91" t="s">
        <v>1720</v>
      </c>
      <c r="S6879" s="91" t="s">
        <v>17282</v>
      </c>
      <c r="T6879" s="91" t="s">
        <v>1593</v>
      </c>
    </row>
    <row r="6880" ht="14.25" customHeight="1">
      <c r="A6880" s="91" t="s">
        <v>17283</v>
      </c>
      <c r="D6880" s="91" t="s">
        <v>1343</v>
      </c>
      <c r="J6880" s="91" t="s">
        <v>1320</v>
      </c>
      <c r="L6880" s="91" t="s">
        <v>41</v>
      </c>
      <c r="M6880" s="91" t="s">
        <v>1320</v>
      </c>
      <c r="N6880" s="91" t="s">
        <v>4294</v>
      </c>
      <c r="O6880" s="91" t="s">
        <v>1602</v>
      </c>
      <c r="P6880" s="91" t="s">
        <v>1603</v>
      </c>
      <c r="Q6880" s="91" t="s">
        <v>1439</v>
      </c>
      <c r="R6880" s="91" t="s">
        <v>1888</v>
      </c>
      <c r="U6880" s="91" t="s">
        <v>1709</v>
      </c>
    </row>
    <row r="6881" ht="14.25" customHeight="1">
      <c r="A6881" s="91" t="s">
        <v>17284</v>
      </c>
      <c r="D6881" s="91" t="s">
        <v>1324</v>
      </c>
      <c r="J6881" s="91" t="s">
        <v>1320</v>
      </c>
      <c r="L6881" s="91" t="s">
        <v>41</v>
      </c>
      <c r="M6881" s="91" t="s">
        <v>739</v>
      </c>
      <c r="O6881" s="91" t="s">
        <v>3070</v>
      </c>
      <c r="P6881" s="91" t="s">
        <v>1628</v>
      </c>
      <c r="Q6881" s="91" t="s">
        <v>1466</v>
      </c>
      <c r="R6881" s="91" t="s">
        <v>1707</v>
      </c>
    </row>
    <row r="6882" ht="14.25" customHeight="1">
      <c r="A6882" s="91" t="s">
        <v>17285</v>
      </c>
      <c r="D6882" s="91" t="s">
        <v>1324</v>
      </c>
      <c r="J6882" s="91" t="s">
        <v>1320</v>
      </c>
      <c r="L6882" s="91" t="s">
        <v>41</v>
      </c>
      <c r="M6882" s="91" t="s">
        <v>739</v>
      </c>
      <c r="O6882" s="91" t="s">
        <v>2046</v>
      </c>
      <c r="P6882" s="91" t="s">
        <v>1603</v>
      </c>
      <c r="Q6882" s="91" t="s">
        <v>1457</v>
      </c>
      <c r="R6882" s="91" t="s">
        <v>1614</v>
      </c>
    </row>
    <row r="6883" ht="14.25" customHeight="1">
      <c r="A6883" s="91" t="s">
        <v>17286</v>
      </c>
      <c r="D6883" s="91" t="s">
        <v>1319</v>
      </c>
      <c r="E6883" s="91" t="s">
        <v>1587</v>
      </c>
      <c r="F6883" s="91">
        <v>2030.0</v>
      </c>
      <c r="J6883" s="91" t="s">
        <v>739</v>
      </c>
      <c r="L6883" s="91" t="s">
        <v>1588</v>
      </c>
      <c r="M6883" s="91" t="s">
        <v>739</v>
      </c>
      <c r="O6883" s="91" t="s">
        <v>1662</v>
      </c>
      <c r="P6883" s="91" t="s">
        <v>1590</v>
      </c>
      <c r="Q6883" s="91" t="s">
        <v>1435</v>
      </c>
      <c r="R6883" s="91" t="s">
        <v>1663</v>
      </c>
      <c r="S6883" s="91" t="s">
        <v>17287</v>
      </c>
      <c r="T6883" s="91" t="s">
        <v>1593</v>
      </c>
    </row>
    <row r="6884" ht="14.25" customHeight="1">
      <c r="A6884" s="91" t="s">
        <v>17288</v>
      </c>
      <c r="B6884" s="91" t="s">
        <v>17289</v>
      </c>
      <c r="C6884" s="91" t="s">
        <v>17290</v>
      </c>
      <c r="D6884" s="91" t="s">
        <v>1324</v>
      </c>
      <c r="J6884" s="91" t="s">
        <v>1320</v>
      </c>
      <c r="L6884" s="91" t="s">
        <v>41</v>
      </c>
      <c r="M6884" s="91" t="s">
        <v>739</v>
      </c>
      <c r="O6884" s="91" t="s">
        <v>1725</v>
      </c>
      <c r="P6884" s="91" t="s">
        <v>1628</v>
      </c>
      <c r="Q6884" s="91" t="s">
        <v>1439</v>
      </c>
      <c r="R6884" s="91" t="s">
        <v>1633</v>
      </c>
    </row>
    <row r="6885" ht="14.25" customHeight="1">
      <c r="A6885" s="91" t="s">
        <v>17291</v>
      </c>
      <c r="B6885" s="91" t="s">
        <v>17292</v>
      </c>
      <c r="C6885" s="91" t="s">
        <v>17293</v>
      </c>
      <c r="D6885" s="91" t="s">
        <v>1319</v>
      </c>
      <c r="E6885" s="91" t="s">
        <v>1587</v>
      </c>
      <c r="F6885" s="91">
        <v>2030.0</v>
      </c>
      <c r="J6885" s="91" t="s">
        <v>739</v>
      </c>
      <c r="L6885" s="91" t="s">
        <v>41</v>
      </c>
      <c r="M6885" s="91" t="s">
        <v>739</v>
      </c>
      <c r="O6885" s="91" t="s">
        <v>1711</v>
      </c>
      <c r="P6885" s="91" t="s">
        <v>1590</v>
      </c>
      <c r="Q6885" s="91" t="s">
        <v>1469</v>
      </c>
      <c r="R6885" s="91" t="s">
        <v>1707</v>
      </c>
      <c r="S6885" s="91" t="s">
        <v>17294</v>
      </c>
      <c r="T6885" s="91" t="s">
        <v>1593</v>
      </c>
    </row>
    <row r="6886" ht="14.25" customHeight="1">
      <c r="A6886" s="91" t="s">
        <v>17295</v>
      </c>
      <c r="D6886" s="91" t="s">
        <v>1324</v>
      </c>
      <c r="J6886" s="91" t="s">
        <v>739</v>
      </c>
      <c r="L6886" s="91" t="s">
        <v>41</v>
      </c>
      <c r="M6886" s="91" t="s">
        <v>1320</v>
      </c>
      <c r="N6886" s="91" t="s">
        <v>1637</v>
      </c>
      <c r="O6886" s="91" t="s">
        <v>1891</v>
      </c>
      <c r="P6886" s="91" t="s">
        <v>1623</v>
      </c>
      <c r="Q6886" s="91" t="s">
        <v>1457</v>
      </c>
      <c r="R6886" s="91" t="s">
        <v>1637</v>
      </c>
    </row>
    <row r="6887" ht="14.25" customHeight="1">
      <c r="A6887" s="91" t="s">
        <v>17296</v>
      </c>
      <c r="B6887" s="91" t="s">
        <v>17297</v>
      </c>
      <c r="C6887" s="91" t="s">
        <v>17298</v>
      </c>
      <c r="D6887" s="91" t="s">
        <v>1343</v>
      </c>
      <c r="J6887" s="91" t="s">
        <v>739</v>
      </c>
      <c r="L6887" s="91" t="s">
        <v>41</v>
      </c>
      <c r="M6887" s="91" t="s">
        <v>1320</v>
      </c>
      <c r="N6887" s="91" t="s">
        <v>1706</v>
      </c>
      <c r="O6887" s="91" t="s">
        <v>1602</v>
      </c>
      <c r="P6887" s="91" t="s">
        <v>1603</v>
      </c>
      <c r="Q6887" s="91" t="s">
        <v>1443</v>
      </c>
      <c r="R6887" s="91" t="s">
        <v>1706</v>
      </c>
    </row>
    <row r="6888" ht="14.25" customHeight="1">
      <c r="A6888" s="91" t="s">
        <v>17299</v>
      </c>
      <c r="B6888" s="91" t="s">
        <v>17300</v>
      </c>
      <c r="C6888" s="91" t="s">
        <v>17301</v>
      </c>
      <c r="D6888" s="91" t="s">
        <v>1319</v>
      </c>
      <c r="E6888" s="91" t="s">
        <v>1587</v>
      </c>
      <c r="F6888" s="91" t="s">
        <v>17302</v>
      </c>
      <c r="G6888" s="91" t="s">
        <v>1319</v>
      </c>
      <c r="H6888" s="91" t="s">
        <v>1587</v>
      </c>
      <c r="I6888" s="91" t="s">
        <v>1698</v>
      </c>
      <c r="J6888" s="91" t="s">
        <v>1320</v>
      </c>
      <c r="K6888" s="91" t="s">
        <v>1698</v>
      </c>
      <c r="L6888" s="91" t="s">
        <v>41</v>
      </c>
      <c r="M6888" s="91" t="s">
        <v>1320</v>
      </c>
      <c r="N6888" s="91" t="s">
        <v>1637</v>
      </c>
      <c r="O6888" s="91" t="s">
        <v>1607</v>
      </c>
      <c r="P6888" s="91" t="s">
        <v>1590</v>
      </c>
      <c r="Q6888" s="91" t="s">
        <v>1439</v>
      </c>
      <c r="R6888" s="91" t="s">
        <v>1591</v>
      </c>
      <c r="S6888" s="91" t="s">
        <v>17303</v>
      </c>
      <c r="T6888" s="91" t="s">
        <v>1593</v>
      </c>
    </row>
    <row r="6889" ht="14.25" customHeight="1">
      <c r="A6889" s="91" t="s">
        <v>17304</v>
      </c>
      <c r="D6889" s="91" t="s">
        <v>1319</v>
      </c>
      <c r="E6889" s="91" t="s">
        <v>1587</v>
      </c>
      <c r="F6889" s="91">
        <v>2030.0</v>
      </c>
      <c r="J6889" s="91" t="s">
        <v>739</v>
      </c>
      <c r="L6889" s="91" t="s">
        <v>41</v>
      </c>
      <c r="M6889" s="91" t="s">
        <v>739</v>
      </c>
      <c r="O6889" s="91" t="s">
        <v>2182</v>
      </c>
      <c r="P6889" s="91" t="s">
        <v>1628</v>
      </c>
      <c r="Q6889" s="91" t="s">
        <v>1464</v>
      </c>
      <c r="R6889" s="91" t="s">
        <v>1663</v>
      </c>
      <c r="S6889" s="91" t="s">
        <v>17305</v>
      </c>
      <c r="T6889" s="91" t="s">
        <v>1593</v>
      </c>
    </row>
    <row r="6890" ht="14.25" customHeight="1">
      <c r="A6890" s="91" t="s">
        <v>17306</v>
      </c>
      <c r="B6890" s="91" t="s">
        <v>17307</v>
      </c>
      <c r="D6890" s="91" t="s">
        <v>1324</v>
      </c>
      <c r="J6890" s="91" t="s">
        <v>739</v>
      </c>
      <c r="L6890" s="91" t="s">
        <v>41</v>
      </c>
      <c r="M6890" s="91" t="s">
        <v>739</v>
      </c>
      <c r="O6890" s="91" t="s">
        <v>1796</v>
      </c>
      <c r="P6890" s="91" t="s">
        <v>1628</v>
      </c>
      <c r="Q6890" s="91" t="s">
        <v>1435</v>
      </c>
      <c r="R6890" s="91" t="s">
        <v>1617</v>
      </c>
    </row>
    <row r="6891" ht="14.25" customHeight="1">
      <c r="A6891" s="91" t="s">
        <v>17308</v>
      </c>
      <c r="B6891" s="91" t="s">
        <v>17309</v>
      </c>
      <c r="D6891" s="91" t="s">
        <v>1324</v>
      </c>
      <c r="J6891" s="91" t="s">
        <v>739</v>
      </c>
      <c r="L6891" s="91" t="s">
        <v>41</v>
      </c>
      <c r="M6891" s="91" t="s">
        <v>739</v>
      </c>
      <c r="O6891" s="91" t="s">
        <v>1725</v>
      </c>
      <c r="P6891" s="91" t="s">
        <v>1628</v>
      </c>
      <c r="Q6891" s="91" t="s">
        <v>1457</v>
      </c>
      <c r="R6891" s="91" t="s">
        <v>1591</v>
      </c>
    </row>
    <row r="6892" ht="14.25" customHeight="1">
      <c r="A6892" s="91" t="s">
        <v>17310</v>
      </c>
      <c r="B6892" s="91" t="s">
        <v>17311</v>
      </c>
      <c r="C6892" s="91" t="s">
        <v>17312</v>
      </c>
      <c r="D6892" s="91" t="s">
        <v>1319</v>
      </c>
      <c r="E6892" s="91" t="s">
        <v>1595</v>
      </c>
      <c r="F6892" s="91">
        <v>2030.0</v>
      </c>
      <c r="J6892" s="91" t="s">
        <v>739</v>
      </c>
      <c r="L6892" s="91" t="s">
        <v>41</v>
      </c>
      <c r="M6892" s="91" t="s">
        <v>739</v>
      </c>
      <c r="O6892" s="91" t="s">
        <v>1681</v>
      </c>
      <c r="P6892" s="91" t="s">
        <v>1590</v>
      </c>
      <c r="Q6892" s="91" t="s">
        <v>1444</v>
      </c>
      <c r="R6892" s="91" t="s">
        <v>1966</v>
      </c>
      <c r="S6892" s="91" t="s">
        <v>17313</v>
      </c>
      <c r="T6892" s="91" t="s">
        <v>1600</v>
      </c>
    </row>
    <row r="6893" ht="14.25" customHeight="1">
      <c r="A6893" s="91" t="s">
        <v>17314</v>
      </c>
      <c r="B6893" s="91" t="s">
        <v>17315</v>
      </c>
      <c r="C6893" s="91" t="s">
        <v>17316</v>
      </c>
      <c r="D6893" s="91" t="s">
        <v>1319</v>
      </c>
      <c r="E6893" s="91" t="s">
        <v>1587</v>
      </c>
      <c r="F6893" s="91">
        <v>2025.0</v>
      </c>
      <c r="J6893" s="91" t="s">
        <v>739</v>
      </c>
      <c r="L6893" s="91" t="s">
        <v>41</v>
      </c>
      <c r="M6893" s="91" t="s">
        <v>1320</v>
      </c>
      <c r="N6893" s="91" t="s">
        <v>2241</v>
      </c>
      <c r="O6893" s="91" t="s">
        <v>1602</v>
      </c>
      <c r="P6893" s="91" t="s">
        <v>1603</v>
      </c>
      <c r="Q6893" s="91" t="s">
        <v>1462</v>
      </c>
      <c r="R6893" s="91" t="s">
        <v>1706</v>
      </c>
      <c r="S6893" s="91" t="s">
        <v>17317</v>
      </c>
      <c r="T6893" s="91" t="s">
        <v>1593</v>
      </c>
    </row>
    <row r="6894" ht="14.25" customHeight="1">
      <c r="A6894" s="91" t="s">
        <v>17318</v>
      </c>
      <c r="D6894" s="91" t="s">
        <v>1319</v>
      </c>
      <c r="E6894" s="91" t="s">
        <v>1587</v>
      </c>
      <c r="F6894" s="91">
        <v>2030.0</v>
      </c>
      <c r="G6894" s="91" t="s">
        <v>1319</v>
      </c>
      <c r="H6894" s="91" t="s">
        <v>1587</v>
      </c>
      <c r="I6894" s="91">
        <v>2045.0</v>
      </c>
      <c r="J6894" s="91" t="s">
        <v>1320</v>
      </c>
      <c r="K6894" s="91">
        <v>2045.0</v>
      </c>
      <c r="L6894" s="91" t="s">
        <v>1588</v>
      </c>
      <c r="M6894" s="91" t="s">
        <v>739</v>
      </c>
      <c r="O6894" s="91" t="s">
        <v>1846</v>
      </c>
      <c r="P6894" s="91" t="s">
        <v>1590</v>
      </c>
      <c r="Q6894" s="91" t="s">
        <v>1469</v>
      </c>
      <c r="R6894" s="91" t="s">
        <v>1604</v>
      </c>
      <c r="S6894" s="91" t="s">
        <v>17319</v>
      </c>
      <c r="T6894" s="91" t="s">
        <v>1593</v>
      </c>
    </row>
    <row r="6895" ht="14.25" customHeight="1">
      <c r="A6895" s="91" t="s">
        <v>17320</v>
      </c>
      <c r="D6895" s="91" t="s">
        <v>1319</v>
      </c>
      <c r="E6895" s="91" t="s">
        <v>1587</v>
      </c>
      <c r="F6895" s="91">
        <v>2030.0</v>
      </c>
      <c r="J6895" s="91" t="s">
        <v>739</v>
      </c>
      <c r="L6895" s="91" t="s">
        <v>1588</v>
      </c>
      <c r="M6895" s="91" t="s">
        <v>739</v>
      </c>
      <c r="O6895" s="91" t="s">
        <v>1607</v>
      </c>
      <c r="P6895" s="91" t="s">
        <v>1590</v>
      </c>
      <c r="Q6895" s="91" t="s">
        <v>1460</v>
      </c>
      <c r="R6895" s="91" t="s">
        <v>1617</v>
      </c>
      <c r="S6895" s="91" t="s">
        <v>17321</v>
      </c>
      <c r="T6895" s="91" t="s">
        <v>1593</v>
      </c>
    </row>
    <row r="6896" ht="14.25" customHeight="1">
      <c r="A6896" s="91" t="s">
        <v>17322</v>
      </c>
      <c r="D6896" s="91" t="s">
        <v>1319</v>
      </c>
      <c r="E6896" s="91" t="s">
        <v>1587</v>
      </c>
      <c r="F6896" s="91">
        <v>2030.0</v>
      </c>
      <c r="J6896" s="91" t="s">
        <v>739</v>
      </c>
      <c r="L6896" s="91" t="s">
        <v>1588</v>
      </c>
      <c r="M6896" s="91" t="s">
        <v>739</v>
      </c>
      <c r="O6896" s="91" t="s">
        <v>1711</v>
      </c>
      <c r="P6896" s="91" t="s">
        <v>1590</v>
      </c>
      <c r="Q6896" s="91" t="s">
        <v>1457</v>
      </c>
      <c r="R6896" s="91" t="s">
        <v>1639</v>
      </c>
      <c r="S6896" s="91" t="s">
        <v>17323</v>
      </c>
      <c r="T6896" s="91" t="s">
        <v>1593</v>
      </c>
    </row>
    <row r="6897" ht="14.25" customHeight="1">
      <c r="A6897" s="91" t="s">
        <v>17324</v>
      </c>
      <c r="D6897" s="91" t="s">
        <v>1324</v>
      </c>
      <c r="J6897" s="91" t="s">
        <v>739</v>
      </c>
      <c r="L6897" s="91" t="s">
        <v>41</v>
      </c>
      <c r="M6897" s="91" t="s">
        <v>739</v>
      </c>
      <c r="O6897" s="91" t="s">
        <v>1694</v>
      </c>
      <c r="P6897" s="91" t="s">
        <v>1590</v>
      </c>
      <c r="Q6897" s="91" t="s">
        <v>1475</v>
      </c>
      <c r="R6897" s="91" t="s">
        <v>1659</v>
      </c>
    </row>
    <row r="6898" ht="14.25" customHeight="1">
      <c r="A6898" s="91" t="s">
        <v>17325</v>
      </c>
      <c r="B6898" s="91" t="s">
        <v>17326</v>
      </c>
      <c r="C6898" s="91" t="s">
        <v>17327</v>
      </c>
      <c r="D6898" s="91" t="s">
        <v>1319</v>
      </c>
      <c r="E6898" s="91" t="s">
        <v>1587</v>
      </c>
      <c r="F6898" s="91">
        <v>2030.0</v>
      </c>
      <c r="J6898" s="91" t="s">
        <v>739</v>
      </c>
      <c r="L6898" s="91" t="s">
        <v>1588</v>
      </c>
      <c r="M6898" s="91" t="s">
        <v>739</v>
      </c>
      <c r="O6898" s="91" t="s">
        <v>1711</v>
      </c>
      <c r="P6898" s="91" t="s">
        <v>1590</v>
      </c>
      <c r="Q6898" s="91" t="s">
        <v>1459</v>
      </c>
      <c r="R6898" s="91" t="s">
        <v>1863</v>
      </c>
      <c r="S6898" s="91" t="s">
        <v>17328</v>
      </c>
      <c r="T6898" s="91" t="s">
        <v>1593</v>
      </c>
    </row>
    <row r="6899" ht="14.25" customHeight="1">
      <c r="A6899" s="91" t="s">
        <v>17329</v>
      </c>
      <c r="D6899" s="91" t="s">
        <v>1319</v>
      </c>
      <c r="E6899" s="91" t="s">
        <v>1587</v>
      </c>
      <c r="F6899" s="91" t="s">
        <v>1646</v>
      </c>
      <c r="G6899" s="91" t="s">
        <v>1319</v>
      </c>
      <c r="H6899" s="91" t="s">
        <v>1587</v>
      </c>
      <c r="I6899" s="91" t="s">
        <v>1377</v>
      </c>
      <c r="J6899" s="91" t="s">
        <v>1320</v>
      </c>
      <c r="K6899" s="91" t="s">
        <v>1377</v>
      </c>
      <c r="L6899" s="91" t="s">
        <v>41</v>
      </c>
      <c r="M6899" s="91" t="s">
        <v>1320</v>
      </c>
      <c r="N6899" s="91" t="s">
        <v>2090</v>
      </c>
      <c r="O6899" s="91" t="s">
        <v>1607</v>
      </c>
      <c r="P6899" s="91" t="s">
        <v>1590</v>
      </c>
      <c r="Q6899" s="91" t="s">
        <v>1451</v>
      </c>
      <c r="R6899" s="91" t="s">
        <v>1624</v>
      </c>
      <c r="S6899" s="91" t="s">
        <v>17330</v>
      </c>
      <c r="T6899" s="91" t="s">
        <v>1593</v>
      </c>
    </row>
    <row r="6900" ht="14.25" customHeight="1">
      <c r="A6900" s="91" t="s">
        <v>17331</v>
      </c>
      <c r="C6900" s="91" t="s">
        <v>17332</v>
      </c>
      <c r="D6900" s="91" t="s">
        <v>1319</v>
      </c>
      <c r="E6900" s="91" t="s">
        <v>1587</v>
      </c>
      <c r="F6900" s="91" t="s">
        <v>1646</v>
      </c>
      <c r="J6900" s="91" t="s">
        <v>739</v>
      </c>
      <c r="L6900" s="91" t="s">
        <v>41</v>
      </c>
      <c r="M6900" s="91" t="s">
        <v>739</v>
      </c>
      <c r="N6900" s="91" t="s">
        <v>2016</v>
      </c>
      <c r="O6900" s="91" t="s">
        <v>1638</v>
      </c>
      <c r="P6900" s="91" t="s">
        <v>1590</v>
      </c>
      <c r="Q6900" s="91" t="s">
        <v>1457</v>
      </c>
      <c r="R6900" s="91" t="s">
        <v>2016</v>
      </c>
      <c r="S6900" s="91" t="s">
        <v>17333</v>
      </c>
      <c r="T6900" s="91" t="s">
        <v>1593</v>
      </c>
    </row>
    <row r="6901" ht="14.25" customHeight="1">
      <c r="A6901" s="91" t="s">
        <v>17334</v>
      </c>
      <c r="B6901" s="91" t="s">
        <v>17335</v>
      </c>
      <c r="C6901" s="91" t="s">
        <v>17336</v>
      </c>
      <c r="D6901" s="91" t="s">
        <v>1319</v>
      </c>
      <c r="E6901" s="91" t="s">
        <v>1587</v>
      </c>
      <c r="F6901" s="91" t="s">
        <v>1646</v>
      </c>
      <c r="G6901" s="91" t="s">
        <v>1319</v>
      </c>
      <c r="H6901" s="91" t="s">
        <v>1587</v>
      </c>
      <c r="I6901" s="91" t="s">
        <v>1377</v>
      </c>
      <c r="J6901" s="91" t="s">
        <v>1320</v>
      </c>
      <c r="K6901" s="91" t="s">
        <v>1377</v>
      </c>
      <c r="L6901" s="91" t="s">
        <v>41</v>
      </c>
      <c r="M6901" s="91" t="s">
        <v>1320</v>
      </c>
      <c r="N6901" s="91" t="s">
        <v>2347</v>
      </c>
      <c r="O6901" s="91" t="s">
        <v>1711</v>
      </c>
      <c r="P6901" s="91" t="s">
        <v>1590</v>
      </c>
      <c r="Q6901" s="91" t="s">
        <v>1451</v>
      </c>
      <c r="R6901" s="91" t="s">
        <v>1687</v>
      </c>
      <c r="S6901" s="91" t="s">
        <v>17337</v>
      </c>
      <c r="T6901" s="91" t="s">
        <v>1593</v>
      </c>
    </row>
    <row r="6902" ht="14.25" customHeight="1">
      <c r="A6902" s="91" t="s">
        <v>17338</v>
      </c>
      <c r="D6902" s="91" t="s">
        <v>1319</v>
      </c>
      <c r="E6902" s="91" t="s">
        <v>1595</v>
      </c>
      <c r="F6902" s="91">
        <v>2030.0</v>
      </c>
      <c r="J6902" s="91" t="s">
        <v>739</v>
      </c>
      <c r="L6902" s="91" t="s">
        <v>41</v>
      </c>
      <c r="M6902" s="91" t="s">
        <v>739</v>
      </c>
      <c r="O6902" s="91" t="s">
        <v>1711</v>
      </c>
      <c r="P6902" s="91" t="s">
        <v>1590</v>
      </c>
      <c r="Q6902" s="91" t="s">
        <v>1440</v>
      </c>
      <c r="R6902" s="91" t="s">
        <v>1669</v>
      </c>
      <c r="S6902" s="91" t="s">
        <v>17339</v>
      </c>
      <c r="T6902" s="91" t="s">
        <v>1600</v>
      </c>
    </row>
    <row r="6903" ht="14.25" customHeight="1">
      <c r="A6903" s="91" t="s">
        <v>17340</v>
      </c>
      <c r="C6903" s="91" t="s">
        <v>17341</v>
      </c>
      <c r="D6903" s="91" t="s">
        <v>1319</v>
      </c>
      <c r="E6903" s="91" t="s">
        <v>1587</v>
      </c>
      <c r="F6903" s="91">
        <v>2030.0</v>
      </c>
      <c r="J6903" s="91" t="s">
        <v>1320</v>
      </c>
      <c r="L6903" s="91" t="s">
        <v>41</v>
      </c>
      <c r="M6903" s="91" t="s">
        <v>1320</v>
      </c>
      <c r="N6903" s="91" t="s">
        <v>1747</v>
      </c>
      <c r="O6903" s="91" t="s">
        <v>1748</v>
      </c>
      <c r="P6903" s="91" t="s">
        <v>1590</v>
      </c>
      <c r="Q6903" s="91" t="s">
        <v>1444</v>
      </c>
      <c r="R6903" s="91" t="s">
        <v>1617</v>
      </c>
      <c r="S6903" s="91" t="s">
        <v>1407</v>
      </c>
      <c r="T6903" s="91" t="s">
        <v>1593</v>
      </c>
    </row>
    <row r="6904" ht="14.25" customHeight="1">
      <c r="A6904" s="91" t="s">
        <v>17342</v>
      </c>
      <c r="D6904" s="91" t="s">
        <v>1324</v>
      </c>
      <c r="J6904" s="91" t="s">
        <v>1320</v>
      </c>
      <c r="L6904" s="91" t="s">
        <v>41</v>
      </c>
      <c r="M6904" s="91" t="s">
        <v>739</v>
      </c>
      <c r="O6904" s="91" t="s">
        <v>1589</v>
      </c>
      <c r="P6904" s="91" t="s">
        <v>1590</v>
      </c>
      <c r="Q6904" s="91" t="s">
        <v>1460</v>
      </c>
      <c r="R6904" s="91" t="s">
        <v>1624</v>
      </c>
    </row>
    <row r="6905" ht="14.25" customHeight="1">
      <c r="A6905" s="91" t="s">
        <v>17343</v>
      </c>
      <c r="C6905" s="91" t="s">
        <v>17344</v>
      </c>
      <c r="D6905" s="91" t="s">
        <v>1319</v>
      </c>
      <c r="E6905" s="91" t="s">
        <v>1595</v>
      </c>
      <c r="F6905" s="91">
        <v>2030.0</v>
      </c>
      <c r="J6905" s="91" t="s">
        <v>1320</v>
      </c>
      <c r="L6905" s="91" t="s">
        <v>41</v>
      </c>
      <c r="M6905" s="91" t="s">
        <v>739</v>
      </c>
      <c r="O6905" s="91" t="s">
        <v>1694</v>
      </c>
      <c r="P6905" s="91" t="s">
        <v>1590</v>
      </c>
      <c r="Q6905" s="91" t="s">
        <v>1435</v>
      </c>
      <c r="R6905" s="91" t="s">
        <v>1753</v>
      </c>
      <c r="S6905" s="91" t="s">
        <v>17345</v>
      </c>
      <c r="T6905" s="91" t="s">
        <v>1600</v>
      </c>
    </row>
    <row r="6906" ht="14.25" customHeight="1">
      <c r="A6906" s="91" t="s">
        <v>17346</v>
      </c>
      <c r="D6906" s="91" t="s">
        <v>1324</v>
      </c>
      <c r="J6906" s="91" t="s">
        <v>1320</v>
      </c>
      <c r="L6906" s="91" t="s">
        <v>41</v>
      </c>
      <c r="M6906" s="91" t="s">
        <v>739</v>
      </c>
      <c r="O6906" s="91" t="s">
        <v>1607</v>
      </c>
      <c r="P6906" s="91" t="s">
        <v>1590</v>
      </c>
      <c r="Q6906" s="91" t="s">
        <v>1443</v>
      </c>
      <c r="R6906" s="91" t="s">
        <v>1624</v>
      </c>
    </row>
    <row r="6907" ht="14.25" customHeight="1">
      <c r="A6907" s="91" t="s">
        <v>17347</v>
      </c>
      <c r="B6907" s="91" t="s">
        <v>17348</v>
      </c>
      <c r="C6907" s="91" t="s">
        <v>17349</v>
      </c>
      <c r="D6907" s="91" t="s">
        <v>1324</v>
      </c>
      <c r="J6907" s="91" t="s">
        <v>739</v>
      </c>
      <c r="L6907" s="91" t="s">
        <v>1647</v>
      </c>
      <c r="M6907" s="91" t="s">
        <v>739</v>
      </c>
      <c r="O6907" s="91" t="s">
        <v>1638</v>
      </c>
      <c r="P6907" s="91" t="s">
        <v>1590</v>
      </c>
      <c r="Q6907" s="91" t="s">
        <v>1430</v>
      </c>
      <c r="R6907" s="91" t="s">
        <v>1614</v>
      </c>
    </row>
    <row r="6908" ht="14.25" customHeight="1">
      <c r="A6908" s="91" t="s">
        <v>17350</v>
      </c>
      <c r="B6908" s="91" t="s">
        <v>17351</v>
      </c>
      <c r="C6908" s="91" t="s">
        <v>17352</v>
      </c>
      <c r="D6908" s="91" t="s">
        <v>1319</v>
      </c>
      <c r="E6908" s="91" t="s">
        <v>1587</v>
      </c>
      <c r="F6908" s="91">
        <v>2031.0</v>
      </c>
      <c r="J6908" s="91" t="s">
        <v>1320</v>
      </c>
      <c r="L6908" s="91" t="s">
        <v>41</v>
      </c>
      <c r="M6908" s="91" t="s">
        <v>739</v>
      </c>
      <c r="O6908" s="91" t="s">
        <v>1725</v>
      </c>
      <c r="P6908" s="91" t="s">
        <v>1628</v>
      </c>
      <c r="Q6908" s="91" t="s">
        <v>1467</v>
      </c>
      <c r="R6908" s="91" t="s">
        <v>1792</v>
      </c>
      <c r="S6908" s="91" t="s">
        <v>17353</v>
      </c>
      <c r="T6908" s="91" t="s">
        <v>1593</v>
      </c>
    </row>
    <row r="6909" ht="14.25" customHeight="1">
      <c r="A6909" s="91" t="s">
        <v>17354</v>
      </c>
      <c r="B6909" s="91" t="s">
        <v>17355</v>
      </c>
      <c r="C6909" s="91" t="s">
        <v>17356</v>
      </c>
      <c r="D6909" s="91" t="s">
        <v>1319</v>
      </c>
      <c r="E6909" s="91" t="s">
        <v>1587</v>
      </c>
      <c r="F6909" s="91" t="s">
        <v>1646</v>
      </c>
      <c r="G6909" s="91" t="s">
        <v>1319</v>
      </c>
      <c r="H6909" s="91" t="s">
        <v>1587</v>
      </c>
      <c r="I6909" s="91" t="s">
        <v>1377</v>
      </c>
      <c r="J6909" s="91" t="s">
        <v>1320</v>
      </c>
      <c r="K6909" s="91" t="s">
        <v>1377</v>
      </c>
      <c r="L6909" s="91" t="s">
        <v>41</v>
      </c>
      <c r="M6909" s="91" t="s">
        <v>1320</v>
      </c>
      <c r="N6909" s="91" t="s">
        <v>1900</v>
      </c>
      <c r="O6909" s="91" t="s">
        <v>1607</v>
      </c>
      <c r="P6909" s="91" t="s">
        <v>1590</v>
      </c>
      <c r="Q6909" s="91" t="s">
        <v>1462</v>
      </c>
      <c r="R6909" s="91" t="s">
        <v>1699</v>
      </c>
      <c r="S6909" s="91" t="s">
        <v>17357</v>
      </c>
      <c r="T6909" s="91" t="s">
        <v>1593</v>
      </c>
    </row>
    <row r="6910" ht="14.25" customHeight="1">
      <c r="A6910" s="91" t="s">
        <v>17358</v>
      </c>
      <c r="D6910" s="91" t="s">
        <v>1324</v>
      </c>
      <c r="J6910" s="91" t="s">
        <v>739</v>
      </c>
      <c r="L6910" s="91" t="s">
        <v>41</v>
      </c>
      <c r="M6910" s="91" t="s">
        <v>739</v>
      </c>
      <c r="O6910" s="91" t="s">
        <v>1632</v>
      </c>
      <c r="P6910" s="91" t="s">
        <v>1628</v>
      </c>
      <c r="Q6910" s="91" t="s">
        <v>1462</v>
      </c>
      <c r="R6910" s="91" t="s">
        <v>1633</v>
      </c>
      <c r="T6910" s="91" t="s">
        <v>1634</v>
      </c>
    </row>
    <row r="6911" ht="14.25" customHeight="1">
      <c r="A6911" s="91" t="s">
        <v>17359</v>
      </c>
      <c r="D6911" s="91" t="s">
        <v>1319</v>
      </c>
      <c r="E6911" s="91" t="s">
        <v>1587</v>
      </c>
      <c r="F6911" s="91">
        <v>2030.0</v>
      </c>
      <c r="G6911" s="91" t="s">
        <v>1319</v>
      </c>
      <c r="H6911" s="91" t="s">
        <v>1587</v>
      </c>
      <c r="I6911" s="91">
        <v>2033.0</v>
      </c>
      <c r="J6911" s="91" t="s">
        <v>1320</v>
      </c>
      <c r="K6911" s="91">
        <v>2033.0</v>
      </c>
      <c r="L6911" s="91" t="s">
        <v>1588</v>
      </c>
      <c r="M6911" s="91" t="s">
        <v>739</v>
      </c>
      <c r="O6911" s="91" t="s">
        <v>1607</v>
      </c>
      <c r="P6911" s="91" t="s">
        <v>1590</v>
      </c>
      <c r="Q6911" s="91" t="s">
        <v>1457</v>
      </c>
      <c r="R6911" s="91" t="s">
        <v>1707</v>
      </c>
      <c r="S6911" s="91" t="s">
        <v>17360</v>
      </c>
      <c r="T6911" s="91" t="s">
        <v>1593</v>
      </c>
    </row>
    <row r="6912" ht="14.25" customHeight="1">
      <c r="A6912" s="91" t="s">
        <v>17361</v>
      </c>
      <c r="D6912" s="91" t="s">
        <v>1324</v>
      </c>
      <c r="J6912" s="91" t="s">
        <v>739</v>
      </c>
      <c r="L6912" s="91" t="s">
        <v>41</v>
      </c>
      <c r="M6912" s="91" t="s">
        <v>739</v>
      </c>
      <c r="O6912" s="91" t="s">
        <v>1802</v>
      </c>
      <c r="P6912" s="91" t="s">
        <v>1590</v>
      </c>
      <c r="Q6912" s="91" t="s">
        <v>1462</v>
      </c>
      <c r="R6912" s="91" t="s">
        <v>1687</v>
      </c>
    </row>
    <row r="6913" ht="14.25" customHeight="1">
      <c r="A6913" s="91" t="s">
        <v>17362</v>
      </c>
      <c r="D6913" s="91" t="s">
        <v>1319</v>
      </c>
      <c r="E6913" s="91" t="s">
        <v>1587</v>
      </c>
      <c r="F6913" s="91">
        <v>2030.0</v>
      </c>
      <c r="J6913" s="91" t="s">
        <v>739</v>
      </c>
      <c r="L6913" s="91" t="s">
        <v>1588</v>
      </c>
      <c r="M6913" s="91" t="s">
        <v>739</v>
      </c>
      <c r="O6913" s="91" t="s">
        <v>1846</v>
      </c>
      <c r="P6913" s="91" t="s">
        <v>1590</v>
      </c>
      <c r="Q6913" s="91" t="s">
        <v>1462</v>
      </c>
      <c r="R6913" s="91" t="s">
        <v>1614</v>
      </c>
      <c r="S6913" s="91" t="s">
        <v>17363</v>
      </c>
      <c r="T6913" s="91" t="s">
        <v>1593</v>
      </c>
    </row>
    <row r="6914" ht="14.25" customHeight="1">
      <c r="A6914" s="91" t="s">
        <v>17364</v>
      </c>
      <c r="D6914" s="91" t="s">
        <v>1319</v>
      </c>
      <c r="E6914" s="91" t="s">
        <v>1587</v>
      </c>
      <c r="F6914" s="91">
        <v>2030.0</v>
      </c>
      <c r="J6914" s="91" t="s">
        <v>739</v>
      </c>
      <c r="L6914" s="91" t="s">
        <v>41</v>
      </c>
      <c r="M6914" s="91" t="s">
        <v>739</v>
      </c>
      <c r="O6914" s="91" t="s">
        <v>1711</v>
      </c>
      <c r="P6914" s="91" t="s">
        <v>1590</v>
      </c>
      <c r="Q6914" s="91" t="s">
        <v>1467</v>
      </c>
      <c r="R6914" s="91" t="s">
        <v>1707</v>
      </c>
      <c r="S6914" s="91" t="s">
        <v>17365</v>
      </c>
      <c r="T6914" s="91" t="s">
        <v>1593</v>
      </c>
    </row>
    <row r="6915" ht="14.25" customHeight="1">
      <c r="A6915" s="91" t="s">
        <v>17366</v>
      </c>
      <c r="D6915" s="91" t="s">
        <v>1319</v>
      </c>
      <c r="E6915" s="91" t="s">
        <v>1587</v>
      </c>
      <c r="F6915" s="91">
        <v>2030.0</v>
      </c>
      <c r="J6915" s="91" t="s">
        <v>739</v>
      </c>
      <c r="L6915" s="91" t="s">
        <v>1588</v>
      </c>
      <c r="M6915" s="91" t="s">
        <v>739</v>
      </c>
      <c r="O6915" s="91" t="s">
        <v>1725</v>
      </c>
      <c r="P6915" s="91" t="s">
        <v>1628</v>
      </c>
      <c r="Q6915" s="91" t="s">
        <v>1431</v>
      </c>
      <c r="R6915" s="91" t="s">
        <v>1842</v>
      </c>
      <c r="S6915" s="91" t="s">
        <v>17367</v>
      </c>
      <c r="T6915" s="91" t="s">
        <v>1593</v>
      </c>
    </row>
    <row r="6916" ht="14.25" customHeight="1">
      <c r="A6916" s="91" t="s">
        <v>17368</v>
      </c>
      <c r="D6916" s="91" t="s">
        <v>1324</v>
      </c>
      <c r="J6916" s="91" t="s">
        <v>1320</v>
      </c>
      <c r="L6916" s="91" t="s">
        <v>41</v>
      </c>
      <c r="M6916" s="91" t="s">
        <v>739</v>
      </c>
      <c r="O6916" s="91" t="s">
        <v>1796</v>
      </c>
      <c r="P6916" s="91" t="s">
        <v>1628</v>
      </c>
      <c r="Q6916" s="91" t="s">
        <v>1459</v>
      </c>
      <c r="R6916" s="91" t="s">
        <v>1798</v>
      </c>
    </row>
    <row r="6917" ht="14.25" customHeight="1">
      <c r="A6917" s="91" t="s">
        <v>17369</v>
      </c>
      <c r="D6917" s="91" t="s">
        <v>1319</v>
      </c>
      <c r="E6917" s="91" t="s">
        <v>1587</v>
      </c>
      <c r="F6917" s="91">
        <v>2030.0</v>
      </c>
      <c r="J6917" s="91" t="s">
        <v>739</v>
      </c>
      <c r="L6917" s="91" t="s">
        <v>1588</v>
      </c>
      <c r="M6917" s="91" t="s">
        <v>739</v>
      </c>
      <c r="O6917" s="91" t="s">
        <v>1725</v>
      </c>
      <c r="P6917" s="91" t="s">
        <v>1628</v>
      </c>
      <c r="Q6917" s="91" t="s">
        <v>1436</v>
      </c>
      <c r="R6917" s="91" t="s">
        <v>1659</v>
      </c>
      <c r="S6917" s="91" t="s">
        <v>17370</v>
      </c>
      <c r="T6917" s="91" t="s">
        <v>1593</v>
      </c>
    </row>
    <row r="6918" ht="14.25" customHeight="1">
      <c r="A6918" s="91" t="s">
        <v>17371</v>
      </c>
      <c r="D6918" s="91" t="s">
        <v>1343</v>
      </c>
      <c r="J6918" s="91" t="s">
        <v>739</v>
      </c>
      <c r="L6918" s="91" t="s">
        <v>41</v>
      </c>
      <c r="M6918" s="91" t="s">
        <v>739</v>
      </c>
      <c r="O6918" s="91" t="s">
        <v>1607</v>
      </c>
      <c r="P6918" s="91" t="s">
        <v>1590</v>
      </c>
      <c r="Q6918" s="91" t="s">
        <v>1433</v>
      </c>
      <c r="R6918" s="91" t="s">
        <v>1598</v>
      </c>
    </row>
    <row r="6919" ht="14.25" customHeight="1">
      <c r="A6919" s="91" t="s">
        <v>17372</v>
      </c>
      <c r="B6919" s="91" t="s">
        <v>17373</v>
      </c>
      <c r="C6919" s="91" t="s">
        <v>17374</v>
      </c>
      <c r="D6919" s="91" t="s">
        <v>1319</v>
      </c>
      <c r="E6919" s="91" t="s">
        <v>1587</v>
      </c>
      <c r="F6919" s="91">
        <v>2026.0</v>
      </c>
      <c r="J6919" s="91" t="s">
        <v>739</v>
      </c>
      <c r="L6919" s="91" t="s">
        <v>41</v>
      </c>
      <c r="M6919" s="91" t="s">
        <v>739</v>
      </c>
      <c r="O6919" s="91" t="s">
        <v>1711</v>
      </c>
      <c r="P6919" s="91" t="s">
        <v>1590</v>
      </c>
      <c r="Q6919" s="91" t="s">
        <v>1461</v>
      </c>
      <c r="R6919" s="91" t="s">
        <v>2090</v>
      </c>
      <c r="S6919" s="91" t="s">
        <v>17375</v>
      </c>
      <c r="T6919" s="91" t="s">
        <v>1593</v>
      </c>
    </row>
    <row r="6920" ht="14.25" customHeight="1">
      <c r="A6920" s="91" t="s">
        <v>17376</v>
      </c>
      <c r="D6920" s="91" t="s">
        <v>1319</v>
      </c>
      <c r="E6920" s="91" t="s">
        <v>1587</v>
      </c>
      <c r="F6920" s="91" t="s">
        <v>9259</v>
      </c>
      <c r="J6920" s="91" t="s">
        <v>1320</v>
      </c>
      <c r="L6920" s="91" t="s">
        <v>41</v>
      </c>
      <c r="M6920" s="91" t="s">
        <v>739</v>
      </c>
      <c r="O6920" s="91" t="s">
        <v>1684</v>
      </c>
      <c r="P6920" s="91" t="s">
        <v>1590</v>
      </c>
      <c r="Q6920" s="91" t="s">
        <v>1460</v>
      </c>
      <c r="R6920" s="91" t="s">
        <v>2023</v>
      </c>
      <c r="S6920" s="91" t="s">
        <v>17377</v>
      </c>
      <c r="T6920" s="91" t="s">
        <v>1593</v>
      </c>
    </row>
    <row r="6921" ht="14.25" customHeight="1">
      <c r="A6921" s="91" t="s">
        <v>17378</v>
      </c>
      <c r="D6921" s="91" t="s">
        <v>1319</v>
      </c>
      <c r="E6921" s="91" t="s">
        <v>1587</v>
      </c>
      <c r="F6921" s="91">
        <v>2030.0</v>
      </c>
      <c r="J6921" s="91" t="s">
        <v>739</v>
      </c>
      <c r="L6921" s="91" t="s">
        <v>1588</v>
      </c>
      <c r="M6921" s="91" t="s">
        <v>739</v>
      </c>
      <c r="O6921" s="91" t="s">
        <v>1725</v>
      </c>
      <c r="P6921" s="91" t="s">
        <v>1628</v>
      </c>
      <c r="Q6921" s="91" t="s">
        <v>1429</v>
      </c>
      <c r="R6921" s="91" t="s">
        <v>1612</v>
      </c>
      <c r="S6921" s="91" t="s">
        <v>17379</v>
      </c>
      <c r="T6921" s="91" t="s">
        <v>1593</v>
      </c>
    </row>
    <row r="6922" ht="14.25" customHeight="1">
      <c r="A6922" s="91" t="s">
        <v>17380</v>
      </c>
      <c r="D6922" s="91" t="s">
        <v>1319</v>
      </c>
      <c r="E6922" s="91" t="s">
        <v>1587</v>
      </c>
      <c r="F6922" s="91">
        <v>2030.0</v>
      </c>
      <c r="J6922" s="91" t="s">
        <v>739</v>
      </c>
      <c r="L6922" s="91" t="s">
        <v>1588</v>
      </c>
      <c r="M6922" s="91" t="s">
        <v>739</v>
      </c>
      <c r="O6922" s="91" t="s">
        <v>1846</v>
      </c>
      <c r="P6922" s="91" t="s">
        <v>1590</v>
      </c>
      <c r="Q6922" s="91" t="s">
        <v>1465</v>
      </c>
      <c r="R6922" s="91" t="s">
        <v>1611</v>
      </c>
      <c r="S6922" s="91" t="s">
        <v>17381</v>
      </c>
      <c r="T6922" s="91" t="s">
        <v>1593</v>
      </c>
    </row>
    <row r="6923" ht="14.25" customHeight="1">
      <c r="A6923" s="91" t="s">
        <v>17382</v>
      </c>
      <c r="B6923" s="91" t="s">
        <v>17383</v>
      </c>
      <c r="C6923" s="91" t="s">
        <v>17384</v>
      </c>
      <c r="D6923" s="91" t="s">
        <v>1319</v>
      </c>
      <c r="E6923" s="91" t="s">
        <v>1587</v>
      </c>
      <c r="F6923" s="91">
        <v>2030.0</v>
      </c>
      <c r="J6923" s="91" t="s">
        <v>739</v>
      </c>
      <c r="L6923" s="91" t="s">
        <v>41</v>
      </c>
      <c r="M6923" s="91" t="s">
        <v>739</v>
      </c>
      <c r="O6923" s="91" t="s">
        <v>1589</v>
      </c>
      <c r="P6923" s="91" t="s">
        <v>1590</v>
      </c>
      <c r="Q6923" s="91" t="s">
        <v>1472</v>
      </c>
      <c r="R6923" s="91" t="s">
        <v>1687</v>
      </c>
      <c r="S6923" s="91" t="s">
        <v>17385</v>
      </c>
      <c r="T6923" s="91" t="s">
        <v>1593</v>
      </c>
    </row>
    <row r="6924" ht="14.25" customHeight="1">
      <c r="A6924" s="91" t="s">
        <v>17386</v>
      </c>
      <c r="D6924" s="91" t="s">
        <v>1319</v>
      </c>
      <c r="E6924" s="91" t="s">
        <v>1587</v>
      </c>
      <c r="F6924" s="91">
        <v>2030.0</v>
      </c>
      <c r="G6924" s="91" t="s">
        <v>1319</v>
      </c>
      <c r="H6924" s="91" t="s">
        <v>1587</v>
      </c>
      <c r="I6924" s="91">
        <v>2050.0</v>
      </c>
      <c r="J6924" s="91" t="s">
        <v>1320</v>
      </c>
      <c r="K6924" s="91">
        <v>2050.0</v>
      </c>
      <c r="L6924" s="91" t="s">
        <v>1588</v>
      </c>
      <c r="M6924" s="91" t="s">
        <v>1320</v>
      </c>
      <c r="N6924" s="91" t="s">
        <v>1720</v>
      </c>
      <c r="O6924" s="91" t="s">
        <v>1831</v>
      </c>
      <c r="P6924" s="91" t="s">
        <v>1590</v>
      </c>
      <c r="Q6924" s="91" t="s">
        <v>1438</v>
      </c>
      <c r="R6924" s="91" t="s">
        <v>1720</v>
      </c>
      <c r="S6924" s="91" t="s">
        <v>17387</v>
      </c>
      <c r="T6924" s="91" t="s">
        <v>1593</v>
      </c>
    </row>
    <row r="6925" ht="14.25" customHeight="1">
      <c r="A6925" s="91" t="s">
        <v>17388</v>
      </c>
      <c r="D6925" s="91" t="s">
        <v>1319</v>
      </c>
      <c r="E6925" s="91" t="s">
        <v>1587</v>
      </c>
      <c r="F6925" s="91">
        <v>2030.0</v>
      </c>
      <c r="J6925" s="91" t="s">
        <v>739</v>
      </c>
      <c r="L6925" s="91" t="s">
        <v>1588</v>
      </c>
      <c r="M6925" s="91" t="s">
        <v>739</v>
      </c>
      <c r="O6925" s="91" t="s">
        <v>1831</v>
      </c>
      <c r="P6925" s="91" t="s">
        <v>1590</v>
      </c>
      <c r="Q6925" s="91" t="s">
        <v>1438</v>
      </c>
      <c r="R6925" s="91" t="s">
        <v>1808</v>
      </c>
      <c r="S6925" s="91" t="s">
        <v>17389</v>
      </c>
      <c r="T6925" s="91" t="s">
        <v>1593</v>
      </c>
    </row>
    <row r="6926" ht="14.25" customHeight="1">
      <c r="A6926" s="91" t="s">
        <v>17390</v>
      </c>
      <c r="D6926" s="91" t="s">
        <v>1324</v>
      </c>
      <c r="J6926" s="91" t="s">
        <v>739</v>
      </c>
      <c r="L6926" s="91" t="s">
        <v>41</v>
      </c>
      <c r="M6926" s="91" t="s">
        <v>739</v>
      </c>
      <c r="O6926" s="91" t="s">
        <v>1602</v>
      </c>
      <c r="P6926" s="91" t="s">
        <v>1603</v>
      </c>
      <c r="Q6926" s="91" t="s">
        <v>1432</v>
      </c>
      <c r="R6926" s="91" t="s">
        <v>1624</v>
      </c>
    </row>
    <row r="6927" ht="14.25" customHeight="1">
      <c r="A6927" s="91" t="s">
        <v>17391</v>
      </c>
      <c r="D6927" s="91" t="s">
        <v>1319</v>
      </c>
      <c r="E6927" s="91" t="s">
        <v>1587</v>
      </c>
      <c r="F6927" s="91" t="s">
        <v>1646</v>
      </c>
      <c r="J6927" s="91" t="s">
        <v>739</v>
      </c>
      <c r="L6927" s="91" t="s">
        <v>41</v>
      </c>
      <c r="M6927" s="91" t="s">
        <v>739</v>
      </c>
      <c r="O6927" s="91" t="s">
        <v>1602</v>
      </c>
      <c r="P6927" s="91" t="s">
        <v>1603</v>
      </c>
      <c r="Q6927" s="91" t="s">
        <v>1462</v>
      </c>
      <c r="R6927" s="91" t="s">
        <v>1614</v>
      </c>
      <c r="S6927" s="91" t="s">
        <v>17392</v>
      </c>
      <c r="T6927" s="91" t="s">
        <v>1593</v>
      </c>
    </row>
    <row r="6928" ht="14.25" customHeight="1">
      <c r="A6928" s="91" t="s">
        <v>17393</v>
      </c>
      <c r="C6928" s="91" t="s">
        <v>17394</v>
      </c>
      <c r="D6928" s="91" t="s">
        <v>1324</v>
      </c>
      <c r="J6928" s="91" t="s">
        <v>739</v>
      </c>
      <c r="L6928" s="91" t="s">
        <v>41</v>
      </c>
      <c r="M6928" s="91" t="s">
        <v>739</v>
      </c>
      <c r="O6928" s="91" t="s">
        <v>1711</v>
      </c>
      <c r="P6928" s="91" t="s">
        <v>1590</v>
      </c>
      <c r="Q6928" s="91" t="s">
        <v>1440</v>
      </c>
      <c r="R6928" s="91" t="s">
        <v>1608</v>
      </c>
    </row>
    <row r="6929" ht="14.25" customHeight="1">
      <c r="A6929" s="91" t="s">
        <v>17395</v>
      </c>
      <c r="C6929" s="91" t="s">
        <v>17396</v>
      </c>
      <c r="D6929" s="91" t="s">
        <v>1324</v>
      </c>
      <c r="J6929" s="91" t="s">
        <v>739</v>
      </c>
      <c r="L6929" s="91" t="s">
        <v>41</v>
      </c>
      <c r="M6929" s="91" t="s">
        <v>1320</v>
      </c>
      <c r="N6929" s="91" t="s">
        <v>1863</v>
      </c>
      <c r="O6929" s="91" t="s">
        <v>1684</v>
      </c>
      <c r="P6929" s="91" t="s">
        <v>1590</v>
      </c>
      <c r="Q6929" s="91" t="s">
        <v>1462</v>
      </c>
      <c r="R6929" s="91" t="s">
        <v>1863</v>
      </c>
    </row>
    <row r="6930" ht="14.25" customHeight="1">
      <c r="A6930" s="91" t="s">
        <v>17397</v>
      </c>
      <c r="D6930" s="91" t="s">
        <v>1324</v>
      </c>
      <c r="J6930" s="91" t="s">
        <v>739</v>
      </c>
      <c r="L6930" s="91" t="s">
        <v>41</v>
      </c>
      <c r="M6930" s="91" t="s">
        <v>739</v>
      </c>
      <c r="O6930" s="91" t="s">
        <v>1711</v>
      </c>
      <c r="P6930" s="91" t="s">
        <v>1590</v>
      </c>
      <c r="Q6930" s="91" t="s">
        <v>1472</v>
      </c>
      <c r="R6930" s="91" t="s">
        <v>1707</v>
      </c>
    </row>
    <row r="6931" ht="14.25" customHeight="1">
      <c r="A6931" s="91" t="s">
        <v>17398</v>
      </c>
      <c r="D6931" s="91" t="s">
        <v>1319</v>
      </c>
      <c r="E6931" s="91" t="s">
        <v>1587</v>
      </c>
      <c r="F6931" s="91">
        <v>2030.0</v>
      </c>
      <c r="J6931" s="91" t="s">
        <v>739</v>
      </c>
      <c r="L6931" s="91" t="s">
        <v>1588</v>
      </c>
      <c r="M6931" s="91" t="s">
        <v>739</v>
      </c>
      <c r="O6931" s="91" t="s">
        <v>1602</v>
      </c>
      <c r="P6931" s="91" t="s">
        <v>1603</v>
      </c>
      <c r="Q6931" s="91" t="s">
        <v>1462</v>
      </c>
      <c r="R6931" s="91" t="s">
        <v>1808</v>
      </c>
      <c r="S6931" s="91" t="s">
        <v>17399</v>
      </c>
      <c r="T6931" s="91" t="s">
        <v>1593</v>
      </c>
    </row>
    <row r="6932" ht="14.25" customHeight="1">
      <c r="A6932" s="91" t="s">
        <v>17400</v>
      </c>
      <c r="B6932" s="91" t="s">
        <v>17401</v>
      </c>
      <c r="C6932" s="91" t="s">
        <v>17402</v>
      </c>
      <c r="D6932" s="91" t="s">
        <v>1324</v>
      </c>
      <c r="J6932" s="91" t="s">
        <v>739</v>
      </c>
      <c r="L6932" s="91" t="s">
        <v>41</v>
      </c>
      <c r="M6932" s="91" t="s">
        <v>739</v>
      </c>
      <c r="O6932" s="91" t="s">
        <v>1898</v>
      </c>
      <c r="P6932" s="91" t="s">
        <v>1590</v>
      </c>
      <c r="Q6932" s="91" t="s">
        <v>1467</v>
      </c>
      <c r="R6932" s="91" t="s">
        <v>1707</v>
      </c>
    </row>
    <row r="6933" ht="14.25" customHeight="1">
      <c r="A6933" s="91" t="s">
        <v>17403</v>
      </c>
      <c r="B6933" s="91" t="s">
        <v>17404</v>
      </c>
      <c r="C6933" s="91" t="s">
        <v>17405</v>
      </c>
      <c r="D6933" s="91" t="s">
        <v>1319</v>
      </c>
      <c r="E6933" s="91" t="s">
        <v>1595</v>
      </c>
      <c r="F6933" s="91">
        <v>2030.0</v>
      </c>
      <c r="J6933" s="91" t="s">
        <v>739</v>
      </c>
      <c r="L6933" s="91" t="s">
        <v>41</v>
      </c>
      <c r="M6933" s="91" t="s">
        <v>739</v>
      </c>
      <c r="O6933" s="91" t="s">
        <v>1638</v>
      </c>
      <c r="P6933" s="91" t="s">
        <v>1590</v>
      </c>
      <c r="Q6933" s="91" t="s">
        <v>1432</v>
      </c>
      <c r="R6933" s="91" t="s">
        <v>1641</v>
      </c>
      <c r="S6933" s="91" t="s">
        <v>17406</v>
      </c>
      <c r="T6933" s="91" t="s">
        <v>1600</v>
      </c>
    </row>
    <row r="6934" ht="14.25" customHeight="1">
      <c r="A6934" s="91" t="s">
        <v>17407</v>
      </c>
      <c r="D6934" s="91" t="s">
        <v>1319</v>
      </c>
      <c r="E6934" s="91" t="s">
        <v>1595</v>
      </c>
      <c r="F6934" s="91">
        <v>2030.0</v>
      </c>
      <c r="J6934" s="91" t="s">
        <v>739</v>
      </c>
      <c r="L6934" s="91" t="s">
        <v>1588</v>
      </c>
      <c r="M6934" s="91" t="s">
        <v>739</v>
      </c>
      <c r="O6934" s="91" t="s">
        <v>1632</v>
      </c>
      <c r="P6934" s="91" t="s">
        <v>1628</v>
      </c>
      <c r="Q6934" s="91" t="s">
        <v>1462</v>
      </c>
      <c r="R6934" s="91" t="s">
        <v>1598</v>
      </c>
      <c r="S6934" s="91" t="s">
        <v>17408</v>
      </c>
      <c r="T6934" s="91" t="s">
        <v>1600</v>
      </c>
    </row>
    <row r="6935" ht="14.25" customHeight="1">
      <c r="A6935" s="91" t="s">
        <v>17409</v>
      </c>
      <c r="B6935" s="91" t="s">
        <v>17410</v>
      </c>
      <c r="C6935" s="91" t="s">
        <v>17411</v>
      </c>
      <c r="D6935" s="91" t="s">
        <v>1319</v>
      </c>
      <c r="E6935" s="91" t="s">
        <v>1587</v>
      </c>
      <c r="F6935" s="91">
        <v>2030.0</v>
      </c>
      <c r="J6935" s="91" t="s">
        <v>739</v>
      </c>
      <c r="L6935" s="91" t="s">
        <v>41</v>
      </c>
      <c r="M6935" s="91" t="s">
        <v>739</v>
      </c>
      <c r="O6935" s="91" t="s">
        <v>1711</v>
      </c>
      <c r="P6935" s="91" t="s">
        <v>1590</v>
      </c>
      <c r="Q6935" s="91" t="s">
        <v>1439</v>
      </c>
      <c r="R6935" s="91" t="s">
        <v>1639</v>
      </c>
      <c r="S6935" s="91" t="s">
        <v>17412</v>
      </c>
      <c r="T6935" s="91" t="s">
        <v>1593</v>
      </c>
    </row>
    <row r="6936" ht="14.25" customHeight="1">
      <c r="A6936" s="91" t="s">
        <v>17413</v>
      </c>
      <c r="B6936" s="91" t="s">
        <v>17414</v>
      </c>
      <c r="C6936" s="91" t="s">
        <v>17415</v>
      </c>
      <c r="D6936" s="91" t="s">
        <v>1324</v>
      </c>
      <c r="J6936" s="91" t="s">
        <v>739</v>
      </c>
      <c r="L6936" s="91" t="s">
        <v>1647</v>
      </c>
      <c r="M6936" s="91" t="s">
        <v>739</v>
      </c>
      <c r="O6936" s="91" t="s">
        <v>1725</v>
      </c>
      <c r="P6936" s="91" t="s">
        <v>1628</v>
      </c>
      <c r="Q6936" s="91" t="s">
        <v>1430</v>
      </c>
      <c r="R6936" s="91" t="s">
        <v>3629</v>
      </c>
      <c r="U6936" s="91" t="s">
        <v>2316</v>
      </c>
    </row>
    <row r="6937" ht="14.25" customHeight="1">
      <c r="A6937" s="91" t="s">
        <v>17416</v>
      </c>
      <c r="D6937" s="91" t="s">
        <v>1319</v>
      </c>
      <c r="E6937" s="91" t="s">
        <v>1587</v>
      </c>
      <c r="F6937" s="91">
        <v>2030.0</v>
      </c>
      <c r="J6937" s="91" t="s">
        <v>1320</v>
      </c>
      <c r="L6937" s="91" t="s">
        <v>41</v>
      </c>
      <c r="M6937" s="91" t="s">
        <v>739</v>
      </c>
      <c r="O6937" s="91" t="s">
        <v>2509</v>
      </c>
      <c r="P6937" s="91" t="s">
        <v>1590</v>
      </c>
      <c r="Q6937" s="91" t="s">
        <v>1459</v>
      </c>
      <c r="R6937" s="91" t="s">
        <v>1687</v>
      </c>
      <c r="S6937" s="91" t="s">
        <v>17417</v>
      </c>
      <c r="T6937" s="91" t="s">
        <v>1593</v>
      </c>
    </row>
    <row r="6938" ht="14.25" customHeight="1">
      <c r="A6938" s="91" t="s">
        <v>17418</v>
      </c>
      <c r="C6938" s="91" t="s">
        <v>17419</v>
      </c>
      <c r="D6938" s="91" t="s">
        <v>1319</v>
      </c>
      <c r="E6938" s="91" t="s">
        <v>1587</v>
      </c>
      <c r="F6938" s="91">
        <v>2030.0</v>
      </c>
      <c r="J6938" s="91" t="s">
        <v>739</v>
      </c>
      <c r="L6938" s="91" t="s">
        <v>41</v>
      </c>
      <c r="M6938" s="91" t="s">
        <v>739</v>
      </c>
      <c r="O6938" s="91" t="s">
        <v>1711</v>
      </c>
      <c r="P6938" s="91" t="s">
        <v>1590</v>
      </c>
      <c r="Q6938" s="91" t="s">
        <v>1439</v>
      </c>
      <c r="R6938" s="91" t="s">
        <v>1669</v>
      </c>
      <c r="S6938" s="91" t="s">
        <v>17420</v>
      </c>
      <c r="T6938" s="91" t="s">
        <v>1593</v>
      </c>
    </row>
    <row r="6939" ht="14.25" customHeight="1">
      <c r="A6939" s="91" t="s">
        <v>17421</v>
      </c>
      <c r="D6939" s="91" t="s">
        <v>1319</v>
      </c>
      <c r="E6939" s="91" t="s">
        <v>1587</v>
      </c>
      <c r="F6939" s="91">
        <v>2030.0</v>
      </c>
      <c r="J6939" s="91" t="s">
        <v>739</v>
      </c>
      <c r="L6939" s="91" t="s">
        <v>1588</v>
      </c>
      <c r="M6939" s="91" t="s">
        <v>739</v>
      </c>
      <c r="O6939" s="91" t="s">
        <v>1796</v>
      </c>
      <c r="P6939" s="91" t="s">
        <v>1628</v>
      </c>
      <c r="Q6939" s="91" t="s">
        <v>1435</v>
      </c>
      <c r="R6939" s="91" t="s">
        <v>1842</v>
      </c>
      <c r="S6939" s="91" t="s">
        <v>17422</v>
      </c>
      <c r="T6939" s="91" t="s">
        <v>1593</v>
      </c>
    </row>
    <row r="6940" ht="14.25" customHeight="1">
      <c r="A6940" s="91" t="s">
        <v>17423</v>
      </c>
      <c r="D6940" s="91" t="s">
        <v>1319</v>
      </c>
      <c r="E6940" s="91" t="s">
        <v>1587</v>
      </c>
      <c r="F6940" s="91">
        <v>2030.0</v>
      </c>
      <c r="J6940" s="91" t="s">
        <v>739</v>
      </c>
      <c r="L6940" s="91" t="s">
        <v>1588</v>
      </c>
      <c r="M6940" s="91" t="s">
        <v>739</v>
      </c>
      <c r="O6940" s="91" t="s">
        <v>1725</v>
      </c>
      <c r="P6940" s="91" t="s">
        <v>1628</v>
      </c>
      <c r="Q6940" s="91" t="s">
        <v>1447</v>
      </c>
      <c r="R6940" s="91" t="s">
        <v>1663</v>
      </c>
      <c r="S6940" s="91" t="s">
        <v>17424</v>
      </c>
      <c r="T6940" s="91" t="s">
        <v>1593</v>
      </c>
    </row>
    <row r="6941" ht="14.25" customHeight="1">
      <c r="A6941" s="91" t="s">
        <v>17425</v>
      </c>
      <c r="B6941" s="91" t="s">
        <v>17426</v>
      </c>
      <c r="C6941" s="91" t="s">
        <v>17427</v>
      </c>
      <c r="D6941" s="91" t="s">
        <v>1319</v>
      </c>
      <c r="E6941" s="91" t="s">
        <v>1595</v>
      </c>
      <c r="F6941" s="91">
        <v>2030.0</v>
      </c>
      <c r="J6941" s="91" t="s">
        <v>739</v>
      </c>
      <c r="L6941" s="91" t="s">
        <v>41</v>
      </c>
      <c r="M6941" s="91" t="s">
        <v>739</v>
      </c>
      <c r="O6941" s="91" t="s">
        <v>1602</v>
      </c>
      <c r="P6941" s="91" t="s">
        <v>1603</v>
      </c>
      <c r="Q6941" s="91" t="s">
        <v>1444</v>
      </c>
      <c r="R6941" s="91" t="s">
        <v>1785</v>
      </c>
      <c r="S6941" s="91" t="s">
        <v>17428</v>
      </c>
      <c r="T6941" s="91" t="s">
        <v>1600</v>
      </c>
    </row>
    <row r="6942" ht="14.25" customHeight="1">
      <c r="A6942" s="91" t="s">
        <v>17429</v>
      </c>
      <c r="D6942" s="91" t="s">
        <v>1319</v>
      </c>
      <c r="E6942" s="91" t="s">
        <v>1587</v>
      </c>
      <c r="F6942" s="91">
        <v>2030.0</v>
      </c>
      <c r="J6942" s="91" t="s">
        <v>739</v>
      </c>
      <c r="L6942" s="91" t="s">
        <v>1588</v>
      </c>
      <c r="M6942" s="91" t="s">
        <v>739</v>
      </c>
      <c r="O6942" s="91" t="s">
        <v>1602</v>
      </c>
      <c r="P6942" s="91" t="s">
        <v>1603</v>
      </c>
      <c r="Q6942" s="91" t="s">
        <v>1440</v>
      </c>
      <c r="R6942" s="91" t="s">
        <v>1707</v>
      </c>
      <c r="S6942" s="91" t="s">
        <v>17430</v>
      </c>
      <c r="T6942" s="91" t="s">
        <v>1593</v>
      </c>
    </row>
    <row r="6943" ht="14.25" customHeight="1">
      <c r="A6943" s="91" t="s">
        <v>17431</v>
      </c>
      <c r="B6943" s="91" t="s">
        <v>17432</v>
      </c>
      <c r="C6943" s="91" t="s">
        <v>17433</v>
      </c>
      <c r="D6943" s="91" t="s">
        <v>1319</v>
      </c>
      <c r="E6943" s="91" t="s">
        <v>1587</v>
      </c>
      <c r="F6943" s="91">
        <v>2032.0</v>
      </c>
      <c r="J6943" s="91" t="s">
        <v>739</v>
      </c>
      <c r="L6943" s="91" t="s">
        <v>41</v>
      </c>
      <c r="M6943" s="91" t="s">
        <v>739</v>
      </c>
      <c r="O6943" s="91" t="s">
        <v>1802</v>
      </c>
      <c r="P6943" s="91" t="s">
        <v>1590</v>
      </c>
      <c r="Q6943" s="91" t="s">
        <v>1448</v>
      </c>
      <c r="R6943" s="91" t="s">
        <v>1608</v>
      </c>
      <c r="S6943" s="91" t="s">
        <v>17434</v>
      </c>
      <c r="T6943" s="91" t="s">
        <v>1593</v>
      </c>
    </row>
    <row r="6944" ht="14.25" customHeight="1">
      <c r="A6944" s="91" t="s">
        <v>17435</v>
      </c>
      <c r="B6944" s="91" t="s">
        <v>17436</v>
      </c>
      <c r="C6944" s="91" t="s">
        <v>17437</v>
      </c>
      <c r="D6944" s="91" t="s">
        <v>1319</v>
      </c>
      <c r="E6944" s="91" t="s">
        <v>1587</v>
      </c>
      <c r="F6944" s="91" t="s">
        <v>17438</v>
      </c>
      <c r="G6944" s="91" t="s">
        <v>1319</v>
      </c>
      <c r="H6944" s="91" t="s">
        <v>1587</v>
      </c>
      <c r="I6944" s="91" t="s">
        <v>1377</v>
      </c>
      <c r="J6944" s="91" t="s">
        <v>1320</v>
      </c>
      <c r="K6944" s="91" t="s">
        <v>1377</v>
      </c>
      <c r="L6944" s="91" t="s">
        <v>41</v>
      </c>
      <c r="M6944" s="91" t="s">
        <v>1320</v>
      </c>
      <c r="N6944" s="91" t="s">
        <v>1808</v>
      </c>
      <c r="O6944" s="91" t="s">
        <v>1725</v>
      </c>
      <c r="P6944" s="91" t="s">
        <v>1628</v>
      </c>
      <c r="Q6944" s="91" t="s">
        <v>1435</v>
      </c>
      <c r="R6944" s="91" t="s">
        <v>1808</v>
      </c>
      <c r="S6944" s="91" t="s">
        <v>17439</v>
      </c>
      <c r="T6944" s="91" t="s">
        <v>1593</v>
      </c>
    </row>
    <row r="6945" ht="14.25" customHeight="1">
      <c r="A6945" s="91" t="s">
        <v>17440</v>
      </c>
      <c r="D6945" s="91" t="s">
        <v>1324</v>
      </c>
      <c r="J6945" s="91" t="s">
        <v>1320</v>
      </c>
      <c r="L6945" s="91" t="s">
        <v>41</v>
      </c>
      <c r="M6945" s="91" t="s">
        <v>1320</v>
      </c>
      <c r="N6945" s="91" t="s">
        <v>1863</v>
      </c>
      <c r="O6945" s="91" t="s">
        <v>2299</v>
      </c>
      <c r="P6945" s="91" t="s">
        <v>1628</v>
      </c>
      <c r="Q6945" s="91" t="s">
        <v>1469</v>
      </c>
      <c r="R6945" s="91" t="s">
        <v>1863</v>
      </c>
    </row>
    <row r="6946" ht="14.25" customHeight="1">
      <c r="A6946" s="91" t="s">
        <v>17441</v>
      </c>
      <c r="B6946" s="91" t="s">
        <v>17442</v>
      </c>
      <c r="C6946" s="91" t="s">
        <v>17443</v>
      </c>
      <c r="D6946" s="91" t="s">
        <v>1319</v>
      </c>
      <c r="E6946" s="91" t="s">
        <v>1587</v>
      </c>
      <c r="F6946" s="91">
        <v>2030.0</v>
      </c>
      <c r="G6946" s="91" t="s">
        <v>1319</v>
      </c>
      <c r="H6946" s="91" t="s">
        <v>1587</v>
      </c>
      <c r="I6946" s="91">
        <v>2040.0</v>
      </c>
      <c r="J6946" s="91" t="s">
        <v>1320</v>
      </c>
      <c r="K6946" s="91">
        <v>2040.0</v>
      </c>
      <c r="L6946" s="91" t="s">
        <v>41</v>
      </c>
      <c r="M6946" s="91" t="s">
        <v>1320</v>
      </c>
      <c r="N6946" s="91" t="s">
        <v>2170</v>
      </c>
      <c r="O6946" s="91" t="s">
        <v>1711</v>
      </c>
      <c r="P6946" s="91" t="s">
        <v>1590</v>
      </c>
      <c r="Q6946" s="91" t="s">
        <v>1462</v>
      </c>
      <c r="R6946" s="91" t="s">
        <v>1608</v>
      </c>
      <c r="S6946" s="91" t="s">
        <v>17444</v>
      </c>
      <c r="T6946" s="91" t="s">
        <v>1593</v>
      </c>
    </row>
    <row r="6947" ht="14.25" customHeight="1">
      <c r="A6947" s="91" t="s">
        <v>17445</v>
      </c>
      <c r="C6947" s="91" t="s">
        <v>17446</v>
      </c>
      <c r="D6947" s="91" t="s">
        <v>1319</v>
      </c>
      <c r="E6947" s="91" t="s">
        <v>1587</v>
      </c>
      <c r="F6947" s="91">
        <v>2030.0</v>
      </c>
      <c r="J6947" s="91" t="s">
        <v>739</v>
      </c>
      <c r="L6947" s="91" t="s">
        <v>1588</v>
      </c>
      <c r="M6947" s="91" t="s">
        <v>739</v>
      </c>
      <c r="O6947" s="91" t="s">
        <v>1748</v>
      </c>
      <c r="P6947" s="91" t="s">
        <v>1590</v>
      </c>
      <c r="Q6947" s="91" t="s">
        <v>1442</v>
      </c>
      <c r="R6947" s="91" t="s">
        <v>1753</v>
      </c>
      <c r="S6947" s="91" t="s">
        <v>17447</v>
      </c>
      <c r="T6947" s="91" t="s">
        <v>1593</v>
      </c>
    </row>
    <row r="6948" ht="14.25" customHeight="1">
      <c r="A6948" s="91" t="s">
        <v>17448</v>
      </c>
      <c r="D6948" s="91" t="s">
        <v>1319</v>
      </c>
      <c r="E6948" s="91" t="s">
        <v>1587</v>
      </c>
      <c r="F6948" s="91">
        <v>2030.0</v>
      </c>
      <c r="J6948" s="91" t="s">
        <v>739</v>
      </c>
      <c r="L6948" s="91" t="s">
        <v>1588</v>
      </c>
      <c r="M6948" s="91" t="s">
        <v>739</v>
      </c>
      <c r="O6948" s="91" t="s">
        <v>1607</v>
      </c>
      <c r="P6948" s="91" t="s">
        <v>1590</v>
      </c>
      <c r="Q6948" s="91" t="s">
        <v>1457</v>
      </c>
      <c r="R6948" s="91" t="s">
        <v>1659</v>
      </c>
      <c r="S6948" s="91" t="s">
        <v>17449</v>
      </c>
      <c r="T6948" s="91" t="s">
        <v>1593</v>
      </c>
    </row>
    <row r="6949" ht="14.25" customHeight="1">
      <c r="A6949" s="91" t="s">
        <v>17450</v>
      </c>
      <c r="D6949" s="91" t="s">
        <v>1343</v>
      </c>
      <c r="J6949" s="91" t="s">
        <v>1320</v>
      </c>
      <c r="L6949" s="91" t="s">
        <v>41</v>
      </c>
      <c r="M6949" s="91" t="s">
        <v>1320</v>
      </c>
      <c r="N6949" s="91" t="s">
        <v>2016</v>
      </c>
      <c r="O6949" s="91" t="s">
        <v>2257</v>
      </c>
      <c r="P6949" s="91" t="s">
        <v>1628</v>
      </c>
      <c r="Q6949" s="91" t="s">
        <v>1469</v>
      </c>
      <c r="R6949" s="91" t="s">
        <v>2016</v>
      </c>
    </row>
    <row r="6950" ht="14.25" customHeight="1">
      <c r="A6950" s="91" t="s">
        <v>17451</v>
      </c>
      <c r="D6950" s="91" t="s">
        <v>1343</v>
      </c>
      <c r="J6950" s="91" t="s">
        <v>1320</v>
      </c>
      <c r="L6950" s="91" t="s">
        <v>41</v>
      </c>
      <c r="M6950" s="91" t="s">
        <v>1320</v>
      </c>
      <c r="N6950" s="91" t="s">
        <v>2170</v>
      </c>
      <c r="O6950" s="91" t="s">
        <v>1891</v>
      </c>
      <c r="P6950" s="91" t="s">
        <v>1623</v>
      </c>
      <c r="Q6950" s="91" t="s">
        <v>1475</v>
      </c>
      <c r="R6950" s="91" t="s">
        <v>1851</v>
      </c>
      <c r="U6950" s="91" t="s">
        <v>1709</v>
      </c>
    </row>
    <row r="6951" ht="14.25" customHeight="1">
      <c r="A6951" s="91" t="s">
        <v>17452</v>
      </c>
      <c r="D6951" s="91" t="s">
        <v>1319</v>
      </c>
      <c r="E6951" s="91" t="s">
        <v>1587</v>
      </c>
      <c r="F6951" s="91">
        <v>2030.0</v>
      </c>
      <c r="G6951" s="91" t="s">
        <v>1319</v>
      </c>
      <c r="H6951" s="91" t="s">
        <v>1587</v>
      </c>
      <c r="I6951" s="91">
        <v>2040.0</v>
      </c>
      <c r="J6951" s="91" t="s">
        <v>1320</v>
      </c>
      <c r="K6951" s="91">
        <v>2040.0</v>
      </c>
      <c r="L6951" s="91" t="s">
        <v>41</v>
      </c>
      <c r="M6951" s="91" t="s">
        <v>1320</v>
      </c>
      <c r="N6951" s="91" t="s">
        <v>1847</v>
      </c>
      <c r="O6951" s="91" t="s">
        <v>1802</v>
      </c>
      <c r="P6951" s="91" t="s">
        <v>1590</v>
      </c>
      <c r="Q6951" s="91" t="s">
        <v>1457</v>
      </c>
      <c r="R6951" s="91" t="s">
        <v>1591</v>
      </c>
      <c r="S6951" s="91" t="s">
        <v>17453</v>
      </c>
      <c r="T6951" s="91" t="s">
        <v>1593</v>
      </c>
    </row>
    <row r="6952" ht="14.25" customHeight="1">
      <c r="A6952" s="91" t="s">
        <v>17454</v>
      </c>
      <c r="D6952" s="91" t="s">
        <v>1324</v>
      </c>
      <c r="J6952" s="91" t="s">
        <v>1320</v>
      </c>
      <c r="L6952" s="91" t="s">
        <v>41</v>
      </c>
      <c r="M6952" s="91" t="s">
        <v>739</v>
      </c>
      <c r="O6952" s="91" t="s">
        <v>1846</v>
      </c>
      <c r="P6952" s="91" t="s">
        <v>1590</v>
      </c>
      <c r="Q6952" s="91" t="s">
        <v>1426</v>
      </c>
      <c r="R6952" s="91" t="s">
        <v>1663</v>
      </c>
    </row>
    <row r="6953" ht="14.25" customHeight="1">
      <c r="A6953" s="91" t="s">
        <v>17455</v>
      </c>
      <c r="D6953" s="91" t="s">
        <v>1319</v>
      </c>
      <c r="E6953" s="91" t="s">
        <v>1587</v>
      </c>
      <c r="F6953" s="91" t="s">
        <v>5948</v>
      </c>
      <c r="J6953" s="91" t="s">
        <v>739</v>
      </c>
      <c r="L6953" s="91" t="s">
        <v>41</v>
      </c>
      <c r="M6953" s="91" t="s">
        <v>739</v>
      </c>
      <c r="O6953" s="91" t="s">
        <v>1607</v>
      </c>
      <c r="P6953" s="91" t="s">
        <v>1590</v>
      </c>
      <c r="Q6953" s="91" t="s">
        <v>1438</v>
      </c>
      <c r="R6953" s="91" t="s">
        <v>1685</v>
      </c>
      <c r="S6953" s="91" t="s">
        <v>17456</v>
      </c>
      <c r="T6953" s="91" t="s">
        <v>1593</v>
      </c>
    </row>
    <row r="6954" ht="14.25" customHeight="1">
      <c r="A6954" s="91" t="s">
        <v>17457</v>
      </c>
      <c r="D6954" s="91" t="s">
        <v>1319</v>
      </c>
      <c r="E6954" s="91" t="s">
        <v>1587</v>
      </c>
      <c r="F6954" s="91">
        <v>2030.0</v>
      </c>
      <c r="J6954" s="91" t="s">
        <v>739</v>
      </c>
      <c r="L6954" s="91" t="s">
        <v>1588</v>
      </c>
      <c r="M6954" s="91" t="s">
        <v>739</v>
      </c>
      <c r="O6954" s="91" t="s">
        <v>1694</v>
      </c>
      <c r="P6954" s="91" t="s">
        <v>1590</v>
      </c>
      <c r="Q6954" s="91" t="s">
        <v>1469</v>
      </c>
      <c r="R6954" s="91" t="s">
        <v>1653</v>
      </c>
      <c r="S6954" s="91" t="s">
        <v>17458</v>
      </c>
      <c r="T6954" s="91" t="s">
        <v>1593</v>
      </c>
    </row>
    <row r="6955" ht="14.25" customHeight="1">
      <c r="A6955" s="91" t="s">
        <v>17459</v>
      </c>
      <c r="D6955" s="91" t="s">
        <v>1319</v>
      </c>
      <c r="E6955" s="91" t="s">
        <v>1587</v>
      </c>
      <c r="F6955" s="91">
        <v>2030.0</v>
      </c>
      <c r="J6955" s="91" t="s">
        <v>739</v>
      </c>
      <c r="L6955" s="91" t="s">
        <v>1588</v>
      </c>
      <c r="M6955" s="91" t="s">
        <v>739</v>
      </c>
      <c r="O6955" s="91" t="s">
        <v>1607</v>
      </c>
      <c r="P6955" s="91" t="s">
        <v>1590</v>
      </c>
      <c r="Q6955" s="91" t="s">
        <v>1457</v>
      </c>
      <c r="R6955" s="91" t="s">
        <v>1685</v>
      </c>
      <c r="S6955" s="91" t="s">
        <v>17460</v>
      </c>
      <c r="T6955" s="91" t="s">
        <v>1593</v>
      </c>
    </row>
    <row r="6956" ht="14.25" customHeight="1">
      <c r="A6956" s="91" t="s">
        <v>17461</v>
      </c>
      <c r="D6956" s="91" t="s">
        <v>1319</v>
      </c>
      <c r="E6956" s="91" t="s">
        <v>1587</v>
      </c>
      <c r="F6956" s="91">
        <v>2030.0</v>
      </c>
      <c r="G6956" s="91" t="s">
        <v>1319</v>
      </c>
      <c r="H6956" s="91" t="s">
        <v>1587</v>
      </c>
      <c r="I6956" s="91">
        <v>2050.0</v>
      </c>
      <c r="J6956" s="91" t="s">
        <v>1320</v>
      </c>
      <c r="K6956" s="91">
        <v>2050.0</v>
      </c>
      <c r="L6956" s="91" t="s">
        <v>1588</v>
      </c>
      <c r="M6956" s="91" t="s">
        <v>1320</v>
      </c>
      <c r="N6956" s="91" t="s">
        <v>1720</v>
      </c>
      <c r="O6956" s="91" t="s">
        <v>2774</v>
      </c>
      <c r="P6956" s="91" t="s">
        <v>1628</v>
      </c>
      <c r="Q6956" s="91" t="s">
        <v>1433</v>
      </c>
      <c r="R6956" s="91" t="s">
        <v>1720</v>
      </c>
      <c r="S6956" s="91" t="s">
        <v>17462</v>
      </c>
      <c r="T6956" s="91" t="s">
        <v>1593</v>
      </c>
    </row>
    <row r="6957" ht="14.25" customHeight="1">
      <c r="A6957" s="91" t="s">
        <v>17463</v>
      </c>
      <c r="B6957" s="91" t="s">
        <v>17464</v>
      </c>
      <c r="C6957" s="91" t="s">
        <v>17465</v>
      </c>
      <c r="D6957" s="91" t="s">
        <v>1319</v>
      </c>
      <c r="E6957" s="91" t="s">
        <v>1595</v>
      </c>
      <c r="F6957" s="91">
        <v>2030.0</v>
      </c>
      <c r="J6957" s="91" t="s">
        <v>739</v>
      </c>
      <c r="L6957" s="91" t="s">
        <v>41</v>
      </c>
      <c r="M6957" s="91" t="s">
        <v>739</v>
      </c>
      <c r="O6957" s="91" t="s">
        <v>1638</v>
      </c>
      <c r="P6957" s="91" t="s">
        <v>1590</v>
      </c>
      <c r="Q6957" s="91" t="s">
        <v>1440</v>
      </c>
      <c r="R6957" s="91" t="s">
        <v>2170</v>
      </c>
      <c r="S6957" s="91" t="s">
        <v>17466</v>
      </c>
      <c r="T6957" s="91" t="s">
        <v>1600</v>
      </c>
    </row>
    <row r="6958" ht="14.25" customHeight="1">
      <c r="A6958" s="91" t="s">
        <v>17467</v>
      </c>
      <c r="B6958" s="91" t="s">
        <v>17468</v>
      </c>
      <c r="C6958" s="91" t="s">
        <v>17469</v>
      </c>
      <c r="D6958" s="91" t="s">
        <v>1324</v>
      </c>
      <c r="J6958" s="91" t="s">
        <v>1320</v>
      </c>
      <c r="L6958" s="91" t="s">
        <v>1647</v>
      </c>
      <c r="M6958" s="91" t="s">
        <v>739</v>
      </c>
      <c r="O6958" s="91" t="s">
        <v>1677</v>
      </c>
      <c r="P6958" s="91" t="s">
        <v>1590</v>
      </c>
      <c r="Q6958" s="91" t="s">
        <v>1430</v>
      </c>
      <c r="R6958" s="91" t="s">
        <v>1663</v>
      </c>
    </row>
    <row r="6959" ht="14.25" customHeight="1">
      <c r="A6959" s="91" t="s">
        <v>17470</v>
      </c>
      <c r="B6959" s="91" t="s">
        <v>17471</v>
      </c>
      <c r="C6959" s="91" t="s">
        <v>17472</v>
      </c>
      <c r="D6959" s="91" t="s">
        <v>1324</v>
      </c>
      <c r="J6959" s="91" t="s">
        <v>1320</v>
      </c>
      <c r="L6959" s="91" t="s">
        <v>1647</v>
      </c>
      <c r="M6959" s="91" t="s">
        <v>739</v>
      </c>
      <c r="O6959" s="91" t="s">
        <v>1677</v>
      </c>
      <c r="P6959" s="91" t="s">
        <v>1590</v>
      </c>
      <c r="Q6959" s="91" t="s">
        <v>1430</v>
      </c>
      <c r="R6959" s="91" t="s">
        <v>1611</v>
      </c>
    </row>
    <row r="6960" ht="14.25" customHeight="1">
      <c r="A6960" s="91" t="s">
        <v>17473</v>
      </c>
      <c r="B6960" s="91" t="s">
        <v>17474</v>
      </c>
      <c r="C6960" s="91" t="s">
        <v>17475</v>
      </c>
      <c r="D6960" s="91" t="s">
        <v>1324</v>
      </c>
      <c r="J6960" s="91" t="s">
        <v>1320</v>
      </c>
      <c r="L6960" s="91" t="s">
        <v>1647</v>
      </c>
      <c r="M6960" s="91" t="s">
        <v>1320</v>
      </c>
      <c r="N6960" s="91" t="s">
        <v>1598</v>
      </c>
      <c r="O6960" s="91" t="s">
        <v>1677</v>
      </c>
      <c r="P6960" s="91" t="s">
        <v>1590</v>
      </c>
      <c r="Q6960" s="91" t="s">
        <v>1430</v>
      </c>
      <c r="R6960" s="91" t="s">
        <v>1598</v>
      </c>
      <c r="U6960" s="91" t="s">
        <v>3962</v>
      </c>
    </row>
    <row r="6961" ht="14.25" customHeight="1">
      <c r="A6961" s="91" t="s">
        <v>17476</v>
      </c>
      <c r="B6961" s="91" t="s">
        <v>17477</v>
      </c>
      <c r="C6961" s="91" t="s">
        <v>17478</v>
      </c>
      <c r="D6961" s="91" t="s">
        <v>1319</v>
      </c>
      <c r="E6961" s="91" t="s">
        <v>1587</v>
      </c>
      <c r="F6961" s="91" t="s">
        <v>7654</v>
      </c>
      <c r="J6961" s="91" t="s">
        <v>739</v>
      </c>
      <c r="L6961" s="91" t="s">
        <v>41</v>
      </c>
      <c r="M6961" s="91" t="s">
        <v>739</v>
      </c>
      <c r="O6961" s="91" t="s">
        <v>1622</v>
      </c>
      <c r="P6961" s="91" t="s">
        <v>1623</v>
      </c>
      <c r="Q6961" s="91" t="s">
        <v>1467</v>
      </c>
      <c r="R6961" s="91" t="s">
        <v>1637</v>
      </c>
      <c r="S6961" s="91" t="s">
        <v>17479</v>
      </c>
      <c r="T6961" s="91" t="s">
        <v>1593</v>
      </c>
    </row>
    <row r="6962" ht="14.25" customHeight="1">
      <c r="A6962" s="91" t="s">
        <v>17480</v>
      </c>
      <c r="C6962" s="91" t="s">
        <v>17481</v>
      </c>
      <c r="D6962" s="91" t="s">
        <v>1324</v>
      </c>
      <c r="J6962" s="91" t="s">
        <v>739</v>
      </c>
      <c r="L6962" s="91" t="s">
        <v>41</v>
      </c>
      <c r="M6962" s="91" t="s">
        <v>739</v>
      </c>
      <c r="O6962" s="91" t="s">
        <v>1602</v>
      </c>
      <c r="P6962" s="91" t="s">
        <v>1603</v>
      </c>
      <c r="Q6962" s="91" t="s">
        <v>1433</v>
      </c>
      <c r="R6962" s="91" t="s">
        <v>1641</v>
      </c>
    </row>
    <row r="6963" ht="14.25" customHeight="1">
      <c r="A6963" s="91" t="s">
        <v>17482</v>
      </c>
      <c r="D6963" s="91" t="s">
        <v>1324</v>
      </c>
      <c r="J6963" s="91" t="s">
        <v>1320</v>
      </c>
      <c r="L6963" s="91" t="s">
        <v>41</v>
      </c>
      <c r="M6963" s="91" t="s">
        <v>739</v>
      </c>
      <c r="O6963" s="91" t="s">
        <v>1607</v>
      </c>
      <c r="P6963" s="91" t="s">
        <v>1590</v>
      </c>
      <c r="Q6963" s="91" t="s">
        <v>1457</v>
      </c>
      <c r="R6963" s="91" t="s">
        <v>1798</v>
      </c>
    </row>
    <row r="6964" ht="14.25" customHeight="1">
      <c r="A6964" s="91" t="s">
        <v>17483</v>
      </c>
      <c r="D6964" s="91" t="s">
        <v>1319</v>
      </c>
      <c r="E6964" s="91" t="s">
        <v>1587</v>
      </c>
      <c r="F6964" s="91">
        <v>2030.0</v>
      </c>
      <c r="J6964" s="91" t="s">
        <v>739</v>
      </c>
      <c r="L6964" s="91" t="s">
        <v>1588</v>
      </c>
      <c r="M6964" s="91" t="s">
        <v>739</v>
      </c>
      <c r="O6964" s="91" t="s">
        <v>1677</v>
      </c>
      <c r="P6964" s="91" t="s">
        <v>1590</v>
      </c>
      <c r="Q6964" s="91" t="s">
        <v>1462</v>
      </c>
      <c r="R6964" s="91" t="s">
        <v>1659</v>
      </c>
      <c r="S6964" s="91" t="s">
        <v>17484</v>
      </c>
      <c r="T6964" s="91" t="s">
        <v>1593</v>
      </c>
    </row>
    <row r="6965" ht="14.25" customHeight="1">
      <c r="A6965" s="91" t="s">
        <v>17485</v>
      </c>
      <c r="C6965" s="91" t="s">
        <v>17486</v>
      </c>
      <c r="D6965" s="91" t="s">
        <v>1324</v>
      </c>
      <c r="J6965" s="91" t="s">
        <v>739</v>
      </c>
      <c r="L6965" s="91" t="s">
        <v>41</v>
      </c>
      <c r="M6965" s="91" t="s">
        <v>739</v>
      </c>
      <c r="O6965" s="91" t="s">
        <v>1694</v>
      </c>
      <c r="P6965" s="91" t="s">
        <v>1590</v>
      </c>
      <c r="Q6965" s="91" t="s">
        <v>1439</v>
      </c>
      <c r="R6965" s="91" t="s">
        <v>1591</v>
      </c>
    </row>
    <row r="6966" ht="14.25" customHeight="1">
      <c r="A6966" s="91" t="s">
        <v>17487</v>
      </c>
      <c r="D6966" s="91" t="s">
        <v>1324</v>
      </c>
      <c r="J6966" s="91" t="s">
        <v>1320</v>
      </c>
      <c r="L6966" s="91" t="s">
        <v>41</v>
      </c>
      <c r="M6966" s="91" t="s">
        <v>739</v>
      </c>
      <c r="O6966" s="91" t="s">
        <v>1891</v>
      </c>
      <c r="P6966" s="91" t="s">
        <v>1623</v>
      </c>
      <c r="Q6966" s="91" t="s">
        <v>1452</v>
      </c>
      <c r="R6966" s="91" t="s">
        <v>1648</v>
      </c>
    </row>
    <row r="6967" ht="14.25" customHeight="1">
      <c r="A6967" s="91" t="s">
        <v>17488</v>
      </c>
      <c r="B6967" s="91" t="s">
        <v>17489</v>
      </c>
      <c r="C6967" s="91" t="s">
        <v>17490</v>
      </c>
      <c r="D6967" s="91" t="s">
        <v>1319</v>
      </c>
      <c r="E6967" s="91" t="s">
        <v>1587</v>
      </c>
      <c r="F6967" s="91">
        <v>2030.0</v>
      </c>
      <c r="J6967" s="91" t="s">
        <v>739</v>
      </c>
      <c r="L6967" s="91" t="s">
        <v>1588</v>
      </c>
      <c r="M6967" s="91" t="s">
        <v>739</v>
      </c>
      <c r="O6967" s="91" t="s">
        <v>1748</v>
      </c>
      <c r="P6967" s="91" t="s">
        <v>1590</v>
      </c>
      <c r="Q6967" s="91" t="s">
        <v>1459</v>
      </c>
      <c r="R6967" s="91" t="s">
        <v>1785</v>
      </c>
      <c r="S6967" s="91" t="s">
        <v>17491</v>
      </c>
      <c r="T6967" s="91" t="s">
        <v>1593</v>
      </c>
    </row>
    <row r="6968" ht="14.25" customHeight="1">
      <c r="A6968" s="91" t="s">
        <v>17492</v>
      </c>
      <c r="D6968" s="91" t="s">
        <v>1319</v>
      </c>
      <c r="E6968" s="91" t="s">
        <v>1587</v>
      </c>
      <c r="F6968" s="91">
        <v>2030.0</v>
      </c>
      <c r="G6968" s="91" t="s">
        <v>1319</v>
      </c>
      <c r="H6968" s="91" t="s">
        <v>1587</v>
      </c>
      <c r="I6968" s="91">
        <v>2050.0</v>
      </c>
      <c r="J6968" s="91" t="s">
        <v>1320</v>
      </c>
      <c r="K6968" s="91">
        <v>2050.0</v>
      </c>
      <c r="L6968" s="91" t="s">
        <v>1588</v>
      </c>
      <c r="M6968" s="91" t="s">
        <v>1320</v>
      </c>
      <c r="N6968" s="91" t="s">
        <v>1715</v>
      </c>
      <c r="O6968" s="91" t="s">
        <v>1607</v>
      </c>
      <c r="P6968" s="91" t="s">
        <v>1590</v>
      </c>
      <c r="Q6968" s="91" t="s">
        <v>1457</v>
      </c>
      <c r="R6968" s="91" t="s">
        <v>1715</v>
      </c>
      <c r="S6968" s="91" t="s">
        <v>17493</v>
      </c>
      <c r="T6968" s="91" t="s">
        <v>1593</v>
      </c>
    </row>
    <row r="6969" ht="14.25" customHeight="1">
      <c r="A6969" s="91" t="s">
        <v>17494</v>
      </c>
      <c r="D6969" s="91" t="s">
        <v>1319</v>
      </c>
      <c r="E6969" s="91" t="s">
        <v>1587</v>
      </c>
      <c r="F6969" s="91">
        <v>2030.0</v>
      </c>
      <c r="J6969" s="91" t="s">
        <v>739</v>
      </c>
      <c r="L6969" s="91" t="s">
        <v>1588</v>
      </c>
      <c r="M6969" s="91" t="s">
        <v>739</v>
      </c>
      <c r="O6969" s="91" t="s">
        <v>1602</v>
      </c>
      <c r="P6969" s="91" t="s">
        <v>1603</v>
      </c>
      <c r="Q6969" s="91" t="s">
        <v>1449</v>
      </c>
      <c r="R6969" s="91" t="s">
        <v>1659</v>
      </c>
      <c r="S6969" s="91" t="s">
        <v>17495</v>
      </c>
      <c r="T6969" s="91" t="s">
        <v>1593</v>
      </c>
    </row>
    <row r="6970" ht="14.25" customHeight="1">
      <c r="A6970" s="91" t="s">
        <v>17496</v>
      </c>
      <c r="B6970" s="91" t="s">
        <v>17497</v>
      </c>
      <c r="D6970" s="91" t="s">
        <v>1319</v>
      </c>
      <c r="E6970" s="91" t="s">
        <v>1587</v>
      </c>
      <c r="F6970" s="91">
        <v>2030.0</v>
      </c>
      <c r="J6970" s="91" t="s">
        <v>739</v>
      </c>
      <c r="L6970" s="91" t="s">
        <v>1588</v>
      </c>
      <c r="M6970" s="91" t="s">
        <v>739</v>
      </c>
      <c r="O6970" s="91" t="s">
        <v>1662</v>
      </c>
      <c r="P6970" s="91" t="s">
        <v>1590</v>
      </c>
      <c r="Q6970" s="91" t="s">
        <v>1472</v>
      </c>
      <c r="R6970" s="91" t="s">
        <v>1608</v>
      </c>
      <c r="S6970" s="91" t="s">
        <v>17498</v>
      </c>
      <c r="T6970" s="91" t="s">
        <v>1593</v>
      </c>
    </row>
    <row r="6971" ht="14.25" customHeight="1">
      <c r="A6971" s="91" t="s">
        <v>17499</v>
      </c>
      <c r="D6971" s="91" t="s">
        <v>1319</v>
      </c>
      <c r="E6971" s="91" t="s">
        <v>1587</v>
      </c>
      <c r="F6971" s="91" t="s">
        <v>1646</v>
      </c>
      <c r="G6971" s="91" t="s">
        <v>1319</v>
      </c>
      <c r="H6971" s="91" t="s">
        <v>1587</v>
      </c>
      <c r="I6971" s="91" t="s">
        <v>1698</v>
      </c>
      <c r="J6971" s="91" t="s">
        <v>1320</v>
      </c>
      <c r="K6971" s="91" t="s">
        <v>1698</v>
      </c>
      <c r="L6971" s="91" t="s">
        <v>41</v>
      </c>
      <c r="M6971" s="91" t="s">
        <v>739</v>
      </c>
      <c r="O6971" s="91" t="s">
        <v>1607</v>
      </c>
      <c r="P6971" s="91" t="s">
        <v>1590</v>
      </c>
      <c r="Q6971" s="91" t="s">
        <v>1448</v>
      </c>
      <c r="R6971" s="91" t="s">
        <v>1663</v>
      </c>
      <c r="S6971" s="91" t="s">
        <v>17500</v>
      </c>
      <c r="T6971" s="91" t="s">
        <v>1593</v>
      </c>
    </row>
    <row r="6972" ht="14.25" customHeight="1">
      <c r="A6972" s="91" t="s">
        <v>17501</v>
      </c>
      <c r="D6972" s="91" t="s">
        <v>1324</v>
      </c>
      <c r="J6972" s="91" t="s">
        <v>739</v>
      </c>
      <c r="L6972" s="91" t="s">
        <v>41</v>
      </c>
      <c r="M6972" s="91" t="s">
        <v>739</v>
      </c>
      <c r="O6972" s="91" t="s">
        <v>1602</v>
      </c>
      <c r="P6972" s="91" t="s">
        <v>1603</v>
      </c>
      <c r="Q6972" s="91" t="s">
        <v>1457</v>
      </c>
      <c r="R6972" s="91" t="s">
        <v>1624</v>
      </c>
    </row>
    <row r="6973" ht="14.25" customHeight="1">
      <c r="A6973" s="91" t="s">
        <v>17502</v>
      </c>
      <c r="D6973" s="91" t="s">
        <v>1324</v>
      </c>
      <c r="J6973" s="91" t="s">
        <v>1320</v>
      </c>
      <c r="L6973" s="91" t="s">
        <v>41</v>
      </c>
      <c r="M6973" s="91" t="s">
        <v>739</v>
      </c>
      <c r="O6973" s="91" t="s">
        <v>1589</v>
      </c>
      <c r="P6973" s="91" t="s">
        <v>1590</v>
      </c>
      <c r="Q6973" s="91" t="s">
        <v>1469</v>
      </c>
      <c r="R6973" s="91" t="s">
        <v>1633</v>
      </c>
    </row>
    <row r="6974" ht="14.25" customHeight="1">
      <c r="A6974" s="91" t="s">
        <v>17503</v>
      </c>
      <c r="B6974" s="91" t="s">
        <v>17504</v>
      </c>
      <c r="C6974" s="91" t="s">
        <v>17505</v>
      </c>
      <c r="D6974" s="91" t="s">
        <v>1319</v>
      </c>
      <c r="E6974" s="91" t="s">
        <v>1587</v>
      </c>
      <c r="F6974" s="91">
        <v>2030.0</v>
      </c>
      <c r="J6974" s="91" t="s">
        <v>739</v>
      </c>
      <c r="L6974" s="91" t="s">
        <v>41</v>
      </c>
      <c r="M6974" s="91" t="s">
        <v>1320</v>
      </c>
      <c r="N6974" s="91" t="s">
        <v>1637</v>
      </c>
      <c r="O6974" s="91" t="s">
        <v>1607</v>
      </c>
      <c r="P6974" s="91" t="s">
        <v>1590</v>
      </c>
      <c r="Q6974" s="91" t="s">
        <v>1466</v>
      </c>
      <c r="R6974" s="91" t="s">
        <v>1639</v>
      </c>
      <c r="S6974" s="91" t="s">
        <v>17506</v>
      </c>
      <c r="T6974" s="91" t="s">
        <v>1593</v>
      </c>
    </row>
    <row r="6975" ht="14.25" customHeight="1">
      <c r="A6975" s="91" t="s">
        <v>17507</v>
      </c>
      <c r="D6975" s="91" t="s">
        <v>1319</v>
      </c>
      <c r="E6975" s="91" t="s">
        <v>1587</v>
      </c>
      <c r="F6975" s="91">
        <v>2030.0</v>
      </c>
      <c r="G6975" s="91" t="s">
        <v>1319</v>
      </c>
      <c r="H6975" s="91" t="s">
        <v>1587</v>
      </c>
      <c r="I6975" s="91">
        <v>2030.0</v>
      </c>
      <c r="J6975" s="91" t="s">
        <v>1320</v>
      </c>
      <c r="K6975" s="91">
        <v>2030.0</v>
      </c>
      <c r="L6975" s="91" t="s">
        <v>1588</v>
      </c>
      <c r="M6975" s="91" t="s">
        <v>739</v>
      </c>
      <c r="O6975" s="91" t="s">
        <v>1607</v>
      </c>
      <c r="P6975" s="91" t="s">
        <v>1590</v>
      </c>
      <c r="Q6975" s="91" t="s">
        <v>1466</v>
      </c>
      <c r="R6975" s="91" t="s">
        <v>1591</v>
      </c>
      <c r="S6975" s="91" t="s">
        <v>17508</v>
      </c>
      <c r="T6975" s="91" t="s">
        <v>1593</v>
      </c>
    </row>
    <row r="6976" ht="14.25" customHeight="1">
      <c r="A6976" s="91" t="s">
        <v>17509</v>
      </c>
      <c r="D6976" s="91" t="s">
        <v>1324</v>
      </c>
      <c r="J6976" s="91" t="s">
        <v>1320</v>
      </c>
      <c r="L6976" s="91" t="s">
        <v>41</v>
      </c>
      <c r="M6976" s="91" t="s">
        <v>739</v>
      </c>
      <c r="O6976" s="91" t="s">
        <v>1846</v>
      </c>
      <c r="P6976" s="91" t="s">
        <v>1590</v>
      </c>
      <c r="Q6976" s="91" t="s">
        <v>1447</v>
      </c>
      <c r="R6976" s="91" t="s">
        <v>1608</v>
      </c>
    </row>
    <row r="6977" ht="14.25" customHeight="1">
      <c r="A6977" s="91" t="s">
        <v>17510</v>
      </c>
      <c r="D6977" s="91" t="s">
        <v>1319</v>
      </c>
      <c r="E6977" s="91" t="s">
        <v>1587</v>
      </c>
      <c r="F6977" s="91">
        <v>2030.0</v>
      </c>
      <c r="J6977" s="91" t="s">
        <v>739</v>
      </c>
      <c r="L6977" s="91" t="s">
        <v>1588</v>
      </c>
      <c r="M6977" s="91" t="s">
        <v>739</v>
      </c>
      <c r="O6977" s="91" t="s">
        <v>1796</v>
      </c>
      <c r="P6977" s="91" t="s">
        <v>1628</v>
      </c>
      <c r="Q6977" s="91" t="s">
        <v>1426</v>
      </c>
      <c r="R6977" s="91" t="s">
        <v>1611</v>
      </c>
      <c r="S6977" s="91" t="s">
        <v>17511</v>
      </c>
      <c r="T6977" s="91" t="s">
        <v>1593</v>
      </c>
    </row>
    <row r="6978" ht="14.25" customHeight="1">
      <c r="A6978" s="91" t="s">
        <v>17512</v>
      </c>
      <c r="D6978" s="91" t="s">
        <v>1324</v>
      </c>
      <c r="J6978" s="91" t="s">
        <v>1320</v>
      </c>
      <c r="L6978" s="91" t="s">
        <v>41</v>
      </c>
      <c r="M6978" s="91" t="s">
        <v>1320</v>
      </c>
      <c r="N6978" s="91" t="s">
        <v>1842</v>
      </c>
      <c r="O6978" s="91" t="s">
        <v>1607</v>
      </c>
      <c r="P6978" s="91" t="s">
        <v>1590</v>
      </c>
      <c r="Q6978" s="91" t="s">
        <v>1472</v>
      </c>
      <c r="R6978" s="91" t="s">
        <v>1842</v>
      </c>
    </row>
    <row r="6979" ht="14.25" customHeight="1">
      <c r="A6979" s="91" t="s">
        <v>17513</v>
      </c>
      <c r="D6979" s="91" t="s">
        <v>1319</v>
      </c>
      <c r="E6979" s="91" t="s">
        <v>1587</v>
      </c>
      <c r="F6979" s="91" t="s">
        <v>1646</v>
      </c>
      <c r="G6979" s="91" t="s">
        <v>1319</v>
      </c>
      <c r="H6979" s="91" t="s">
        <v>1587</v>
      </c>
      <c r="I6979" s="91" t="s">
        <v>1377</v>
      </c>
      <c r="J6979" s="91" t="s">
        <v>1320</v>
      </c>
      <c r="K6979" s="91" t="s">
        <v>1377</v>
      </c>
      <c r="L6979" s="91" t="s">
        <v>41</v>
      </c>
      <c r="M6979" s="91" t="s">
        <v>739</v>
      </c>
      <c r="O6979" s="91" t="s">
        <v>1607</v>
      </c>
      <c r="P6979" s="91" t="s">
        <v>1590</v>
      </c>
      <c r="Q6979" s="91" t="s">
        <v>1472</v>
      </c>
      <c r="R6979" s="91" t="s">
        <v>1653</v>
      </c>
      <c r="S6979" s="91" t="s">
        <v>17514</v>
      </c>
      <c r="T6979" s="91" t="s">
        <v>1593</v>
      </c>
    </row>
    <row r="6980" ht="14.25" customHeight="1">
      <c r="A6980" s="91" t="s">
        <v>17515</v>
      </c>
      <c r="C6980" s="91" t="s">
        <v>17516</v>
      </c>
      <c r="D6980" s="91" t="s">
        <v>1324</v>
      </c>
      <c r="J6980" s="91" t="s">
        <v>1320</v>
      </c>
      <c r="L6980" s="91" t="s">
        <v>41</v>
      </c>
      <c r="M6980" s="91" t="s">
        <v>1320</v>
      </c>
      <c r="N6980" s="91" t="s">
        <v>1669</v>
      </c>
      <c r="O6980" s="91" t="s">
        <v>1846</v>
      </c>
      <c r="P6980" s="91" t="s">
        <v>1590</v>
      </c>
      <c r="Q6980" s="91" t="s">
        <v>1454</v>
      </c>
      <c r="R6980" s="91" t="s">
        <v>1669</v>
      </c>
    </row>
    <row r="6981" ht="14.25" customHeight="1">
      <c r="A6981" s="91" t="s">
        <v>17517</v>
      </c>
      <c r="D6981" s="91" t="s">
        <v>1319</v>
      </c>
      <c r="E6981" s="91" t="s">
        <v>1587</v>
      </c>
      <c r="F6981" s="91">
        <v>2030.0</v>
      </c>
      <c r="G6981" s="91" t="s">
        <v>1319</v>
      </c>
      <c r="H6981" s="91" t="s">
        <v>1587</v>
      </c>
      <c r="I6981" s="91">
        <v>2050.0</v>
      </c>
      <c r="J6981" s="91" t="s">
        <v>1320</v>
      </c>
      <c r="K6981" s="91">
        <v>2050.0</v>
      </c>
      <c r="L6981" s="91" t="s">
        <v>1588</v>
      </c>
      <c r="M6981" s="91" t="s">
        <v>739</v>
      </c>
      <c r="O6981" s="91" t="s">
        <v>1607</v>
      </c>
      <c r="P6981" s="91" t="s">
        <v>1590</v>
      </c>
      <c r="Q6981" s="91" t="s">
        <v>1457</v>
      </c>
      <c r="R6981" s="91" t="s">
        <v>1798</v>
      </c>
      <c r="S6981" s="91" t="s">
        <v>17518</v>
      </c>
      <c r="T6981" s="91" t="s">
        <v>1593</v>
      </c>
    </row>
    <row r="6982" ht="14.25" customHeight="1">
      <c r="A6982" s="91" t="s">
        <v>17519</v>
      </c>
      <c r="C6982" s="91" t="s">
        <v>17520</v>
      </c>
      <c r="D6982" s="91" t="s">
        <v>1319</v>
      </c>
      <c r="E6982" s="91" t="s">
        <v>1587</v>
      </c>
      <c r="F6982" s="91">
        <v>2030.0</v>
      </c>
      <c r="J6982" s="91" t="s">
        <v>739</v>
      </c>
      <c r="L6982" s="91" t="s">
        <v>41</v>
      </c>
      <c r="M6982" s="91" t="s">
        <v>739</v>
      </c>
      <c r="O6982" s="91" t="s">
        <v>1748</v>
      </c>
      <c r="P6982" s="91" t="s">
        <v>1590</v>
      </c>
      <c r="Q6982" s="91" t="s">
        <v>1440</v>
      </c>
      <c r="R6982" s="91" t="s">
        <v>1669</v>
      </c>
      <c r="S6982" s="91" t="s">
        <v>17521</v>
      </c>
      <c r="T6982" s="91" t="s">
        <v>1593</v>
      </c>
    </row>
    <row r="6983" ht="14.25" customHeight="1">
      <c r="A6983" s="91" t="s">
        <v>17522</v>
      </c>
      <c r="D6983" s="91" t="s">
        <v>1319</v>
      </c>
      <c r="E6983" s="91" t="s">
        <v>1587</v>
      </c>
      <c r="F6983" s="91">
        <v>2030.0</v>
      </c>
      <c r="J6983" s="91" t="s">
        <v>739</v>
      </c>
      <c r="L6983" s="91" t="s">
        <v>41</v>
      </c>
      <c r="M6983" s="91" t="s">
        <v>739</v>
      </c>
      <c r="O6983" s="91" t="s">
        <v>1602</v>
      </c>
      <c r="P6983" s="91" t="s">
        <v>1603</v>
      </c>
      <c r="Q6983" s="91" t="s">
        <v>1462</v>
      </c>
      <c r="R6983" s="91" t="s">
        <v>1614</v>
      </c>
      <c r="S6983" s="91" t="s">
        <v>17523</v>
      </c>
      <c r="T6983" s="91" t="s">
        <v>1593</v>
      </c>
      <c r="U6983" s="91" t="s">
        <v>1749</v>
      </c>
    </row>
    <row r="6984" ht="14.25" customHeight="1">
      <c r="A6984" s="91" t="s">
        <v>17524</v>
      </c>
      <c r="D6984" s="91" t="s">
        <v>1319</v>
      </c>
      <c r="E6984" s="91" t="s">
        <v>1587</v>
      </c>
      <c r="F6984" s="91">
        <v>2030.0</v>
      </c>
      <c r="J6984" s="91" t="s">
        <v>739</v>
      </c>
      <c r="L6984" s="91" t="s">
        <v>1588</v>
      </c>
      <c r="M6984" s="91" t="s">
        <v>739</v>
      </c>
      <c r="O6984" s="91" t="s">
        <v>1694</v>
      </c>
      <c r="P6984" s="91" t="s">
        <v>1590</v>
      </c>
      <c r="Q6984" s="91" t="s">
        <v>1432</v>
      </c>
      <c r="R6984" s="91" t="s">
        <v>1798</v>
      </c>
      <c r="S6984" s="91" t="s">
        <v>17525</v>
      </c>
      <c r="T6984" s="91" t="s">
        <v>1593</v>
      </c>
    </row>
    <row r="6985" ht="14.25" customHeight="1">
      <c r="A6985" s="91" t="s">
        <v>17526</v>
      </c>
      <c r="B6985" s="91" t="s">
        <v>17527</v>
      </c>
      <c r="C6985" s="91" t="s">
        <v>17528</v>
      </c>
      <c r="D6985" s="91" t="s">
        <v>1319</v>
      </c>
      <c r="E6985" s="91" t="s">
        <v>1587</v>
      </c>
      <c r="F6985" s="91">
        <v>2025.0</v>
      </c>
      <c r="J6985" s="91" t="s">
        <v>739</v>
      </c>
      <c r="L6985" s="91" t="s">
        <v>41</v>
      </c>
      <c r="M6985" s="91" t="s">
        <v>1320</v>
      </c>
      <c r="N6985" s="91" t="s">
        <v>1706</v>
      </c>
      <c r="O6985" s="91" t="s">
        <v>1711</v>
      </c>
      <c r="P6985" s="91" t="s">
        <v>1590</v>
      </c>
      <c r="Q6985" s="91" t="s">
        <v>1472</v>
      </c>
      <c r="R6985" s="91" t="s">
        <v>2368</v>
      </c>
      <c r="S6985" s="91" t="s">
        <v>17529</v>
      </c>
      <c r="T6985" s="91" t="s">
        <v>1593</v>
      </c>
    </row>
    <row r="6986" ht="14.25" customHeight="1">
      <c r="A6986" s="91" t="s">
        <v>17530</v>
      </c>
      <c r="D6986" s="91" t="s">
        <v>1324</v>
      </c>
      <c r="J6986" s="91" t="s">
        <v>1320</v>
      </c>
      <c r="L6986" s="91" t="s">
        <v>41</v>
      </c>
      <c r="M6986" s="91" t="s">
        <v>739</v>
      </c>
      <c r="O6986" s="91" t="s">
        <v>3235</v>
      </c>
      <c r="P6986" s="91" t="s">
        <v>1597</v>
      </c>
      <c r="Q6986" s="91" t="s">
        <v>1440</v>
      </c>
      <c r="R6986" s="91" t="s">
        <v>1663</v>
      </c>
    </row>
    <row r="6987" ht="14.25" customHeight="1">
      <c r="A6987" s="91" t="s">
        <v>17531</v>
      </c>
      <c r="D6987" s="91" t="s">
        <v>1324</v>
      </c>
      <c r="J6987" s="91" t="s">
        <v>1320</v>
      </c>
      <c r="L6987" s="91" t="s">
        <v>41</v>
      </c>
      <c r="M6987" s="91" t="s">
        <v>1320</v>
      </c>
      <c r="N6987" s="91" t="s">
        <v>1699</v>
      </c>
      <c r="O6987" s="91" t="s">
        <v>1607</v>
      </c>
      <c r="P6987" s="91" t="s">
        <v>1590</v>
      </c>
      <c r="Q6987" s="91" t="s">
        <v>1435</v>
      </c>
      <c r="R6987" s="91" t="s">
        <v>1699</v>
      </c>
    </row>
    <row r="6988" ht="14.25" customHeight="1">
      <c r="A6988" s="91" t="s">
        <v>17532</v>
      </c>
      <c r="B6988" s="91" t="s">
        <v>17533</v>
      </c>
      <c r="C6988" s="91" t="s">
        <v>17534</v>
      </c>
      <c r="D6988" s="91" t="s">
        <v>1319</v>
      </c>
      <c r="E6988" s="91" t="s">
        <v>1587</v>
      </c>
      <c r="F6988" s="91">
        <v>2032.0</v>
      </c>
      <c r="G6988" s="91" t="s">
        <v>1319</v>
      </c>
      <c r="H6988" s="91" t="s">
        <v>1587</v>
      </c>
      <c r="I6988" s="91">
        <v>2050.0</v>
      </c>
      <c r="J6988" s="91" t="s">
        <v>1320</v>
      </c>
      <c r="K6988" s="91">
        <v>2050.0</v>
      </c>
      <c r="L6988" s="91" t="s">
        <v>41</v>
      </c>
      <c r="M6988" s="91" t="s">
        <v>1320</v>
      </c>
      <c r="N6988" s="91" t="s">
        <v>1637</v>
      </c>
      <c r="O6988" s="91" t="s">
        <v>1607</v>
      </c>
      <c r="P6988" s="91" t="s">
        <v>1590</v>
      </c>
      <c r="Q6988" s="91" t="s">
        <v>1439</v>
      </c>
      <c r="R6988" s="91" t="s">
        <v>1653</v>
      </c>
      <c r="S6988" s="91" t="s">
        <v>17535</v>
      </c>
      <c r="T6988" s="91" t="s">
        <v>1593</v>
      </c>
    </row>
    <row r="6989" ht="14.25" customHeight="1">
      <c r="A6989" s="91" t="s">
        <v>17536</v>
      </c>
      <c r="D6989" s="91" t="s">
        <v>1324</v>
      </c>
      <c r="J6989" s="91" t="s">
        <v>1320</v>
      </c>
      <c r="L6989" s="91" t="s">
        <v>41</v>
      </c>
      <c r="M6989" s="91" t="s">
        <v>739</v>
      </c>
      <c r="O6989" s="91" t="s">
        <v>1602</v>
      </c>
      <c r="P6989" s="91" t="s">
        <v>1603</v>
      </c>
      <c r="Q6989" s="91" t="s">
        <v>1457</v>
      </c>
      <c r="R6989" s="91" t="s">
        <v>1604</v>
      </c>
    </row>
    <row r="6990" ht="14.25" customHeight="1">
      <c r="A6990" s="91" t="s">
        <v>17537</v>
      </c>
      <c r="D6990" s="91" t="s">
        <v>1343</v>
      </c>
      <c r="J6990" s="91" t="s">
        <v>739</v>
      </c>
      <c r="L6990" s="91" t="s">
        <v>41</v>
      </c>
      <c r="M6990" s="91" t="s">
        <v>1320</v>
      </c>
      <c r="N6990" s="91" t="s">
        <v>1639</v>
      </c>
      <c r="O6990" s="91" t="s">
        <v>1607</v>
      </c>
      <c r="P6990" s="91" t="s">
        <v>1590</v>
      </c>
      <c r="Q6990" s="91" t="s">
        <v>1433</v>
      </c>
      <c r="R6990" s="91" t="s">
        <v>1639</v>
      </c>
    </row>
    <row r="6991" ht="14.25" customHeight="1">
      <c r="A6991" s="91" t="s">
        <v>17538</v>
      </c>
      <c r="D6991" s="91" t="s">
        <v>1319</v>
      </c>
      <c r="E6991" s="91" t="s">
        <v>1587</v>
      </c>
      <c r="F6991" s="91">
        <v>2030.0</v>
      </c>
      <c r="G6991" s="91" t="s">
        <v>1319</v>
      </c>
      <c r="H6991" s="91" t="s">
        <v>1587</v>
      </c>
      <c r="I6991" s="91">
        <v>2050.0</v>
      </c>
      <c r="J6991" s="91" t="s">
        <v>1320</v>
      </c>
      <c r="K6991" s="91">
        <v>2050.0</v>
      </c>
      <c r="L6991" s="91" t="s">
        <v>1588</v>
      </c>
      <c r="M6991" s="91" t="s">
        <v>739</v>
      </c>
      <c r="O6991" s="91" t="s">
        <v>1607</v>
      </c>
      <c r="P6991" s="91" t="s">
        <v>1590</v>
      </c>
      <c r="Q6991" s="91" t="s">
        <v>1466</v>
      </c>
      <c r="R6991" s="91" t="s">
        <v>1687</v>
      </c>
      <c r="S6991" s="91" t="s">
        <v>17539</v>
      </c>
      <c r="T6991" s="91" t="s">
        <v>1593</v>
      </c>
    </row>
    <row r="6992" ht="14.25" customHeight="1">
      <c r="A6992" s="91" t="s">
        <v>17540</v>
      </c>
      <c r="D6992" s="91" t="s">
        <v>1319</v>
      </c>
      <c r="E6992" s="91" t="s">
        <v>1587</v>
      </c>
      <c r="F6992" s="91">
        <v>2030.0</v>
      </c>
      <c r="J6992" s="91" t="s">
        <v>739</v>
      </c>
      <c r="L6992" s="91" t="s">
        <v>1588</v>
      </c>
      <c r="M6992" s="91" t="s">
        <v>739</v>
      </c>
      <c r="O6992" s="91" t="s">
        <v>1748</v>
      </c>
      <c r="P6992" s="91" t="s">
        <v>1590</v>
      </c>
      <c r="Q6992" s="91" t="s">
        <v>1472</v>
      </c>
      <c r="R6992" s="91" t="s">
        <v>1659</v>
      </c>
      <c r="S6992" s="91" t="s">
        <v>17541</v>
      </c>
      <c r="T6992" s="91" t="s">
        <v>1593</v>
      </c>
    </row>
    <row r="6993" ht="14.25" customHeight="1">
      <c r="A6993" s="91" t="s">
        <v>17542</v>
      </c>
      <c r="B6993" s="91" t="s">
        <v>17543</v>
      </c>
      <c r="C6993" s="91" t="s">
        <v>17544</v>
      </c>
      <c r="D6993" s="91" t="s">
        <v>1343</v>
      </c>
      <c r="J6993" s="91" t="s">
        <v>1320</v>
      </c>
      <c r="L6993" s="91" t="s">
        <v>41</v>
      </c>
      <c r="M6993" s="91" t="s">
        <v>1320</v>
      </c>
      <c r="N6993" s="91" t="s">
        <v>1639</v>
      </c>
      <c r="O6993" s="91" t="s">
        <v>1602</v>
      </c>
      <c r="P6993" s="91" t="s">
        <v>1603</v>
      </c>
      <c r="Q6993" s="91" t="s">
        <v>1462</v>
      </c>
      <c r="R6993" s="91" t="s">
        <v>1639</v>
      </c>
    </row>
    <row r="6994" ht="14.25" customHeight="1">
      <c r="A6994" s="91" t="s">
        <v>17545</v>
      </c>
      <c r="B6994" s="91" t="s">
        <v>17546</v>
      </c>
      <c r="C6994" s="91" t="s">
        <v>17547</v>
      </c>
      <c r="D6994" s="91" t="s">
        <v>1319</v>
      </c>
      <c r="E6994" s="91" t="s">
        <v>1587</v>
      </c>
      <c r="J6994" s="91" t="s">
        <v>739</v>
      </c>
      <c r="L6994" s="91" t="s">
        <v>1588</v>
      </c>
      <c r="M6994" s="91" t="s">
        <v>739</v>
      </c>
      <c r="O6994" s="91" t="s">
        <v>1684</v>
      </c>
      <c r="P6994" s="91" t="s">
        <v>1590</v>
      </c>
      <c r="Q6994" s="91" t="s">
        <v>1459</v>
      </c>
      <c r="R6994" s="91" t="s">
        <v>1763</v>
      </c>
      <c r="S6994" s="91" t="s">
        <v>17548</v>
      </c>
      <c r="T6994" s="91" t="s">
        <v>1593</v>
      </c>
    </row>
    <row r="6995" ht="14.25" customHeight="1">
      <c r="A6995" s="91" t="s">
        <v>17549</v>
      </c>
      <c r="D6995" s="91" t="s">
        <v>1319</v>
      </c>
      <c r="E6995" s="91" t="s">
        <v>1587</v>
      </c>
      <c r="F6995" s="91">
        <v>2030.0</v>
      </c>
      <c r="J6995" s="91" t="s">
        <v>739</v>
      </c>
      <c r="L6995" s="91" t="s">
        <v>1588</v>
      </c>
      <c r="M6995" s="91" t="s">
        <v>739</v>
      </c>
      <c r="O6995" s="91" t="s">
        <v>1607</v>
      </c>
      <c r="P6995" s="91" t="s">
        <v>1590</v>
      </c>
      <c r="Q6995" s="91" t="s">
        <v>1457</v>
      </c>
      <c r="R6995" s="91" t="s">
        <v>1707</v>
      </c>
      <c r="S6995" s="91" t="s">
        <v>17550</v>
      </c>
      <c r="T6995" s="91" t="s">
        <v>1593</v>
      </c>
    </row>
    <row r="6996" ht="14.25" customHeight="1">
      <c r="A6996" s="91" t="s">
        <v>17551</v>
      </c>
      <c r="D6996" s="91" t="s">
        <v>1319</v>
      </c>
      <c r="E6996" s="91" t="s">
        <v>1587</v>
      </c>
      <c r="F6996" s="91">
        <v>2030.0</v>
      </c>
      <c r="J6996" s="91" t="s">
        <v>739</v>
      </c>
      <c r="L6996" s="91" t="s">
        <v>1588</v>
      </c>
      <c r="M6996" s="91" t="s">
        <v>739</v>
      </c>
      <c r="O6996" s="91" t="s">
        <v>1677</v>
      </c>
      <c r="P6996" s="91" t="s">
        <v>1590</v>
      </c>
      <c r="Q6996" s="91" t="s">
        <v>1452</v>
      </c>
      <c r="R6996" s="91" t="s">
        <v>1707</v>
      </c>
      <c r="S6996" s="91" t="s">
        <v>17552</v>
      </c>
      <c r="T6996" s="91" t="s">
        <v>1593</v>
      </c>
    </row>
    <row r="6997" ht="14.25" customHeight="1">
      <c r="A6997" s="91" t="s">
        <v>17553</v>
      </c>
      <c r="C6997" s="91" t="s">
        <v>17554</v>
      </c>
      <c r="D6997" s="91" t="s">
        <v>1324</v>
      </c>
      <c r="J6997" s="91" t="s">
        <v>1320</v>
      </c>
      <c r="L6997" s="91" t="s">
        <v>41</v>
      </c>
      <c r="M6997" s="91" t="s">
        <v>1320</v>
      </c>
      <c r="N6997" s="91" t="s">
        <v>1669</v>
      </c>
      <c r="O6997" s="91" t="s">
        <v>1694</v>
      </c>
      <c r="P6997" s="91" t="s">
        <v>1590</v>
      </c>
      <c r="Q6997" s="91" t="s">
        <v>1460</v>
      </c>
      <c r="R6997" s="91" t="s">
        <v>1669</v>
      </c>
    </row>
    <row r="6998" ht="14.25" customHeight="1">
      <c r="A6998" s="91" t="s">
        <v>17555</v>
      </c>
      <c r="C6998" s="91" t="s">
        <v>17556</v>
      </c>
      <c r="D6998" s="91" t="s">
        <v>1324</v>
      </c>
      <c r="J6998" s="91" t="s">
        <v>739</v>
      </c>
      <c r="L6998" s="91" t="s">
        <v>41</v>
      </c>
      <c r="M6998" s="91" t="s">
        <v>739</v>
      </c>
      <c r="O6998" s="91" t="s">
        <v>1694</v>
      </c>
      <c r="P6998" s="91" t="s">
        <v>1590</v>
      </c>
      <c r="Q6998" s="91" t="s">
        <v>1442</v>
      </c>
      <c r="R6998" s="91" t="s">
        <v>1617</v>
      </c>
    </row>
    <row r="6999" ht="14.25" customHeight="1">
      <c r="A6999" s="91" t="s">
        <v>17557</v>
      </c>
      <c r="D6999" s="91" t="s">
        <v>1319</v>
      </c>
      <c r="E6999" s="91" t="s">
        <v>1587</v>
      </c>
      <c r="F6999" s="91">
        <v>2032.0</v>
      </c>
      <c r="G6999" s="91" t="s">
        <v>1319</v>
      </c>
      <c r="H6999" s="91" t="s">
        <v>1587</v>
      </c>
      <c r="I6999" s="91">
        <v>2040.0</v>
      </c>
      <c r="J6999" s="91" t="s">
        <v>1320</v>
      </c>
      <c r="K6999" s="91">
        <v>2040.0</v>
      </c>
      <c r="L6999" s="91" t="s">
        <v>41</v>
      </c>
      <c r="M6999" s="91" t="s">
        <v>1320</v>
      </c>
      <c r="N6999" s="91" t="s">
        <v>1637</v>
      </c>
      <c r="O6999" s="91" t="s">
        <v>1846</v>
      </c>
      <c r="P6999" s="91" t="s">
        <v>1590</v>
      </c>
      <c r="Q6999" s="91" t="s">
        <v>1452</v>
      </c>
      <c r="R6999" s="91" t="s">
        <v>1687</v>
      </c>
      <c r="S6999" s="91" t="s">
        <v>17558</v>
      </c>
      <c r="T6999" s="91" t="s">
        <v>1593</v>
      </c>
    </row>
    <row r="7000" ht="14.25" customHeight="1">
      <c r="A7000" s="91" t="s">
        <v>17559</v>
      </c>
      <c r="D7000" s="91" t="s">
        <v>1324</v>
      </c>
      <c r="J7000" s="91" t="s">
        <v>1320</v>
      </c>
      <c r="L7000" s="91" t="s">
        <v>41</v>
      </c>
      <c r="M7000" s="91" t="s">
        <v>739</v>
      </c>
      <c r="O7000" s="91" t="s">
        <v>1607</v>
      </c>
      <c r="P7000" s="91" t="s">
        <v>1590</v>
      </c>
      <c r="Q7000" s="91" t="s">
        <v>1442</v>
      </c>
      <c r="R7000" s="91" t="s">
        <v>1663</v>
      </c>
    </row>
    <row r="7001" ht="14.25" customHeight="1">
      <c r="A7001" s="91" t="s">
        <v>17560</v>
      </c>
      <c r="D7001" s="91" t="s">
        <v>1324</v>
      </c>
      <c r="J7001" s="91" t="s">
        <v>739</v>
      </c>
      <c r="L7001" s="91" t="s">
        <v>41</v>
      </c>
      <c r="M7001" s="91" t="s">
        <v>739</v>
      </c>
      <c r="O7001" s="91" t="s">
        <v>1602</v>
      </c>
      <c r="P7001" s="91" t="s">
        <v>1603</v>
      </c>
      <c r="Q7001" s="91" t="s">
        <v>1462</v>
      </c>
      <c r="R7001" s="91" t="s">
        <v>1624</v>
      </c>
    </row>
    <row r="7002" ht="14.25" customHeight="1">
      <c r="A7002" s="91" t="s">
        <v>17561</v>
      </c>
      <c r="D7002" s="91" t="s">
        <v>1319</v>
      </c>
      <c r="E7002" s="91" t="s">
        <v>1587</v>
      </c>
      <c r="F7002" s="91">
        <v>2030.0</v>
      </c>
      <c r="J7002" s="91" t="s">
        <v>739</v>
      </c>
      <c r="L7002" s="91" t="s">
        <v>1588</v>
      </c>
      <c r="M7002" s="91" t="s">
        <v>739</v>
      </c>
      <c r="O7002" s="91" t="s">
        <v>1677</v>
      </c>
      <c r="P7002" s="91" t="s">
        <v>1590</v>
      </c>
      <c r="Q7002" s="91" t="s">
        <v>1457</v>
      </c>
      <c r="R7002" s="91" t="s">
        <v>1608</v>
      </c>
      <c r="S7002" s="91" t="s">
        <v>17562</v>
      </c>
      <c r="T7002" s="91" t="s">
        <v>1593</v>
      </c>
    </row>
    <row r="7003" ht="14.25" customHeight="1">
      <c r="A7003" s="91" t="s">
        <v>17563</v>
      </c>
      <c r="D7003" s="91" t="s">
        <v>1319</v>
      </c>
      <c r="E7003" s="91" t="s">
        <v>1587</v>
      </c>
      <c r="F7003" s="91">
        <v>2030.0</v>
      </c>
      <c r="G7003" s="91" t="s">
        <v>1319</v>
      </c>
      <c r="H7003" s="91" t="s">
        <v>1587</v>
      </c>
      <c r="I7003" s="91">
        <v>2040.0</v>
      </c>
      <c r="J7003" s="91" t="s">
        <v>1320</v>
      </c>
      <c r="K7003" s="91">
        <v>2040.0</v>
      </c>
      <c r="L7003" s="91" t="s">
        <v>1588</v>
      </c>
      <c r="M7003" s="91" t="s">
        <v>1320</v>
      </c>
      <c r="N7003" s="91" t="s">
        <v>1720</v>
      </c>
      <c r="O7003" s="91" t="s">
        <v>1589</v>
      </c>
      <c r="P7003" s="91" t="s">
        <v>1590</v>
      </c>
      <c r="Q7003" s="91" t="s">
        <v>1435</v>
      </c>
      <c r="R7003" s="91" t="s">
        <v>1720</v>
      </c>
      <c r="S7003" s="91" t="s">
        <v>17564</v>
      </c>
      <c r="T7003" s="91" t="s">
        <v>1593</v>
      </c>
    </row>
    <row r="7004" ht="14.25" customHeight="1">
      <c r="A7004" s="91" t="s">
        <v>17565</v>
      </c>
      <c r="D7004" s="91" t="s">
        <v>1324</v>
      </c>
      <c r="J7004" s="91" t="s">
        <v>1320</v>
      </c>
      <c r="L7004" s="91" t="s">
        <v>41</v>
      </c>
      <c r="M7004" s="91" t="s">
        <v>739</v>
      </c>
      <c r="O7004" s="91" t="s">
        <v>1802</v>
      </c>
      <c r="P7004" s="91" t="s">
        <v>1590</v>
      </c>
      <c r="Q7004" s="91" t="s">
        <v>1457</v>
      </c>
      <c r="R7004" s="91" t="s">
        <v>1687</v>
      </c>
    </row>
    <row r="7005" ht="14.25" customHeight="1">
      <c r="A7005" s="91" t="s">
        <v>17566</v>
      </c>
      <c r="B7005" s="91" t="s">
        <v>17567</v>
      </c>
      <c r="D7005" s="91" t="s">
        <v>1324</v>
      </c>
      <c r="J7005" s="91" t="s">
        <v>739</v>
      </c>
      <c r="L7005" s="91" t="s">
        <v>41</v>
      </c>
      <c r="M7005" s="91" t="s">
        <v>1320</v>
      </c>
      <c r="N7005" s="91" t="s">
        <v>1639</v>
      </c>
      <c r="O7005" s="91" t="s">
        <v>1922</v>
      </c>
      <c r="P7005" s="91" t="s">
        <v>1736</v>
      </c>
      <c r="Q7005" s="91" t="s">
        <v>1432</v>
      </c>
      <c r="R7005" s="91" t="s">
        <v>1639</v>
      </c>
    </row>
    <row r="7006" ht="14.25" customHeight="1">
      <c r="A7006" s="91" t="s">
        <v>17568</v>
      </c>
      <c r="D7006" s="91" t="s">
        <v>1319</v>
      </c>
      <c r="E7006" s="91" t="s">
        <v>1587</v>
      </c>
      <c r="F7006" s="91">
        <v>2031.0</v>
      </c>
      <c r="J7006" s="91" t="s">
        <v>739</v>
      </c>
      <c r="L7006" s="91" t="s">
        <v>41</v>
      </c>
      <c r="M7006" s="91" t="s">
        <v>739</v>
      </c>
      <c r="O7006" s="91" t="s">
        <v>1711</v>
      </c>
      <c r="P7006" s="91" t="s">
        <v>1590</v>
      </c>
      <c r="Q7006" s="91" t="s">
        <v>1457</v>
      </c>
      <c r="R7006" s="91" t="s">
        <v>1641</v>
      </c>
      <c r="S7006" s="91" t="s">
        <v>17569</v>
      </c>
    </row>
    <row r="7007" ht="14.25" customHeight="1">
      <c r="A7007" s="91" t="s">
        <v>17570</v>
      </c>
      <c r="C7007" s="91" t="s">
        <v>17571</v>
      </c>
      <c r="D7007" s="91" t="s">
        <v>1324</v>
      </c>
      <c r="J7007" s="91" t="s">
        <v>1320</v>
      </c>
      <c r="L7007" s="91" t="s">
        <v>41</v>
      </c>
      <c r="M7007" s="91" t="s">
        <v>1320</v>
      </c>
      <c r="N7007" s="91" t="s">
        <v>1669</v>
      </c>
      <c r="O7007" s="91" t="s">
        <v>8461</v>
      </c>
      <c r="P7007" s="91" t="s">
        <v>1590</v>
      </c>
      <c r="Q7007" s="91" t="s">
        <v>1465</v>
      </c>
      <c r="R7007" s="91" t="s">
        <v>1669</v>
      </c>
    </row>
    <row r="7008" ht="14.25" customHeight="1">
      <c r="A7008" s="91" t="s">
        <v>17572</v>
      </c>
      <c r="D7008" s="91" t="s">
        <v>1343</v>
      </c>
      <c r="J7008" s="91" t="s">
        <v>739</v>
      </c>
      <c r="L7008" s="91" t="s">
        <v>41</v>
      </c>
      <c r="M7008" s="91" t="s">
        <v>739</v>
      </c>
      <c r="O7008" s="91" t="s">
        <v>1607</v>
      </c>
      <c r="P7008" s="91" t="s">
        <v>1590</v>
      </c>
      <c r="Q7008" s="91" t="s">
        <v>1457</v>
      </c>
      <c r="R7008" s="91" t="s">
        <v>1639</v>
      </c>
    </row>
    <row r="7009" ht="14.25" customHeight="1">
      <c r="A7009" s="91" t="s">
        <v>17573</v>
      </c>
      <c r="D7009" s="91" t="s">
        <v>1324</v>
      </c>
      <c r="J7009" s="91" t="s">
        <v>1320</v>
      </c>
      <c r="L7009" s="91" t="s">
        <v>41</v>
      </c>
      <c r="M7009" s="91" t="s">
        <v>739</v>
      </c>
      <c r="O7009" s="91" t="s">
        <v>1632</v>
      </c>
      <c r="P7009" s="91" t="s">
        <v>1628</v>
      </c>
      <c r="Q7009" s="91" t="s">
        <v>1469</v>
      </c>
      <c r="R7009" s="91" t="s">
        <v>1604</v>
      </c>
    </row>
    <row r="7010" ht="14.25" customHeight="1">
      <c r="A7010" s="91" t="s">
        <v>17574</v>
      </c>
      <c r="B7010" s="91" t="s">
        <v>17575</v>
      </c>
      <c r="D7010" s="91" t="s">
        <v>1324</v>
      </c>
      <c r="J7010" s="91" t="s">
        <v>1320</v>
      </c>
      <c r="L7010" s="91" t="s">
        <v>41</v>
      </c>
      <c r="M7010" s="91" t="s">
        <v>1320</v>
      </c>
      <c r="N7010" s="91" t="s">
        <v>1842</v>
      </c>
      <c r="O7010" s="91" t="s">
        <v>1632</v>
      </c>
      <c r="P7010" s="91" t="s">
        <v>1628</v>
      </c>
      <c r="Q7010" s="91" t="s">
        <v>1469</v>
      </c>
      <c r="R7010" s="91" t="s">
        <v>1842</v>
      </c>
    </row>
    <row r="7011" ht="14.25" customHeight="1">
      <c r="A7011" s="91" t="s">
        <v>17576</v>
      </c>
      <c r="B7011" s="91" t="s">
        <v>17577</v>
      </c>
      <c r="C7011" s="91" t="s">
        <v>17578</v>
      </c>
      <c r="D7011" s="91" t="s">
        <v>1324</v>
      </c>
      <c r="J7011" s="91" t="s">
        <v>1320</v>
      </c>
      <c r="L7011" s="91" t="s">
        <v>41</v>
      </c>
      <c r="M7011" s="91" t="s">
        <v>739</v>
      </c>
      <c r="O7011" s="91" t="s">
        <v>1684</v>
      </c>
      <c r="P7011" s="91" t="s">
        <v>1590</v>
      </c>
      <c r="Q7011" s="91" t="s">
        <v>1433</v>
      </c>
      <c r="R7011" s="91" t="s">
        <v>1604</v>
      </c>
    </row>
    <row r="7012" ht="14.25" customHeight="1">
      <c r="A7012" s="91" t="s">
        <v>151</v>
      </c>
      <c r="B7012" s="91" t="s">
        <v>17579</v>
      </c>
      <c r="C7012" s="91" t="s">
        <v>17580</v>
      </c>
      <c r="D7012" s="91" t="s">
        <v>1319</v>
      </c>
      <c r="E7012" s="91" t="s">
        <v>1595</v>
      </c>
      <c r="F7012" s="91">
        <v>2032.0</v>
      </c>
      <c r="J7012" s="91" t="s">
        <v>1320</v>
      </c>
      <c r="L7012" s="91" t="s">
        <v>41</v>
      </c>
      <c r="M7012" s="91" t="s">
        <v>1320</v>
      </c>
      <c r="N7012" s="91" t="s">
        <v>1639</v>
      </c>
      <c r="O7012" s="91" t="s">
        <v>1748</v>
      </c>
      <c r="P7012" s="91" t="s">
        <v>1590</v>
      </c>
      <c r="Q7012" s="91" t="s">
        <v>1454</v>
      </c>
      <c r="R7012" s="91" t="s">
        <v>1881</v>
      </c>
      <c r="S7012" s="91" t="s">
        <v>1409</v>
      </c>
      <c r="T7012" s="91" t="s">
        <v>1600</v>
      </c>
    </row>
    <row r="7013" ht="14.25" customHeight="1">
      <c r="A7013" s="91" t="s">
        <v>17581</v>
      </c>
      <c r="B7013" s="91" t="s">
        <v>17582</v>
      </c>
      <c r="C7013" s="91" t="s">
        <v>17583</v>
      </c>
      <c r="D7013" s="91" t="s">
        <v>1319</v>
      </c>
      <c r="E7013" s="91" t="s">
        <v>1587</v>
      </c>
      <c r="F7013" s="91" t="s">
        <v>17584</v>
      </c>
      <c r="J7013" s="91" t="s">
        <v>1320</v>
      </c>
      <c r="L7013" s="91" t="s">
        <v>41</v>
      </c>
      <c r="M7013" s="91" t="s">
        <v>1320</v>
      </c>
      <c r="N7013" s="91" t="s">
        <v>1881</v>
      </c>
      <c r="O7013" s="91" t="s">
        <v>1607</v>
      </c>
      <c r="P7013" s="91" t="s">
        <v>1590</v>
      </c>
      <c r="Q7013" s="91" t="s">
        <v>1438</v>
      </c>
      <c r="R7013" s="91" t="s">
        <v>2368</v>
      </c>
      <c r="S7013" s="91" t="s">
        <v>17585</v>
      </c>
      <c r="T7013" s="91" t="s">
        <v>1593</v>
      </c>
    </row>
    <row r="7014" ht="14.25" customHeight="1">
      <c r="A7014" s="91" t="s">
        <v>17586</v>
      </c>
      <c r="D7014" s="91" t="s">
        <v>1319</v>
      </c>
      <c r="E7014" s="91" t="s">
        <v>1587</v>
      </c>
      <c r="F7014" s="91" t="s">
        <v>17587</v>
      </c>
      <c r="J7014" s="91" t="s">
        <v>739</v>
      </c>
      <c r="L7014" s="91" t="s">
        <v>41</v>
      </c>
      <c r="M7014" s="91" t="s">
        <v>1320</v>
      </c>
      <c r="N7014" s="91" t="s">
        <v>1863</v>
      </c>
      <c r="O7014" s="91" t="s">
        <v>1607</v>
      </c>
      <c r="P7014" s="91" t="s">
        <v>1590</v>
      </c>
      <c r="Q7014" s="91" t="s">
        <v>1438</v>
      </c>
      <c r="R7014" s="91" t="s">
        <v>1639</v>
      </c>
      <c r="S7014" s="91" t="s">
        <v>17588</v>
      </c>
      <c r="T7014" s="91" t="s">
        <v>1593</v>
      </c>
    </row>
    <row r="7015" ht="14.25" customHeight="1">
      <c r="A7015" s="91" t="s">
        <v>17589</v>
      </c>
      <c r="D7015" s="91" t="s">
        <v>1324</v>
      </c>
      <c r="J7015" s="91" t="s">
        <v>1320</v>
      </c>
      <c r="L7015" s="91" t="s">
        <v>41</v>
      </c>
      <c r="M7015" s="91" t="s">
        <v>1320</v>
      </c>
      <c r="N7015" s="91" t="s">
        <v>1923</v>
      </c>
      <c r="O7015" s="91" t="s">
        <v>1602</v>
      </c>
      <c r="P7015" s="91" t="s">
        <v>1603</v>
      </c>
      <c r="Q7015" s="91" t="s">
        <v>1433</v>
      </c>
      <c r="R7015" s="91" t="s">
        <v>1923</v>
      </c>
    </row>
    <row r="7016" ht="14.25" customHeight="1">
      <c r="A7016" s="91" t="s">
        <v>17590</v>
      </c>
      <c r="B7016" s="91" t="s">
        <v>17591</v>
      </c>
      <c r="C7016" s="91" t="s">
        <v>17592</v>
      </c>
      <c r="D7016" s="91" t="s">
        <v>1319</v>
      </c>
      <c r="E7016" s="91" t="s">
        <v>1587</v>
      </c>
      <c r="F7016" s="91" t="s">
        <v>3047</v>
      </c>
      <c r="G7016" s="91" t="s">
        <v>1319</v>
      </c>
      <c r="H7016" s="91" t="s">
        <v>1587</v>
      </c>
      <c r="I7016" s="91" t="s">
        <v>1377</v>
      </c>
      <c r="J7016" s="91" t="s">
        <v>1320</v>
      </c>
      <c r="K7016" s="91" t="s">
        <v>1377</v>
      </c>
      <c r="L7016" s="91" t="s">
        <v>41</v>
      </c>
      <c r="M7016" s="91" t="s">
        <v>1320</v>
      </c>
      <c r="N7016" s="91" t="s">
        <v>1611</v>
      </c>
      <c r="O7016" s="91" t="s">
        <v>1607</v>
      </c>
      <c r="P7016" s="91" t="s">
        <v>1590</v>
      </c>
      <c r="Q7016" s="91" t="s">
        <v>1451</v>
      </c>
      <c r="R7016" s="91" t="s">
        <v>1798</v>
      </c>
      <c r="S7016" s="91" t="s">
        <v>17593</v>
      </c>
      <c r="T7016" s="91" t="s">
        <v>1593</v>
      </c>
    </row>
    <row r="7017" ht="14.25" customHeight="1">
      <c r="A7017" s="91" t="s">
        <v>17594</v>
      </c>
      <c r="D7017" s="91" t="s">
        <v>1324</v>
      </c>
      <c r="J7017" s="91" t="s">
        <v>739</v>
      </c>
      <c r="L7017" s="91" t="s">
        <v>41</v>
      </c>
      <c r="M7017" s="91" t="s">
        <v>739</v>
      </c>
      <c r="O7017" s="91" t="s">
        <v>1602</v>
      </c>
      <c r="P7017" s="91" t="s">
        <v>1603</v>
      </c>
      <c r="Q7017" s="91" t="s">
        <v>1457</v>
      </c>
      <c r="R7017" s="91" t="s">
        <v>1604</v>
      </c>
    </row>
    <row r="7018" ht="14.25" customHeight="1">
      <c r="A7018" s="91" t="s">
        <v>17595</v>
      </c>
      <c r="D7018" s="91" t="s">
        <v>1319</v>
      </c>
      <c r="E7018" s="91" t="s">
        <v>1587</v>
      </c>
      <c r="F7018" s="91">
        <v>2030.0</v>
      </c>
      <c r="G7018" s="91" t="s">
        <v>1319</v>
      </c>
      <c r="H7018" s="91" t="s">
        <v>1587</v>
      </c>
      <c r="I7018" s="91">
        <v>2040.0</v>
      </c>
      <c r="J7018" s="91" t="s">
        <v>1320</v>
      </c>
      <c r="K7018" s="91">
        <v>2040.0</v>
      </c>
      <c r="L7018" s="91" t="s">
        <v>1588</v>
      </c>
      <c r="M7018" s="91" t="s">
        <v>739</v>
      </c>
      <c r="O7018" s="91" t="s">
        <v>1802</v>
      </c>
      <c r="P7018" s="91" t="s">
        <v>1590</v>
      </c>
      <c r="Q7018" s="91" t="s">
        <v>1438</v>
      </c>
      <c r="R7018" s="91" t="s">
        <v>1687</v>
      </c>
      <c r="S7018" s="91" t="s">
        <v>17596</v>
      </c>
      <c r="T7018" s="91" t="s">
        <v>1593</v>
      </c>
    </row>
    <row r="7019" ht="14.25" customHeight="1">
      <c r="A7019" s="91" t="s">
        <v>17597</v>
      </c>
      <c r="B7019" s="91" t="s">
        <v>17598</v>
      </c>
      <c r="C7019" s="91" t="s">
        <v>17599</v>
      </c>
      <c r="D7019" s="91" t="s">
        <v>1324</v>
      </c>
      <c r="J7019" s="91" t="s">
        <v>1320</v>
      </c>
      <c r="L7019" s="91" t="s">
        <v>1647</v>
      </c>
      <c r="M7019" s="91" t="s">
        <v>1320</v>
      </c>
      <c r="N7019" s="91" t="s">
        <v>1785</v>
      </c>
      <c r="O7019" s="91" t="s">
        <v>1607</v>
      </c>
      <c r="P7019" s="91" t="s">
        <v>1590</v>
      </c>
      <c r="Q7019" s="91" t="s">
        <v>1430</v>
      </c>
      <c r="R7019" s="91" t="s">
        <v>1785</v>
      </c>
      <c r="U7019" s="91" t="s">
        <v>3287</v>
      </c>
    </row>
    <row r="7020" ht="14.25" customHeight="1">
      <c r="A7020" s="91" t="s">
        <v>17600</v>
      </c>
      <c r="B7020" s="91" t="s">
        <v>17601</v>
      </c>
      <c r="C7020" s="91" t="s">
        <v>17602</v>
      </c>
      <c r="D7020" s="91" t="s">
        <v>1319</v>
      </c>
      <c r="E7020" s="91" t="s">
        <v>1587</v>
      </c>
      <c r="F7020" s="91">
        <v>2030.0</v>
      </c>
      <c r="G7020" s="91" t="s">
        <v>1319</v>
      </c>
      <c r="H7020" s="91" t="s">
        <v>1587</v>
      </c>
      <c r="I7020" s="91">
        <v>2050.0</v>
      </c>
      <c r="J7020" s="91" t="s">
        <v>1320</v>
      </c>
      <c r="K7020" s="91">
        <v>2050.0</v>
      </c>
      <c r="L7020" s="91" t="s">
        <v>41</v>
      </c>
      <c r="M7020" s="91" t="s">
        <v>1320</v>
      </c>
      <c r="N7020" s="91" t="s">
        <v>1706</v>
      </c>
      <c r="O7020" s="91" t="s">
        <v>1607</v>
      </c>
      <c r="P7020" s="91" t="s">
        <v>1590</v>
      </c>
      <c r="Q7020" s="91" t="s">
        <v>1459</v>
      </c>
      <c r="R7020" s="91" t="s">
        <v>1591</v>
      </c>
      <c r="S7020" s="91" t="s">
        <v>17603</v>
      </c>
      <c r="T7020" s="91" t="s">
        <v>1593</v>
      </c>
    </row>
    <row r="7021" ht="14.25" customHeight="1">
      <c r="A7021" s="91" t="s">
        <v>17604</v>
      </c>
      <c r="D7021" s="91" t="s">
        <v>1324</v>
      </c>
      <c r="J7021" s="91" t="s">
        <v>739</v>
      </c>
      <c r="L7021" s="91" t="s">
        <v>41</v>
      </c>
      <c r="M7021" s="91" t="s">
        <v>739</v>
      </c>
      <c r="O7021" s="91" t="s">
        <v>1796</v>
      </c>
      <c r="P7021" s="91" t="s">
        <v>1628</v>
      </c>
      <c r="Q7021" s="91" t="s">
        <v>1761</v>
      </c>
      <c r="R7021" s="91" t="s">
        <v>1687</v>
      </c>
    </row>
    <row r="7022" ht="14.25" customHeight="1">
      <c r="A7022" s="91" t="s">
        <v>17605</v>
      </c>
      <c r="B7022" s="91" t="s">
        <v>17606</v>
      </c>
      <c r="C7022" s="91" t="s">
        <v>17607</v>
      </c>
      <c r="D7022" s="91" t="s">
        <v>1324</v>
      </c>
      <c r="J7022" s="91" t="s">
        <v>1320</v>
      </c>
      <c r="L7022" s="91" t="s">
        <v>41</v>
      </c>
      <c r="M7022" s="91" t="s">
        <v>739</v>
      </c>
      <c r="O7022" s="91" t="s">
        <v>1802</v>
      </c>
      <c r="P7022" s="91" t="s">
        <v>1590</v>
      </c>
      <c r="Q7022" s="91" t="s">
        <v>1446</v>
      </c>
      <c r="R7022" s="91" t="s">
        <v>1591</v>
      </c>
    </row>
    <row r="7023" ht="14.25" customHeight="1">
      <c r="A7023" s="91" t="s">
        <v>17608</v>
      </c>
      <c r="D7023" s="91" t="s">
        <v>1319</v>
      </c>
      <c r="E7023" s="91" t="s">
        <v>1587</v>
      </c>
      <c r="F7023" s="91">
        <v>2030.0</v>
      </c>
      <c r="J7023" s="91" t="s">
        <v>739</v>
      </c>
      <c r="L7023" s="91" t="s">
        <v>1588</v>
      </c>
      <c r="M7023" s="91" t="s">
        <v>739</v>
      </c>
      <c r="O7023" s="91" t="s">
        <v>1802</v>
      </c>
      <c r="P7023" s="91" t="s">
        <v>1590</v>
      </c>
      <c r="Q7023" s="91" t="s">
        <v>1440</v>
      </c>
      <c r="R7023" s="91" t="s">
        <v>1624</v>
      </c>
      <c r="S7023" s="91" t="s">
        <v>17609</v>
      </c>
      <c r="T7023" s="91" t="s">
        <v>1593</v>
      </c>
    </row>
    <row r="7024" ht="14.25" customHeight="1">
      <c r="A7024" s="91" t="s">
        <v>17610</v>
      </c>
      <c r="D7024" s="91" t="s">
        <v>1319</v>
      </c>
      <c r="E7024" s="91" t="s">
        <v>1587</v>
      </c>
      <c r="F7024" s="91">
        <v>2030.0</v>
      </c>
      <c r="J7024" s="91" t="s">
        <v>739</v>
      </c>
      <c r="L7024" s="91" t="s">
        <v>1588</v>
      </c>
      <c r="M7024" s="91" t="s">
        <v>739</v>
      </c>
      <c r="O7024" s="91" t="s">
        <v>1725</v>
      </c>
      <c r="P7024" s="91" t="s">
        <v>1628</v>
      </c>
      <c r="Q7024" s="91" t="s">
        <v>1439</v>
      </c>
      <c r="R7024" s="91" t="s">
        <v>1604</v>
      </c>
      <c r="S7024" s="91" t="s">
        <v>17611</v>
      </c>
      <c r="T7024" s="91" t="s">
        <v>1593</v>
      </c>
    </row>
    <row r="7025" ht="14.25" customHeight="1">
      <c r="A7025" s="91" t="s">
        <v>17612</v>
      </c>
      <c r="C7025" s="91" t="s">
        <v>17613</v>
      </c>
      <c r="D7025" s="91" t="s">
        <v>1319</v>
      </c>
      <c r="E7025" s="91" t="s">
        <v>1587</v>
      </c>
      <c r="F7025" s="91">
        <v>2030.0</v>
      </c>
      <c r="J7025" s="91" t="s">
        <v>739</v>
      </c>
      <c r="L7025" s="91" t="s">
        <v>1588</v>
      </c>
      <c r="M7025" s="91" t="s">
        <v>739</v>
      </c>
      <c r="O7025" s="91" t="s">
        <v>1602</v>
      </c>
      <c r="P7025" s="91" t="s">
        <v>1603</v>
      </c>
      <c r="Q7025" s="91" t="s">
        <v>1459</v>
      </c>
      <c r="R7025" s="91" t="s">
        <v>1923</v>
      </c>
      <c r="S7025" s="91" t="s">
        <v>17614</v>
      </c>
      <c r="T7025" s="91" t="s">
        <v>1593</v>
      </c>
    </row>
    <row r="7026" ht="14.25" customHeight="1">
      <c r="A7026" s="91" t="s">
        <v>17615</v>
      </c>
      <c r="B7026" s="91" t="s">
        <v>17616</v>
      </c>
      <c r="C7026" s="91" t="s">
        <v>17617</v>
      </c>
      <c r="D7026" s="91" t="s">
        <v>1324</v>
      </c>
      <c r="J7026" s="91" t="s">
        <v>1320</v>
      </c>
      <c r="L7026" s="91" t="s">
        <v>41</v>
      </c>
      <c r="M7026" s="91" t="s">
        <v>1320</v>
      </c>
      <c r="N7026" s="91" t="s">
        <v>1637</v>
      </c>
      <c r="O7026" s="91" t="s">
        <v>1607</v>
      </c>
      <c r="P7026" s="91" t="s">
        <v>1590</v>
      </c>
      <c r="Q7026" s="91" t="s">
        <v>1447</v>
      </c>
      <c r="R7026" s="91" t="s">
        <v>1637</v>
      </c>
    </row>
    <row r="7027" ht="14.25" customHeight="1">
      <c r="A7027" s="91" t="s">
        <v>17618</v>
      </c>
      <c r="D7027" s="91" t="s">
        <v>1319</v>
      </c>
      <c r="E7027" s="91" t="s">
        <v>1587</v>
      </c>
      <c r="F7027" s="91">
        <v>2030.0</v>
      </c>
      <c r="G7027" s="91" t="s">
        <v>1319</v>
      </c>
      <c r="H7027" s="91" t="s">
        <v>1587</v>
      </c>
      <c r="I7027" s="91">
        <v>2050.0</v>
      </c>
      <c r="J7027" s="91" t="s">
        <v>1320</v>
      </c>
      <c r="K7027" s="91">
        <v>2050.0</v>
      </c>
      <c r="L7027" s="91" t="s">
        <v>1588</v>
      </c>
      <c r="M7027" s="91" t="s">
        <v>739</v>
      </c>
      <c r="O7027" s="91" t="s">
        <v>1607</v>
      </c>
      <c r="P7027" s="91" t="s">
        <v>1590</v>
      </c>
      <c r="Q7027" s="91" t="s">
        <v>1452</v>
      </c>
      <c r="R7027" s="91" t="s">
        <v>1659</v>
      </c>
      <c r="S7027" s="91" t="s">
        <v>17619</v>
      </c>
      <c r="T7027" s="91" t="s">
        <v>1593</v>
      </c>
    </row>
    <row r="7028" ht="14.25" customHeight="1">
      <c r="A7028" s="91" t="s">
        <v>17620</v>
      </c>
      <c r="D7028" s="91" t="s">
        <v>1319</v>
      </c>
      <c r="E7028" s="91" t="s">
        <v>1587</v>
      </c>
      <c r="F7028" s="91">
        <v>2030.0</v>
      </c>
      <c r="J7028" s="91" t="s">
        <v>739</v>
      </c>
      <c r="L7028" s="91" t="s">
        <v>41</v>
      </c>
      <c r="M7028" s="91" t="s">
        <v>739</v>
      </c>
      <c r="O7028" s="91" t="s">
        <v>1662</v>
      </c>
      <c r="P7028" s="91" t="s">
        <v>1590</v>
      </c>
      <c r="Q7028" s="91" t="s">
        <v>1432</v>
      </c>
      <c r="R7028" s="91" t="s">
        <v>1633</v>
      </c>
      <c r="S7028" s="91" t="s">
        <v>17621</v>
      </c>
      <c r="T7028" s="91" t="s">
        <v>1593</v>
      </c>
    </row>
    <row r="7029" ht="14.25" customHeight="1">
      <c r="A7029" s="91" t="s">
        <v>17622</v>
      </c>
      <c r="D7029" s="91" t="s">
        <v>1319</v>
      </c>
      <c r="E7029" s="91" t="s">
        <v>1587</v>
      </c>
      <c r="F7029" s="91">
        <v>2030.0</v>
      </c>
      <c r="J7029" s="91" t="s">
        <v>739</v>
      </c>
      <c r="L7029" s="91" t="s">
        <v>1588</v>
      </c>
      <c r="M7029" s="91" t="s">
        <v>739</v>
      </c>
      <c r="O7029" s="91" t="s">
        <v>1632</v>
      </c>
      <c r="P7029" s="91" t="s">
        <v>1628</v>
      </c>
      <c r="Q7029" s="91" t="s">
        <v>1433</v>
      </c>
      <c r="R7029" s="91" t="s">
        <v>1648</v>
      </c>
      <c r="S7029" s="91" t="s">
        <v>17623</v>
      </c>
      <c r="T7029" s="91" t="s">
        <v>1593</v>
      </c>
    </row>
    <row r="7030" ht="14.25" customHeight="1">
      <c r="A7030" s="91" t="s">
        <v>17624</v>
      </c>
      <c r="B7030" s="91" t="s">
        <v>17625</v>
      </c>
      <c r="C7030" s="91" t="s">
        <v>17626</v>
      </c>
      <c r="D7030" s="91" t="s">
        <v>1343</v>
      </c>
      <c r="J7030" s="91" t="s">
        <v>739</v>
      </c>
      <c r="L7030" s="91" t="s">
        <v>1647</v>
      </c>
      <c r="M7030" s="91" t="s">
        <v>739</v>
      </c>
      <c r="O7030" s="91" t="s">
        <v>1607</v>
      </c>
      <c r="P7030" s="91" t="s">
        <v>1590</v>
      </c>
      <c r="Q7030" s="91" t="s">
        <v>1430</v>
      </c>
      <c r="R7030" s="91" t="s">
        <v>3467</v>
      </c>
      <c r="U7030" s="91" t="s">
        <v>1749</v>
      </c>
    </row>
    <row r="7031" ht="14.25" customHeight="1">
      <c r="A7031" s="91" t="s">
        <v>17627</v>
      </c>
      <c r="D7031" s="91" t="s">
        <v>1319</v>
      </c>
      <c r="E7031" s="91" t="s">
        <v>1587</v>
      </c>
      <c r="F7031" s="91">
        <v>2030.0</v>
      </c>
      <c r="J7031" s="91" t="s">
        <v>739</v>
      </c>
      <c r="L7031" s="91" t="s">
        <v>1588</v>
      </c>
      <c r="M7031" s="91" t="s">
        <v>739</v>
      </c>
      <c r="O7031" s="91" t="s">
        <v>1831</v>
      </c>
      <c r="P7031" s="91" t="s">
        <v>1590</v>
      </c>
      <c r="Q7031" s="91" t="s">
        <v>1472</v>
      </c>
      <c r="R7031" s="91" t="s">
        <v>1707</v>
      </c>
      <c r="S7031" s="91" t="s">
        <v>17628</v>
      </c>
      <c r="T7031" s="91" t="s">
        <v>1593</v>
      </c>
    </row>
    <row r="7032" ht="14.25" customHeight="1">
      <c r="A7032" s="91" t="s">
        <v>17629</v>
      </c>
      <c r="D7032" s="91" t="s">
        <v>1319</v>
      </c>
      <c r="E7032" s="91" t="s">
        <v>1587</v>
      </c>
      <c r="F7032" s="91">
        <v>2030.0</v>
      </c>
      <c r="J7032" s="91" t="s">
        <v>739</v>
      </c>
      <c r="L7032" s="91" t="s">
        <v>1588</v>
      </c>
      <c r="M7032" s="91" t="s">
        <v>739</v>
      </c>
      <c r="O7032" s="91" t="s">
        <v>1725</v>
      </c>
      <c r="P7032" s="91" t="s">
        <v>1628</v>
      </c>
      <c r="Q7032" s="91" t="s">
        <v>1447</v>
      </c>
      <c r="R7032" s="91" t="s">
        <v>1633</v>
      </c>
      <c r="S7032" s="91" t="s">
        <v>17630</v>
      </c>
      <c r="T7032" s="91" t="s">
        <v>1593</v>
      </c>
    </row>
    <row r="7033" ht="14.25" customHeight="1">
      <c r="A7033" s="91" t="s">
        <v>17631</v>
      </c>
      <c r="D7033" s="91" t="s">
        <v>1319</v>
      </c>
      <c r="E7033" s="91" t="s">
        <v>1587</v>
      </c>
      <c r="F7033" s="91">
        <v>2030.0</v>
      </c>
      <c r="J7033" s="91" t="s">
        <v>739</v>
      </c>
      <c r="L7033" s="91" t="s">
        <v>1588</v>
      </c>
      <c r="M7033" s="91" t="s">
        <v>739</v>
      </c>
      <c r="O7033" s="91" t="s">
        <v>1607</v>
      </c>
      <c r="P7033" s="91" t="s">
        <v>1590</v>
      </c>
      <c r="Q7033" s="91" t="s">
        <v>1459</v>
      </c>
      <c r="R7033" s="91" t="s">
        <v>1617</v>
      </c>
      <c r="S7033" s="91" t="s">
        <v>17632</v>
      </c>
      <c r="T7033" s="91" t="s">
        <v>1593</v>
      </c>
    </row>
    <row r="7034" ht="14.25" customHeight="1">
      <c r="A7034" s="91" t="s">
        <v>17633</v>
      </c>
      <c r="B7034" s="91" t="s">
        <v>17634</v>
      </c>
      <c r="C7034" s="91" t="s">
        <v>17635</v>
      </c>
      <c r="D7034" s="91" t="s">
        <v>1319</v>
      </c>
      <c r="E7034" s="91" t="s">
        <v>1587</v>
      </c>
      <c r="F7034" s="91">
        <v>2030.0</v>
      </c>
      <c r="J7034" s="91" t="s">
        <v>739</v>
      </c>
      <c r="L7034" s="91" t="s">
        <v>41</v>
      </c>
      <c r="M7034" s="91" t="s">
        <v>1320</v>
      </c>
      <c r="N7034" s="91" t="s">
        <v>1637</v>
      </c>
      <c r="O7034" s="91" t="s">
        <v>1602</v>
      </c>
      <c r="P7034" s="91" t="s">
        <v>1603</v>
      </c>
      <c r="Q7034" s="91" t="s">
        <v>1439</v>
      </c>
      <c r="R7034" s="91" t="s">
        <v>2411</v>
      </c>
      <c r="S7034" s="91" t="s">
        <v>17636</v>
      </c>
      <c r="T7034" s="91" t="s">
        <v>1593</v>
      </c>
    </row>
    <row r="7035" ht="14.25" customHeight="1">
      <c r="A7035" s="91" t="s">
        <v>17637</v>
      </c>
      <c r="B7035" s="91" t="s">
        <v>17638</v>
      </c>
      <c r="C7035" s="91" t="s">
        <v>17639</v>
      </c>
      <c r="D7035" s="91" t="s">
        <v>1319</v>
      </c>
      <c r="E7035" s="91" t="s">
        <v>1587</v>
      </c>
      <c r="J7035" s="91" t="s">
        <v>1320</v>
      </c>
      <c r="L7035" s="91" t="s">
        <v>41</v>
      </c>
      <c r="M7035" s="91" t="s">
        <v>1320</v>
      </c>
      <c r="N7035" s="91" t="s">
        <v>2241</v>
      </c>
      <c r="O7035" s="91" t="s">
        <v>2046</v>
      </c>
      <c r="P7035" s="91" t="s">
        <v>1603</v>
      </c>
      <c r="Q7035" s="91" t="s">
        <v>1457</v>
      </c>
      <c r="R7035" s="91" t="s">
        <v>1639</v>
      </c>
      <c r="S7035" s="91" t="s">
        <v>17640</v>
      </c>
      <c r="T7035" s="91" t="s">
        <v>1593</v>
      </c>
    </row>
    <row r="7036" ht="14.25" customHeight="1">
      <c r="A7036" s="91" t="s">
        <v>17641</v>
      </c>
      <c r="D7036" s="91" t="s">
        <v>1319</v>
      </c>
      <c r="E7036" s="91" t="s">
        <v>1587</v>
      </c>
      <c r="F7036" s="91">
        <v>2030.0</v>
      </c>
      <c r="J7036" s="91" t="s">
        <v>739</v>
      </c>
      <c r="L7036" s="91" t="s">
        <v>1588</v>
      </c>
      <c r="M7036" s="91" t="s">
        <v>739</v>
      </c>
      <c r="O7036" s="91" t="s">
        <v>1607</v>
      </c>
      <c r="P7036" s="91" t="s">
        <v>1590</v>
      </c>
      <c r="Q7036" s="91" t="s">
        <v>1457</v>
      </c>
      <c r="R7036" s="91" t="s">
        <v>2090</v>
      </c>
      <c r="S7036" s="91" t="s">
        <v>17642</v>
      </c>
      <c r="T7036" s="91" t="s">
        <v>1593</v>
      </c>
    </row>
    <row r="7037" ht="14.25" customHeight="1">
      <c r="A7037" s="91" t="s">
        <v>17643</v>
      </c>
      <c r="B7037" s="91" t="s">
        <v>17644</v>
      </c>
      <c r="C7037" s="91" t="s">
        <v>17645</v>
      </c>
      <c r="D7037" s="91" t="s">
        <v>1319</v>
      </c>
      <c r="E7037" s="91" t="s">
        <v>1587</v>
      </c>
      <c r="F7037" s="91" t="s">
        <v>5913</v>
      </c>
      <c r="J7037" s="91" t="s">
        <v>739</v>
      </c>
      <c r="L7037" s="91" t="s">
        <v>41</v>
      </c>
      <c r="M7037" s="91" t="s">
        <v>739</v>
      </c>
      <c r="O7037" s="91" t="s">
        <v>1602</v>
      </c>
      <c r="P7037" s="91" t="s">
        <v>1603</v>
      </c>
      <c r="Q7037" s="91" t="s">
        <v>1472</v>
      </c>
      <c r="R7037" s="91" t="s">
        <v>1687</v>
      </c>
      <c r="S7037" s="91" t="s">
        <v>17646</v>
      </c>
      <c r="T7037" s="91" t="s">
        <v>1593</v>
      </c>
    </row>
    <row r="7038" ht="14.25" customHeight="1">
      <c r="A7038" s="91" t="s">
        <v>17647</v>
      </c>
      <c r="D7038" s="91" t="s">
        <v>1324</v>
      </c>
      <c r="J7038" s="91" t="s">
        <v>1320</v>
      </c>
      <c r="L7038" s="91" t="s">
        <v>41</v>
      </c>
      <c r="M7038" s="91" t="s">
        <v>1320</v>
      </c>
      <c r="N7038" s="91" t="s">
        <v>1611</v>
      </c>
      <c r="O7038" s="91" t="s">
        <v>1796</v>
      </c>
      <c r="P7038" s="91" t="s">
        <v>1628</v>
      </c>
      <c r="Q7038" s="91" t="s">
        <v>1469</v>
      </c>
      <c r="R7038" s="91" t="s">
        <v>1612</v>
      </c>
    </row>
    <row r="7039" ht="14.25" customHeight="1">
      <c r="A7039" s="91" t="s">
        <v>17648</v>
      </c>
      <c r="D7039" s="91" t="s">
        <v>1319</v>
      </c>
      <c r="E7039" s="91" t="s">
        <v>1587</v>
      </c>
      <c r="F7039" s="91">
        <v>2030.0</v>
      </c>
      <c r="J7039" s="91" t="s">
        <v>739</v>
      </c>
      <c r="L7039" s="91" t="s">
        <v>1588</v>
      </c>
      <c r="M7039" s="91" t="s">
        <v>739</v>
      </c>
      <c r="O7039" s="91" t="s">
        <v>1607</v>
      </c>
      <c r="P7039" s="91" t="s">
        <v>1590</v>
      </c>
      <c r="Q7039" s="91" t="s">
        <v>1433</v>
      </c>
      <c r="R7039" s="91" t="s">
        <v>1614</v>
      </c>
      <c r="S7039" s="91" t="s">
        <v>17649</v>
      </c>
      <c r="T7039" s="91" t="s">
        <v>1593</v>
      </c>
    </row>
    <row r="7040" ht="14.25" customHeight="1">
      <c r="A7040" s="91" t="s">
        <v>17650</v>
      </c>
      <c r="D7040" s="91" t="s">
        <v>1319</v>
      </c>
      <c r="E7040" s="91" t="s">
        <v>1587</v>
      </c>
      <c r="F7040" s="91">
        <v>2030.0</v>
      </c>
      <c r="G7040" s="91" t="s">
        <v>1319</v>
      </c>
      <c r="H7040" s="91" t="s">
        <v>1587</v>
      </c>
      <c r="I7040" s="91">
        <v>2050.0</v>
      </c>
      <c r="J7040" s="91" t="s">
        <v>1320</v>
      </c>
      <c r="K7040" s="91">
        <v>2050.0</v>
      </c>
      <c r="L7040" s="91" t="s">
        <v>1588</v>
      </c>
      <c r="M7040" s="91" t="s">
        <v>1320</v>
      </c>
      <c r="N7040" s="91" t="s">
        <v>1715</v>
      </c>
      <c r="O7040" s="91" t="s">
        <v>4693</v>
      </c>
      <c r="P7040" s="91" t="s">
        <v>1628</v>
      </c>
      <c r="Q7040" s="91" t="s">
        <v>1460</v>
      </c>
      <c r="R7040" s="91" t="s">
        <v>1715</v>
      </c>
      <c r="S7040" s="91" t="s">
        <v>17651</v>
      </c>
      <c r="T7040" s="91" t="s">
        <v>1593</v>
      </c>
    </row>
    <row r="7041" ht="14.25" customHeight="1">
      <c r="A7041" s="91" t="s">
        <v>17652</v>
      </c>
      <c r="B7041" s="91" t="s">
        <v>17653</v>
      </c>
      <c r="C7041" s="91" t="s">
        <v>17654</v>
      </c>
      <c r="D7041" s="91" t="s">
        <v>1319</v>
      </c>
      <c r="E7041" s="91" t="s">
        <v>1587</v>
      </c>
      <c r="F7041" s="91">
        <v>2030.0</v>
      </c>
      <c r="J7041" s="91" t="s">
        <v>739</v>
      </c>
      <c r="L7041" s="91" t="s">
        <v>41</v>
      </c>
      <c r="M7041" s="91" t="s">
        <v>1320</v>
      </c>
      <c r="N7041" s="91" t="s">
        <v>1637</v>
      </c>
      <c r="O7041" s="91" t="s">
        <v>1602</v>
      </c>
      <c r="P7041" s="91" t="s">
        <v>1603</v>
      </c>
      <c r="Q7041" s="91" t="s">
        <v>1440</v>
      </c>
      <c r="R7041" s="91" t="s">
        <v>1678</v>
      </c>
      <c r="S7041" s="91" t="s">
        <v>17655</v>
      </c>
      <c r="T7041" s="91" t="s">
        <v>1593</v>
      </c>
    </row>
    <row r="7042" ht="14.25" customHeight="1">
      <c r="A7042" s="91" t="s">
        <v>17656</v>
      </c>
      <c r="B7042" s="91" t="s">
        <v>17657</v>
      </c>
      <c r="D7042" s="91" t="s">
        <v>1319</v>
      </c>
      <c r="E7042" s="91" t="s">
        <v>1587</v>
      </c>
      <c r="F7042" s="91">
        <v>2030.0</v>
      </c>
      <c r="G7042" s="91" t="s">
        <v>1319</v>
      </c>
      <c r="H7042" s="91" t="s">
        <v>1587</v>
      </c>
      <c r="I7042" s="91">
        <v>2050.0</v>
      </c>
      <c r="J7042" s="91" t="s">
        <v>1320</v>
      </c>
      <c r="K7042" s="91">
        <v>2050.0</v>
      </c>
      <c r="L7042" s="91" t="s">
        <v>41</v>
      </c>
      <c r="M7042" s="91" t="s">
        <v>1320</v>
      </c>
      <c r="N7042" s="91" t="s">
        <v>1617</v>
      </c>
      <c r="O7042" s="91" t="s">
        <v>2774</v>
      </c>
      <c r="P7042" s="91" t="s">
        <v>1628</v>
      </c>
      <c r="Q7042" s="91" t="s">
        <v>1467</v>
      </c>
      <c r="R7042" s="91" t="s">
        <v>1604</v>
      </c>
      <c r="S7042" s="91" t="s">
        <v>17658</v>
      </c>
      <c r="T7042" s="91" t="s">
        <v>1593</v>
      </c>
    </row>
    <row r="7043" ht="14.25" customHeight="1">
      <c r="A7043" s="91" t="s">
        <v>17659</v>
      </c>
      <c r="C7043" s="91" t="s">
        <v>17660</v>
      </c>
      <c r="D7043" s="91" t="s">
        <v>1319</v>
      </c>
      <c r="E7043" s="91" t="s">
        <v>1587</v>
      </c>
      <c r="F7043" s="91" t="s">
        <v>1646</v>
      </c>
      <c r="J7043" s="91" t="s">
        <v>1320</v>
      </c>
      <c r="L7043" s="91" t="s">
        <v>41</v>
      </c>
      <c r="M7043" s="91" t="s">
        <v>1320</v>
      </c>
      <c r="N7043" s="91" t="s">
        <v>1678</v>
      </c>
      <c r="O7043" s="91" t="s">
        <v>1589</v>
      </c>
      <c r="P7043" s="91" t="s">
        <v>1590</v>
      </c>
      <c r="Q7043" s="91" t="s">
        <v>1460</v>
      </c>
      <c r="R7043" s="91" t="s">
        <v>1598</v>
      </c>
      <c r="S7043" s="91" t="s">
        <v>17661</v>
      </c>
      <c r="T7043" s="91" t="s">
        <v>1593</v>
      </c>
    </row>
    <row r="7044" ht="14.25" customHeight="1">
      <c r="A7044" s="91" t="s">
        <v>17662</v>
      </c>
      <c r="C7044" s="91" t="s">
        <v>17663</v>
      </c>
      <c r="D7044" s="91" t="s">
        <v>1324</v>
      </c>
      <c r="J7044" s="91" t="s">
        <v>739</v>
      </c>
      <c r="L7044" s="91" t="s">
        <v>1647</v>
      </c>
      <c r="M7044" s="91" t="s">
        <v>739</v>
      </c>
      <c r="O7044" s="91" t="s">
        <v>1607</v>
      </c>
      <c r="P7044" s="91" t="s">
        <v>1590</v>
      </c>
      <c r="Q7044" s="91" t="s">
        <v>1430</v>
      </c>
      <c r="R7044" s="91" t="s">
        <v>1639</v>
      </c>
      <c r="U7044" s="91" t="s">
        <v>5793</v>
      </c>
    </row>
    <row r="7045" ht="14.25" customHeight="1">
      <c r="A7045" s="91" t="s">
        <v>17664</v>
      </c>
      <c r="C7045" s="91" t="s">
        <v>17665</v>
      </c>
      <c r="D7045" s="91" t="s">
        <v>1324</v>
      </c>
      <c r="J7045" s="91" t="s">
        <v>1320</v>
      </c>
      <c r="L7045" s="91" t="s">
        <v>41</v>
      </c>
      <c r="M7045" s="91" t="s">
        <v>739</v>
      </c>
      <c r="O7045" s="91" t="s">
        <v>1846</v>
      </c>
      <c r="P7045" s="91" t="s">
        <v>1590</v>
      </c>
      <c r="Q7045" s="91" t="s">
        <v>1439</v>
      </c>
      <c r="R7045" s="91" t="s">
        <v>1648</v>
      </c>
    </row>
    <row r="7046" ht="14.25" customHeight="1">
      <c r="A7046" s="91" t="s">
        <v>17666</v>
      </c>
      <c r="D7046" s="91" t="s">
        <v>1319</v>
      </c>
      <c r="E7046" s="91" t="s">
        <v>1587</v>
      </c>
      <c r="F7046" s="91">
        <v>2030.0</v>
      </c>
      <c r="J7046" s="91" t="s">
        <v>739</v>
      </c>
      <c r="L7046" s="91" t="s">
        <v>1588</v>
      </c>
      <c r="M7046" s="91" t="s">
        <v>739</v>
      </c>
      <c r="O7046" s="91" t="s">
        <v>1632</v>
      </c>
      <c r="P7046" s="91" t="s">
        <v>1628</v>
      </c>
      <c r="Q7046" s="91" t="s">
        <v>1462</v>
      </c>
      <c r="R7046" s="91" t="s">
        <v>1614</v>
      </c>
      <c r="S7046" s="91" t="s">
        <v>17667</v>
      </c>
      <c r="T7046" s="91" t="s">
        <v>1593</v>
      </c>
    </row>
    <row r="7047" ht="14.25" customHeight="1">
      <c r="A7047" s="91" t="s">
        <v>17668</v>
      </c>
      <c r="B7047" s="91" t="s">
        <v>17669</v>
      </c>
      <c r="D7047" s="91" t="s">
        <v>1324</v>
      </c>
      <c r="J7047" s="91" t="s">
        <v>739</v>
      </c>
      <c r="L7047" s="91" t="s">
        <v>41</v>
      </c>
      <c r="M7047" s="91" t="s">
        <v>739</v>
      </c>
      <c r="O7047" s="91" t="s">
        <v>1725</v>
      </c>
      <c r="P7047" s="91" t="s">
        <v>1628</v>
      </c>
      <c r="Q7047" s="91" t="s">
        <v>1472</v>
      </c>
      <c r="R7047" s="91" t="s">
        <v>1669</v>
      </c>
    </row>
    <row r="7048" ht="14.25" customHeight="1">
      <c r="A7048" s="91" t="s">
        <v>17670</v>
      </c>
      <c r="D7048" s="91" t="s">
        <v>1319</v>
      </c>
      <c r="E7048" s="91" t="s">
        <v>1587</v>
      </c>
      <c r="F7048" s="91">
        <v>2030.0</v>
      </c>
      <c r="J7048" s="91" t="s">
        <v>739</v>
      </c>
      <c r="L7048" s="91" t="s">
        <v>1588</v>
      </c>
      <c r="M7048" s="91" t="s">
        <v>739</v>
      </c>
      <c r="O7048" s="91" t="s">
        <v>1638</v>
      </c>
      <c r="P7048" s="91" t="s">
        <v>1590</v>
      </c>
      <c r="Q7048" s="91" t="s">
        <v>1452</v>
      </c>
      <c r="R7048" s="91" t="s">
        <v>1966</v>
      </c>
      <c r="S7048" s="91" t="s">
        <v>17671</v>
      </c>
      <c r="T7048" s="91" t="s">
        <v>1593</v>
      </c>
    </row>
    <row r="7049" ht="14.25" customHeight="1">
      <c r="A7049" s="91" t="s">
        <v>17672</v>
      </c>
      <c r="B7049" s="91" t="s">
        <v>17673</v>
      </c>
      <c r="C7049" s="91" t="s">
        <v>17674</v>
      </c>
      <c r="D7049" s="91" t="s">
        <v>1324</v>
      </c>
      <c r="J7049" s="91" t="s">
        <v>1320</v>
      </c>
      <c r="L7049" s="91" t="s">
        <v>41</v>
      </c>
      <c r="M7049" s="91" t="s">
        <v>739</v>
      </c>
      <c r="O7049" s="91" t="s">
        <v>1677</v>
      </c>
      <c r="P7049" s="91" t="s">
        <v>1590</v>
      </c>
      <c r="Q7049" s="91" t="s">
        <v>1438</v>
      </c>
      <c r="R7049" s="91" t="s">
        <v>1720</v>
      </c>
    </row>
    <row r="7050" ht="14.25" customHeight="1">
      <c r="A7050" s="91" t="s">
        <v>17675</v>
      </c>
      <c r="C7050" s="91" t="s">
        <v>17676</v>
      </c>
      <c r="D7050" s="91" t="s">
        <v>1343</v>
      </c>
      <c r="J7050" s="91" t="s">
        <v>1320</v>
      </c>
      <c r="L7050" s="91" t="s">
        <v>41</v>
      </c>
      <c r="M7050" s="91" t="s">
        <v>1320</v>
      </c>
      <c r="N7050" s="91" t="s">
        <v>1966</v>
      </c>
      <c r="O7050" s="91" t="s">
        <v>1681</v>
      </c>
      <c r="P7050" s="91" t="s">
        <v>1590</v>
      </c>
      <c r="Q7050" s="91" t="s">
        <v>1451</v>
      </c>
      <c r="R7050" s="91" t="s">
        <v>1966</v>
      </c>
    </row>
    <row r="7051" ht="14.25" customHeight="1">
      <c r="A7051" s="91" t="s">
        <v>17677</v>
      </c>
      <c r="D7051" s="91" t="s">
        <v>1319</v>
      </c>
      <c r="E7051" s="91" t="s">
        <v>1587</v>
      </c>
      <c r="F7051" s="91">
        <v>2030.0</v>
      </c>
      <c r="J7051" s="91" t="s">
        <v>739</v>
      </c>
      <c r="L7051" s="91" t="s">
        <v>1588</v>
      </c>
      <c r="M7051" s="91" t="s">
        <v>739</v>
      </c>
      <c r="O7051" s="91" t="s">
        <v>1607</v>
      </c>
      <c r="P7051" s="91" t="s">
        <v>1590</v>
      </c>
      <c r="Q7051" s="91" t="s">
        <v>1439</v>
      </c>
      <c r="R7051" s="91" t="s">
        <v>1669</v>
      </c>
      <c r="S7051" s="91" t="s">
        <v>17678</v>
      </c>
      <c r="T7051" s="91" t="s">
        <v>1593</v>
      </c>
    </row>
    <row r="7052" ht="14.25" customHeight="1">
      <c r="A7052" s="91" t="s">
        <v>17679</v>
      </c>
      <c r="D7052" s="91" t="s">
        <v>1319</v>
      </c>
      <c r="E7052" s="91" t="s">
        <v>1587</v>
      </c>
      <c r="F7052" s="91">
        <v>2030.0</v>
      </c>
      <c r="J7052" s="91" t="s">
        <v>739</v>
      </c>
      <c r="L7052" s="91" t="s">
        <v>1588</v>
      </c>
      <c r="M7052" s="91" t="s">
        <v>739</v>
      </c>
      <c r="O7052" s="91" t="s">
        <v>1632</v>
      </c>
      <c r="P7052" s="91" t="s">
        <v>1628</v>
      </c>
      <c r="Q7052" s="91" t="s">
        <v>1457</v>
      </c>
      <c r="R7052" s="91" t="s">
        <v>1641</v>
      </c>
      <c r="S7052" s="91" t="s">
        <v>17680</v>
      </c>
      <c r="T7052" s="91" t="s">
        <v>1593</v>
      </c>
    </row>
    <row r="7053" ht="14.25" customHeight="1">
      <c r="A7053" s="91" t="s">
        <v>17681</v>
      </c>
      <c r="C7053" s="91" t="s">
        <v>17682</v>
      </c>
      <c r="D7053" s="91" t="s">
        <v>1324</v>
      </c>
      <c r="J7053" s="91" t="s">
        <v>739</v>
      </c>
      <c r="L7053" s="91" t="s">
        <v>41</v>
      </c>
      <c r="M7053" s="91" t="s">
        <v>739</v>
      </c>
      <c r="O7053" s="91" t="s">
        <v>1662</v>
      </c>
      <c r="P7053" s="91" t="s">
        <v>1590</v>
      </c>
      <c r="Q7053" s="91" t="s">
        <v>1438</v>
      </c>
      <c r="R7053" s="91" t="s">
        <v>1707</v>
      </c>
    </row>
    <row r="7054" ht="14.25" customHeight="1">
      <c r="A7054" s="91" t="s">
        <v>17683</v>
      </c>
      <c r="B7054" s="91" t="s">
        <v>17684</v>
      </c>
      <c r="C7054" s="91" t="s">
        <v>17685</v>
      </c>
      <c r="D7054" s="91" t="s">
        <v>1319</v>
      </c>
      <c r="E7054" s="91" t="s">
        <v>1587</v>
      </c>
      <c r="F7054" s="91" t="s">
        <v>2165</v>
      </c>
      <c r="G7054" s="91" t="s">
        <v>1319</v>
      </c>
      <c r="H7054" s="91" t="s">
        <v>1587</v>
      </c>
      <c r="I7054" s="91" t="s">
        <v>1698</v>
      </c>
      <c r="J7054" s="91" t="s">
        <v>1320</v>
      </c>
      <c r="K7054" s="91" t="s">
        <v>1698</v>
      </c>
      <c r="L7054" s="91" t="s">
        <v>41</v>
      </c>
      <c r="M7054" s="91" t="s">
        <v>1320</v>
      </c>
      <c r="N7054" s="91" t="s">
        <v>1639</v>
      </c>
      <c r="O7054" s="91" t="s">
        <v>1602</v>
      </c>
      <c r="P7054" s="91" t="s">
        <v>1603</v>
      </c>
      <c r="Q7054" s="91" t="s">
        <v>1435</v>
      </c>
      <c r="R7054" s="91" t="s">
        <v>1648</v>
      </c>
      <c r="S7054" s="91" t="s">
        <v>17686</v>
      </c>
      <c r="T7054" s="91" t="s">
        <v>1593</v>
      </c>
    </row>
    <row r="7055" ht="14.25" customHeight="1">
      <c r="A7055" s="91" t="s">
        <v>17687</v>
      </c>
      <c r="D7055" s="91" t="s">
        <v>1324</v>
      </c>
      <c r="J7055" s="91" t="s">
        <v>1320</v>
      </c>
      <c r="L7055" s="91" t="s">
        <v>41</v>
      </c>
      <c r="M7055" s="91" t="s">
        <v>739</v>
      </c>
      <c r="O7055" s="91" t="s">
        <v>1602</v>
      </c>
      <c r="P7055" s="91" t="s">
        <v>1603</v>
      </c>
      <c r="Q7055" s="91" t="s">
        <v>1454</v>
      </c>
      <c r="R7055" s="91" t="s">
        <v>1707</v>
      </c>
    </row>
    <row r="7056" ht="14.25" customHeight="1">
      <c r="A7056" s="91" t="s">
        <v>17688</v>
      </c>
      <c r="D7056" s="91" t="s">
        <v>1319</v>
      </c>
      <c r="E7056" s="91" t="s">
        <v>1587</v>
      </c>
      <c r="F7056" s="91">
        <v>2030.0</v>
      </c>
      <c r="J7056" s="91" t="s">
        <v>739</v>
      </c>
      <c r="L7056" s="91" t="s">
        <v>1588</v>
      </c>
      <c r="M7056" s="91" t="s">
        <v>739</v>
      </c>
      <c r="O7056" s="91" t="s">
        <v>1638</v>
      </c>
      <c r="P7056" s="91" t="s">
        <v>1590</v>
      </c>
      <c r="Q7056" s="91" t="s">
        <v>1434</v>
      </c>
      <c r="R7056" s="91" t="s">
        <v>1617</v>
      </c>
      <c r="S7056" s="91" t="s">
        <v>17689</v>
      </c>
      <c r="T7056" s="91" t="s">
        <v>1593</v>
      </c>
    </row>
    <row r="7057" ht="14.25" customHeight="1">
      <c r="A7057" s="91" t="s">
        <v>17690</v>
      </c>
      <c r="D7057" s="91" t="s">
        <v>1319</v>
      </c>
      <c r="E7057" s="91" t="s">
        <v>1587</v>
      </c>
      <c r="F7057" s="91">
        <v>2030.0</v>
      </c>
      <c r="J7057" s="91" t="s">
        <v>739</v>
      </c>
      <c r="L7057" s="91" t="s">
        <v>1588</v>
      </c>
      <c r="M7057" s="91" t="s">
        <v>739</v>
      </c>
      <c r="O7057" s="91" t="s">
        <v>1602</v>
      </c>
      <c r="P7057" s="91" t="s">
        <v>1603</v>
      </c>
      <c r="Q7057" s="91" t="s">
        <v>1457</v>
      </c>
      <c r="R7057" s="91" t="s">
        <v>1641</v>
      </c>
      <c r="S7057" s="91" t="s">
        <v>17691</v>
      </c>
      <c r="T7057" s="91" t="s">
        <v>1593</v>
      </c>
    </row>
    <row r="7058" ht="14.25" customHeight="1">
      <c r="A7058" s="91" t="s">
        <v>17692</v>
      </c>
      <c r="D7058" s="91" t="s">
        <v>1319</v>
      </c>
      <c r="E7058" s="91" t="s">
        <v>1587</v>
      </c>
      <c r="F7058" s="91">
        <v>2030.0</v>
      </c>
      <c r="G7058" s="91" t="s">
        <v>1319</v>
      </c>
      <c r="H7058" s="91" t="s">
        <v>1587</v>
      </c>
      <c r="I7058" s="91">
        <v>2040.0</v>
      </c>
      <c r="J7058" s="91" t="s">
        <v>1320</v>
      </c>
      <c r="K7058" s="91">
        <v>2040.0</v>
      </c>
      <c r="L7058" s="91" t="s">
        <v>1588</v>
      </c>
      <c r="M7058" s="91" t="s">
        <v>1320</v>
      </c>
      <c r="N7058" s="91" t="s">
        <v>1669</v>
      </c>
      <c r="O7058" s="91" t="s">
        <v>1607</v>
      </c>
      <c r="P7058" s="91" t="s">
        <v>1590</v>
      </c>
      <c r="Q7058" s="91" t="s">
        <v>1472</v>
      </c>
      <c r="R7058" s="91" t="s">
        <v>1669</v>
      </c>
      <c r="S7058" s="91" t="s">
        <v>17693</v>
      </c>
      <c r="T7058" s="91" t="s">
        <v>1593</v>
      </c>
    </row>
    <row r="7059" ht="14.25" customHeight="1">
      <c r="A7059" s="91" t="s">
        <v>17694</v>
      </c>
      <c r="D7059" s="91" t="s">
        <v>1324</v>
      </c>
      <c r="J7059" s="91" t="s">
        <v>1320</v>
      </c>
      <c r="L7059" s="91" t="s">
        <v>41</v>
      </c>
      <c r="M7059" s="91" t="s">
        <v>739</v>
      </c>
      <c r="O7059" s="91" t="s">
        <v>9333</v>
      </c>
      <c r="P7059" s="91" t="s">
        <v>1590</v>
      </c>
      <c r="Q7059" s="91" t="s">
        <v>1436</v>
      </c>
      <c r="R7059" s="91" t="s">
        <v>1608</v>
      </c>
    </row>
    <row r="7060" ht="14.25" customHeight="1">
      <c r="A7060" s="91" t="s">
        <v>17695</v>
      </c>
      <c r="D7060" s="91" t="s">
        <v>1319</v>
      </c>
      <c r="E7060" s="91" t="s">
        <v>1587</v>
      </c>
      <c r="F7060" s="91">
        <v>2030.0</v>
      </c>
      <c r="G7060" s="91" t="s">
        <v>1319</v>
      </c>
      <c r="H7060" s="91" t="s">
        <v>1587</v>
      </c>
      <c r="I7060" s="91">
        <v>2040.0</v>
      </c>
      <c r="J7060" s="91" t="s">
        <v>1320</v>
      </c>
      <c r="K7060" s="91">
        <v>2040.0</v>
      </c>
      <c r="L7060" s="91" t="s">
        <v>41</v>
      </c>
      <c r="M7060" s="91" t="s">
        <v>1320</v>
      </c>
      <c r="N7060" s="91" t="s">
        <v>1747</v>
      </c>
      <c r="O7060" s="91" t="s">
        <v>1607</v>
      </c>
      <c r="P7060" s="91" t="s">
        <v>1590</v>
      </c>
      <c r="Q7060" s="91" t="s">
        <v>1469</v>
      </c>
      <c r="R7060" s="91" t="s">
        <v>1608</v>
      </c>
      <c r="S7060" s="91" t="s">
        <v>17696</v>
      </c>
      <c r="T7060" s="91" t="s">
        <v>1593</v>
      </c>
    </row>
    <row r="7061" ht="14.25" customHeight="1">
      <c r="A7061" s="91" t="s">
        <v>17697</v>
      </c>
      <c r="D7061" s="91" t="s">
        <v>1319</v>
      </c>
      <c r="E7061" s="91" t="s">
        <v>1587</v>
      </c>
      <c r="F7061" s="91">
        <v>2030.0</v>
      </c>
      <c r="G7061" s="91" t="s">
        <v>1319</v>
      </c>
      <c r="H7061" s="91" t="s">
        <v>1587</v>
      </c>
      <c r="I7061" s="91">
        <v>2050.0</v>
      </c>
      <c r="J7061" s="91" t="s">
        <v>1320</v>
      </c>
      <c r="K7061" s="91">
        <v>2050.0</v>
      </c>
      <c r="L7061" s="91" t="s">
        <v>1588</v>
      </c>
      <c r="M7061" s="91" t="s">
        <v>739</v>
      </c>
      <c r="O7061" s="91" t="s">
        <v>3235</v>
      </c>
      <c r="P7061" s="91" t="s">
        <v>1597</v>
      </c>
      <c r="Q7061" s="91" t="s">
        <v>1440</v>
      </c>
      <c r="R7061" s="91" t="s">
        <v>1604</v>
      </c>
      <c r="S7061" s="91" t="s">
        <v>17698</v>
      </c>
      <c r="T7061" s="91" t="s">
        <v>1593</v>
      </c>
    </row>
    <row r="7062" ht="14.25" customHeight="1">
      <c r="A7062" s="91" t="s">
        <v>17699</v>
      </c>
      <c r="D7062" s="91" t="s">
        <v>1324</v>
      </c>
      <c r="J7062" s="91" t="s">
        <v>739</v>
      </c>
      <c r="L7062" s="91" t="s">
        <v>41</v>
      </c>
      <c r="M7062" s="91" t="s">
        <v>739</v>
      </c>
      <c r="O7062" s="91" t="s">
        <v>1711</v>
      </c>
      <c r="P7062" s="91" t="s">
        <v>1590</v>
      </c>
      <c r="Q7062" s="91" t="s">
        <v>1457</v>
      </c>
      <c r="R7062" s="91" t="s">
        <v>1687</v>
      </c>
    </row>
    <row r="7063" ht="14.25" customHeight="1">
      <c r="A7063" s="91" t="s">
        <v>17700</v>
      </c>
      <c r="D7063" s="91" t="s">
        <v>1324</v>
      </c>
      <c r="J7063" s="91" t="s">
        <v>1320</v>
      </c>
      <c r="L7063" s="91" t="s">
        <v>41</v>
      </c>
      <c r="M7063" s="91" t="s">
        <v>1320</v>
      </c>
      <c r="N7063" s="91" t="s">
        <v>1669</v>
      </c>
      <c r="O7063" s="91" t="s">
        <v>1748</v>
      </c>
      <c r="P7063" s="91" t="s">
        <v>1590</v>
      </c>
      <c r="Q7063" s="91" t="s">
        <v>1454</v>
      </c>
      <c r="R7063" s="91" t="s">
        <v>1669</v>
      </c>
    </row>
    <row r="7064" ht="14.25" customHeight="1">
      <c r="A7064" s="91" t="s">
        <v>17701</v>
      </c>
      <c r="D7064" s="91" t="s">
        <v>1319</v>
      </c>
      <c r="E7064" s="91" t="s">
        <v>1587</v>
      </c>
      <c r="F7064" s="91">
        <v>2030.0</v>
      </c>
      <c r="J7064" s="91" t="s">
        <v>1320</v>
      </c>
      <c r="L7064" s="91" t="s">
        <v>41</v>
      </c>
      <c r="M7064" s="91" t="s">
        <v>1320</v>
      </c>
      <c r="O7064" s="91" t="s">
        <v>1748</v>
      </c>
      <c r="P7064" s="91" t="s">
        <v>1590</v>
      </c>
      <c r="Q7064" s="91" t="s">
        <v>1463</v>
      </c>
      <c r="R7064" s="91" t="s">
        <v>1798</v>
      </c>
      <c r="S7064" s="91" t="s">
        <v>17702</v>
      </c>
      <c r="T7064" s="91" t="s">
        <v>1593</v>
      </c>
    </row>
    <row r="7065" ht="14.25" customHeight="1">
      <c r="A7065" s="91" t="s">
        <v>17703</v>
      </c>
      <c r="D7065" s="91" t="s">
        <v>1319</v>
      </c>
      <c r="E7065" s="91" t="s">
        <v>1587</v>
      </c>
      <c r="F7065" s="91">
        <v>2030.0</v>
      </c>
      <c r="H7065" s="91" t="s">
        <v>1587</v>
      </c>
      <c r="I7065" s="91">
        <v>2050.0</v>
      </c>
      <c r="J7065" s="91" t="s">
        <v>1320</v>
      </c>
      <c r="K7065" s="91">
        <v>2050.0</v>
      </c>
      <c r="L7065" s="91" t="s">
        <v>1588</v>
      </c>
      <c r="M7065" s="91" t="s">
        <v>739</v>
      </c>
      <c r="O7065" s="91" t="s">
        <v>1589</v>
      </c>
      <c r="P7065" s="91" t="s">
        <v>1590</v>
      </c>
      <c r="Q7065" s="91" t="s">
        <v>1459</v>
      </c>
      <c r="R7065" s="91" t="s">
        <v>1614</v>
      </c>
      <c r="S7065" s="91" t="s">
        <v>17704</v>
      </c>
      <c r="T7065" s="91" t="s">
        <v>1593</v>
      </c>
    </row>
    <row r="7066" ht="14.25" customHeight="1">
      <c r="A7066" s="91" t="s">
        <v>17705</v>
      </c>
      <c r="D7066" s="91" t="s">
        <v>1319</v>
      </c>
      <c r="E7066" s="91" t="s">
        <v>1587</v>
      </c>
      <c r="F7066" s="91">
        <v>2030.0</v>
      </c>
      <c r="J7066" s="91" t="s">
        <v>739</v>
      </c>
      <c r="L7066" s="91" t="s">
        <v>1588</v>
      </c>
      <c r="M7066" s="91" t="s">
        <v>739</v>
      </c>
      <c r="O7066" s="91" t="s">
        <v>1607</v>
      </c>
      <c r="P7066" s="91" t="s">
        <v>1590</v>
      </c>
      <c r="Q7066" s="91" t="s">
        <v>1469</v>
      </c>
      <c r="R7066" s="91" t="s">
        <v>1685</v>
      </c>
      <c r="S7066" s="91" t="s">
        <v>17706</v>
      </c>
      <c r="T7066" s="91" t="s">
        <v>1593</v>
      </c>
    </row>
    <row r="7067" ht="14.25" customHeight="1">
      <c r="A7067" s="91" t="s">
        <v>17707</v>
      </c>
      <c r="D7067" s="91" t="s">
        <v>1324</v>
      </c>
      <c r="J7067" s="91" t="s">
        <v>739</v>
      </c>
      <c r="L7067" s="91" t="s">
        <v>41</v>
      </c>
      <c r="M7067" s="91" t="s">
        <v>739</v>
      </c>
      <c r="O7067" s="91" t="s">
        <v>1607</v>
      </c>
      <c r="P7067" s="91" t="s">
        <v>1590</v>
      </c>
      <c r="Q7067" s="91" t="s">
        <v>1761</v>
      </c>
      <c r="R7067" s="91" t="s">
        <v>1720</v>
      </c>
    </row>
    <row r="7068" ht="14.25" customHeight="1">
      <c r="A7068" s="91" t="s">
        <v>17708</v>
      </c>
      <c r="B7068" s="91" t="s">
        <v>17709</v>
      </c>
      <c r="C7068" s="91" t="s">
        <v>17710</v>
      </c>
      <c r="D7068" s="91" t="s">
        <v>1324</v>
      </c>
      <c r="J7068" s="91" t="s">
        <v>1320</v>
      </c>
      <c r="L7068" s="91" t="s">
        <v>41</v>
      </c>
      <c r="M7068" s="91" t="s">
        <v>1320</v>
      </c>
      <c r="N7068" s="91" t="s">
        <v>1669</v>
      </c>
      <c r="O7068" s="91" t="s">
        <v>1632</v>
      </c>
      <c r="P7068" s="91" t="s">
        <v>1628</v>
      </c>
      <c r="Q7068" s="91" t="s">
        <v>1467</v>
      </c>
      <c r="R7068" s="91" t="s">
        <v>1669</v>
      </c>
    </row>
    <row r="7069" ht="14.25" customHeight="1">
      <c r="A7069" s="91" t="s">
        <v>17711</v>
      </c>
      <c r="D7069" s="91" t="s">
        <v>1319</v>
      </c>
      <c r="E7069" s="91" t="s">
        <v>1587</v>
      </c>
      <c r="F7069" s="91">
        <v>2030.0</v>
      </c>
      <c r="G7069" s="91" t="s">
        <v>1319</v>
      </c>
      <c r="H7069" s="91" t="s">
        <v>1587</v>
      </c>
      <c r="I7069" s="91">
        <v>2050.0</v>
      </c>
      <c r="J7069" s="91" t="s">
        <v>1320</v>
      </c>
      <c r="K7069" s="91">
        <v>2050.0</v>
      </c>
      <c r="L7069" s="91" t="s">
        <v>41</v>
      </c>
      <c r="M7069" s="91" t="s">
        <v>1320</v>
      </c>
      <c r="N7069" s="91" t="s">
        <v>1611</v>
      </c>
      <c r="O7069" s="91" t="s">
        <v>1711</v>
      </c>
      <c r="P7069" s="91" t="s">
        <v>1590</v>
      </c>
      <c r="Q7069" s="91" t="s">
        <v>1447</v>
      </c>
      <c r="R7069" s="91" t="s">
        <v>1604</v>
      </c>
      <c r="S7069" s="91" t="s">
        <v>17712</v>
      </c>
      <c r="T7069" s="91" t="s">
        <v>1593</v>
      </c>
    </row>
    <row r="7070" ht="14.25" customHeight="1">
      <c r="A7070" s="91" t="s">
        <v>17713</v>
      </c>
      <c r="B7070" s="91" t="s">
        <v>17714</v>
      </c>
      <c r="C7070" s="91" t="s">
        <v>17715</v>
      </c>
      <c r="D7070" s="91" t="s">
        <v>1319</v>
      </c>
      <c r="E7070" s="91" t="s">
        <v>1587</v>
      </c>
      <c r="F7070" s="91">
        <v>2030.0</v>
      </c>
      <c r="J7070" s="91" t="s">
        <v>739</v>
      </c>
      <c r="L7070" s="91" t="s">
        <v>41</v>
      </c>
      <c r="M7070" s="91" t="s">
        <v>739</v>
      </c>
      <c r="O7070" s="91" t="s">
        <v>1602</v>
      </c>
      <c r="P7070" s="91" t="s">
        <v>1603</v>
      </c>
      <c r="Q7070" s="91" t="s">
        <v>1469</v>
      </c>
      <c r="R7070" s="91" t="s">
        <v>1798</v>
      </c>
      <c r="S7070" s="91" t="s">
        <v>17716</v>
      </c>
      <c r="T7070" s="91" t="s">
        <v>1593</v>
      </c>
    </row>
    <row r="7071" ht="14.25" customHeight="1">
      <c r="A7071" s="91" t="s">
        <v>17717</v>
      </c>
      <c r="B7071" s="91" t="s">
        <v>17718</v>
      </c>
      <c r="C7071" s="91" t="s">
        <v>17719</v>
      </c>
      <c r="D7071" s="91" t="s">
        <v>1319</v>
      </c>
      <c r="E7071" s="91" t="s">
        <v>1587</v>
      </c>
      <c r="F7071" s="91">
        <v>2030.0</v>
      </c>
      <c r="G7071" s="91" t="s">
        <v>1319</v>
      </c>
      <c r="H7071" s="91" t="s">
        <v>1587</v>
      </c>
      <c r="I7071" s="91">
        <v>2050.0</v>
      </c>
      <c r="J7071" s="91" t="s">
        <v>1320</v>
      </c>
      <c r="K7071" s="91">
        <v>2050.0</v>
      </c>
      <c r="L7071" s="91" t="s">
        <v>41</v>
      </c>
      <c r="M7071" s="91" t="s">
        <v>1320</v>
      </c>
      <c r="N7071" s="91" t="s">
        <v>1923</v>
      </c>
      <c r="O7071" s="91" t="s">
        <v>1607</v>
      </c>
      <c r="P7071" s="91" t="s">
        <v>1590</v>
      </c>
      <c r="Q7071" s="91" t="s">
        <v>1457</v>
      </c>
      <c r="R7071" s="91" t="s">
        <v>1612</v>
      </c>
      <c r="S7071" s="91" t="s">
        <v>17720</v>
      </c>
      <c r="T7071" s="91" t="s">
        <v>1593</v>
      </c>
    </row>
    <row r="7072" ht="14.25" customHeight="1">
      <c r="A7072" s="91" t="s">
        <v>17721</v>
      </c>
      <c r="D7072" s="91" t="s">
        <v>1324</v>
      </c>
      <c r="J7072" s="91" t="s">
        <v>1320</v>
      </c>
      <c r="L7072" s="91" t="s">
        <v>41</v>
      </c>
      <c r="M7072" s="91" t="s">
        <v>739</v>
      </c>
      <c r="O7072" s="91" t="s">
        <v>1846</v>
      </c>
      <c r="P7072" s="91" t="s">
        <v>1590</v>
      </c>
      <c r="Q7072" s="91" t="s">
        <v>1436</v>
      </c>
      <c r="R7072" s="91" t="s">
        <v>1608</v>
      </c>
    </row>
    <row r="7073" ht="14.25" customHeight="1">
      <c r="A7073" s="91" t="s">
        <v>17722</v>
      </c>
      <c r="D7073" s="91" t="s">
        <v>1324</v>
      </c>
      <c r="J7073" s="91" t="s">
        <v>1320</v>
      </c>
      <c r="L7073" s="91" t="s">
        <v>41</v>
      </c>
      <c r="M7073" s="91" t="s">
        <v>739</v>
      </c>
      <c r="O7073" s="91" t="s">
        <v>1589</v>
      </c>
      <c r="P7073" s="91" t="s">
        <v>1590</v>
      </c>
      <c r="Q7073" s="91" t="s">
        <v>1462</v>
      </c>
      <c r="R7073" s="91" t="s">
        <v>1720</v>
      </c>
    </row>
    <row r="7074" ht="14.25" customHeight="1">
      <c r="A7074" s="91" t="s">
        <v>17723</v>
      </c>
      <c r="D7074" s="91" t="s">
        <v>1324</v>
      </c>
      <c r="J7074" s="91" t="s">
        <v>739</v>
      </c>
      <c r="L7074" s="91" t="s">
        <v>41</v>
      </c>
      <c r="M7074" s="91" t="s">
        <v>739</v>
      </c>
      <c r="O7074" s="91" t="s">
        <v>1846</v>
      </c>
      <c r="P7074" s="91" t="s">
        <v>1590</v>
      </c>
      <c r="Q7074" s="91" t="s">
        <v>1439</v>
      </c>
      <c r="R7074" s="91" t="s">
        <v>1648</v>
      </c>
    </row>
    <row r="7075" ht="14.25" customHeight="1">
      <c r="A7075" s="91" t="s">
        <v>17724</v>
      </c>
      <c r="B7075" s="91" t="s">
        <v>17725</v>
      </c>
      <c r="C7075" s="91" t="s">
        <v>17726</v>
      </c>
      <c r="D7075" s="91" t="s">
        <v>1319</v>
      </c>
      <c r="E7075" s="91" t="s">
        <v>1587</v>
      </c>
      <c r="F7075" s="91">
        <v>2030.0</v>
      </c>
      <c r="J7075" s="91" t="s">
        <v>739</v>
      </c>
      <c r="L7075" s="91" t="s">
        <v>41</v>
      </c>
      <c r="M7075" s="91" t="s">
        <v>739</v>
      </c>
      <c r="O7075" s="91" t="s">
        <v>1748</v>
      </c>
      <c r="P7075" s="91" t="s">
        <v>1590</v>
      </c>
      <c r="Q7075" s="91" t="s">
        <v>1462</v>
      </c>
      <c r="R7075" s="91" t="s">
        <v>1707</v>
      </c>
      <c r="S7075" s="91" t="s">
        <v>17727</v>
      </c>
      <c r="T7075" s="91" t="s">
        <v>1593</v>
      </c>
    </row>
    <row r="7076" ht="14.25" customHeight="1">
      <c r="A7076" s="91" t="s">
        <v>17728</v>
      </c>
      <c r="D7076" s="91" t="s">
        <v>1319</v>
      </c>
      <c r="E7076" s="91" t="s">
        <v>1587</v>
      </c>
      <c r="F7076" s="91">
        <v>2030.0</v>
      </c>
      <c r="G7076" s="91" t="s">
        <v>1319</v>
      </c>
      <c r="H7076" s="91" t="s">
        <v>1587</v>
      </c>
      <c r="I7076" s="91">
        <v>2050.0</v>
      </c>
      <c r="J7076" s="91" t="s">
        <v>1320</v>
      </c>
      <c r="K7076" s="91">
        <v>2050.0</v>
      </c>
      <c r="L7076" s="91" t="s">
        <v>1588</v>
      </c>
      <c r="M7076" s="91" t="s">
        <v>739</v>
      </c>
      <c r="O7076" s="91" t="s">
        <v>1607</v>
      </c>
      <c r="P7076" s="91" t="s">
        <v>1590</v>
      </c>
      <c r="Q7076" s="91" t="s">
        <v>1472</v>
      </c>
      <c r="R7076" s="91" t="s">
        <v>1663</v>
      </c>
      <c r="S7076" s="91" t="s">
        <v>17729</v>
      </c>
      <c r="T7076" s="91" t="s">
        <v>1593</v>
      </c>
    </row>
    <row r="7077" ht="14.25" customHeight="1">
      <c r="A7077" s="91" t="s">
        <v>17730</v>
      </c>
      <c r="B7077" s="91" t="s">
        <v>17731</v>
      </c>
      <c r="C7077" s="91" t="s">
        <v>17732</v>
      </c>
      <c r="D7077" s="91" t="s">
        <v>1319</v>
      </c>
      <c r="E7077" s="91" t="s">
        <v>1587</v>
      </c>
      <c r="F7077" s="91" t="s">
        <v>2004</v>
      </c>
      <c r="J7077" s="91" t="s">
        <v>739</v>
      </c>
      <c r="L7077" s="91" t="s">
        <v>41</v>
      </c>
      <c r="M7077" s="91" t="s">
        <v>1320</v>
      </c>
      <c r="N7077" s="91" t="s">
        <v>1753</v>
      </c>
      <c r="O7077" s="91" t="s">
        <v>1802</v>
      </c>
      <c r="P7077" s="91" t="s">
        <v>1590</v>
      </c>
      <c r="Q7077" s="91" t="s">
        <v>1461</v>
      </c>
      <c r="R7077" s="91" t="s">
        <v>2241</v>
      </c>
      <c r="S7077" s="91" t="s">
        <v>17733</v>
      </c>
      <c r="T7077" s="91" t="s">
        <v>1777</v>
      </c>
    </row>
    <row r="7078" ht="14.25" customHeight="1">
      <c r="A7078" s="91" t="s">
        <v>17734</v>
      </c>
      <c r="D7078" s="91" t="s">
        <v>1319</v>
      </c>
      <c r="E7078" s="91" t="s">
        <v>1587</v>
      </c>
      <c r="F7078" s="91">
        <v>2030.0</v>
      </c>
      <c r="J7078" s="91" t="s">
        <v>739</v>
      </c>
      <c r="L7078" s="91" t="s">
        <v>1588</v>
      </c>
      <c r="M7078" s="91" t="s">
        <v>739</v>
      </c>
      <c r="O7078" s="91" t="s">
        <v>1638</v>
      </c>
      <c r="P7078" s="91" t="s">
        <v>1590</v>
      </c>
      <c r="Q7078" s="91" t="s">
        <v>1434</v>
      </c>
      <c r="R7078" s="91" t="s">
        <v>1641</v>
      </c>
      <c r="S7078" s="91" t="s">
        <v>17735</v>
      </c>
      <c r="T7078" s="91" t="s">
        <v>1593</v>
      </c>
    </row>
    <row r="7079" ht="14.25" customHeight="1">
      <c r="A7079" s="91" t="s">
        <v>17736</v>
      </c>
      <c r="B7079" s="91" t="s">
        <v>17737</v>
      </c>
      <c r="D7079" s="91" t="s">
        <v>1324</v>
      </c>
      <c r="J7079" s="91" t="s">
        <v>1320</v>
      </c>
      <c r="L7079" s="91" t="s">
        <v>41</v>
      </c>
      <c r="M7079" s="91" t="s">
        <v>1320</v>
      </c>
      <c r="N7079" s="91" t="s">
        <v>1637</v>
      </c>
      <c r="O7079" s="91" t="s">
        <v>1891</v>
      </c>
      <c r="P7079" s="91" t="s">
        <v>1623</v>
      </c>
      <c r="Q7079" s="91" t="s">
        <v>1459</v>
      </c>
      <c r="R7079" s="91" t="s">
        <v>1639</v>
      </c>
    </row>
    <row r="7080" ht="14.25" customHeight="1">
      <c r="A7080" s="91" t="s">
        <v>17738</v>
      </c>
      <c r="D7080" s="91" t="s">
        <v>1319</v>
      </c>
      <c r="E7080" s="91" t="s">
        <v>1587</v>
      </c>
      <c r="F7080" s="91">
        <v>2030.0</v>
      </c>
      <c r="J7080" s="91" t="s">
        <v>739</v>
      </c>
      <c r="L7080" s="91" t="s">
        <v>41</v>
      </c>
      <c r="M7080" s="91" t="s">
        <v>739</v>
      </c>
      <c r="O7080" s="91" t="s">
        <v>1721</v>
      </c>
      <c r="P7080" s="91" t="s">
        <v>1590</v>
      </c>
      <c r="Q7080" s="91" t="s">
        <v>1436</v>
      </c>
      <c r="R7080" s="91" t="s">
        <v>1798</v>
      </c>
      <c r="S7080" s="91" t="s">
        <v>17739</v>
      </c>
      <c r="T7080" s="91" t="s">
        <v>1593</v>
      </c>
    </row>
    <row r="7081" ht="14.25" customHeight="1">
      <c r="A7081" s="91" t="s">
        <v>17740</v>
      </c>
      <c r="C7081" s="91" t="s">
        <v>17741</v>
      </c>
      <c r="D7081" s="91" t="s">
        <v>1319</v>
      </c>
      <c r="E7081" s="91" t="s">
        <v>1587</v>
      </c>
      <c r="F7081" s="91">
        <v>2030.0</v>
      </c>
      <c r="J7081" s="91" t="s">
        <v>739</v>
      </c>
      <c r="L7081" s="91" t="s">
        <v>1588</v>
      </c>
      <c r="M7081" s="91" t="s">
        <v>739</v>
      </c>
      <c r="O7081" s="91" t="s">
        <v>1677</v>
      </c>
      <c r="P7081" s="91" t="s">
        <v>1590</v>
      </c>
      <c r="Q7081" s="91" t="s">
        <v>1435</v>
      </c>
      <c r="R7081" s="91" t="s">
        <v>2016</v>
      </c>
      <c r="S7081" s="91" t="s">
        <v>17742</v>
      </c>
      <c r="T7081" s="91" t="s">
        <v>1593</v>
      </c>
    </row>
    <row r="7082" ht="14.25" customHeight="1">
      <c r="A7082" s="91" t="s">
        <v>17743</v>
      </c>
      <c r="D7082" s="91" t="s">
        <v>1324</v>
      </c>
      <c r="J7082" s="91" t="s">
        <v>1320</v>
      </c>
      <c r="L7082" s="91" t="s">
        <v>41</v>
      </c>
      <c r="M7082" s="91" t="s">
        <v>739</v>
      </c>
      <c r="O7082" s="91" t="s">
        <v>1662</v>
      </c>
      <c r="P7082" s="91" t="s">
        <v>1590</v>
      </c>
      <c r="Q7082" s="91" t="s">
        <v>1474</v>
      </c>
      <c r="R7082" s="91" t="s">
        <v>1624</v>
      </c>
    </row>
    <row r="7083" ht="14.25" customHeight="1">
      <c r="A7083" s="91" t="s">
        <v>17744</v>
      </c>
      <c r="D7083" s="91" t="s">
        <v>1319</v>
      </c>
      <c r="E7083" s="91" t="s">
        <v>1587</v>
      </c>
      <c r="F7083" s="91">
        <v>2030.0</v>
      </c>
      <c r="J7083" s="91" t="s">
        <v>739</v>
      </c>
      <c r="L7083" s="91" t="s">
        <v>1588</v>
      </c>
      <c r="M7083" s="91" t="s">
        <v>739</v>
      </c>
      <c r="O7083" s="91" t="s">
        <v>1607</v>
      </c>
      <c r="P7083" s="91" t="s">
        <v>1590</v>
      </c>
      <c r="Q7083" s="91" t="s">
        <v>1433</v>
      </c>
      <c r="R7083" s="91" t="s">
        <v>1659</v>
      </c>
      <c r="S7083" s="91" t="s">
        <v>17745</v>
      </c>
      <c r="T7083" s="91" t="s">
        <v>1593</v>
      </c>
    </row>
    <row r="7084" ht="14.25" customHeight="1">
      <c r="A7084" s="91" t="s">
        <v>17746</v>
      </c>
      <c r="C7084" s="91" t="s">
        <v>17747</v>
      </c>
      <c r="D7084" s="91" t="s">
        <v>1343</v>
      </c>
      <c r="J7084" s="91" t="s">
        <v>1320</v>
      </c>
      <c r="L7084" s="91" t="s">
        <v>41</v>
      </c>
      <c r="M7084" s="91" t="s">
        <v>1320</v>
      </c>
      <c r="N7084" s="91" t="s">
        <v>2016</v>
      </c>
      <c r="O7084" s="91" t="s">
        <v>1632</v>
      </c>
      <c r="P7084" s="91" t="s">
        <v>1628</v>
      </c>
      <c r="Q7084" s="91" t="s">
        <v>1469</v>
      </c>
      <c r="R7084" s="91" t="s">
        <v>2016</v>
      </c>
    </row>
    <row r="7085" ht="14.25" customHeight="1">
      <c r="A7085" s="91" t="s">
        <v>17748</v>
      </c>
      <c r="B7085" s="91" t="s">
        <v>17749</v>
      </c>
      <c r="D7085" s="91" t="s">
        <v>1319</v>
      </c>
      <c r="E7085" s="91" t="s">
        <v>1729</v>
      </c>
      <c r="F7085" s="91">
        <v>2030.0</v>
      </c>
      <c r="J7085" s="91" t="s">
        <v>739</v>
      </c>
      <c r="L7085" s="91" t="s">
        <v>41</v>
      </c>
      <c r="M7085" s="91" t="s">
        <v>739</v>
      </c>
      <c r="O7085" s="91" t="s">
        <v>1602</v>
      </c>
      <c r="P7085" s="91" t="s">
        <v>1603</v>
      </c>
      <c r="Q7085" s="91" t="s">
        <v>1440</v>
      </c>
      <c r="R7085" s="91" t="s">
        <v>2306</v>
      </c>
      <c r="S7085" s="91" t="s">
        <v>17750</v>
      </c>
      <c r="T7085" s="91" t="s">
        <v>1733</v>
      </c>
    </row>
    <row r="7086" ht="14.25" customHeight="1">
      <c r="A7086" s="91" t="s">
        <v>153</v>
      </c>
      <c r="B7086" s="91" t="s">
        <v>17751</v>
      </c>
      <c r="C7086" s="91" t="s">
        <v>17752</v>
      </c>
      <c r="D7086" s="91" t="s">
        <v>1319</v>
      </c>
      <c r="E7086" s="91" t="s">
        <v>1587</v>
      </c>
      <c r="F7086" s="91">
        <v>2030.0</v>
      </c>
      <c r="J7086" s="91" t="s">
        <v>739</v>
      </c>
      <c r="L7086" s="91" t="s">
        <v>41</v>
      </c>
      <c r="M7086" s="91" t="s">
        <v>1320</v>
      </c>
      <c r="O7086" s="91" t="s">
        <v>1684</v>
      </c>
      <c r="P7086" s="91" t="s">
        <v>1590</v>
      </c>
      <c r="Q7086" s="91" t="s">
        <v>1444</v>
      </c>
      <c r="R7086" s="91" t="s">
        <v>1639</v>
      </c>
      <c r="S7086" s="91" t="s">
        <v>1410</v>
      </c>
      <c r="T7086" s="91" t="s">
        <v>1593</v>
      </c>
    </row>
    <row r="7087" ht="14.25" customHeight="1">
      <c r="A7087" s="91" t="s">
        <v>17753</v>
      </c>
      <c r="D7087" s="91" t="s">
        <v>1319</v>
      </c>
      <c r="E7087" s="91" t="s">
        <v>1587</v>
      </c>
      <c r="F7087" s="91">
        <v>2030.0</v>
      </c>
      <c r="J7087" s="91" t="s">
        <v>739</v>
      </c>
      <c r="L7087" s="91" t="s">
        <v>41</v>
      </c>
      <c r="M7087" s="91" t="s">
        <v>739</v>
      </c>
      <c r="O7087" s="91" t="s">
        <v>1602</v>
      </c>
      <c r="P7087" s="91" t="s">
        <v>1603</v>
      </c>
      <c r="Q7087" s="91" t="s">
        <v>1462</v>
      </c>
      <c r="R7087" s="91" t="s">
        <v>1687</v>
      </c>
      <c r="S7087" s="91" t="s">
        <v>17754</v>
      </c>
      <c r="T7087" s="91" t="s">
        <v>1593</v>
      </c>
    </row>
    <row r="7088" ht="14.25" customHeight="1">
      <c r="A7088" s="91" t="s">
        <v>17755</v>
      </c>
      <c r="D7088" s="91" t="s">
        <v>1319</v>
      </c>
      <c r="E7088" s="91" t="s">
        <v>1587</v>
      </c>
      <c r="F7088" s="91">
        <v>2030.0</v>
      </c>
      <c r="J7088" s="91" t="s">
        <v>739</v>
      </c>
      <c r="L7088" s="91" t="s">
        <v>1588</v>
      </c>
      <c r="M7088" s="91" t="s">
        <v>739</v>
      </c>
      <c r="O7088" s="91" t="s">
        <v>1711</v>
      </c>
      <c r="P7088" s="91" t="s">
        <v>1590</v>
      </c>
      <c r="Q7088" s="91" t="s">
        <v>1457</v>
      </c>
      <c r="R7088" s="91" t="s">
        <v>1604</v>
      </c>
      <c r="S7088" s="91" t="s">
        <v>17756</v>
      </c>
      <c r="T7088" s="91" t="s">
        <v>1593</v>
      </c>
    </row>
    <row r="7089" ht="14.25" customHeight="1">
      <c r="A7089" s="91" t="s">
        <v>17757</v>
      </c>
      <c r="B7089" s="91" t="s">
        <v>17758</v>
      </c>
      <c r="C7089" s="91" t="s">
        <v>17759</v>
      </c>
      <c r="D7089" s="91" t="s">
        <v>1319</v>
      </c>
      <c r="E7089" s="91" t="s">
        <v>1587</v>
      </c>
      <c r="F7089" s="91">
        <v>2030.0</v>
      </c>
      <c r="J7089" s="91" t="s">
        <v>1320</v>
      </c>
      <c r="L7089" s="91" t="s">
        <v>1647</v>
      </c>
      <c r="M7089" s="91" t="s">
        <v>1320</v>
      </c>
      <c r="N7089" s="91" t="s">
        <v>2347</v>
      </c>
      <c r="O7089" s="91" t="s">
        <v>1677</v>
      </c>
      <c r="P7089" s="91" t="s">
        <v>1590</v>
      </c>
      <c r="Q7089" s="91" t="s">
        <v>1430</v>
      </c>
      <c r="R7089" s="91" t="s">
        <v>1669</v>
      </c>
      <c r="S7089" s="91" t="s">
        <v>17760</v>
      </c>
      <c r="T7089" s="91" t="s">
        <v>1593</v>
      </c>
      <c r="U7089" s="91" t="s">
        <v>3287</v>
      </c>
    </row>
    <row r="7090" ht="14.25" customHeight="1">
      <c r="A7090" s="91" t="s">
        <v>154</v>
      </c>
      <c r="C7090" s="91" t="s">
        <v>17761</v>
      </c>
      <c r="D7090" s="91" t="s">
        <v>1324</v>
      </c>
      <c r="J7090" s="91" t="s">
        <v>1320</v>
      </c>
      <c r="L7090" s="91" t="s">
        <v>1647</v>
      </c>
      <c r="M7090" s="91" t="s">
        <v>1320</v>
      </c>
      <c r="N7090" s="91" t="s">
        <v>1637</v>
      </c>
      <c r="O7090" s="91" t="s">
        <v>1748</v>
      </c>
      <c r="P7090" s="91" t="s">
        <v>1590</v>
      </c>
      <c r="Q7090" s="91" t="s">
        <v>1430</v>
      </c>
      <c r="R7090" s="91" t="s">
        <v>1637</v>
      </c>
      <c r="U7090" s="91" t="s">
        <v>3287</v>
      </c>
    </row>
    <row r="7091" ht="14.25" customHeight="1">
      <c r="A7091" s="91" t="s">
        <v>17762</v>
      </c>
      <c r="C7091" s="91" t="s">
        <v>17763</v>
      </c>
      <c r="D7091" s="91" t="s">
        <v>1319</v>
      </c>
      <c r="E7091" s="91" t="s">
        <v>1587</v>
      </c>
      <c r="F7091" s="91" t="s">
        <v>1646</v>
      </c>
      <c r="J7091" s="91" t="s">
        <v>739</v>
      </c>
      <c r="L7091" s="91" t="s">
        <v>41</v>
      </c>
      <c r="M7091" s="91" t="s">
        <v>1320</v>
      </c>
      <c r="N7091" s="91" t="s">
        <v>1678</v>
      </c>
      <c r="O7091" s="91" t="s">
        <v>1607</v>
      </c>
      <c r="P7091" s="91" t="s">
        <v>1590</v>
      </c>
      <c r="Q7091" s="91" t="s">
        <v>1433</v>
      </c>
      <c r="R7091" s="91" t="s">
        <v>1699</v>
      </c>
      <c r="S7091" s="91" t="s">
        <v>17764</v>
      </c>
      <c r="T7091" s="91" t="s">
        <v>1593</v>
      </c>
    </row>
    <row r="7092" ht="14.25" customHeight="1">
      <c r="A7092" s="91" t="s">
        <v>17765</v>
      </c>
      <c r="B7092" s="91" t="s">
        <v>17766</v>
      </c>
      <c r="C7092" s="91" t="s">
        <v>17767</v>
      </c>
      <c r="D7092" s="91" t="s">
        <v>1343</v>
      </c>
      <c r="J7092" s="91" t="s">
        <v>1320</v>
      </c>
      <c r="L7092" s="91" t="s">
        <v>41</v>
      </c>
      <c r="M7092" s="91" t="s">
        <v>1320</v>
      </c>
      <c r="N7092" s="91" t="s">
        <v>2016</v>
      </c>
      <c r="O7092" s="91" t="s">
        <v>1748</v>
      </c>
      <c r="P7092" s="91" t="s">
        <v>1590</v>
      </c>
      <c r="Q7092" s="91" t="s">
        <v>1452</v>
      </c>
      <c r="R7092" s="91" t="s">
        <v>2016</v>
      </c>
    </row>
    <row r="7093" ht="14.25" customHeight="1">
      <c r="A7093" s="91" t="s">
        <v>17768</v>
      </c>
      <c r="D7093" s="91" t="s">
        <v>1319</v>
      </c>
      <c r="E7093" s="91" t="s">
        <v>1587</v>
      </c>
      <c r="F7093" s="91">
        <v>2030.0</v>
      </c>
      <c r="J7093" s="91" t="s">
        <v>739</v>
      </c>
      <c r="L7093" s="91" t="s">
        <v>1588</v>
      </c>
      <c r="M7093" s="91" t="s">
        <v>739</v>
      </c>
      <c r="O7093" s="91" t="s">
        <v>1846</v>
      </c>
      <c r="P7093" s="91" t="s">
        <v>1590</v>
      </c>
      <c r="Q7093" s="91" t="s">
        <v>1462</v>
      </c>
      <c r="R7093" s="91" t="s">
        <v>1699</v>
      </c>
      <c r="S7093" s="91" t="s">
        <v>17769</v>
      </c>
      <c r="T7093" s="91" t="s">
        <v>1593</v>
      </c>
    </row>
    <row r="7094" ht="14.25" customHeight="1">
      <c r="A7094" s="91" t="s">
        <v>17770</v>
      </c>
      <c r="D7094" s="91" t="s">
        <v>1324</v>
      </c>
      <c r="J7094" s="91" t="s">
        <v>1320</v>
      </c>
      <c r="L7094" s="91" t="s">
        <v>41</v>
      </c>
      <c r="M7094" s="91" t="s">
        <v>739</v>
      </c>
      <c r="O7094" s="91" t="s">
        <v>2774</v>
      </c>
      <c r="P7094" s="91" t="s">
        <v>1628</v>
      </c>
      <c r="Q7094" s="91" t="s">
        <v>1462</v>
      </c>
      <c r="R7094" s="91" t="s">
        <v>1624</v>
      </c>
    </row>
    <row r="7095" ht="14.25" customHeight="1">
      <c r="A7095" s="91" t="s">
        <v>17771</v>
      </c>
      <c r="B7095" s="91" t="s">
        <v>17772</v>
      </c>
      <c r="C7095" s="91" t="s">
        <v>17773</v>
      </c>
      <c r="D7095" s="91" t="s">
        <v>1324</v>
      </c>
      <c r="J7095" s="91" t="s">
        <v>1320</v>
      </c>
      <c r="L7095" s="91" t="s">
        <v>41</v>
      </c>
      <c r="M7095" s="91" t="s">
        <v>1320</v>
      </c>
      <c r="N7095" s="91" t="s">
        <v>1669</v>
      </c>
      <c r="O7095" s="91" t="s">
        <v>1846</v>
      </c>
      <c r="P7095" s="91" t="s">
        <v>1590</v>
      </c>
      <c r="Q7095" s="91" t="s">
        <v>1448</v>
      </c>
      <c r="R7095" s="91" t="s">
        <v>1669</v>
      </c>
    </row>
    <row r="7096" ht="14.25" customHeight="1">
      <c r="A7096" s="91" t="s">
        <v>17774</v>
      </c>
      <c r="D7096" s="91" t="s">
        <v>1319</v>
      </c>
      <c r="E7096" s="91" t="s">
        <v>1587</v>
      </c>
      <c r="F7096" s="91">
        <v>2030.0</v>
      </c>
      <c r="G7096" s="91" t="s">
        <v>1319</v>
      </c>
      <c r="H7096" s="91" t="s">
        <v>1587</v>
      </c>
      <c r="I7096" s="91">
        <v>2042.0</v>
      </c>
      <c r="J7096" s="91" t="s">
        <v>1320</v>
      </c>
      <c r="K7096" s="91">
        <v>2042.0</v>
      </c>
      <c r="L7096" s="91" t="s">
        <v>1588</v>
      </c>
      <c r="M7096" s="91" t="s">
        <v>739</v>
      </c>
      <c r="O7096" s="91" t="s">
        <v>1607</v>
      </c>
      <c r="P7096" s="91" t="s">
        <v>1590</v>
      </c>
      <c r="Q7096" s="91" t="s">
        <v>1761</v>
      </c>
      <c r="R7096" s="91" t="s">
        <v>1707</v>
      </c>
      <c r="S7096" s="91" t="s">
        <v>17775</v>
      </c>
      <c r="T7096" s="91" t="s">
        <v>1593</v>
      </c>
    </row>
    <row r="7097" ht="14.25" customHeight="1">
      <c r="A7097" s="91" t="s">
        <v>17776</v>
      </c>
      <c r="D7097" s="91" t="s">
        <v>1319</v>
      </c>
      <c r="E7097" s="91" t="s">
        <v>1587</v>
      </c>
      <c r="F7097" s="91">
        <v>2029.0</v>
      </c>
      <c r="J7097" s="91" t="s">
        <v>739</v>
      </c>
      <c r="L7097" s="91" t="s">
        <v>41</v>
      </c>
      <c r="M7097" s="91" t="s">
        <v>739</v>
      </c>
      <c r="O7097" s="91" t="s">
        <v>2182</v>
      </c>
      <c r="P7097" s="91" t="s">
        <v>1628</v>
      </c>
      <c r="Q7097" s="91" t="s">
        <v>1435</v>
      </c>
      <c r="R7097" s="91" t="s">
        <v>1633</v>
      </c>
      <c r="S7097" s="91" t="s">
        <v>17777</v>
      </c>
      <c r="T7097" s="91" t="s">
        <v>1593</v>
      </c>
    </row>
    <row r="7098" ht="14.25" customHeight="1">
      <c r="A7098" s="91" t="s">
        <v>17778</v>
      </c>
      <c r="C7098" s="91" t="s">
        <v>17779</v>
      </c>
      <c r="D7098" s="91" t="s">
        <v>1324</v>
      </c>
      <c r="J7098" s="91" t="s">
        <v>739</v>
      </c>
      <c r="L7098" s="91" t="s">
        <v>41</v>
      </c>
      <c r="M7098" s="91" t="s">
        <v>739</v>
      </c>
      <c r="N7098" s="91" t="s">
        <v>1923</v>
      </c>
      <c r="O7098" s="91" t="s">
        <v>1846</v>
      </c>
      <c r="P7098" s="91" t="s">
        <v>1590</v>
      </c>
      <c r="Q7098" s="91" t="s">
        <v>1444</v>
      </c>
      <c r="R7098" s="91" t="s">
        <v>1923</v>
      </c>
    </row>
    <row r="7099" ht="14.25" customHeight="1">
      <c r="A7099" s="91" t="s">
        <v>17780</v>
      </c>
      <c r="B7099" s="91" t="s">
        <v>17781</v>
      </c>
      <c r="C7099" s="91" t="s">
        <v>17782</v>
      </c>
      <c r="D7099" s="91" t="s">
        <v>1319</v>
      </c>
      <c r="E7099" s="91" t="s">
        <v>1587</v>
      </c>
      <c r="F7099" s="91">
        <v>2030.0</v>
      </c>
      <c r="G7099" s="91" t="s">
        <v>1319</v>
      </c>
      <c r="H7099" s="91" t="s">
        <v>1587</v>
      </c>
      <c r="I7099" s="91">
        <v>2040.0</v>
      </c>
      <c r="J7099" s="91" t="s">
        <v>1320</v>
      </c>
      <c r="K7099" s="91">
        <v>2040.0</v>
      </c>
      <c r="L7099" s="91" t="s">
        <v>41</v>
      </c>
      <c r="M7099" s="91" t="s">
        <v>1320</v>
      </c>
      <c r="N7099" s="91" t="s">
        <v>1966</v>
      </c>
      <c r="O7099" s="91" t="s">
        <v>1802</v>
      </c>
      <c r="P7099" s="91" t="s">
        <v>1590</v>
      </c>
      <c r="Q7099" s="91" t="s">
        <v>1448</v>
      </c>
      <c r="R7099" s="91" t="s">
        <v>1798</v>
      </c>
      <c r="S7099" s="91" t="s">
        <v>17783</v>
      </c>
      <c r="T7099" s="91" t="s">
        <v>1593</v>
      </c>
    </row>
    <row r="7100" ht="14.25" customHeight="1">
      <c r="A7100" s="91" t="s">
        <v>17784</v>
      </c>
      <c r="D7100" s="91" t="s">
        <v>1319</v>
      </c>
      <c r="E7100" s="91" t="s">
        <v>1587</v>
      </c>
      <c r="F7100" s="91">
        <v>2030.0</v>
      </c>
      <c r="J7100" s="91" t="s">
        <v>739</v>
      </c>
      <c r="L7100" s="91" t="s">
        <v>1588</v>
      </c>
      <c r="M7100" s="91" t="s">
        <v>739</v>
      </c>
      <c r="O7100" s="91" t="s">
        <v>1607</v>
      </c>
      <c r="P7100" s="91" t="s">
        <v>1590</v>
      </c>
      <c r="Q7100" s="91" t="s">
        <v>1442</v>
      </c>
      <c r="R7100" s="91" t="s">
        <v>1798</v>
      </c>
      <c r="S7100" s="91" t="s">
        <v>17785</v>
      </c>
      <c r="T7100" s="91" t="s">
        <v>1593</v>
      </c>
    </row>
    <row r="7101" ht="14.25" customHeight="1">
      <c r="A7101" s="91" t="s">
        <v>17786</v>
      </c>
      <c r="B7101" s="91" t="s">
        <v>509</v>
      </c>
      <c r="D7101" s="91" t="s">
        <v>1324</v>
      </c>
      <c r="J7101" s="91" t="s">
        <v>739</v>
      </c>
      <c r="L7101" s="91" t="s">
        <v>41</v>
      </c>
      <c r="M7101" s="91" t="s">
        <v>739</v>
      </c>
      <c r="N7101" s="91" t="s">
        <v>1763</v>
      </c>
      <c r="O7101" s="91" t="s">
        <v>2182</v>
      </c>
      <c r="P7101" s="91" t="s">
        <v>1628</v>
      </c>
      <c r="Q7101" s="91" t="s">
        <v>1469</v>
      </c>
      <c r="R7101" s="91" t="s">
        <v>1763</v>
      </c>
    </row>
    <row r="7102" ht="14.25" customHeight="1">
      <c r="A7102" s="91" t="s">
        <v>17787</v>
      </c>
      <c r="D7102" s="91" t="s">
        <v>1319</v>
      </c>
      <c r="E7102" s="91" t="s">
        <v>1587</v>
      </c>
      <c r="F7102" s="91">
        <v>2030.0</v>
      </c>
      <c r="G7102" s="91" t="s">
        <v>1319</v>
      </c>
      <c r="H7102" s="91" t="s">
        <v>1587</v>
      </c>
      <c r="I7102" s="91">
        <v>2050.0</v>
      </c>
      <c r="J7102" s="91" t="s">
        <v>1320</v>
      </c>
      <c r="K7102" s="91">
        <v>2050.0</v>
      </c>
      <c r="L7102" s="91" t="s">
        <v>1588</v>
      </c>
      <c r="M7102" s="91" t="s">
        <v>739</v>
      </c>
      <c r="O7102" s="91" t="s">
        <v>1607</v>
      </c>
      <c r="P7102" s="91" t="s">
        <v>1590</v>
      </c>
      <c r="Q7102" s="91" t="s">
        <v>1457</v>
      </c>
      <c r="R7102" s="91" t="s">
        <v>1663</v>
      </c>
      <c r="S7102" s="91" t="s">
        <v>17788</v>
      </c>
      <c r="T7102" s="91" t="s">
        <v>1593</v>
      </c>
    </row>
    <row r="7103" ht="14.25" customHeight="1">
      <c r="A7103" s="91" t="s">
        <v>17789</v>
      </c>
      <c r="D7103" s="91" t="s">
        <v>1319</v>
      </c>
      <c r="E7103" s="91" t="s">
        <v>1587</v>
      </c>
      <c r="F7103" s="91">
        <v>2030.0</v>
      </c>
      <c r="J7103" s="91" t="s">
        <v>739</v>
      </c>
      <c r="L7103" s="91" t="s">
        <v>1588</v>
      </c>
      <c r="M7103" s="91" t="s">
        <v>739</v>
      </c>
      <c r="O7103" s="91" t="s">
        <v>1748</v>
      </c>
      <c r="P7103" s="91" t="s">
        <v>1590</v>
      </c>
      <c r="Q7103" s="91" t="s">
        <v>1472</v>
      </c>
      <c r="R7103" s="91" t="s">
        <v>1687</v>
      </c>
      <c r="S7103" s="91" t="s">
        <v>17790</v>
      </c>
      <c r="T7103" s="91" t="s">
        <v>1593</v>
      </c>
    </row>
    <row r="7104" ht="14.25" customHeight="1">
      <c r="A7104" s="91" t="s">
        <v>17791</v>
      </c>
      <c r="D7104" s="91" t="s">
        <v>1319</v>
      </c>
      <c r="E7104" s="91" t="s">
        <v>1587</v>
      </c>
      <c r="F7104" s="91">
        <v>2030.0</v>
      </c>
      <c r="G7104" s="91" t="s">
        <v>1319</v>
      </c>
      <c r="H7104" s="91" t="s">
        <v>1587</v>
      </c>
      <c r="I7104" s="91">
        <v>2040.0</v>
      </c>
      <c r="J7104" s="91" t="s">
        <v>1320</v>
      </c>
      <c r="K7104" s="91">
        <v>2040.0</v>
      </c>
      <c r="L7104" s="91" t="s">
        <v>1588</v>
      </c>
      <c r="M7104" s="91" t="s">
        <v>739</v>
      </c>
      <c r="O7104" s="91" t="s">
        <v>1681</v>
      </c>
      <c r="P7104" s="91" t="s">
        <v>1590</v>
      </c>
      <c r="Q7104" s="91" t="s">
        <v>1440</v>
      </c>
      <c r="R7104" s="91" t="s">
        <v>1614</v>
      </c>
      <c r="S7104" s="91" t="s">
        <v>17792</v>
      </c>
      <c r="T7104" s="91" t="s">
        <v>1593</v>
      </c>
    </row>
    <row r="7105" ht="14.25" customHeight="1">
      <c r="A7105" s="91" t="s">
        <v>17793</v>
      </c>
      <c r="B7105" s="91" t="s">
        <v>17794</v>
      </c>
      <c r="C7105" s="91" t="s">
        <v>17795</v>
      </c>
      <c r="D7105" s="91" t="s">
        <v>1324</v>
      </c>
      <c r="J7105" s="91" t="s">
        <v>1320</v>
      </c>
      <c r="L7105" s="91" t="s">
        <v>41</v>
      </c>
      <c r="M7105" s="91" t="s">
        <v>739</v>
      </c>
      <c r="O7105" s="91" t="s">
        <v>1677</v>
      </c>
      <c r="P7105" s="91" t="s">
        <v>1590</v>
      </c>
      <c r="Q7105" s="91" t="s">
        <v>1462</v>
      </c>
      <c r="R7105" s="91" t="s">
        <v>1653</v>
      </c>
    </row>
    <row r="7106" ht="14.25" customHeight="1">
      <c r="A7106" s="91" t="s">
        <v>17796</v>
      </c>
      <c r="D7106" s="91" t="s">
        <v>1319</v>
      </c>
      <c r="E7106" s="91" t="s">
        <v>1587</v>
      </c>
      <c r="F7106" s="91">
        <v>2030.0</v>
      </c>
      <c r="J7106" s="91" t="s">
        <v>739</v>
      </c>
      <c r="L7106" s="91" t="s">
        <v>1588</v>
      </c>
      <c r="M7106" s="91" t="s">
        <v>739</v>
      </c>
      <c r="O7106" s="91" t="s">
        <v>1711</v>
      </c>
      <c r="P7106" s="91" t="s">
        <v>1590</v>
      </c>
      <c r="Q7106" s="91" t="s">
        <v>1431</v>
      </c>
      <c r="R7106" s="91" t="s">
        <v>1608</v>
      </c>
      <c r="S7106" s="91" t="s">
        <v>17797</v>
      </c>
      <c r="T7106" s="91" t="s">
        <v>1593</v>
      </c>
    </row>
    <row r="7107" ht="14.25" customHeight="1">
      <c r="A7107" s="91" t="s">
        <v>17798</v>
      </c>
      <c r="D7107" s="91" t="s">
        <v>1324</v>
      </c>
      <c r="J7107" s="91" t="s">
        <v>1320</v>
      </c>
      <c r="L7107" s="91" t="s">
        <v>41</v>
      </c>
      <c r="M7107" s="91" t="s">
        <v>739</v>
      </c>
      <c r="O7107" s="91" t="s">
        <v>1607</v>
      </c>
      <c r="P7107" s="91" t="s">
        <v>1590</v>
      </c>
      <c r="Q7107" s="91" t="s">
        <v>1433</v>
      </c>
      <c r="R7107" s="91" t="s">
        <v>1591</v>
      </c>
    </row>
    <row r="7108" ht="14.25" customHeight="1">
      <c r="A7108" s="91" t="s">
        <v>17799</v>
      </c>
      <c r="D7108" s="91" t="s">
        <v>1324</v>
      </c>
      <c r="J7108" s="91" t="s">
        <v>1320</v>
      </c>
      <c r="L7108" s="91" t="s">
        <v>41</v>
      </c>
      <c r="M7108" s="91" t="s">
        <v>739</v>
      </c>
      <c r="O7108" s="91" t="s">
        <v>1602</v>
      </c>
      <c r="P7108" s="91" t="s">
        <v>1603</v>
      </c>
      <c r="Q7108" s="91" t="s">
        <v>1433</v>
      </c>
      <c r="R7108" s="91" t="s">
        <v>1591</v>
      </c>
    </row>
    <row r="7109" ht="14.25" customHeight="1">
      <c r="A7109" s="91" t="s">
        <v>17800</v>
      </c>
      <c r="D7109" s="91" t="s">
        <v>1324</v>
      </c>
      <c r="J7109" s="91" t="s">
        <v>1320</v>
      </c>
      <c r="L7109" s="91" t="s">
        <v>41</v>
      </c>
      <c r="M7109" s="91" t="s">
        <v>739</v>
      </c>
      <c r="O7109" s="91" t="s">
        <v>1662</v>
      </c>
      <c r="P7109" s="91" t="s">
        <v>1590</v>
      </c>
      <c r="Q7109" s="91" t="s">
        <v>1433</v>
      </c>
      <c r="R7109" s="91" t="s">
        <v>1624</v>
      </c>
    </row>
    <row r="7110" ht="14.25" customHeight="1">
      <c r="A7110" s="91" t="s">
        <v>17801</v>
      </c>
      <c r="C7110" s="91" t="s">
        <v>17802</v>
      </c>
      <c r="D7110" s="91" t="s">
        <v>1319</v>
      </c>
      <c r="E7110" s="91" t="s">
        <v>1587</v>
      </c>
      <c r="F7110" s="91">
        <v>2030.0</v>
      </c>
      <c r="J7110" s="91" t="s">
        <v>1320</v>
      </c>
      <c r="L7110" s="91" t="s">
        <v>41</v>
      </c>
      <c r="M7110" s="91" t="s">
        <v>1320</v>
      </c>
      <c r="N7110" s="91" t="s">
        <v>3048</v>
      </c>
      <c r="O7110" s="91" t="s">
        <v>1589</v>
      </c>
      <c r="P7110" s="91" t="s">
        <v>1590</v>
      </c>
      <c r="Q7110" s="91" t="s">
        <v>1440</v>
      </c>
      <c r="R7110" s="91" t="s">
        <v>2368</v>
      </c>
      <c r="S7110" s="91" t="s">
        <v>17803</v>
      </c>
      <c r="T7110" s="91" t="s">
        <v>1593</v>
      </c>
    </row>
    <row r="7111" ht="14.25" customHeight="1">
      <c r="A7111" s="91" t="s">
        <v>17804</v>
      </c>
      <c r="D7111" s="91" t="s">
        <v>1324</v>
      </c>
      <c r="J7111" s="91" t="s">
        <v>739</v>
      </c>
      <c r="L7111" s="91" t="s">
        <v>41</v>
      </c>
      <c r="M7111" s="91" t="s">
        <v>739</v>
      </c>
      <c r="O7111" s="91" t="s">
        <v>1602</v>
      </c>
      <c r="P7111" s="91" t="s">
        <v>1603</v>
      </c>
      <c r="Q7111" s="91" t="s">
        <v>1448</v>
      </c>
      <c r="R7111" s="91" t="s">
        <v>1591</v>
      </c>
    </row>
    <row r="7112" ht="14.25" customHeight="1">
      <c r="A7112" s="91" t="s">
        <v>17805</v>
      </c>
      <c r="C7112" s="91" t="s">
        <v>17806</v>
      </c>
      <c r="D7112" s="91" t="s">
        <v>1324</v>
      </c>
      <c r="J7112" s="91" t="s">
        <v>1320</v>
      </c>
      <c r="L7112" s="91" t="s">
        <v>41</v>
      </c>
      <c r="M7112" s="91" t="s">
        <v>739</v>
      </c>
      <c r="O7112" s="91" t="s">
        <v>1711</v>
      </c>
      <c r="P7112" s="91" t="s">
        <v>1590</v>
      </c>
      <c r="Q7112" s="91" t="s">
        <v>1426</v>
      </c>
      <c r="R7112" s="91" t="s">
        <v>1720</v>
      </c>
    </row>
    <row r="7113" ht="14.25" customHeight="1">
      <c r="A7113" s="91" t="s">
        <v>17807</v>
      </c>
      <c r="D7113" s="91" t="s">
        <v>1319</v>
      </c>
      <c r="E7113" s="91" t="s">
        <v>1587</v>
      </c>
      <c r="F7113" s="91">
        <v>2030.0</v>
      </c>
      <c r="G7113" s="91" t="s">
        <v>1319</v>
      </c>
      <c r="H7113" s="91" t="s">
        <v>1587</v>
      </c>
      <c r="I7113" s="91">
        <v>2050.0</v>
      </c>
      <c r="J7113" s="91" t="s">
        <v>1320</v>
      </c>
      <c r="K7113" s="91">
        <v>2050.0</v>
      </c>
      <c r="L7113" s="91" t="s">
        <v>1588</v>
      </c>
      <c r="M7113" s="91" t="s">
        <v>739</v>
      </c>
      <c r="O7113" s="91" t="s">
        <v>1607</v>
      </c>
      <c r="P7113" s="91" t="s">
        <v>1590</v>
      </c>
      <c r="Q7113" s="91" t="s">
        <v>1462</v>
      </c>
      <c r="R7113" s="91" t="s">
        <v>1663</v>
      </c>
      <c r="S7113" s="91" t="s">
        <v>17808</v>
      </c>
      <c r="T7113" s="91" t="s">
        <v>1593</v>
      </c>
    </row>
    <row r="7114" ht="14.25" customHeight="1">
      <c r="A7114" s="91" t="s">
        <v>17809</v>
      </c>
      <c r="D7114" s="91" t="s">
        <v>1319</v>
      </c>
      <c r="E7114" s="91" t="s">
        <v>1587</v>
      </c>
      <c r="F7114" s="91">
        <v>2030.0</v>
      </c>
      <c r="J7114" s="91" t="s">
        <v>739</v>
      </c>
      <c r="L7114" s="91" t="s">
        <v>1588</v>
      </c>
      <c r="M7114" s="91" t="s">
        <v>739</v>
      </c>
      <c r="N7114" s="91" t="s">
        <v>1699</v>
      </c>
      <c r="O7114" s="91" t="s">
        <v>1725</v>
      </c>
      <c r="P7114" s="91" t="s">
        <v>1628</v>
      </c>
      <c r="Q7114" s="91" t="s">
        <v>1441</v>
      </c>
      <c r="R7114" s="91" t="s">
        <v>1699</v>
      </c>
      <c r="S7114" s="91" t="s">
        <v>17810</v>
      </c>
      <c r="T7114" s="91" t="s">
        <v>1593</v>
      </c>
    </row>
    <row r="7115" ht="14.25" customHeight="1">
      <c r="A7115" s="91" t="s">
        <v>17811</v>
      </c>
      <c r="D7115" s="91" t="s">
        <v>1319</v>
      </c>
      <c r="E7115" s="91" t="s">
        <v>1595</v>
      </c>
      <c r="F7115" s="91">
        <v>2030.0</v>
      </c>
      <c r="J7115" s="91" t="s">
        <v>739</v>
      </c>
      <c r="L7115" s="91" t="s">
        <v>1588</v>
      </c>
      <c r="M7115" s="91" t="s">
        <v>739</v>
      </c>
      <c r="O7115" s="91" t="s">
        <v>17812</v>
      </c>
      <c r="P7115" s="91" t="s">
        <v>1590</v>
      </c>
      <c r="Q7115" s="91" t="s">
        <v>1457</v>
      </c>
      <c r="R7115" s="91" t="s">
        <v>1966</v>
      </c>
      <c r="S7115" s="91" t="s">
        <v>17813</v>
      </c>
      <c r="T7115" s="91" t="s">
        <v>1600</v>
      </c>
    </row>
    <row r="7116" ht="14.25" customHeight="1">
      <c r="A7116" s="91" t="s">
        <v>17814</v>
      </c>
      <c r="D7116" s="91" t="s">
        <v>1319</v>
      </c>
      <c r="E7116" s="91" t="s">
        <v>1587</v>
      </c>
      <c r="F7116" s="91">
        <v>2030.0</v>
      </c>
      <c r="J7116" s="91" t="s">
        <v>739</v>
      </c>
      <c r="L7116" s="91" t="s">
        <v>1588</v>
      </c>
      <c r="M7116" s="91" t="s">
        <v>739</v>
      </c>
      <c r="O7116" s="91" t="s">
        <v>1802</v>
      </c>
      <c r="P7116" s="91" t="s">
        <v>1590</v>
      </c>
      <c r="Q7116" s="91" t="s">
        <v>1441</v>
      </c>
      <c r="R7116" s="91" t="s">
        <v>1633</v>
      </c>
      <c r="S7116" s="91" t="s">
        <v>17815</v>
      </c>
      <c r="T7116" s="91" t="s">
        <v>1593</v>
      </c>
    </row>
    <row r="7117" ht="14.25" customHeight="1">
      <c r="A7117" s="91" t="s">
        <v>17816</v>
      </c>
      <c r="B7117" s="91" t="s">
        <v>17817</v>
      </c>
      <c r="D7117" s="91" t="s">
        <v>1319</v>
      </c>
      <c r="E7117" s="91" t="s">
        <v>1587</v>
      </c>
      <c r="F7117" s="91">
        <v>2030.0</v>
      </c>
      <c r="G7117" s="91" t="s">
        <v>1319</v>
      </c>
      <c r="H7117" s="91" t="s">
        <v>1587</v>
      </c>
      <c r="I7117" s="91">
        <v>2050.0</v>
      </c>
      <c r="J7117" s="91" t="s">
        <v>1320</v>
      </c>
      <c r="K7117" s="91">
        <v>2050.0</v>
      </c>
      <c r="L7117" s="91" t="s">
        <v>1588</v>
      </c>
      <c r="M7117" s="91" t="s">
        <v>1320</v>
      </c>
      <c r="N7117" s="91" t="s">
        <v>1617</v>
      </c>
      <c r="O7117" s="91" t="s">
        <v>1607</v>
      </c>
      <c r="P7117" s="91" t="s">
        <v>1590</v>
      </c>
      <c r="Q7117" s="91" t="s">
        <v>1452</v>
      </c>
      <c r="R7117" s="91" t="s">
        <v>1617</v>
      </c>
      <c r="S7117" s="91" t="s">
        <v>17818</v>
      </c>
      <c r="T7117" s="91" t="s">
        <v>1593</v>
      </c>
    </row>
    <row r="7118" ht="14.25" customHeight="1">
      <c r="A7118" s="91" t="s">
        <v>17819</v>
      </c>
      <c r="D7118" s="91" t="s">
        <v>1324</v>
      </c>
      <c r="J7118" s="91" t="s">
        <v>1320</v>
      </c>
      <c r="L7118" s="91" t="s">
        <v>41</v>
      </c>
      <c r="M7118" s="91" t="s">
        <v>739</v>
      </c>
      <c r="O7118" s="91" t="s">
        <v>2299</v>
      </c>
      <c r="P7118" s="91" t="s">
        <v>1628</v>
      </c>
      <c r="Q7118" s="91" t="s">
        <v>1469</v>
      </c>
      <c r="R7118" s="91" t="s">
        <v>1808</v>
      </c>
    </row>
    <row r="7119" ht="14.25" customHeight="1">
      <c r="A7119" s="91" t="s">
        <v>17820</v>
      </c>
      <c r="D7119" s="91" t="s">
        <v>1343</v>
      </c>
      <c r="J7119" s="91" t="s">
        <v>739</v>
      </c>
      <c r="L7119" s="91" t="s">
        <v>41</v>
      </c>
      <c r="M7119" s="91" t="s">
        <v>1320</v>
      </c>
      <c r="N7119" s="91" t="s">
        <v>2090</v>
      </c>
      <c r="O7119" s="91" t="s">
        <v>2299</v>
      </c>
      <c r="P7119" s="91" t="s">
        <v>1628</v>
      </c>
      <c r="Q7119" s="91" t="s">
        <v>1469</v>
      </c>
      <c r="R7119" s="91" t="s">
        <v>2090</v>
      </c>
    </row>
    <row r="7120" ht="14.25" customHeight="1">
      <c r="A7120" s="91" t="s">
        <v>17821</v>
      </c>
      <c r="D7120" s="91" t="s">
        <v>1319</v>
      </c>
      <c r="E7120" s="91" t="s">
        <v>1587</v>
      </c>
      <c r="F7120" s="91">
        <v>2030.0</v>
      </c>
      <c r="J7120" s="91" t="s">
        <v>739</v>
      </c>
      <c r="L7120" s="91" t="s">
        <v>1588</v>
      </c>
      <c r="M7120" s="91" t="s">
        <v>739</v>
      </c>
      <c r="O7120" s="91" t="s">
        <v>1721</v>
      </c>
      <c r="P7120" s="91" t="s">
        <v>1590</v>
      </c>
      <c r="Q7120" s="91" t="s">
        <v>1457</v>
      </c>
      <c r="R7120" s="91" t="s">
        <v>1798</v>
      </c>
      <c r="S7120" s="91" t="s">
        <v>17822</v>
      </c>
      <c r="T7120" s="91" t="s">
        <v>1593</v>
      </c>
    </row>
    <row r="7121" ht="14.25" customHeight="1">
      <c r="A7121" s="91" t="s">
        <v>17823</v>
      </c>
      <c r="D7121" s="91" t="s">
        <v>1324</v>
      </c>
      <c r="J7121" s="91" t="s">
        <v>1320</v>
      </c>
      <c r="L7121" s="91" t="s">
        <v>41</v>
      </c>
      <c r="M7121" s="91" t="s">
        <v>1320</v>
      </c>
      <c r="N7121" s="91" t="s">
        <v>1611</v>
      </c>
      <c r="O7121" s="91" t="s">
        <v>1711</v>
      </c>
      <c r="P7121" s="91" t="s">
        <v>1590</v>
      </c>
      <c r="Q7121" s="91" t="s">
        <v>1457</v>
      </c>
      <c r="R7121" s="91" t="s">
        <v>1611</v>
      </c>
    </row>
    <row r="7122" ht="14.25" customHeight="1">
      <c r="A7122" s="91" t="s">
        <v>17824</v>
      </c>
      <c r="D7122" s="91" t="s">
        <v>1324</v>
      </c>
      <c r="J7122" s="91" t="s">
        <v>739</v>
      </c>
      <c r="L7122" s="91" t="s">
        <v>41</v>
      </c>
      <c r="M7122" s="91" t="s">
        <v>739</v>
      </c>
      <c r="O7122" s="91" t="s">
        <v>1934</v>
      </c>
      <c r="P7122" s="91" t="s">
        <v>1736</v>
      </c>
      <c r="Q7122" s="91" t="s">
        <v>1440</v>
      </c>
      <c r="R7122" s="91" t="s">
        <v>1808</v>
      </c>
    </row>
    <row r="7123" ht="14.25" customHeight="1">
      <c r="A7123" s="91" t="s">
        <v>17825</v>
      </c>
      <c r="C7123" s="91" t="s">
        <v>17826</v>
      </c>
      <c r="D7123" s="91" t="s">
        <v>1324</v>
      </c>
      <c r="J7123" s="91" t="s">
        <v>739</v>
      </c>
      <c r="L7123" s="91" t="s">
        <v>41</v>
      </c>
      <c r="M7123" s="91" t="s">
        <v>739</v>
      </c>
      <c r="O7123" s="91" t="s">
        <v>1632</v>
      </c>
      <c r="P7123" s="91" t="s">
        <v>1628</v>
      </c>
      <c r="Q7123" s="91" t="s">
        <v>1432</v>
      </c>
    </row>
    <row r="7124" ht="14.25" customHeight="1">
      <c r="A7124" s="91" t="s">
        <v>17827</v>
      </c>
      <c r="C7124" s="91" t="s">
        <v>17828</v>
      </c>
      <c r="D7124" s="91" t="s">
        <v>1324</v>
      </c>
      <c r="J7124" s="91" t="s">
        <v>739</v>
      </c>
      <c r="L7124" s="91" t="s">
        <v>41</v>
      </c>
      <c r="M7124" s="91" t="s">
        <v>739</v>
      </c>
      <c r="N7124" s="91" t="s">
        <v>2016</v>
      </c>
      <c r="O7124" s="91" t="s">
        <v>1846</v>
      </c>
      <c r="P7124" s="91" t="s">
        <v>1590</v>
      </c>
      <c r="Q7124" s="91" t="s">
        <v>1436</v>
      </c>
      <c r="R7124" s="91" t="s">
        <v>2016</v>
      </c>
    </row>
    <row r="7125" ht="14.25" customHeight="1">
      <c r="A7125" s="91" t="s">
        <v>17829</v>
      </c>
      <c r="B7125" s="91" t="s">
        <v>17830</v>
      </c>
      <c r="C7125" s="91" t="s">
        <v>17831</v>
      </c>
      <c r="D7125" s="91" t="s">
        <v>1319</v>
      </c>
      <c r="E7125" s="91" t="s">
        <v>1587</v>
      </c>
      <c r="F7125" s="91">
        <v>2030.0</v>
      </c>
      <c r="J7125" s="91" t="s">
        <v>739</v>
      </c>
      <c r="L7125" s="91" t="s">
        <v>41</v>
      </c>
      <c r="M7125" s="91" t="s">
        <v>739</v>
      </c>
      <c r="N7125" s="91" t="s">
        <v>1763</v>
      </c>
      <c r="O7125" s="91" t="s">
        <v>1846</v>
      </c>
      <c r="P7125" s="91" t="s">
        <v>1590</v>
      </c>
      <c r="Q7125" s="91" t="s">
        <v>1442</v>
      </c>
      <c r="R7125" s="91" t="s">
        <v>1641</v>
      </c>
      <c r="S7125" s="91" t="s">
        <v>17832</v>
      </c>
      <c r="T7125" s="91" t="s">
        <v>1593</v>
      </c>
    </row>
    <row r="7126" ht="14.25" customHeight="1">
      <c r="A7126" s="91" t="s">
        <v>17833</v>
      </c>
      <c r="D7126" s="91" t="s">
        <v>1319</v>
      </c>
      <c r="E7126" s="91" t="s">
        <v>1587</v>
      </c>
      <c r="F7126" s="91">
        <v>2030.0</v>
      </c>
      <c r="J7126" s="91" t="s">
        <v>739</v>
      </c>
      <c r="L7126" s="91" t="s">
        <v>1588</v>
      </c>
      <c r="M7126" s="91" t="s">
        <v>739</v>
      </c>
      <c r="O7126" s="91" t="s">
        <v>1725</v>
      </c>
      <c r="P7126" s="91" t="s">
        <v>1628</v>
      </c>
      <c r="Q7126" s="91" t="s">
        <v>1439</v>
      </c>
      <c r="R7126" s="91" t="s">
        <v>1707</v>
      </c>
      <c r="S7126" s="91" t="s">
        <v>17834</v>
      </c>
      <c r="T7126" s="91" t="s">
        <v>1593</v>
      </c>
    </row>
    <row r="7127" ht="14.25" customHeight="1">
      <c r="A7127" s="91" t="s">
        <v>17835</v>
      </c>
      <c r="B7127" s="91" t="s">
        <v>17836</v>
      </c>
      <c r="C7127" s="91" t="s">
        <v>17837</v>
      </c>
      <c r="D7127" s="91" t="s">
        <v>1319</v>
      </c>
      <c r="E7127" s="91" t="s">
        <v>1587</v>
      </c>
      <c r="F7127" s="91" t="s">
        <v>7654</v>
      </c>
      <c r="J7127" s="91" t="s">
        <v>1320</v>
      </c>
      <c r="L7127" s="91" t="s">
        <v>41</v>
      </c>
      <c r="M7127" s="91" t="s">
        <v>1320</v>
      </c>
      <c r="N7127" s="91" t="s">
        <v>2306</v>
      </c>
      <c r="O7127" s="91" t="s">
        <v>1711</v>
      </c>
      <c r="P7127" s="91" t="s">
        <v>1590</v>
      </c>
      <c r="Q7127" s="91" t="s">
        <v>1475</v>
      </c>
      <c r="R7127" s="91" t="s">
        <v>1637</v>
      </c>
      <c r="S7127" s="91" t="s">
        <v>17838</v>
      </c>
      <c r="T7127" s="91" t="s">
        <v>1593</v>
      </c>
    </row>
    <row r="7128" ht="14.25" customHeight="1">
      <c r="A7128" s="91" t="s">
        <v>17839</v>
      </c>
      <c r="D7128" s="91" t="s">
        <v>1319</v>
      </c>
      <c r="E7128" s="91" t="s">
        <v>1587</v>
      </c>
      <c r="F7128" s="91">
        <v>2030.0</v>
      </c>
      <c r="J7128" s="91" t="s">
        <v>739</v>
      </c>
      <c r="L7128" s="91" t="s">
        <v>1588</v>
      </c>
      <c r="M7128" s="91" t="s">
        <v>739</v>
      </c>
      <c r="O7128" s="91" t="s">
        <v>1725</v>
      </c>
      <c r="P7128" s="91" t="s">
        <v>1628</v>
      </c>
      <c r="Q7128" s="91" t="s">
        <v>1472</v>
      </c>
      <c r="R7128" s="91" t="s">
        <v>1591</v>
      </c>
      <c r="S7128" s="91" t="s">
        <v>17840</v>
      </c>
      <c r="T7128" s="91" t="s">
        <v>1593</v>
      </c>
    </row>
    <row r="7129" ht="14.25" customHeight="1">
      <c r="A7129" s="91" t="s">
        <v>17841</v>
      </c>
      <c r="D7129" s="91" t="s">
        <v>1319</v>
      </c>
      <c r="E7129" s="91" t="s">
        <v>1595</v>
      </c>
      <c r="F7129" s="91">
        <v>2030.0</v>
      </c>
      <c r="J7129" s="91" t="s">
        <v>739</v>
      </c>
      <c r="L7129" s="91" t="s">
        <v>1588</v>
      </c>
      <c r="M7129" s="91" t="s">
        <v>739</v>
      </c>
      <c r="O7129" s="91" t="s">
        <v>1796</v>
      </c>
      <c r="P7129" s="91" t="s">
        <v>1628</v>
      </c>
      <c r="Q7129" s="91" t="s">
        <v>1457</v>
      </c>
      <c r="R7129" s="91" t="s">
        <v>1966</v>
      </c>
      <c r="S7129" s="91" t="s">
        <v>17842</v>
      </c>
      <c r="T7129" s="91" t="s">
        <v>1600</v>
      </c>
    </row>
    <row r="7130" ht="14.25" customHeight="1">
      <c r="A7130" s="91" t="s">
        <v>17843</v>
      </c>
      <c r="D7130" s="91" t="s">
        <v>1319</v>
      </c>
      <c r="E7130" s="91" t="s">
        <v>1587</v>
      </c>
      <c r="F7130" s="91">
        <v>2030.0</v>
      </c>
      <c r="J7130" s="91" t="s">
        <v>739</v>
      </c>
      <c r="L7130" s="91" t="s">
        <v>1588</v>
      </c>
      <c r="M7130" s="91" t="s">
        <v>739</v>
      </c>
      <c r="O7130" s="91" t="s">
        <v>1725</v>
      </c>
      <c r="P7130" s="91" t="s">
        <v>1628</v>
      </c>
      <c r="Q7130" s="91" t="s">
        <v>1475</v>
      </c>
      <c r="R7130" s="91" t="s">
        <v>1624</v>
      </c>
      <c r="S7130" s="91" t="s">
        <v>17844</v>
      </c>
      <c r="T7130" s="91" t="s">
        <v>1593</v>
      </c>
    </row>
    <row r="7131" ht="14.25" customHeight="1">
      <c r="A7131" s="91" t="s">
        <v>17845</v>
      </c>
      <c r="D7131" s="91" t="s">
        <v>1324</v>
      </c>
      <c r="J7131" s="91" t="s">
        <v>739</v>
      </c>
      <c r="L7131" s="91" t="s">
        <v>41</v>
      </c>
      <c r="M7131" s="91" t="s">
        <v>739</v>
      </c>
      <c r="O7131" s="91" t="s">
        <v>1711</v>
      </c>
      <c r="P7131" s="91" t="s">
        <v>1590</v>
      </c>
      <c r="Q7131" s="91" t="s">
        <v>1436</v>
      </c>
      <c r="R7131" s="91" t="s">
        <v>1653</v>
      </c>
    </row>
    <row r="7132" ht="14.25" customHeight="1">
      <c r="A7132" s="91" t="s">
        <v>17846</v>
      </c>
      <c r="B7132" s="91" t="s">
        <v>17847</v>
      </c>
      <c r="C7132" s="91" t="s">
        <v>17848</v>
      </c>
      <c r="D7132" s="91" t="s">
        <v>1343</v>
      </c>
      <c r="J7132" s="91" t="s">
        <v>1320</v>
      </c>
      <c r="L7132" s="91" t="s">
        <v>41</v>
      </c>
      <c r="M7132" s="91" t="s">
        <v>1320</v>
      </c>
      <c r="N7132" s="91" t="s">
        <v>1966</v>
      </c>
      <c r="O7132" s="91" t="s">
        <v>1802</v>
      </c>
      <c r="P7132" s="91" t="s">
        <v>1590</v>
      </c>
      <c r="Q7132" s="91" t="s">
        <v>1439</v>
      </c>
      <c r="R7132" s="91" t="s">
        <v>1966</v>
      </c>
    </row>
    <row r="7133" ht="14.25" customHeight="1">
      <c r="A7133" s="91" t="s">
        <v>17849</v>
      </c>
      <c r="B7133" s="91" t="s">
        <v>17850</v>
      </c>
      <c r="C7133" s="91" t="s">
        <v>17851</v>
      </c>
      <c r="D7133" s="91" t="s">
        <v>1324</v>
      </c>
      <c r="J7133" s="91" t="s">
        <v>739</v>
      </c>
      <c r="L7133" s="91" t="s">
        <v>41</v>
      </c>
      <c r="M7133" s="91" t="s">
        <v>739</v>
      </c>
      <c r="O7133" s="91" t="s">
        <v>1725</v>
      </c>
      <c r="P7133" s="91" t="s">
        <v>1628</v>
      </c>
      <c r="Q7133" s="91" t="s">
        <v>1461</v>
      </c>
      <c r="R7133" s="91" t="s">
        <v>1707</v>
      </c>
    </row>
    <row r="7134" ht="14.25" customHeight="1">
      <c r="A7134" s="91" t="s">
        <v>17852</v>
      </c>
      <c r="D7134" s="91" t="s">
        <v>1319</v>
      </c>
      <c r="E7134" s="91" t="s">
        <v>1587</v>
      </c>
      <c r="F7134" s="91">
        <v>2030.0</v>
      </c>
      <c r="J7134" s="91" t="s">
        <v>739</v>
      </c>
      <c r="L7134" s="91" t="s">
        <v>1588</v>
      </c>
      <c r="M7134" s="91" t="s">
        <v>739</v>
      </c>
      <c r="O7134" s="91" t="s">
        <v>1725</v>
      </c>
      <c r="P7134" s="91" t="s">
        <v>1628</v>
      </c>
      <c r="Q7134" s="91" t="s">
        <v>1450</v>
      </c>
      <c r="R7134" s="91" t="s">
        <v>1653</v>
      </c>
      <c r="S7134" s="91" t="s">
        <v>17853</v>
      </c>
      <c r="T7134" s="91" t="s">
        <v>1593</v>
      </c>
    </row>
    <row r="7135" ht="14.25" customHeight="1">
      <c r="A7135" s="91" t="s">
        <v>17854</v>
      </c>
      <c r="B7135" s="91" t="s">
        <v>17855</v>
      </c>
      <c r="D7135" s="91" t="s">
        <v>1324</v>
      </c>
      <c r="J7135" s="91" t="s">
        <v>739</v>
      </c>
      <c r="L7135" s="91" t="s">
        <v>41</v>
      </c>
      <c r="M7135" s="91" t="s">
        <v>739</v>
      </c>
      <c r="O7135" s="91" t="s">
        <v>1725</v>
      </c>
      <c r="P7135" s="91" t="s">
        <v>1628</v>
      </c>
      <c r="Q7135" s="91" t="s">
        <v>1439</v>
      </c>
      <c r="R7135" s="91" t="s">
        <v>1785</v>
      </c>
    </row>
    <row r="7136" ht="14.25" customHeight="1">
      <c r="A7136" s="91" t="s">
        <v>17856</v>
      </c>
      <c r="B7136" s="91" t="s">
        <v>17857</v>
      </c>
      <c r="D7136" s="91" t="s">
        <v>1324</v>
      </c>
      <c r="J7136" s="91" t="s">
        <v>739</v>
      </c>
      <c r="L7136" s="91" t="s">
        <v>41</v>
      </c>
      <c r="M7136" s="91" t="s">
        <v>739</v>
      </c>
      <c r="O7136" s="91" t="s">
        <v>1725</v>
      </c>
      <c r="P7136" s="91" t="s">
        <v>1628</v>
      </c>
      <c r="Q7136" s="91" t="s">
        <v>1432</v>
      </c>
    </row>
    <row r="7137" ht="14.25" customHeight="1">
      <c r="A7137" s="91" t="s">
        <v>17858</v>
      </c>
      <c r="B7137" s="91" t="s">
        <v>17859</v>
      </c>
      <c r="C7137" s="91" t="s">
        <v>17860</v>
      </c>
      <c r="D7137" s="91" t="s">
        <v>1319</v>
      </c>
      <c r="E7137" s="91" t="s">
        <v>1595</v>
      </c>
      <c r="F7137" s="91">
        <v>2030.0</v>
      </c>
      <c r="J7137" s="91" t="s">
        <v>739</v>
      </c>
      <c r="L7137" s="91" t="s">
        <v>41</v>
      </c>
      <c r="M7137" s="91" t="s">
        <v>739</v>
      </c>
      <c r="O7137" s="91" t="s">
        <v>1725</v>
      </c>
      <c r="P7137" s="91" t="s">
        <v>1628</v>
      </c>
      <c r="Q7137" s="91" t="s">
        <v>1432</v>
      </c>
      <c r="R7137" s="91" t="s">
        <v>2368</v>
      </c>
      <c r="S7137" s="91" t="s">
        <v>17861</v>
      </c>
      <c r="T7137" s="91" t="s">
        <v>1600</v>
      </c>
    </row>
    <row r="7138" ht="14.25" customHeight="1">
      <c r="A7138" s="91" t="s">
        <v>17862</v>
      </c>
      <c r="B7138" s="91" t="s">
        <v>17863</v>
      </c>
      <c r="C7138" s="91" t="s">
        <v>17864</v>
      </c>
      <c r="D7138" s="91" t="s">
        <v>1319</v>
      </c>
      <c r="E7138" s="91" t="s">
        <v>1595</v>
      </c>
      <c r="F7138" s="91">
        <v>2031.0</v>
      </c>
      <c r="J7138" s="91" t="s">
        <v>739</v>
      </c>
      <c r="L7138" s="91" t="s">
        <v>41</v>
      </c>
      <c r="M7138" s="91" t="s">
        <v>739</v>
      </c>
      <c r="O7138" s="91" t="s">
        <v>1725</v>
      </c>
      <c r="P7138" s="91" t="s">
        <v>1628</v>
      </c>
      <c r="Q7138" s="91" t="s">
        <v>1429</v>
      </c>
      <c r="R7138" s="91" t="s">
        <v>1706</v>
      </c>
      <c r="S7138" s="91" t="s">
        <v>17865</v>
      </c>
      <c r="T7138" s="91" t="s">
        <v>1600</v>
      </c>
    </row>
    <row r="7139" ht="14.25" customHeight="1">
      <c r="A7139" s="91" t="s">
        <v>17866</v>
      </c>
      <c r="B7139" s="91" t="s">
        <v>17867</v>
      </c>
      <c r="C7139" s="91" t="s">
        <v>17868</v>
      </c>
      <c r="D7139" s="91" t="s">
        <v>1319</v>
      </c>
      <c r="E7139" s="91" t="s">
        <v>1729</v>
      </c>
      <c r="F7139" s="91">
        <v>2030.0</v>
      </c>
      <c r="J7139" s="91" t="s">
        <v>1320</v>
      </c>
      <c r="L7139" s="91" t="s">
        <v>41</v>
      </c>
      <c r="M7139" s="91" t="s">
        <v>1320</v>
      </c>
      <c r="N7139" s="91" t="s">
        <v>1637</v>
      </c>
      <c r="O7139" s="91" t="s">
        <v>1725</v>
      </c>
      <c r="P7139" s="91" t="s">
        <v>1628</v>
      </c>
      <c r="Q7139" s="91" t="s">
        <v>1450</v>
      </c>
      <c r="R7139" s="91" t="s">
        <v>3079</v>
      </c>
      <c r="S7139" s="91" t="s">
        <v>17869</v>
      </c>
      <c r="T7139" s="91" t="s">
        <v>1733</v>
      </c>
    </row>
    <row r="7140" ht="14.25" customHeight="1">
      <c r="A7140" s="91" t="s">
        <v>17870</v>
      </c>
      <c r="D7140" s="91" t="s">
        <v>1319</v>
      </c>
      <c r="E7140" s="91" t="s">
        <v>1587</v>
      </c>
      <c r="F7140" s="91" t="s">
        <v>1646</v>
      </c>
      <c r="J7140" s="91" t="s">
        <v>739</v>
      </c>
      <c r="L7140" s="91" t="s">
        <v>41</v>
      </c>
      <c r="M7140" s="91" t="s">
        <v>739</v>
      </c>
      <c r="O7140" s="91" t="s">
        <v>1725</v>
      </c>
      <c r="P7140" s="91" t="s">
        <v>1628</v>
      </c>
      <c r="Q7140" s="91" t="s">
        <v>1433</v>
      </c>
      <c r="R7140" s="91" t="s">
        <v>1591</v>
      </c>
      <c r="S7140" s="91" t="s">
        <v>17871</v>
      </c>
      <c r="T7140" s="91" t="s">
        <v>1593</v>
      </c>
    </row>
    <row r="7141" ht="14.25" customHeight="1">
      <c r="A7141" s="91" t="s">
        <v>17872</v>
      </c>
      <c r="B7141" s="91" t="s">
        <v>17873</v>
      </c>
      <c r="D7141" s="91" t="s">
        <v>1319</v>
      </c>
      <c r="E7141" s="91" t="s">
        <v>1587</v>
      </c>
      <c r="F7141" s="91" t="s">
        <v>1646</v>
      </c>
      <c r="J7141" s="91" t="s">
        <v>739</v>
      </c>
      <c r="L7141" s="91" t="s">
        <v>41</v>
      </c>
      <c r="M7141" s="91" t="s">
        <v>739</v>
      </c>
      <c r="O7141" s="91" t="s">
        <v>1725</v>
      </c>
      <c r="P7141" s="91" t="s">
        <v>1628</v>
      </c>
      <c r="Q7141" s="91" t="s">
        <v>1761</v>
      </c>
      <c r="R7141" s="91" t="s">
        <v>1653</v>
      </c>
      <c r="S7141" s="91" t="s">
        <v>17874</v>
      </c>
      <c r="T7141" s="91" t="s">
        <v>1593</v>
      </c>
    </row>
    <row r="7142" ht="14.25" customHeight="1">
      <c r="A7142" s="91" t="s">
        <v>17875</v>
      </c>
      <c r="B7142" s="91" t="s">
        <v>17876</v>
      </c>
      <c r="C7142" s="91" t="s">
        <v>17877</v>
      </c>
      <c r="D7142" s="91" t="s">
        <v>1319</v>
      </c>
      <c r="E7142" s="91" t="s">
        <v>1587</v>
      </c>
      <c r="F7142" s="91">
        <v>2030.0</v>
      </c>
      <c r="J7142" s="91" t="s">
        <v>739</v>
      </c>
      <c r="L7142" s="91" t="s">
        <v>41</v>
      </c>
      <c r="M7142" s="91" t="s">
        <v>739</v>
      </c>
      <c r="O7142" s="91" t="s">
        <v>1725</v>
      </c>
      <c r="P7142" s="91" t="s">
        <v>1628</v>
      </c>
      <c r="Q7142" s="91" t="s">
        <v>1429</v>
      </c>
      <c r="R7142" s="91" t="s">
        <v>1614</v>
      </c>
      <c r="S7142" s="91" t="s">
        <v>17878</v>
      </c>
      <c r="T7142" s="91" t="s">
        <v>1593</v>
      </c>
    </row>
    <row r="7143" ht="14.25" customHeight="1">
      <c r="A7143" s="91" t="s">
        <v>17879</v>
      </c>
      <c r="B7143" s="91" t="s">
        <v>509</v>
      </c>
      <c r="C7143" s="91" t="s">
        <v>17880</v>
      </c>
      <c r="D7143" s="91" t="s">
        <v>1324</v>
      </c>
      <c r="J7143" s="91" t="s">
        <v>1320</v>
      </c>
      <c r="L7143" s="91" t="s">
        <v>1647</v>
      </c>
      <c r="M7143" s="91" t="s">
        <v>1320</v>
      </c>
      <c r="N7143" s="91" t="s">
        <v>2016</v>
      </c>
      <c r="O7143" s="91" t="s">
        <v>1748</v>
      </c>
      <c r="P7143" s="91" t="s">
        <v>1590</v>
      </c>
      <c r="Q7143" s="91" t="s">
        <v>1465</v>
      </c>
      <c r="R7143" s="91" t="s">
        <v>2016</v>
      </c>
      <c r="U7143" s="91" t="s">
        <v>2905</v>
      </c>
    </row>
    <row r="7144" ht="14.25" customHeight="1">
      <c r="A7144" s="91" t="s">
        <v>17881</v>
      </c>
      <c r="B7144" s="91" t="s">
        <v>17882</v>
      </c>
      <c r="D7144" s="91" t="s">
        <v>1324</v>
      </c>
      <c r="J7144" s="91" t="s">
        <v>739</v>
      </c>
      <c r="L7144" s="91" t="s">
        <v>41</v>
      </c>
      <c r="M7144" s="91" t="s">
        <v>739</v>
      </c>
      <c r="O7144" s="91" t="s">
        <v>1622</v>
      </c>
      <c r="P7144" s="91" t="s">
        <v>1623</v>
      </c>
      <c r="Q7144" s="91" t="s">
        <v>1450</v>
      </c>
      <c r="R7144" s="91" t="s">
        <v>1653</v>
      </c>
    </row>
    <row r="7145" ht="14.25" customHeight="1">
      <c r="A7145" s="91" t="s">
        <v>17883</v>
      </c>
      <c r="D7145" s="91" t="s">
        <v>1324</v>
      </c>
      <c r="J7145" s="91" t="s">
        <v>739</v>
      </c>
      <c r="L7145" s="91" t="s">
        <v>41</v>
      </c>
      <c r="M7145" s="91" t="s">
        <v>739</v>
      </c>
      <c r="O7145" s="91" t="s">
        <v>3070</v>
      </c>
      <c r="P7145" s="91" t="s">
        <v>1628</v>
      </c>
      <c r="Q7145" s="91" t="s">
        <v>1467</v>
      </c>
      <c r="R7145" s="91" t="s">
        <v>1707</v>
      </c>
    </row>
    <row r="7146" ht="14.25" customHeight="1">
      <c r="A7146" s="91" t="s">
        <v>17884</v>
      </c>
      <c r="D7146" s="91" t="s">
        <v>1324</v>
      </c>
      <c r="J7146" s="91" t="s">
        <v>739</v>
      </c>
      <c r="L7146" s="91" t="s">
        <v>41</v>
      </c>
      <c r="M7146" s="91" t="s">
        <v>739</v>
      </c>
      <c r="O7146" s="91" t="s">
        <v>3070</v>
      </c>
      <c r="P7146" s="91" t="s">
        <v>1628</v>
      </c>
      <c r="Q7146" s="91" t="s">
        <v>1467</v>
      </c>
      <c r="R7146" s="91" t="s">
        <v>1663</v>
      </c>
    </row>
    <row r="7147" ht="14.25" customHeight="1">
      <c r="A7147" s="91" t="s">
        <v>17885</v>
      </c>
      <c r="D7147" s="91" t="s">
        <v>1324</v>
      </c>
      <c r="J7147" s="91" t="s">
        <v>1320</v>
      </c>
      <c r="L7147" s="91" t="s">
        <v>41</v>
      </c>
      <c r="M7147" s="91" t="s">
        <v>739</v>
      </c>
      <c r="O7147" s="91" t="s">
        <v>1602</v>
      </c>
      <c r="P7147" s="91" t="s">
        <v>1603</v>
      </c>
      <c r="Q7147" s="91" t="s">
        <v>1435</v>
      </c>
      <c r="R7147" s="91" t="s">
        <v>1720</v>
      </c>
    </row>
    <row r="7148" ht="14.25" customHeight="1">
      <c r="A7148" s="91" t="s">
        <v>17886</v>
      </c>
      <c r="D7148" s="91" t="s">
        <v>1319</v>
      </c>
      <c r="E7148" s="91" t="s">
        <v>1595</v>
      </c>
      <c r="F7148" s="91">
        <v>2030.0</v>
      </c>
      <c r="J7148" s="91" t="s">
        <v>739</v>
      </c>
      <c r="L7148" s="91" t="s">
        <v>1588</v>
      </c>
      <c r="M7148" s="91" t="s">
        <v>739</v>
      </c>
      <c r="O7148" s="91" t="s">
        <v>1846</v>
      </c>
      <c r="P7148" s="91" t="s">
        <v>1590</v>
      </c>
      <c r="Q7148" s="91" t="s">
        <v>1457</v>
      </c>
      <c r="R7148" s="91" t="s">
        <v>3048</v>
      </c>
      <c r="S7148" s="91" t="s">
        <v>17887</v>
      </c>
      <c r="T7148" s="91" t="s">
        <v>1600</v>
      </c>
    </row>
    <row r="7149" ht="14.25" customHeight="1">
      <c r="A7149" s="91" t="s">
        <v>17888</v>
      </c>
      <c r="D7149" s="91" t="s">
        <v>1319</v>
      </c>
      <c r="E7149" s="91" t="s">
        <v>1587</v>
      </c>
      <c r="F7149" s="91">
        <v>2030.0</v>
      </c>
      <c r="J7149" s="91" t="s">
        <v>739</v>
      </c>
      <c r="L7149" s="91" t="s">
        <v>1588</v>
      </c>
      <c r="M7149" s="91" t="s">
        <v>739</v>
      </c>
      <c r="O7149" s="91" t="s">
        <v>1602</v>
      </c>
      <c r="P7149" s="91" t="s">
        <v>1603</v>
      </c>
      <c r="Q7149" s="91" t="s">
        <v>1469</v>
      </c>
      <c r="R7149" s="91" t="s">
        <v>1624</v>
      </c>
      <c r="S7149" s="91" t="s">
        <v>17889</v>
      </c>
      <c r="T7149" s="91" t="s">
        <v>1593</v>
      </c>
    </row>
    <row r="7150" ht="14.25" customHeight="1">
      <c r="A7150" s="91" t="s">
        <v>17890</v>
      </c>
      <c r="D7150" s="91" t="s">
        <v>1319</v>
      </c>
      <c r="E7150" s="91" t="s">
        <v>1595</v>
      </c>
      <c r="F7150" s="91">
        <v>2030.0</v>
      </c>
      <c r="J7150" s="91" t="s">
        <v>739</v>
      </c>
      <c r="L7150" s="91" t="s">
        <v>1588</v>
      </c>
      <c r="M7150" s="91" t="s">
        <v>739</v>
      </c>
      <c r="O7150" s="91" t="s">
        <v>1858</v>
      </c>
      <c r="P7150" s="91" t="s">
        <v>1628</v>
      </c>
      <c r="Q7150" s="91" t="s">
        <v>1435</v>
      </c>
      <c r="R7150" s="91" t="s">
        <v>1966</v>
      </c>
      <c r="S7150" s="91" t="s">
        <v>17891</v>
      </c>
      <c r="T7150" s="91" t="s">
        <v>1600</v>
      </c>
    </row>
    <row r="7151" ht="14.25" customHeight="1">
      <c r="A7151" s="91" t="s">
        <v>17892</v>
      </c>
      <c r="D7151" s="91" t="s">
        <v>1324</v>
      </c>
      <c r="J7151" s="91" t="s">
        <v>1320</v>
      </c>
      <c r="L7151" s="91" t="s">
        <v>41</v>
      </c>
      <c r="M7151" s="91" t="s">
        <v>739</v>
      </c>
      <c r="O7151" s="91" t="s">
        <v>1858</v>
      </c>
      <c r="P7151" s="91" t="s">
        <v>1628</v>
      </c>
      <c r="Q7151" s="91" t="s">
        <v>1439</v>
      </c>
      <c r="R7151" s="91" t="s">
        <v>1653</v>
      </c>
    </row>
    <row r="7152" ht="14.25" customHeight="1">
      <c r="A7152" s="91" t="s">
        <v>17893</v>
      </c>
      <c r="B7152" s="91" t="s">
        <v>17894</v>
      </c>
      <c r="D7152" s="91" t="s">
        <v>1343</v>
      </c>
      <c r="J7152" s="91" t="s">
        <v>1320</v>
      </c>
      <c r="L7152" s="91" t="s">
        <v>41</v>
      </c>
      <c r="M7152" s="91" t="s">
        <v>1320</v>
      </c>
      <c r="N7152" s="91" t="s">
        <v>1763</v>
      </c>
      <c r="O7152" s="91" t="s">
        <v>1858</v>
      </c>
      <c r="P7152" s="91" t="s">
        <v>1628</v>
      </c>
      <c r="Q7152" s="91" t="s">
        <v>1466</v>
      </c>
      <c r="R7152" s="91" t="s">
        <v>1763</v>
      </c>
    </row>
    <row r="7153" ht="14.25" customHeight="1">
      <c r="A7153" s="91" t="s">
        <v>17895</v>
      </c>
      <c r="C7153" s="91" t="s">
        <v>17896</v>
      </c>
      <c r="D7153" s="91" t="s">
        <v>1324</v>
      </c>
      <c r="J7153" s="91" t="s">
        <v>1320</v>
      </c>
      <c r="L7153" s="91" t="s">
        <v>41</v>
      </c>
      <c r="M7153" s="91" t="s">
        <v>1320</v>
      </c>
      <c r="N7153" s="91" t="s">
        <v>1923</v>
      </c>
      <c r="O7153" s="91" t="s">
        <v>1891</v>
      </c>
      <c r="P7153" s="91" t="s">
        <v>1623</v>
      </c>
      <c r="Q7153" s="91" t="s">
        <v>1440</v>
      </c>
      <c r="R7153" s="91" t="s">
        <v>1923</v>
      </c>
    </row>
    <row r="7154" ht="14.25" customHeight="1">
      <c r="A7154" s="91" t="s">
        <v>17897</v>
      </c>
      <c r="D7154" s="91" t="s">
        <v>1324</v>
      </c>
      <c r="J7154" s="91" t="s">
        <v>739</v>
      </c>
      <c r="L7154" s="91" t="s">
        <v>41</v>
      </c>
      <c r="M7154" s="91" t="s">
        <v>739</v>
      </c>
      <c r="O7154" s="91" t="s">
        <v>1802</v>
      </c>
      <c r="P7154" s="91" t="s">
        <v>1590</v>
      </c>
      <c r="Q7154" s="91" t="s">
        <v>1467</v>
      </c>
      <c r="R7154" s="91" t="s">
        <v>1669</v>
      </c>
    </row>
    <row r="7155" ht="14.25" customHeight="1">
      <c r="A7155" s="91" t="s">
        <v>17898</v>
      </c>
      <c r="D7155" s="91" t="s">
        <v>1319</v>
      </c>
      <c r="E7155" s="91" t="s">
        <v>1587</v>
      </c>
      <c r="F7155" s="91">
        <v>2030.0</v>
      </c>
      <c r="J7155" s="91" t="s">
        <v>739</v>
      </c>
      <c r="L7155" s="91" t="s">
        <v>1588</v>
      </c>
      <c r="M7155" s="91" t="s">
        <v>739</v>
      </c>
      <c r="O7155" s="91" t="s">
        <v>1662</v>
      </c>
      <c r="P7155" s="91" t="s">
        <v>1590</v>
      </c>
      <c r="Q7155" s="91" t="s">
        <v>1438</v>
      </c>
      <c r="R7155" s="91" t="s">
        <v>1785</v>
      </c>
      <c r="S7155" s="91" t="s">
        <v>17899</v>
      </c>
      <c r="T7155" s="91" t="s">
        <v>1593</v>
      </c>
    </row>
    <row r="7156" ht="14.25" customHeight="1">
      <c r="A7156" s="91" t="s">
        <v>17900</v>
      </c>
      <c r="B7156" s="91" t="s">
        <v>17901</v>
      </c>
      <c r="C7156" s="91" t="s">
        <v>17902</v>
      </c>
      <c r="D7156" s="91" t="s">
        <v>1324</v>
      </c>
      <c r="J7156" s="91" t="s">
        <v>1320</v>
      </c>
      <c r="L7156" s="91" t="s">
        <v>41</v>
      </c>
      <c r="M7156" s="91" t="s">
        <v>1320</v>
      </c>
      <c r="N7156" s="91" t="s">
        <v>2016</v>
      </c>
      <c r="O7156" s="91" t="s">
        <v>1602</v>
      </c>
      <c r="P7156" s="91" t="s">
        <v>1603</v>
      </c>
      <c r="Q7156" s="91" t="s">
        <v>1433</v>
      </c>
      <c r="R7156" s="91" t="s">
        <v>2016</v>
      </c>
    </row>
    <row r="7157" ht="14.25" customHeight="1">
      <c r="A7157" s="91" t="s">
        <v>17903</v>
      </c>
      <c r="D7157" s="91" t="s">
        <v>1324</v>
      </c>
      <c r="J7157" s="91" t="s">
        <v>1320</v>
      </c>
      <c r="L7157" s="91" t="s">
        <v>41</v>
      </c>
      <c r="M7157" s="91" t="s">
        <v>739</v>
      </c>
      <c r="O7157" s="91" t="s">
        <v>1796</v>
      </c>
      <c r="P7157" s="91" t="s">
        <v>1628</v>
      </c>
      <c r="Q7157" s="91" t="s">
        <v>1439</v>
      </c>
      <c r="R7157" s="91" t="s">
        <v>1604</v>
      </c>
    </row>
    <row r="7158" ht="14.25" customHeight="1">
      <c r="A7158" s="91" t="s">
        <v>17904</v>
      </c>
      <c r="B7158" s="91" t="s">
        <v>17905</v>
      </c>
      <c r="C7158" s="91" t="s">
        <v>17906</v>
      </c>
      <c r="D7158" s="91" t="s">
        <v>1319</v>
      </c>
      <c r="E7158" s="91" t="s">
        <v>1587</v>
      </c>
      <c r="F7158" s="91">
        <v>2030.0</v>
      </c>
      <c r="J7158" s="91" t="s">
        <v>1320</v>
      </c>
      <c r="L7158" s="91" t="s">
        <v>41</v>
      </c>
      <c r="M7158" s="91" t="s">
        <v>1320</v>
      </c>
      <c r="N7158" s="91" t="s">
        <v>1847</v>
      </c>
      <c r="O7158" s="91" t="s">
        <v>1725</v>
      </c>
      <c r="P7158" s="91" t="s">
        <v>1628</v>
      </c>
      <c r="Q7158" s="91" t="s">
        <v>1440</v>
      </c>
      <c r="R7158" s="91" t="s">
        <v>1637</v>
      </c>
      <c r="S7158" s="91" t="s">
        <v>17907</v>
      </c>
      <c r="T7158" s="91" t="s">
        <v>1593</v>
      </c>
    </row>
    <row r="7159" ht="14.25" customHeight="1">
      <c r="A7159" s="91" t="s">
        <v>17908</v>
      </c>
      <c r="B7159" s="91" t="s">
        <v>17909</v>
      </c>
      <c r="D7159" s="91" t="s">
        <v>1319</v>
      </c>
      <c r="E7159" s="91" t="s">
        <v>1587</v>
      </c>
      <c r="F7159" s="91">
        <v>2030.0</v>
      </c>
      <c r="J7159" s="91" t="s">
        <v>1320</v>
      </c>
      <c r="L7159" s="91" t="s">
        <v>41</v>
      </c>
      <c r="M7159" s="91" t="s">
        <v>1320</v>
      </c>
      <c r="N7159" s="91" t="s">
        <v>1847</v>
      </c>
      <c r="O7159" s="91" t="s">
        <v>1725</v>
      </c>
      <c r="P7159" s="91" t="s">
        <v>1628</v>
      </c>
      <c r="Q7159" s="91" t="s">
        <v>1440</v>
      </c>
      <c r="R7159" s="91" t="s">
        <v>1637</v>
      </c>
      <c r="S7159" s="91" t="s">
        <v>17910</v>
      </c>
      <c r="T7159" s="91" t="s">
        <v>1593</v>
      </c>
    </row>
    <row r="7160" ht="14.25" customHeight="1">
      <c r="A7160" s="91" t="s">
        <v>17911</v>
      </c>
      <c r="B7160" s="91" t="s">
        <v>17912</v>
      </c>
      <c r="C7160" s="91" t="s">
        <v>17913</v>
      </c>
      <c r="D7160" s="91" t="s">
        <v>1343</v>
      </c>
      <c r="J7160" s="91" t="s">
        <v>1320</v>
      </c>
      <c r="L7160" s="91" t="s">
        <v>41</v>
      </c>
      <c r="M7160" s="91" t="s">
        <v>1320</v>
      </c>
      <c r="N7160" s="91" t="s">
        <v>1966</v>
      </c>
      <c r="O7160" s="91" t="s">
        <v>3110</v>
      </c>
      <c r="P7160" s="91" t="s">
        <v>1628</v>
      </c>
      <c r="Q7160" s="91" t="s">
        <v>1459</v>
      </c>
      <c r="R7160" s="91" t="s">
        <v>1966</v>
      </c>
    </row>
    <row r="7161" ht="14.25" customHeight="1">
      <c r="A7161" s="91" t="s">
        <v>17914</v>
      </c>
      <c r="D7161" s="91" t="s">
        <v>1324</v>
      </c>
      <c r="J7161" s="91" t="s">
        <v>1320</v>
      </c>
      <c r="L7161" s="91" t="s">
        <v>41</v>
      </c>
      <c r="M7161" s="91" t="s">
        <v>1320</v>
      </c>
      <c r="N7161" s="91" t="s">
        <v>1685</v>
      </c>
      <c r="O7161" s="91" t="s">
        <v>3110</v>
      </c>
      <c r="P7161" s="91" t="s">
        <v>1628</v>
      </c>
      <c r="Q7161" s="91" t="s">
        <v>1459</v>
      </c>
      <c r="R7161" s="91" t="s">
        <v>1685</v>
      </c>
    </row>
    <row r="7162" ht="14.25" customHeight="1">
      <c r="A7162" s="91" t="s">
        <v>17915</v>
      </c>
      <c r="D7162" s="91" t="s">
        <v>1324</v>
      </c>
      <c r="J7162" s="91" t="s">
        <v>739</v>
      </c>
      <c r="L7162" s="91" t="s">
        <v>41</v>
      </c>
      <c r="M7162" s="91" t="s">
        <v>739</v>
      </c>
      <c r="O7162" s="91" t="s">
        <v>1796</v>
      </c>
      <c r="P7162" s="91" t="s">
        <v>1628</v>
      </c>
      <c r="Q7162" s="91" t="s">
        <v>1439</v>
      </c>
      <c r="R7162" s="91" t="s">
        <v>1624</v>
      </c>
    </row>
    <row r="7163" ht="14.25" customHeight="1">
      <c r="A7163" s="91" t="s">
        <v>17916</v>
      </c>
      <c r="D7163" s="91" t="s">
        <v>1324</v>
      </c>
      <c r="J7163" s="91" t="s">
        <v>1320</v>
      </c>
      <c r="L7163" s="91" t="s">
        <v>41</v>
      </c>
      <c r="M7163" s="91" t="s">
        <v>739</v>
      </c>
      <c r="O7163" s="91" t="s">
        <v>1796</v>
      </c>
      <c r="P7163" s="91" t="s">
        <v>1628</v>
      </c>
      <c r="Q7163" s="91" t="s">
        <v>1429</v>
      </c>
      <c r="R7163" s="91" t="s">
        <v>1687</v>
      </c>
    </row>
    <row r="7164" ht="14.25" customHeight="1">
      <c r="A7164" s="91" t="s">
        <v>17917</v>
      </c>
      <c r="D7164" s="91" t="s">
        <v>1319</v>
      </c>
      <c r="E7164" s="91" t="s">
        <v>1587</v>
      </c>
      <c r="F7164" s="91">
        <v>2030.0</v>
      </c>
      <c r="G7164" s="91" t="s">
        <v>1319</v>
      </c>
      <c r="H7164" s="91" t="s">
        <v>1587</v>
      </c>
      <c r="I7164" s="91">
        <v>2030.0</v>
      </c>
      <c r="J7164" s="91" t="s">
        <v>1320</v>
      </c>
      <c r="K7164" s="91">
        <v>2030.0</v>
      </c>
      <c r="L7164" s="91" t="s">
        <v>1588</v>
      </c>
      <c r="M7164" s="91" t="s">
        <v>739</v>
      </c>
      <c r="O7164" s="91" t="s">
        <v>1684</v>
      </c>
      <c r="P7164" s="91" t="s">
        <v>1590</v>
      </c>
      <c r="Q7164" s="91" t="s">
        <v>1459</v>
      </c>
      <c r="R7164" s="91" t="s">
        <v>1608</v>
      </c>
      <c r="S7164" s="91" t="s">
        <v>17918</v>
      </c>
      <c r="T7164" s="91" t="s">
        <v>1593</v>
      </c>
    </row>
    <row r="7165" ht="14.25" customHeight="1">
      <c r="A7165" s="91" t="s">
        <v>17919</v>
      </c>
      <c r="B7165" s="91" t="s">
        <v>17920</v>
      </c>
      <c r="C7165" s="91" t="s">
        <v>17921</v>
      </c>
      <c r="D7165" s="91" t="s">
        <v>1343</v>
      </c>
      <c r="J7165" s="91" t="s">
        <v>739</v>
      </c>
      <c r="L7165" s="91" t="s">
        <v>41</v>
      </c>
      <c r="M7165" s="91" t="s">
        <v>1320</v>
      </c>
      <c r="N7165" s="91" t="s">
        <v>3048</v>
      </c>
      <c r="O7165" s="91" t="s">
        <v>1602</v>
      </c>
      <c r="P7165" s="91" t="s">
        <v>1603</v>
      </c>
      <c r="Q7165" s="91" t="s">
        <v>1466</v>
      </c>
      <c r="R7165" s="91" t="s">
        <v>3048</v>
      </c>
      <c r="U7165" s="91" t="s">
        <v>1749</v>
      </c>
    </row>
    <row r="7166" ht="14.25" customHeight="1">
      <c r="A7166" s="91" t="s">
        <v>17922</v>
      </c>
      <c r="B7166" s="91" t="s">
        <v>17923</v>
      </c>
      <c r="C7166" s="91" t="s">
        <v>17924</v>
      </c>
      <c r="D7166" s="91" t="s">
        <v>1319</v>
      </c>
      <c r="E7166" s="91" t="s">
        <v>1587</v>
      </c>
      <c r="F7166" s="91" t="s">
        <v>1646</v>
      </c>
      <c r="G7166" s="91" t="s">
        <v>1319</v>
      </c>
      <c r="H7166" s="91" t="s">
        <v>1587</v>
      </c>
      <c r="I7166" s="91" t="s">
        <v>1377</v>
      </c>
      <c r="J7166" s="91" t="s">
        <v>1320</v>
      </c>
      <c r="K7166" s="91" t="s">
        <v>1377</v>
      </c>
      <c r="L7166" s="91" t="s">
        <v>41</v>
      </c>
      <c r="M7166" s="91" t="s">
        <v>1320</v>
      </c>
      <c r="N7166" s="91" t="s">
        <v>1923</v>
      </c>
      <c r="O7166" s="91" t="s">
        <v>1607</v>
      </c>
      <c r="P7166" s="91" t="s">
        <v>1590</v>
      </c>
      <c r="Q7166" s="91" t="s">
        <v>1469</v>
      </c>
      <c r="R7166" s="91" t="s">
        <v>1591</v>
      </c>
      <c r="S7166" s="91" t="s">
        <v>17925</v>
      </c>
      <c r="T7166" s="91" t="s">
        <v>1593</v>
      </c>
    </row>
    <row r="7167" ht="14.25" customHeight="1">
      <c r="A7167" s="91" t="s">
        <v>17926</v>
      </c>
      <c r="C7167" s="91" t="s">
        <v>17927</v>
      </c>
      <c r="D7167" s="91" t="s">
        <v>1319</v>
      </c>
      <c r="E7167" s="91" t="s">
        <v>1587</v>
      </c>
      <c r="F7167" s="91">
        <v>2030.0</v>
      </c>
      <c r="J7167" s="91" t="s">
        <v>739</v>
      </c>
      <c r="L7167" s="91" t="s">
        <v>41</v>
      </c>
      <c r="M7167" s="91" t="s">
        <v>739</v>
      </c>
      <c r="O7167" s="91" t="s">
        <v>1602</v>
      </c>
      <c r="P7167" s="91" t="s">
        <v>1603</v>
      </c>
      <c r="Q7167" s="91" t="s">
        <v>1439</v>
      </c>
      <c r="R7167" s="91" t="s">
        <v>1663</v>
      </c>
      <c r="S7167" s="91" t="s">
        <v>17928</v>
      </c>
      <c r="T7167" s="91" t="s">
        <v>1593</v>
      </c>
    </row>
    <row r="7168" ht="14.25" customHeight="1">
      <c r="A7168" s="91" t="s">
        <v>17929</v>
      </c>
      <c r="D7168" s="91" t="s">
        <v>1319</v>
      </c>
      <c r="E7168" s="91" t="s">
        <v>1587</v>
      </c>
      <c r="F7168" s="91">
        <v>2030.0</v>
      </c>
      <c r="J7168" s="91" t="s">
        <v>739</v>
      </c>
      <c r="L7168" s="91" t="s">
        <v>1588</v>
      </c>
      <c r="M7168" s="91" t="s">
        <v>739</v>
      </c>
      <c r="O7168" s="91" t="s">
        <v>1602</v>
      </c>
      <c r="P7168" s="91" t="s">
        <v>1603</v>
      </c>
      <c r="Q7168" s="91" t="s">
        <v>1447</v>
      </c>
      <c r="R7168" s="91" t="s">
        <v>1653</v>
      </c>
      <c r="S7168" s="91" t="s">
        <v>17930</v>
      </c>
    </row>
    <row r="7169" ht="14.25" customHeight="1">
      <c r="A7169" s="91" t="s">
        <v>17931</v>
      </c>
      <c r="D7169" s="91" t="s">
        <v>1319</v>
      </c>
      <c r="E7169" s="91" t="s">
        <v>1587</v>
      </c>
      <c r="F7169" s="91">
        <v>2030.0</v>
      </c>
      <c r="G7169" s="91" t="s">
        <v>1319</v>
      </c>
      <c r="H7169" s="91" t="s">
        <v>1587</v>
      </c>
      <c r="I7169" s="91">
        <v>2050.0</v>
      </c>
      <c r="J7169" s="91" t="s">
        <v>1320</v>
      </c>
      <c r="K7169" s="91">
        <v>2050.0</v>
      </c>
      <c r="L7169" s="91" t="s">
        <v>1588</v>
      </c>
      <c r="M7169" s="91" t="s">
        <v>739</v>
      </c>
      <c r="O7169" s="91" t="s">
        <v>1607</v>
      </c>
      <c r="P7169" s="91" t="s">
        <v>1590</v>
      </c>
      <c r="Q7169" s="91" t="s">
        <v>1459</v>
      </c>
      <c r="R7169" s="91" t="s">
        <v>1663</v>
      </c>
      <c r="S7169" s="91" t="s">
        <v>17932</v>
      </c>
      <c r="T7169" s="91" t="s">
        <v>1593</v>
      </c>
    </row>
    <row r="7170" ht="14.25" customHeight="1">
      <c r="A7170" s="91" t="s">
        <v>17933</v>
      </c>
      <c r="D7170" s="91" t="s">
        <v>1319</v>
      </c>
      <c r="E7170" s="91" t="s">
        <v>1587</v>
      </c>
      <c r="F7170" s="91">
        <v>2030.0</v>
      </c>
      <c r="J7170" s="91" t="s">
        <v>739</v>
      </c>
      <c r="L7170" s="91" t="s">
        <v>1588</v>
      </c>
      <c r="M7170" s="91" t="s">
        <v>739</v>
      </c>
      <c r="O7170" s="91" t="s">
        <v>2299</v>
      </c>
      <c r="P7170" s="91" t="s">
        <v>1628</v>
      </c>
      <c r="Q7170" s="91" t="s">
        <v>1467</v>
      </c>
      <c r="R7170" s="91" t="s">
        <v>1604</v>
      </c>
      <c r="S7170" s="91" t="s">
        <v>17934</v>
      </c>
      <c r="T7170" s="91" t="s">
        <v>1593</v>
      </c>
    </row>
    <row r="7171" ht="14.25" customHeight="1">
      <c r="A7171" s="91" t="s">
        <v>17935</v>
      </c>
      <c r="D7171" s="91" t="s">
        <v>1319</v>
      </c>
      <c r="E7171" s="91" t="s">
        <v>1587</v>
      </c>
      <c r="F7171" s="91">
        <v>2030.0</v>
      </c>
      <c r="J7171" s="91" t="s">
        <v>739</v>
      </c>
      <c r="L7171" s="91" t="s">
        <v>1588</v>
      </c>
      <c r="M7171" s="91" t="s">
        <v>739</v>
      </c>
      <c r="O7171" s="91" t="s">
        <v>1677</v>
      </c>
      <c r="P7171" s="91" t="s">
        <v>1590</v>
      </c>
      <c r="Q7171" s="91" t="s">
        <v>1462</v>
      </c>
      <c r="R7171" s="91" t="s">
        <v>1591</v>
      </c>
      <c r="S7171" s="91" t="s">
        <v>17936</v>
      </c>
      <c r="T7171" s="91" t="s">
        <v>1593</v>
      </c>
    </row>
    <row r="7172" ht="14.25" customHeight="1">
      <c r="A7172" s="91" t="s">
        <v>17937</v>
      </c>
      <c r="D7172" s="91" t="s">
        <v>1324</v>
      </c>
      <c r="J7172" s="91" t="s">
        <v>1320</v>
      </c>
      <c r="L7172" s="91" t="s">
        <v>41</v>
      </c>
      <c r="M7172" s="91" t="s">
        <v>1320</v>
      </c>
      <c r="N7172" s="91" t="s">
        <v>1685</v>
      </c>
      <c r="O7172" s="91" t="s">
        <v>1607</v>
      </c>
      <c r="P7172" s="91" t="s">
        <v>1590</v>
      </c>
      <c r="Q7172" s="91" t="s">
        <v>1437</v>
      </c>
      <c r="R7172" s="91" t="s">
        <v>1685</v>
      </c>
    </row>
    <row r="7173" ht="14.25" customHeight="1">
      <c r="A7173" s="91" t="s">
        <v>17938</v>
      </c>
      <c r="D7173" s="91" t="s">
        <v>1319</v>
      </c>
      <c r="E7173" s="91" t="s">
        <v>1587</v>
      </c>
      <c r="F7173" s="91">
        <v>2030.0</v>
      </c>
      <c r="J7173" s="91" t="s">
        <v>739</v>
      </c>
      <c r="L7173" s="91" t="s">
        <v>1588</v>
      </c>
      <c r="M7173" s="91" t="s">
        <v>739</v>
      </c>
      <c r="O7173" s="91" t="s">
        <v>1632</v>
      </c>
      <c r="P7173" s="91" t="s">
        <v>1628</v>
      </c>
      <c r="Q7173" s="91" t="s">
        <v>1439</v>
      </c>
      <c r="R7173" s="91" t="s">
        <v>1641</v>
      </c>
      <c r="S7173" s="91" t="s">
        <v>17939</v>
      </c>
    </row>
    <row r="7174" ht="14.25" customHeight="1">
      <c r="A7174" s="91" t="s">
        <v>17940</v>
      </c>
      <c r="B7174" s="91" t="s">
        <v>17941</v>
      </c>
      <c r="C7174" s="91" t="s">
        <v>17942</v>
      </c>
      <c r="D7174" s="91" t="s">
        <v>1324</v>
      </c>
      <c r="J7174" s="91" t="s">
        <v>1320</v>
      </c>
      <c r="L7174" s="91" t="s">
        <v>41</v>
      </c>
      <c r="M7174" s="91" t="s">
        <v>739</v>
      </c>
      <c r="O7174" s="91" t="s">
        <v>1846</v>
      </c>
      <c r="P7174" s="91" t="s">
        <v>1590</v>
      </c>
      <c r="Q7174" s="91" t="s">
        <v>1444</v>
      </c>
      <c r="R7174" s="91" t="s">
        <v>1699</v>
      </c>
    </row>
    <row r="7175" ht="14.25" customHeight="1">
      <c r="A7175" s="91" t="s">
        <v>17943</v>
      </c>
      <c r="B7175" s="91" t="s">
        <v>17944</v>
      </c>
      <c r="C7175" s="91" t="s">
        <v>17945</v>
      </c>
      <c r="D7175" s="91" t="s">
        <v>1319</v>
      </c>
      <c r="E7175" s="91" t="s">
        <v>1587</v>
      </c>
      <c r="F7175" s="91">
        <v>2030.0</v>
      </c>
      <c r="J7175" s="91" t="s">
        <v>739</v>
      </c>
      <c r="L7175" s="91" t="s">
        <v>41</v>
      </c>
      <c r="M7175" s="91" t="s">
        <v>739</v>
      </c>
      <c r="N7175" s="91" t="s">
        <v>2016</v>
      </c>
      <c r="O7175" s="91" t="s">
        <v>1898</v>
      </c>
      <c r="P7175" s="91" t="s">
        <v>1590</v>
      </c>
      <c r="Q7175" s="91" t="s">
        <v>1462</v>
      </c>
      <c r="R7175" s="91" t="s">
        <v>1659</v>
      </c>
      <c r="S7175" s="91" t="s">
        <v>17946</v>
      </c>
      <c r="T7175" s="91" t="s">
        <v>1593</v>
      </c>
    </row>
    <row r="7176" ht="14.25" customHeight="1">
      <c r="A7176" s="91" t="s">
        <v>17947</v>
      </c>
      <c r="D7176" s="91" t="s">
        <v>1319</v>
      </c>
      <c r="E7176" s="91" t="s">
        <v>1587</v>
      </c>
      <c r="F7176" s="91">
        <v>2025.0</v>
      </c>
      <c r="J7176" s="91" t="s">
        <v>739</v>
      </c>
      <c r="L7176" s="91" t="s">
        <v>41</v>
      </c>
      <c r="M7176" s="91" t="s">
        <v>739</v>
      </c>
      <c r="O7176" s="91" t="s">
        <v>1846</v>
      </c>
      <c r="P7176" s="91" t="s">
        <v>1590</v>
      </c>
      <c r="Q7176" s="91" t="s">
        <v>1457</v>
      </c>
      <c r="R7176" s="91" t="s">
        <v>2171</v>
      </c>
      <c r="S7176" s="91" t="s">
        <v>17948</v>
      </c>
      <c r="T7176" s="91" t="s">
        <v>1777</v>
      </c>
    </row>
    <row r="7177" ht="14.25" customHeight="1">
      <c r="A7177" s="91" t="s">
        <v>17949</v>
      </c>
      <c r="D7177" s="91" t="s">
        <v>1319</v>
      </c>
      <c r="E7177" s="91" t="s">
        <v>1587</v>
      </c>
      <c r="F7177" s="91">
        <v>2030.0</v>
      </c>
      <c r="J7177" s="91" t="s">
        <v>739</v>
      </c>
      <c r="L7177" s="91" t="s">
        <v>1588</v>
      </c>
      <c r="M7177" s="91" t="s">
        <v>739</v>
      </c>
      <c r="O7177" s="91" t="s">
        <v>1602</v>
      </c>
      <c r="P7177" s="91" t="s">
        <v>1603</v>
      </c>
      <c r="Q7177" s="91" t="s">
        <v>1472</v>
      </c>
      <c r="R7177" s="91" t="s">
        <v>1598</v>
      </c>
      <c r="S7177" s="91" t="s">
        <v>17950</v>
      </c>
      <c r="T7177" s="91" t="s">
        <v>1593</v>
      </c>
    </row>
    <row r="7178" ht="14.25" customHeight="1">
      <c r="A7178" s="91" t="s">
        <v>17951</v>
      </c>
      <c r="D7178" s="91" t="s">
        <v>1319</v>
      </c>
      <c r="E7178" s="91" t="s">
        <v>1587</v>
      </c>
      <c r="F7178" s="91">
        <v>2030.0</v>
      </c>
      <c r="G7178" s="91" t="s">
        <v>1319</v>
      </c>
      <c r="H7178" s="91" t="s">
        <v>1587</v>
      </c>
      <c r="I7178" s="91">
        <v>2040.0</v>
      </c>
      <c r="J7178" s="91" t="s">
        <v>1320</v>
      </c>
      <c r="K7178" s="91">
        <v>2040.0</v>
      </c>
      <c r="L7178" s="91" t="s">
        <v>1588</v>
      </c>
      <c r="M7178" s="91" t="s">
        <v>739</v>
      </c>
      <c r="O7178" s="91" t="s">
        <v>1739</v>
      </c>
      <c r="P7178" s="91" t="s">
        <v>1628</v>
      </c>
      <c r="Q7178" s="91" t="s">
        <v>1457</v>
      </c>
      <c r="R7178" s="91" t="s">
        <v>1653</v>
      </c>
      <c r="S7178" s="91" t="s">
        <v>17952</v>
      </c>
      <c r="T7178" s="91" t="s">
        <v>1593</v>
      </c>
    </row>
    <row r="7179" ht="14.25" customHeight="1">
      <c r="A7179" s="91" t="s">
        <v>17953</v>
      </c>
      <c r="D7179" s="91" t="s">
        <v>1319</v>
      </c>
      <c r="E7179" s="91" t="s">
        <v>1587</v>
      </c>
      <c r="F7179" s="91">
        <v>2030.0</v>
      </c>
      <c r="J7179" s="91" t="s">
        <v>739</v>
      </c>
      <c r="L7179" s="91" t="s">
        <v>1588</v>
      </c>
      <c r="M7179" s="91" t="s">
        <v>739</v>
      </c>
      <c r="O7179" s="91" t="s">
        <v>1602</v>
      </c>
      <c r="P7179" s="91" t="s">
        <v>1603</v>
      </c>
      <c r="Q7179" s="91" t="s">
        <v>1444</v>
      </c>
      <c r="R7179" s="91" t="s">
        <v>1669</v>
      </c>
      <c r="S7179" s="91" t="s">
        <v>17954</v>
      </c>
      <c r="T7179" s="91" t="s">
        <v>1593</v>
      </c>
    </row>
    <row r="7180" ht="14.25" customHeight="1">
      <c r="A7180" s="91" t="s">
        <v>17955</v>
      </c>
      <c r="D7180" s="91" t="s">
        <v>1324</v>
      </c>
      <c r="J7180" s="91" t="s">
        <v>1320</v>
      </c>
      <c r="L7180" s="91" t="s">
        <v>41</v>
      </c>
      <c r="M7180" s="91" t="s">
        <v>739</v>
      </c>
      <c r="O7180" s="91" t="s">
        <v>1632</v>
      </c>
      <c r="P7180" s="91" t="s">
        <v>1628</v>
      </c>
      <c r="Q7180" s="91" t="s">
        <v>1761</v>
      </c>
      <c r="R7180" s="91" t="s">
        <v>1648</v>
      </c>
    </row>
    <row r="7181" ht="14.25" customHeight="1">
      <c r="A7181" s="91" t="s">
        <v>17956</v>
      </c>
      <c r="D7181" s="91" t="s">
        <v>1319</v>
      </c>
      <c r="E7181" s="91" t="s">
        <v>1587</v>
      </c>
      <c r="F7181" s="91">
        <v>2030.0</v>
      </c>
      <c r="J7181" s="91" t="s">
        <v>739</v>
      </c>
      <c r="L7181" s="91" t="s">
        <v>1588</v>
      </c>
      <c r="M7181" s="91" t="s">
        <v>739</v>
      </c>
      <c r="O7181" s="91" t="s">
        <v>1725</v>
      </c>
      <c r="P7181" s="91" t="s">
        <v>1628</v>
      </c>
      <c r="Q7181" s="91" t="s">
        <v>1429</v>
      </c>
      <c r="R7181" s="91" t="s">
        <v>2016</v>
      </c>
      <c r="S7181" s="91" t="s">
        <v>17957</v>
      </c>
      <c r="T7181" s="91" t="s">
        <v>1593</v>
      </c>
    </row>
    <row r="7182" ht="14.25" customHeight="1">
      <c r="A7182" s="91" t="s">
        <v>17958</v>
      </c>
      <c r="B7182" s="91" t="s">
        <v>17959</v>
      </c>
      <c r="C7182" s="91" t="s">
        <v>17960</v>
      </c>
      <c r="D7182" s="91" t="s">
        <v>1324</v>
      </c>
      <c r="J7182" s="91" t="s">
        <v>739</v>
      </c>
      <c r="L7182" s="91" t="s">
        <v>41</v>
      </c>
      <c r="M7182" s="91" t="s">
        <v>1320</v>
      </c>
      <c r="N7182" s="91" t="s">
        <v>1637</v>
      </c>
      <c r="O7182" s="91" t="s">
        <v>1934</v>
      </c>
      <c r="P7182" s="91" t="s">
        <v>1736</v>
      </c>
      <c r="Q7182" s="91" t="s">
        <v>1444</v>
      </c>
      <c r="R7182" s="91" t="s">
        <v>1637</v>
      </c>
    </row>
    <row r="7183" ht="14.25" customHeight="1">
      <c r="A7183" s="91" t="s">
        <v>17961</v>
      </c>
      <c r="D7183" s="91" t="s">
        <v>1324</v>
      </c>
      <c r="J7183" s="91" t="s">
        <v>1320</v>
      </c>
      <c r="L7183" s="91" t="s">
        <v>41</v>
      </c>
      <c r="M7183" s="91" t="s">
        <v>739</v>
      </c>
      <c r="O7183" s="91" t="s">
        <v>1796</v>
      </c>
      <c r="P7183" s="91" t="s">
        <v>1628</v>
      </c>
      <c r="Q7183" s="91" t="s">
        <v>1466</v>
      </c>
      <c r="R7183" s="91" t="s">
        <v>1653</v>
      </c>
    </row>
    <row r="7184" ht="14.25" customHeight="1">
      <c r="A7184" s="91" t="s">
        <v>17962</v>
      </c>
      <c r="D7184" s="91" t="s">
        <v>1324</v>
      </c>
      <c r="J7184" s="91" t="s">
        <v>1320</v>
      </c>
      <c r="L7184" s="91" t="s">
        <v>41</v>
      </c>
      <c r="M7184" s="91" t="s">
        <v>1320</v>
      </c>
      <c r="N7184" s="91" t="s">
        <v>1611</v>
      </c>
      <c r="O7184" s="91" t="s">
        <v>1796</v>
      </c>
      <c r="P7184" s="91" t="s">
        <v>1628</v>
      </c>
      <c r="Q7184" s="91" t="s">
        <v>1429</v>
      </c>
      <c r="R7184" s="91" t="s">
        <v>1611</v>
      </c>
    </row>
    <row r="7185" ht="14.25" customHeight="1">
      <c r="A7185" s="91" t="s">
        <v>17963</v>
      </c>
      <c r="D7185" s="91" t="s">
        <v>1324</v>
      </c>
      <c r="J7185" s="91" t="s">
        <v>1320</v>
      </c>
      <c r="L7185" s="91" t="s">
        <v>41</v>
      </c>
      <c r="M7185" s="91" t="s">
        <v>1320</v>
      </c>
      <c r="N7185" s="91" t="s">
        <v>1966</v>
      </c>
      <c r="O7185" s="91" t="s">
        <v>1796</v>
      </c>
      <c r="P7185" s="91" t="s">
        <v>1628</v>
      </c>
      <c r="Q7185" s="91" t="s">
        <v>1466</v>
      </c>
      <c r="R7185" s="91" t="s">
        <v>1669</v>
      </c>
    </row>
    <row r="7186" ht="14.25" customHeight="1">
      <c r="A7186" s="91" t="s">
        <v>17964</v>
      </c>
      <c r="D7186" s="91" t="s">
        <v>1324</v>
      </c>
      <c r="J7186" s="91" t="s">
        <v>739</v>
      </c>
      <c r="L7186" s="91" t="s">
        <v>41</v>
      </c>
      <c r="M7186" s="91" t="s">
        <v>739</v>
      </c>
      <c r="O7186" s="91" t="s">
        <v>1796</v>
      </c>
      <c r="P7186" s="91" t="s">
        <v>1628</v>
      </c>
      <c r="Q7186" s="91" t="s">
        <v>1466</v>
      </c>
      <c r="R7186" s="91" t="s">
        <v>1798</v>
      </c>
    </row>
    <row r="7187" ht="14.25" customHeight="1">
      <c r="A7187" s="91" t="s">
        <v>17965</v>
      </c>
      <c r="D7187" s="91" t="s">
        <v>1319</v>
      </c>
      <c r="E7187" s="91" t="s">
        <v>1587</v>
      </c>
      <c r="F7187" s="91">
        <v>2030.0</v>
      </c>
      <c r="J7187" s="91" t="s">
        <v>739</v>
      </c>
      <c r="L7187" s="91" t="s">
        <v>1588</v>
      </c>
      <c r="M7187" s="91" t="s">
        <v>739</v>
      </c>
      <c r="O7187" s="91" t="s">
        <v>1725</v>
      </c>
      <c r="P7187" s="91" t="s">
        <v>1628</v>
      </c>
      <c r="Q7187" s="91" t="s">
        <v>1433</v>
      </c>
      <c r="R7187" s="91" t="s">
        <v>1608</v>
      </c>
      <c r="S7187" s="91" t="s">
        <v>17966</v>
      </c>
      <c r="T7187" s="91" t="s">
        <v>1593</v>
      </c>
    </row>
    <row r="7188" ht="14.25" customHeight="1">
      <c r="A7188" s="91" t="s">
        <v>17967</v>
      </c>
      <c r="D7188" s="91" t="s">
        <v>1319</v>
      </c>
      <c r="E7188" s="91" t="s">
        <v>1587</v>
      </c>
      <c r="F7188" s="91">
        <v>2030.0</v>
      </c>
      <c r="J7188" s="91" t="s">
        <v>739</v>
      </c>
      <c r="L7188" s="91" t="s">
        <v>1588</v>
      </c>
      <c r="M7188" s="91" t="s">
        <v>739</v>
      </c>
      <c r="O7188" s="91" t="s">
        <v>1725</v>
      </c>
      <c r="P7188" s="91" t="s">
        <v>1628</v>
      </c>
      <c r="Q7188" s="91" t="s">
        <v>1433</v>
      </c>
      <c r="R7188" s="91" t="s">
        <v>1591</v>
      </c>
      <c r="S7188" s="91" t="s">
        <v>17968</v>
      </c>
      <c r="T7188" s="91" t="s">
        <v>1593</v>
      </c>
    </row>
    <row r="7189" ht="14.25" customHeight="1">
      <c r="A7189" s="91" t="s">
        <v>17969</v>
      </c>
      <c r="D7189" s="91" t="s">
        <v>1319</v>
      </c>
      <c r="E7189" s="91" t="s">
        <v>1587</v>
      </c>
      <c r="F7189" s="91">
        <v>2030.0</v>
      </c>
      <c r="J7189" s="91" t="s">
        <v>739</v>
      </c>
      <c r="L7189" s="91" t="s">
        <v>1588</v>
      </c>
      <c r="M7189" s="91" t="s">
        <v>739</v>
      </c>
      <c r="O7189" s="91" t="s">
        <v>1725</v>
      </c>
      <c r="P7189" s="91" t="s">
        <v>1628</v>
      </c>
      <c r="Q7189" s="91" t="s">
        <v>1460</v>
      </c>
      <c r="R7189" s="91" t="s">
        <v>1808</v>
      </c>
      <c r="S7189" s="91" t="s">
        <v>17970</v>
      </c>
      <c r="T7189" s="91" t="s">
        <v>1593</v>
      </c>
    </row>
    <row r="7190" ht="14.25" customHeight="1">
      <c r="A7190" s="91" t="s">
        <v>17971</v>
      </c>
      <c r="D7190" s="91" t="s">
        <v>1319</v>
      </c>
      <c r="E7190" s="91" t="s">
        <v>1587</v>
      </c>
      <c r="F7190" s="91">
        <v>2030.0</v>
      </c>
      <c r="J7190" s="91" t="s">
        <v>739</v>
      </c>
      <c r="L7190" s="91" t="s">
        <v>1588</v>
      </c>
      <c r="M7190" s="91" t="s">
        <v>739</v>
      </c>
      <c r="O7190" s="91" t="s">
        <v>1725</v>
      </c>
      <c r="P7190" s="91" t="s">
        <v>1628</v>
      </c>
      <c r="Q7190" s="91" t="s">
        <v>1439</v>
      </c>
      <c r="R7190" s="91" t="s">
        <v>1707</v>
      </c>
      <c r="S7190" s="91" t="s">
        <v>17972</v>
      </c>
      <c r="T7190" s="91" t="s">
        <v>1593</v>
      </c>
    </row>
    <row r="7191" ht="14.25" customHeight="1">
      <c r="A7191" s="91" t="s">
        <v>17973</v>
      </c>
      <c r="D7191" s="91" t="s">
        <v>1319</v>
      </c>
      <c r="E7191" s="91" t="s">
        <v>1587</v>
      </c>
      <c r="F7191" s="91">
        <v>2030.0</v>
      </c>
      <c r="J7191" s="91" t="s">
        <v>739</v>
      </c>
      <c r="L7191" s="91" t="s">
        <v>1588</v>
      </c>
      <c r="M7191" s="91" t="s">
        <v>739</v>
      </c>
      <c r="O7191" s="91" t="s">
        <v>1725</v>
      </c>
      <c r="P7191" s="91" t="s">
        <v>1628</v>
      </c>
      <c r="Q7191" s="91" t="s">
        <v>1447</v>
      </c>
      <c r="R7191" s="91" t="s">
        <v>1669</v>
      </c>
      <c r="S7191" s="91" t="s">
        <v>17974</v>
      </c>
      <c r="T7191" s="91" t="s">
        <v>1593</v>
      </c>
    </row>
    <row r="7192" ht="14.25" customHeight="1">
      <c r="A7192" s="91" t="s">
        <v>17975</v>
      </c>
      <c r="D7192" s="91" t="s">
        <v>1324</v>
      </c>
      <c r="J7192" s="91" t="s">
        <v>1320</v>
      </c>
      <c r="L7192" s="91" t="s">
        <v>41</v>
      </c>
      <c r="M7192" s="91" t="s">
        <v>739</v>
      </c>
      <c r="O7192" s="91" t="s">
        <v>1802</v>
      </c>
      <c r="P7192" s="91" t="s">
        <v>1590</v>
      </c>
      <c r="Q7192" s="91" t="s">
        <v>1451</v>
      </c>
      <c r="R7192" s="91" t="s">
        <v>1699</v>
      </c>
    </row>
    <row r="7193" ht="14.25" customHeight="1">
      <c r="A7193" s="91" t="s">
        <v>17976</v>
      </c>
      <c r="B7193" s="91" t="s">
        <v>17977</v>
      </c>
      <c r="C7193" s="91" t="s">
        <v>17978</v>
      </c>
      <c r="D7193" s="91" t="s">
        <v>1324</v>
      </c>
      <c r="J7193" s="91" t="s">
        <v>1320</v>
      </c>
      <c r="L7193" s="91" t="s">
        <v>41</v>
      </c>
      <c r="M7193" s="91" t="s">
        <v>1320</v>
      </c>
      <c r="N7193" s="91" t="s">
        <v>2368</v>
      </c>
      <c r="O7193" s="91" t="s">
        <v>1748</v>
      </c>
      <c r="P7193" s="91" t="s">
        <v>1590</v>
      </c>
      <c r="Q7193" s="91" t="s">
        <v>1444</v>
      </c>
      <c r="R7193" s="91" t="s">
        <v>2368</v>
      </c>
    </row>
    <row r="7194" ht="14.25" customHeight="1">
      <c r="A7194" s="91" t="s">
        <v>17979</v>
      </c>
      <c r="D7194" s="91" t="s">
        <v>1319</v>
      </c>
      <c r="E7194" s="91" t="s">
        <v>1587</v>
      </c>
      <c r="F7194" s="91">
        <v>2030.0</v>
      </c>
      <c r="G7194" s="91" t="s">
        <v>1319</v>
      </c>
      <c r="H7194" s="91" t="s">
        <v>1587</v>
      </c>
      <c r="I7194" s="91">
        <v>2050.0</v>
      </c>
      <c r="J7194" s="91" t="s">
        <v>1320</v>
      </c>
      <c r="K7194" s="91">
        <v>2050.0</v>
      </c>
      <c r="L7194" s="91" t="s">
        <v>1588</v>
      </c>
      <c r="M7194" s="91" t="s">
        <v>739</v>
      </c>
      <c r="O7194" s="91" t="s">
        <v>1748</v>
      </c>
      <c r="P7194" s="91" t="s">
        <v>1590</v>
      </c>
      <c r="Q7194" s="91" t="s">
        <v>1442</v>
      </c>
      <c r="R7194" s="91" t="s">
        <v>1624</v>
      </c>
      <c r="S7194" s="91" t="s">
        <v>17980</v>
      </c>
      <c r="T7194" s="91" t="s">
        <v>1593</v>
      </c>
    </row>
    <row r="7195" ht="14.25" customHeight="1">
      <c r="A7195" s="91" t="s">
        <v>17981</v>
      </c>
      <c r="B7195" s="91" t="s">
        <v>17982</v>
      </c>
      <c r="C7195" s="91" t="s">
        <v>17983</v>
      </c>
      <c r="D7195" s="91" t="s">
        <v>1324</v>
      </c>
      <c r="J7195" s="91" t="s">
        <v>1320</v>
      </c>
      <c r="L7195" s="91" t="s">
        <v>1647</v>
      </c>
      <c r="M7195" s="91" t="s">
        <v>1320</v>
      </c>
      <c r="N7195" s="91" t="s">
        <v>2090</v>
      </c>
      <c r="O7195" s="91" t="s">
        <v>1748</v>
      </c>
      <c r="P7195" s="91" t="s">
        <v>1590</v>
      </c>
      <c r="Q7195" s="91" t="s">
        <v>1430</v>
      </c>
      <c r="R7195" s="91" t="s">
        <v>2090</v>
      </c>
      <c r="U7195" s="91" t="s">
        <v>3287</v>
      </c>
    </row>
    <row r="7196" ht="14.25" customHeight="1">
      <c r="A7196" s="91" t="s">
        <v>17984</v>
      </c>
      <c r="D7196" s="91" t="s">
        <v>1319</v>
      </c>
      <c r="E7196" s="91" t="s">
        <v>1587</v>
      </c>
      <c r="F7196" s="91">
        <v>2030.0</v>
      </c>
      <c r="J7196" s="91" t="s">
        <v>739</v>
      </c>
      <c r="L7196" s="91" t="s">
        <v>1588</v>
      </c>
      <c r="M7196" s="91" t="s">
        <v>739</v>
      </c>
      <c r="O7196" s="91" t="s">
        <v>1748</v>
      </c>
      <c r="P7196" s="91" t="s">
        <v>1590</v>
      </c>
      <c r="Q7196" s="91" t="s">
        <v>1441</v>
      </c>
      <c r="R7196" s="91" t="s">
        <v>1641</v>
      </c>
      <c r="S7196" s="91" t="s">
        <v>17985</v>
      </c>
      <c r="T7196" s="91" t="s">
        <v>1593</v>
      </c>
    </row>
    <row r="7197" ht="14.25" customHeight="1">
      <c r="A7197" s="91" t="s">
        <v>187</v>
      </c>
      <c r="C7197" s="91" t="s">
        <v>17986</v>
      </c>
      <c r="D7197" s="91" t="s">
        <v>1324</v>
      </c>
      <c r="J7197" s="91" t="s">
        <v>739</v>
      </c>
      <c r="L7197" s="91" t="s">
        <v>41</v>
      </c>
      <c r="M7197" s="91" t="s">
        <v>739</v>
      </c>
      <c r="O7197" s="91" t="s">
        <v>1748</v>
      </c>
      <c r="P7197" s="91" t="s">
        <v>1590</v>
      </c>
      <c r="Q7197" s="91" t="s">
        <v>1451</v>
      </c>
      <c r="R7197" s="91" t="s">
        <v>1617</v>
      </c>
      <c r="T7197" s="91" t="s">
        <v>1634</v>
      </c>
    </row>
    <row r="7198" ht="14.25" customHeight="1">
      <c r="A7198" s="91" t="s">
        <v>17987</v>
      </c>
      <c r="D7198" s="91" t="s">
        <v>1343</v>
      </c>
      <c r="J7198" s="91" t="s">
        <v>739</v>
      </c>
      <c r="L7198" s="91" t="s">
        <v>41</v>
      </c>
      <c r="M7198" s="91" t="s">
        <v>1320</v>
      </c>
      <c r="N7198" s="91" t="s">
        <v>1639</v>
      </c>
      <c r="O7198" s="91" t="s">
        <v>1796</v>
      </c>
      <c r="P7198" s="91" t="s">
        <v>1628</v>
      </c>
      <c r="Q7198" s="91" t="s">
        <v>1429</v>
      </c>
      <c r="R7198" s="91" t="s">
        <v>1639</v>
      </c>
    </row>
    <row r="7199" ht="14.25" customHeight="1">
      <c r="A7199" s="91" t="s">
        <v>17988</v>
      </c>
      <c r="D7199" s="91" t="s">
        <v>1319</v>
      </c>
      <c r="E7199" s="91" t="s">
        <v>1587</v>
      </c>
      <c r="F7199" s="91">
        <v>2030.0</v>
      </c>
      <c r="J7199" s="91" t="s">
        <v>739</v>
      </c>
      <c r="L7199" s="91" t="s">
        <v>1588</v>
      </c>
      <c r="M7199" s="91" t="s">
        <v>739</v>
      </c>
      <c r="O7199" s="91" t="s">
        <v>1607</v>
      </c>
      <c r="P7199" s="91" t="s">
        <v>1590</v>
      </c>
      <c r="Q7199" s="91" t="s">
        <v>1433</v>
      </c>
      <c r="R7199" s="91" t="s">
        <v>1641</v>
      </c>
      <c r="S7199" s="91" t="s">
        <v>17989</v>
      </c>
      <c r="T7199" s="91" t="s">
        <v>1593</v>
      </c>
    </row>
    <row r="7200" ht="14.25" customHeight="1">
      <c r="A7200" s="91" t="s">
        <v>17990</v>
      </c>
      <c r="D7200" s="91" t="s">
        <v>1319</v>
      </c>
      <c r="E7200" s="91" t="s">
        <v>1587</v>
      </c>
      <c r="F7200" s="91">
        <v>2030.0</v>
      </c>
      <c r="J7200" s="91" t="s">
        <v>739</v>
      </c>
      <c r="L7200" s="91" t="s">
        <v>1588</v>
      </c>
      <c r="M7200" s="91" t="s">
        <v>739</v>
      </c>
      <c r="O7200" s="91" t="s">
        <v>1602</v>
      </c>
      <c r="P7200" s="91" t="s">
        <v>1603</v>
      </c>
      <c r="Q7200" s="91" t="s">
        <v>1448</v>
      </c>
      <c r="R7200" s="91" t="s">
        <v>1707</v>
      </c>
      <c r="S7200" s="91" t="s">
        <v>17991</v>
      </c>
      <c r="T7200" s="91" t="s">
        <v>1593</v>
      </c>
    </row>
    <row r="7201" ht="14.25" customHeight="1">
      <c r="A7201" s="91" t="s">
        <v>17992</v>
      </c>
      <c r="B7201" s="91" t="s">
        <v>17993</v>
      </c>
      <c r="C7201" s="91" t="s">
        <v>17994</v>
      </c>
      <c r="D7201" s="91" t="s">
        <v>1319</v>
      </c>
      <c r="E7201" s="91" t="s">
        <v>1587</v>
      </c>
      <c r="F7201" s="91">
        <v>2033.0</v>
      </c>
      <c r="J7201" s="91" t="s">
        <v>739</v>
      </c>
      <c r="L7201" s="91" t="s">
        <v>41</v>
      </c>
      <c r="M7201" s="91" t="s">
        <v>739</v>
      </c>
      <c r="O7201" s="91" t="s">
        <v>1632</v>
      </c>
      <c r="P7201" s="91" t="s">
        <v>1628</v>
      </c>
      <c r="Q7201" s="91" t="s">
        <v>1429</v>
      </c>
      <c r="R7201" s="91" t="s">
        <v>1722</v>
      </c>
      <c r="S7201" s="91" t="s">
        <v>17995</v>
      </c>
      <c r="T7201" s="91" t="s">
        <v>1593</v>
      </c>
    </row>
    <row r="7202" ht="14.25" customHeight="1">
      <c r="A7202" s="91" t="s">
        <v>17996</v>
      </c>
      <c r="D7202" s="91" t="s">
        <v>1319</v>
      </c>
      <c r="E7202" s="91" t="s">
        <v>1587</v>
      </c>
      <c r="F7202" s="91">
        <v>2030.0</v>
      </c>
      <c r="J7202" s="91" t="s">
        <v>739</v>
      </c>
      <c r="L7202" s="91" t="s">
        <v>41</v>
      </c>
      <c r="M7202" s="91" t="s">
        <v>739</v>
      </c>
      <c r="O7202" s="91" t="s">
        <v>1721</v>
      </c>
      <c r="P7202" s="91" t="s">
        <v>1590</v>
      </c>
      <c r="Q7202" s="91" t="s">
        <v>1469</v>
      </c>
      <c r="R7202" s="91" t="s">
        <v>1639</v>
      </c>
      <c r="S7202" s="91" t="s">
        <v>17997</v>
      </c>
      <c r="T7202" s="91" t="s">
        <v>1593</v>
      </c>
    </row>
    <row r="7203" ht="14.25" customHeight="1">
      <c r="A7203" s="91" t="s">
        <v>17998</v>
      </c>
      <c r="C7203" s="91" t="s">
        <v>17999</v>
      </c>
      <c r="D7203" s="91" t="s">
        <v>1319</v>
      </c>
      <c r="E7203" s="91" t="s">
        <v>1587</v>
      </c>
      <c r="F7203" s="91">
        <v>2030.0</v>
      </c>
      <c r="J7203" s="91" t="s">
        <v>739</v>
      </c>
      <c r="L7203" s="91" t="s">
        <v>41</v>
      </c>
      <c r="M7203" s="91" t="s">
        <v>739</v>
      </c>
      <c r="O7203" s="91" t="s">
        <v>1607</v>
      </c>
      <c r="P7203" s="91" t="s">
        <v>1590</v>
      </c>
      <c r="Q7203" s="91" t="s">
        <v>1460</v>
      </c>
      <c r="R7203" s="91" t="s">
        <v>1923</v>
      </c>
      <c r="S7203" s="91" t="s">
        <v>18000</v>
      </c>
      <c r="T7203" s="91" t="s">
        <v>1593</v>
      </c>
    </row>
    <row r="7204" ht="14.25" customHeight="1">
      <c r="A7204" s="91" t="s">
        <v>18001</v>
      </c>
      <c r="B7204" s="91" t="s">
        <v>18002</v>
      </c>
      <c r="C7204" s="91" t="s">
        <v>18003</v>
      </c>
      <c r="D7204" s="91" t="s">
        <v>1324</v>
      </c>
      <c r="J7204" s="91" t="s">
        <v>739</v>
      </c>
      <c r="L7204" s="91" t="s">
        <v>41</v>
      </c>
      <c r="M7204" s="91" t="s">
        <v>1320</v>
      </c>
      <c r="N7204" s="91" t="s">
        <v>1722</v>
      </c>
      <c r="O7204" s="91" t="s">
        <v>1748</v>
      </c>
      <c r="P7204" s="91" t="s">
        <v>1590</v>
      </c>
      <c r="Q7204" s="91" t="s">
        <v>1457</v>
      </c>
      <c r="R7204" s="91" t="s">
        <v>1722</v>
      </c>
      <c r="U7204" s="91" t="s">
        <v>1749</v>
      </c>
    </row>
    <row r="7205" ht="14.25" customHeight="1">
      <c r="A7205" s="91" t="s">
        <v>18004</v>
      </c>
      <c r="D7205" s="91" t="s">
        <v>1324</v>
      </c>
      <c r="J7205" s="91" t="s">
        <v>1320</v>
      </c>
      <c r="L7205" s="91" t="s">
        <v>41</v>
      </c>
      <c r="M7205" s="91" t="s">
        <v>739</v>
      </c>
      <c r="O7205" s="91" t="s">
        <v>1748</v>
      </c>
      <c r="P7205" s="91" t="s">
        <v>1590</v>
      </c>
      <c r="Q7205" s="91" t="s">
        <v>1460</v>
      </c>
      <c r="R7205" s="91" t="s">
        <v>1641</v>
      </c>
    </row>
    <row r="7206" ht="14.25" customHeight="1">
      <c r="A7206" s="91" t="s">
        <v>18005</v>
      </c>
      <c r="B7206" s="91" t="s">
        <v>18006</v>
      </c>
      <c r="C7206" s="91" t="s">
        <v>18007</v>
      </c>
      <c r="D7206" s="91" t="s">
        <v>1324</v>
      </c>
      <c r="J7206" s="91" t="s">
        <v>1320</v>
      </c>
      <c r="L7206" s="91" t="s">
        <v>1647</v>
      </c>
      <c r="M7206" s="91" t="s">
        <v>1320</v>
      </c>
      <c r="N7206" s="91" t="s">
        <v>1637</v>
      </c>
      <c r="O7206" s="91" t="s">
        <v>1748</v>
      </c>
      <c r="P7206" s="91" t="s">
        <v>1590</v>
      </c>
      <c r="Q7206" s="91" t="s">
        <v>1430</v>
      </c>
      <c r="R7206" s="91" t="s">
        <v>15390</v>
      </c>
      <c r="U7206" s="91" t="s">
        <v>3287</v>
      </c>
    </row>
    <row r="7207" ht="14.25" customHeight="1">
      <c r="A7207" s="91" t="s">
        <v>18008</v>
      </c>
      <c r="B7207" s="91" t="s">
        <v>18009</v>
      </c>
      <c r="C7207" s="91" t="s">
        <v>18010</v>
      </c>
      <c r="D7207" s="91" t="s">
        <v>1319</v>
      </c>
      <c r="E7207" s="91" t="s">
        <v>1595</v>
      </c>
      <c r="F7207" s="91">
        <v>2030.0</v>
      </c>
      <c r="J7207" s="91" t="s">
        <v>739</v>
      </c>
      <c r="L7207" s="91" t="s">
        <v>41</v>
      </c>
      <c r="M7207" s="91" t="s">
        <v>739</v>
      </c>
      <c r="O7207" s="91" t="s">
        <v>1748</v>
      </c>
      <c r="P7207" s="91" t="s">
        <v>1590</v>
      </c>
      <c r="Q7207" s="91" t="s">
        <v>1471</v>
      </c>
      <c r="R7207" s="91" t="s">
        <v>3293</v>
      </c>
      <c r="S7207" s="91" t="s">
        <v>18011</v>
      </c>
      <c r="T7207" s="91" t="s">
        <v>1600</v>
      </c>
    </row>
    <row r="7208" ht="14.25" customHeight="1">
      <c r="A7208" s="91" t="s">
        <v>18012</v>
      </c>
      <c r="C7208" s="91" t="s">
        <v>18013</v>
      </c>
      <c r="D7208" s="91" t="s">
        <v>1324</v>
      </c>
      <c r="J7208" s="91" t="s">
        <v>1320</v>
      </c>
      <c r="L7208" s="91" t="s">
        <v>41</v>
      </c>
      <c r="M7208" s="91" t="s">
        <v>739</v>
      </c>
      <c r="O7208" s="91" t="s">
        <v>1638</v>
      </c>
      <c r="P7208" s="91" t="s">
        <v>1590</v>
      </c>
      <c r="Q7208" s="91" t="s">
        <v>1440</v>
      </c>
      <c r="R7208" s="91" t="s">
        <v>1591</v>
      </c>
    </row>
    <row r="7209" ht="14.25" customHeight="1">
      <c r="A7209" s="91" t="s">
        <v>18014</v>
      </c>
      <c r="C7209" s="91" t="s">
        <v>18015</v>
      </c>
      <c r="D7209" s="91" t="s">
        <v>1324</v>
      </c>
      <c r="J7209" s="91" t="s">
        <v>1320</v>
      </c>
      <c r="L7209" s="91" t="s">
        <v>41</v>
      </c>
      <c r="M7209" s="91" t="s">
        <v>739</v>
      </c>
      <c r="O7209" s="91" t="s">
        <v>1748</v>
      </c>
      <c r="P7209" s="91" t="s">
        <v>1590</v>
      </c>
      <c r="Q7209" s="91" t="s">
        <v>1439</v>
      </c>
      <c r="R7209" s="91" t="s">
        <v>1604</v>
      </c>
    </row>
    <row r="7210" ht="14.25" customHeight="1">
      <c r="A7210" s="91" t="s">
        <v>18016</v>
      </c>
      <c r="B7210" s="91" t="s">
        <v>18017</v>
      </c>
      <c r="C7210" s="91" t="s">
        <v>18018</v>
      </c>
      <c r="D7210" s="91" t="s">
        <v>1319</v>
      </c>
      <c r="E7210" s="91" t="s">
        <v>1587</v>
      </c>
      <c r="F7210" s="91">
        <v>2030.0</v>
      </c>
      <c r="J7210" s="91" t="s">
        <v>1320</v>
      </c>
      <c r="L7210" s="91" t="s">
        <v>41</v>
      </c>
      <c r="M7210" s="91" t="s">
        <v>1320</v>
      </c>
      <c r="N7210" s="91" t="s">
        <v>2368</v>
      </c>
      <c r="O7210" s="91" t="s">
        <v>1638</v>
      </c>
      <c r="P7210" s="91" t="s">
        <v>1590</v>
      </c>
      <c r="Q7210" s="91" t="s">
        <v>1467</v>
      </c>
      <c r="R7210" s="91" t="s">
        <v>1720</v>
      </c>
      <c r="S7210" s="91" t="s">
        <v>18019</v>
      </c>
      <c r="T7210" s="91" t="s">
        <v>1593</v>
      </c>
    </row>
    <row r="7211" ht="14.25" customHeight="1">
      <c r="A7211" s="91" t="s">
        <v>18020</v>
      </c>
      <c r="D7211" s="91" t="s">
        <v>1319</v>
      </c>
      <c r="E7211" s="91" t="s">
        <v>1587</v>
      </c>
      <c r="F7211" s="91">
        <v>2030.0</v>
      </c>
      <c r="J7211" s="91" t="s">
        <v>739</v>
      </c>
      <c r="L7211" s="91" t="s">
        <v>41</v>
      </c>
      <c r="M7211" s="91" t="s">
        <v>1320</v>
      </c>
      <c r="N7211" s="91" t="s">
        <v>1753</v>
      </c>
      <c r="O7211" s="91" t="s">
        <v>2182</v>
      </c>
      <c r="P7211" s="91" t="s">
        <v>1628</v>
      </c>
      <c r="Q7211" s="91" t="s">
        <v>1440</v>
      </c>
      <c r="R7211" s="91" t="s">
        <v>1753</v>
      </c>
      <c r="S7211" s="91" t="s">
        <v>18021</v>
      </c>
      <c r="T7211" s="91" t="s">
        <v>1593</v>
      </c>
    </row>
    <row r="7212" ht="14.25" customHeight="1">
      <c r="A7212" s="91" t="s">
        <v>18022</v>
      </c>
      <c r="B7212" s="91" t="s">
        <v>18023</v>
      </c>
      <c r="C7212" s="91" t="s">
        <v>18024</v>
      </c>
      <c r="D7212" s="91" t="s">
        <v>1319</v>
      </c>
      <c r="E7212" s="91" t="s">
        <v>1587</v>
      </c>
      <c r="F7212" s="91" t="s">
        <v>2004</v>
      </c>
      <c r="J7212" s="91" t="s">
        <v>1320</v>
      </c>
      <c r="L7212" s="91" t="s">
        <v>41</v>
      </c>
      <c r="M7212" s="91" t="s">
        <v>1320</v>
      </c>
      <c r="N7212" s="91" t="s">
        <v>2241</v>
      </c>
      <c r="O7212" s="91" t="s">
        <v>2182</v>
      </c>
      <c r="P7212" s="91" t="s">
        <v>1628</v>
      </c>
      <c r="Q7212" s="91" t="s">
        <v>1459</v>
      </c>
      <c r="R7212" s="91" t="s">
        <v>1639</v>
      </c>
      <c r="S7212" s="91" t="s">
        <v>18025</v>
      </c>
      <c r="T7212" s="91" t="s">
        <v>1593</v>
      </c>
    </row>
    <row r="7213" ht="14.25" customHeight="1">
      <c r="A7213" s="91" t="s">
        <v>18026</v>
      </c>
      <c r="D7213" s="91" t="s">
        <v>1319</v>
      </c>
      <c r="E7213" s="91" t="s">
        <v>1587</v>
      </c>
      <c r="F7213" s="91">
        <v>2030.0</v>
      </c>
      <c r="G7213" s="91" t="s">
        <v>1319</v>
      </c>
      <c r="H7213" s="91" t="s">
        <v>1587</v>
      </c>
      <c r="I7213" s="91">
        <v>2040.0</v>
      </c>
      <c r="J7213" s="91" t="s">
        <v>1320</v>
      </c>
      <c r="K7213" s="91">
        <v>2040.0</v>
      </c>
      <c r="L7213" s="91" t="s">
        <v>41</v>
      </c>
      <c r="M7213" s="91" t="s">
        <v>1320</v>
      </c>
      <c r="N7213" s="91" t="s">
        <v>1706</v>
      </c>
      <c r="O7213" s="91" t="s">
        <v>1802</v>
      </c>
      <c r="P7213" s="91" t="s">
        <v>1590</v>
      </c>
      <c r="Q7213" s="91" t="s">
        <v>1426</v>
      </c>
      <c r="R7213" s="91" t="s">
        <v>1659</v>
      </c>
      <c r="S7213" s="91" t="s">
        <v>18027</v>
      </c>
      <c r="T7213" s="91" t="s">
        <v>1593</v>
      </c>
    </row>
    <row r="7214" ht="14.25" customHeight="1">
      <c r="A7214" s="91" t="s">
        <v>18028</v>
      </c>
      <c r="B7214" s="91" t="s">
        <v>18029</v>
      </c>
      <c r="C7214" s="91" t="s">
        <v>18030</v>
      </c>
      <c r="D7214" s="91" t="s">
        <v>1324</v>
      </c>
      <c r="J7214" s="91" t="s">
        <v>1320</v>
      </c>
      <c r="L7214" s="91" t="s">
        <v>1647</v>
      </c>
      <c r="M7214" s="91" t="s">
        <v>1320</v>
      </c>
      <c r="N7214" s="91" t="s">
        <v>2306</v>
      </c>
      <c r="O7214" s="91" t="s">
        <v>1802</v>
      </c>
      <c r="P7214" s="91" t="s">
        <v>1590</v>
      </c>
      <c r="Q7214" s="91" t="s">
        <v>1430</v>
      </c>
      <c r="R7214" s="91" t="s">
        <v>2347</v>
      </c>
      <c r="U7214" s="91" t="s">
        <v>3287</v>
      </c>
    </row>
    <row r="7215" ht="14.25" customHeight="1">
      <c r="A7215" s="91" t="s">
        <v>18031</v>
      </c>
      <c r="B7215" s="91" t="s">
        <v>18032</v>
      </c>
      <c r="C7215" s="91" t="s">
        <v>18033</v>
      </c>
      <c r="D7215" s="91" t="s">
        <v>1319</v>
      </c>
      <c r="E7215" s="91" t="s">
        <v>1587</v>
      </c>
      <c r="F7215" s="91">
        <v>2030.0</v>
      </c>
      <c r="G7215" s="91" t="s">
        <v>1319</v>
      </c>
      <c r="H7215" s="91" t="s">
        <v>1587</v>
      </c>
      <c r="I7215" s="91">
        <v>2050.0</v>
      </c>
      <c r="J7215" s="91" t="s">
        <v>1320</v>
      </c>
      <c r="K7215" s="91">
        <v>2050.0</v>
      </c>
      <c r="L7215" s="91" t="s">
        <v>41</v>
      </c>
      <c r="M7215" s="91" t="s">
        <v>1320</v>
      </c>
      <c r="N7215" s="91" t="s">
        <v>1923</v>
      </c>
      <c r="O7215" s="91" t="s">
        <v>1802</v>
      </c>
      <c r="P7215" s="91" t="s">
        <v>1590</v>
      </c>
      <c r="Q7215" s="91" t="s">
        <v>1454</v>
      </c>
      <c r="R7215" s="91" t="s">
        <v>1648</v>
      </c>
      <c r="S7215" s="91" t="s">
        <v>18034</v>
      </c>
      <c r="T7215" s="91" t="s">
        <v>1593</v>
      </c>
    </row>
    <row r="7216" ht="14.25" customHeight="1">
      <c r="A7216" s="91" t="s">
        <v>18035</v>
      </c>
      <c r="D7216" s="91" t="s">
        <v>1319</v>
      </c>
      <c r="E7216" s="91" t="s">
        <v>1587</v>
      </c>
      <c r="F7216" s="91">
        <v>2030.0</v>
      </c>
      <c r="J7216" s="91" t="s">
        <v>739</v>
      </c>
      <c r="L7216" s="91" t="s">
        <v>1588</v>
      </c>
      <c r="M7216" s="91" t="s">
        <v>739</v>
      </c>
      <c r="O7216" s="91" t="s">
        <v>1802</v>
      </c>
      <c r="P7216" s="91" t="s">
        <v>1590</v>
      </c>
      <c r="Q7216" s="91" t="s">
        <v>1434</v>
      </c>
      <c r="R7216" s="91" t="s">
        <v>1923</v>
      </c>
      <c r="S7216" s="91" t="s">
        <v>18036</v>
      </c>
      <c r="T7216" s="91" t="s">
        <v>1593</v>
      </c>
    </row>
    <row r="7217" ht="14.25" customHeight="1">
      <c r="A7217" s="91" t="s">
        <v>18037</v>
      </c>
      <c r="D7217" s="91" t="s">
        <v>1319</v>
      </c>
      <c r="E7217" s="91" t="s">
        <v>1587</v>
      </c>
      <c r="F7217" s="91">
        <v>2030.0</v>
      </c>
      <c r="G7217" s="91" t="s">
        <v>1319</v>
      </c>
      <c r="H7217" s="91" t="s">
        <v>1587</v>
      </c>
      <c r="I7217" s="91">
        <v>2035.0</v>
      </c>
      <c r="J7217" s="91" t="s">
        <v>1320</v>
      </c>
      <c r="K7217" s="91">
        <v>2035.0</v>
      </c>
      <c r="L7217" s="91" t="s">
        <v>41</v>
      </c>
      <c r="M7217" s="91" t="s">
        <v>739</v>
      </c>
      <c r="O7217" s="91" t="s">
        <v>1802</v>
      </c>
      <c r="P7217" s="91" t="s">
        <v>1590</v>
      </c>
      <c r="Q7217" s="91" t="s">
        <v>1467</v>
      </c>
      <c r="R7217" s="91" t="s">
        <v>1707</v>
      </c>
      <c r="S7217" s="91" t="s">
        <v>18038</v>
      </c>
      <c r="T7217" s="91" t="s">
        <v>1593</v>
      </c>
    </row>
    <row r="7218" ht="14.25" customHeight="1">
      <c r="A7218" s="91" t="s">
        <v>18039</v>
      </c>
      <c r="D7218" s="91" t="s">
        <v>1324</v>
      </c>
      <c r="J7218" s="91" t="s">
        <v>1320</v>
      </c>
      <c r="L7218" s="91" t="s">
        <v>41</v>
      </c>
      <c r="M7218" s="91" t="s">
        <v>739</v>
      </c>
      <c r="O7218" s="91" t="s">
        <v>1802</v>
      </c>
      <c r="P7218" s="91" t="s">
        <v>1590</v>
      </c>
      <c r="Q7218" s="91" t="s">
        <v>1426</v>
      </c>
      <c r="R7218" s="91" t="s">
        <v>1653</v>
      </c>
    </row>
    <row r="7219" ht="14.25" customHeight="1">
      <c r="A7219" s="91" t="s">
        <v>18040</v>
      </c>
      <c r="C7219" s="91" t="s">
        <v>18041</v>
      </c>
      <c r="D7219" s="91" t="s">
        <v>1343</v>
      </c>
      <c r="J7219" s="91" t="s">
        <v>739</v>
      </c>
      <c r="L7219" s="91" t="s">
        <v>41</v>
      </c>
      <c r="M7219" s="91" t="s">
        <v>1320</v>
      </c>
      <c r="N7219" s="91" t="s">
        <v>1785</v>
      </c>
      <c r="O7219" s="91" t="s">
        <v>1607</v>
      </c>
      <c r="P7219" s="91" t="s">
        <v>1590</v>
      </c>
      <c r="Q7219" s="91" t="s">
        <v>1447</v>
      </c>
      <c r="R7219" s="91" t="s">
        <v>2023</v>
      </c>
    </row>
    <row r="7220" ht="14.25" customHeight="1">
      <c r="A7220" s="91" t="s">
        <v>18042</v>
      </c>
      <c r="C7220" s="91" t="s">
        <v>18043</v>
      </c>
      <c r="D7220" s="91" t="s">
        <v>1319</v>
      </c>
      <c r="E7220" s="91" t="s">
        <v>1587</v>
      </c>
      <c r="F7220" s="91">
        <v>2030.0</v>
      </c>
      <c r="J7220" s="91" t="s">
        <v>739</v>
      </c>
      <c r="L7220" s="91" t="s">
        <v>1647</v>
      </c>
      <c r="M7220" s="91" t="s">
        <v>739</v>
      </c>
      <c r="O7220" s="91" t="s">
        <v>1711</v>
      </c>
      <c r="P7220" s="91" t="s">
        <v>1590</v>
      </c>
      <c r="Q7220" s="91" t="s">
        <v>1430</v>
      </c>
      <c r="R7220" s="91" t="s">
        <v>2016</v>
      </c>
      <c r="S7220" s="91" t="s">
        <v>18044</v>
      </c>
      <c r="T7220" s="91" t="s">
        <v>1593</v>
      </c>
    </row>
    <row r="7221" ht="14.25" customHeight="1">
      <c r="A7221" s="91" t="s">
        <v>18045</v>
      </c>
      <c r="C7221" s="91" t="s">
        <v>18046</v>
      </c>
      <c r="D7221" s="91" t="s">
        <v>1319</v>
      </c>
      <c r="E7221" s="91" t="s">
        <v>1587</v>
      </c>
      <c r="F7221" s="91">
        <v>2030.0</v>
      </c>
      <c r="J7221" s="91" t="s">
        <v>739</v>
      </c>
      <c r="L7221" s="91" t="s">
        <v>1588</v>
      </c>
      <c r="M7221" s="91" t="s">
        <v>739</v>
      </c>
      <c r="O7221" s="91" t="s">
        <v>1602</v>
      </c>
      <c r="P7221" s="91" t="s">
        <v>1603</v>
      </c>
      <c r="Q7221" s="91" t="s">
        <v>1466</v>
      </c>
      <c r="R7221" s="91" t="s">
        <v>1715</v>
      </c>
      <c r="S7221" s="91" t="s">
        <v>18047</v>
      </c>
      <c r="T7221" s="91" t="s">
        <v>1593</v>
      </c>
    </row>
    <row r="7222" ht="14.25" customHeight="1">
      <c r="A7222" s="91" t="s">
        <v>18048</v>
      </c>
      <c r="C7222" s="91" t="s">
        <v>18049</v>
      </c>
      <c r="D7222" s="91" t="s">
        <v>1324</v>
      </c>
      <c r="J7222" s="91" t="s">
        <v>739</v>
      </c>
      <c r="L7222" s="91" t="s">
        <v>41</v>
      </c>
      <c r="M7222" s="91" t="s">
        <v>739</v>
      </c>
      <c r="O7222" s="91" t="s">
        <v>1846</v>
      </c>
      <c r="P7222" s="91" t="s">
        <v>1590</v>
      </c>
      <c r="Q7222" s="91" t="s">
        <v>1462</v>
      </c>
      <c r="R7222" s="91" t="s">
        <v>1707</v>
      </c>
    </row>
    <row r="7223" ht="14.25" customHeight="1">
      <c r="A7223" s="91" t="s">
        <v>18050</v>
      </c>
      <c r="C7223" s="91" t="s">
        <v>18051</v>
      </c>
      <c r="D7223" s="91" t="s">
        <v>1319</v>
      </c>
      <c r="E7223" s="91" t="s">
        <v>1587</v>
      </c>
      <c r="F7223" s="91">
        <v>2030.0</v>
      </c>
      <c r="J7223" s="91" t="s">
        <v>739</v>
      </c>
      <c r="L7223" s="91" t="s">
        <v>1588</v>
      </c>
      <c r="M7223" s="91" t="s">
        <v>739</v>
      </c>
      <c r="O7223" s="91" t="s">
        <v>1748</v>
      </c>
      <c r="P7223" s="91" t="s">
        <v>1590</v>
      </c>
      <c r="Q7223" s="91" t="s">
        <v>1442</v>
      </c>
      <c r="R7223" s="91" t="s">
        <v>1637</v>
      </c>
      <c r="S7223" s="91" t="s">
        <v>18052</v>
      </c>
      <c r="T7223" s="91" t="s">
        <v>1593</v>
      </c>
    </row>
    <row r="7224" ht="14.25" customHeight="1">
      <c r="A7224" s="91" t="s">
        <v>18053</v>
      </c>
      <c r="D7224" s="91" t="s">
        <v>1319</v>
      </c>
      <c r="E7224" s="91" t="s">
        <v>1587</v>
      </c>
      <c r="F7224" s="91">
        <v>2030.0</v>
      </c>
      <c r="J7224" s="91" t="s">
        <v>739</v>
      </c>
      <c r="L7224" s="91" t="s">
        <v>1588</v>
      </c>
      <c r="M7224" s="91" t="s">
        <v>739</v>
      </c>
      <c r="O7224" s="91" t="s">
        <v>1607</v>
      </c>
      <c r="P7224" s="91" t="s">
        <v>1590</v>
      </c>
      <c r="Q7224" s="91" t="s">
        <v>1433</v>
      </c>
      <c r="R7224" s="91" t="s">
        <v>1648</v>
      </c>
      <c r="S7224" s="91" t="s">
        <v>18054</v>
      </c>
      <c r="T7224" s="91" t="s">
        <v>1593</v>
      </c>
    </row>
    <row r="7225" ht="14.25" customHeight="1">
      <c r="A7225" s="91" t="s">
        <v>18055</v>
      </c>
      <c r="B7225" s="91" t="s">
        <v>18056</v>
      </c>
      <c r="C7225" s="91" t="s">
        <v>18057</v>
      </c>
      <c r="D7225" s="91" t="s">
        <v>1319</v>
      </c>
      <c r="E7225" s="91" t="s">
        <v>1595</v>
      </c>
      <c r="F7225" s="91">
        <v>2030.0</v>
      </c>
      <c r="J7225" s="91" t="s">
        <v>739</v>
      </c>
      <c r="L7225" s="91" t="s">
        <v>41</v>
      </c>
      <c r="M7225" s="91" t="s">
        <v>739</v>
      </c>
      <c r="O7225" s="91" t="s">
        <v>1602</v>
      </c>
      <c r="P7225" s="91" t="s">
        <v>1603</v>
      </c>
      <c r="Q7225" s="91" t="s">
        <v>1444</v>
      </c>
      <c r="R7225" s="91" t="s">
        <v>1633</v>
      </c>
      <c r="S7225" s="91" t="s">
        <v>18058</v>
      </c>
      <c r="T7225" s="91" t="s">
        <v>1600</v>
      </c>
    </row>
    <row r="7226" ht="14.25" customHeight="1">
      <c r="A7226" s="91" t="s">
        <v>18059</v>
      </c>
      <c r="D7226" s="91" t="s">
        <v>1319</v>
      </c>
      <c r="E7226" s="91" t="s">
        <v>1587</v>
      </c>
      <c r="F7226" s="91">
        <v>2030.0</v>
      </c>
      <c r="G7226" s="91" t="s">
        <v>1319</v>
      </c>
      <c r="H7226" s="91" t="s">
        <v>1587</v>
      </c>
      <c r="I7226" s="91">
        <v>2035.0</v>
      </c>
      <c r="J7226" s="91" t="s">
        <v>1320</v>
      </c>
      <c r="K7226" s="91">
        <v>2035.0</v>
      </c>
      <c r="L7226" s="91" t="s">
        <v>1588</v>
      </c>
      <c r="M7226" s="91" t="s">
        <v>739</v>
      </c>
      <c r="O7226" s="91" t="s">
        <v>1607</v>
      </c>
      <c r="P7226" s="91" t="s">
        <v>1590</v>
      </c>
      <c r="Q7226" s="91" t="s">
        <v>1462</v>
      </c>
      <c r="R7226" s="91" t="s">
        <v>1608</v>
      </c>
      <c r="S7226" s="91" t="s">
        <v>18060</v>
      </c>
      <c r="T7226" s="91" t="s">
        <v>1593</v>
      </c>
    </row>
    <row r="7227" ht="14.25" customHeight="1">
      <c r="A7227" s="91" t="s">
        <v>18061</v>
      </c>
      <c r="D7227" s="91" t="s">
        <v>1319</v>
      </c>
      <c r="E7227" s="91" t="s">
        <v>1587</v>
      </c>
      <c r="F7227" s="91">
        <v>2030.0</v>
      </c>
      <c r="H7227" s="91" t="s">
        <v>1587</v>
      </c>
      <c r="I7227" s="91">
        <v>2035.0</v>
      </c>
      <c r="J7227" s="91" t="s">
        <v>1320</v>
      </c>
      <c r="K7227" s="91">
        <v>2035.0</v>
      </c>
      <c r="L7227" s="91" t="s">
        <v>1588</v>
      </c>
      <c r="M7227" s="91" t="s">
        <v>739</v>
      </c>
      <c r="O7227" s="91" t="s">
        <v>1846</v>
      </c>
      <c r="P7227" s="91" t="s">
        <v>1590</v>
      </c>
      <c r="Q7227" s="91" t="s">
        <v>1469</v>
      </c>
      <c r="R7227" s="91" t="s">
        <v>1798</v>
      </c>
      <c r="S7227" s="91" t="s">
        <v>18062</v>
      </c>
      <c r="T7227" s="91" t="s">
        <v>1593</v>
      </c>
    </row>
    <row r="7228" ht="14.25" customHeight="1">
      <c r="A7228" s="91" t="s">
        <v>18063</v>
      </c>
      <c r="B7228" s="91" t="s">
        <v>18064</v>
      </c>
      <c r="C7228" s="91" t="s">
        <v>18065</v>
      </c>
      <c r="D7228" s="91" t="s">
        <v>1319</v>
      </c>
      <c r="E7228" s="91" t="s">
        <v>1587</v>
      </c>
      <c r="F7228" s="91" t="s">
        <v>18066</v>
      </c>
      <c r="J7228" s="91" t="s">
        <v>1320</v>
      </c>
      <c r="L7228" s="91" t="s">
        <v>41</v>
      </c>
      <c r="M7228" s="91" t="s">
        <v>1320</v>
      </c>
      <c r="N7228" s="91" t="s">
        <v>2855</v>
      </c>
      <c r="O7228" s="91" t="s">
        <v>1846</v>
      </c>
      <c r="P7228" s="91" t="s">
        <v>1590</v>
      </c>
      <c r="Q7228" s="91" t="s">
        <v>1435</v>
      </c>
      <c r="R7228" s="91" t="s">
        <v>1763</v>
      </c>
      <c r="S7228" s="91" t="s">
        <v>18067</v>
      </c>
      <c r="T7228" s="91" t="s">
        <v>1593</v>
      </c>
    </row>
    <row r="7229" ht="14.25" customHeight="1">
      <c r="A7229" s="91" t="s">
        <v>18068</v>
      </c>
      <c r="D7229" s="91" t="s">
        <v>1319</v>
      </c>
      <c r="E7229" s="91" t="s">
        <v>1587</v>
      </c>
      <c r="F7229" s="91">
        <v>2030.0</v>
      </c>
      <c r="J7229" s="91" t="s">
        <v>739</v>
      </c>
      <c r="L7229" s="91" t="s">
        <v>1588</v>
      </c>
      <c r="M7229" s="91" t="s">
        <v>739</v>
      </c>
      <c r="O7229" s="91" t="s">
        <v>1711</v>
      </c>
      <c r="P7229" s="91" t="s">
        <v>1590</v>
      </c>
      <c r="Q7229" s="91" t="s">
        <v>1462</v>
      </c>
      <c r="R7229" s="91" t="s">
        <v>1659</v>
      </c>
      <c r="S7229" s="91" t="s">
        <v>18069</v>
      </c>
      <c r="T7229" s="91" t="s">
        <v>1593</v>
      </c>
    </row>
    <row r="7230" ht="14.25" customHeight="1">
      <c r="A7230" s="91" t="s">
        <v>18070</v>
      </c>
      <c r="B7230" s="91" t="s">
        <v>18071</v>
      </c>
      <c r="D7230" s="91" t="s">
        <v>1324</v>
      </c>
      <c r="J7230" s="91" t="s">
        <v>1320</v>
      </c>
      <c r="L7230" s="91" t="s">
        <v>41</v>
      </c>
      <c r="M7230" s="91" t="s">
        <v>739</v>
      </c>
      <c r="O7230" s="91" t="s">
        <v>1858</v>
      </c>
      <c r="P7230" s="91" t="s">
        <v>1628</v>
      </c>
      <c r="Q7230" s="91" t="s">
        <v>1466</v>
      </c>
      <c r="R7230" s="91" t="s">
        <v>1604</v>
      </c>
    </row>
    <row r="7231" ht="14.25" customHeight="1">
      <c r="A7231" s="91" t="s">
        <v>18072</v>
      </c>
      <c r="B7231" s="91" t="s">
        <v>18073</v>
      </c>
      <c r="C7231" s="91" t="s">
        <v>18074</v>
      </c>
      <c r="D7231" s="91" t="s">
        <v>1324</v>
      </c>
      <c r="J7231" s="91" t="s">
        <v>739</v>
      </c>
      <c r="L7231" s="91" t="s">
        <v>41</v>
      </c>
      <c r="M7231" s="91" t="s">
        <v>739</v>
      </c>
      <c r="O7231" s="91" t="s">
        <v>1602</v>
      </c>
      <c r="P7231" s="91" t="s">
        <v>1603</v>
      </c>
      <c r="Q7231" s="91" t="s">
        <v>1761</v>
      </c>
      <c r="R7231" s="91" t="s">
        <v>1720</v>
      </c>
    </row>
    <row r="7232" ht="14.25" customHeight="1">
      <c r="A7232" s="91" t="s">
        <v>18075</v>
      </c>
      <c r="D7232" s="91" t="s">
        <v>1319</v>
      </c>
      <c r="E7232" s="91" t="s">
        <v>1587</v>
      </c>
      <c r="F7232" s="91">
        <v>2030.0</v>
      </c>
      <c r="J7232" s="91" t="s">
        <v>739</v>
      </c>
      <c r="L7232" s="91" t="s">
        <v>1588</v>
      </c>
      <c r="M7232" s="91" t="s">
        <v>739</v>
      </c>
      <c r="O7232" s="91" t="s">
        <v>1602</v>
      </c>
      <c r="P7232" s="91" t="s">
        <v>1603</v>
      </c>
      <c r="Q7232" s="91" t="s">
        <v>1457</v>
      </c>
      <c r="R7232" s="91" t="s">
        <v>1663</v>
      </c>
      <c r="S7232" s="91" t="s">
        <v>18076</v>
      </c>
      <c r="T7232" s="91" t="s">
        <v>1593</v>
      </c>
    </row>
    <row r="7233" ht="14.25" customHeight="1">
      <c r="A7233" s="91" t="s">
        <v>18077</v>
      </c>
      <c r="D7233" s="91" t="s">
        <v>1324</v>
      </c>
      <c r="J7233" s="91" t="s">
        <v>1320</v>
      </c>
      <c r="L7233" s="91" t="s">
        <v>41</v>
      </c>
      <c r="M7233" s="91" t="s">
        <v>1320</v>
      </c>
      <c r="N7233" s="91" t="s">
        <v>1842</v>
      </c>
      <c r="O7233" s="91" t="s">
        <v>1602</v>
      </c>
      <c r="P7233" s="91" t="s">
        <v>1603</v>
      </c>
      <c r="Q7233" s="91" t="s">
        <v>1451</v>
      </c>
      <c r="R7233" s="91" t="s">
        <v>1842</v>
      </c>
    </row>
    <row r="7234" ht="14.25" customHeight="1">
      <c r="A7234" s="91" t="s">
        <v>18078</v>
      </c>
      <c r="D7234" s="91" t="s">
        <v>1324</v>
      </c>
      <c r="J7234" s="91" t="s">
        <v>1320</v>
      </c>
      <c r="L7234" s="91" t="s">
        <v>41</v>
      </c>
      <c r="M7234" s="91" t="s">
        <v>1320</v>
      </c>
      <c r="N7234" s="91" t="s">
        <v>2368</v>
      </c>
      <c r="O7234" s="91" t="s">
        <v>1607</v>
      </c>
      <c r="P7234" s="91" t="s">
        <v>1590</v>
      </c>
      <c r="Q7234" s="91" t="s">
        <v>1429</v>
      </c>
      <c r="R7234" s="91" t="s">
        <v>2368</v>
      </c>
    </row>
    <row r="7235" ht="14.25" customHeight="1">
      <c r="A7235" s="91" t="s">
        <v>18079</v>
      </c>
      <c r="D7235" s="91" t="s">
        <v>1324</v>
      </c>
      <c r="J7235" s="91" t="s">
        <v>739</v>
      </c>
      <c r="L7235" s="91" t="s">
        <v>41</v>
      </c>
      <c r="M7235" s="91" t="s">
        <v>739</v>
      </c>
      <c r="O7235" s="91" t="s">
        <v>1632</v>
      </c>
      <c r="P7235" s="91" t="s">
        <v>1628</v>
      </c>
      <c r="Q7235" s="91" t="s">
        <v>1761</v>
      </c>
      <c r="R7235" s="91" t="s">
        <v>1653</v>
      </c>
    </row>
    <row r="7236" ht="14.25" customHeight="1">
      <c r="A7236" s="91" t="s">
        <v>18080</v>
      </c>
      <c r="B7236" s="91" t="s">
        <v>18081</v>
      </c>
      <c r="C7236" s="91" t="s">
        <v>18082</v>
      </c>
      <c r="D7236" s="91" t="s">
        <v>1319</v>
      </c>
      <c r="E7236" s="91" t="s">
        <v>1595</v>
      </c>
      <c r="F7236" s="91">
        <v>2030.0</v>
      </c>
      <c r="J7236" s="91" t="s">
        <v>739</v>
      </c>
      <c r="L7236" s="91" t="s">
        <v>41</v>
      </c>
      <c r="M7236" s="91" t="s">
        <v>739</v>
      </c>
      <c r="O7236" s="91" t="s">
        <v>1802</v>
      </c>
      <c r="P7236" s="91" t="s">
        <v>1590</v>
      </c>
      <c r="Q7236" s="91" t="s">
        <v>1432</v>
      </c>
      <c r="R7236" s="91" t="s">
        <v>2976</v>
      </c>
      <c r="S7236" s="91" t="s">
        <v>18083</v>
      </c>
      <c r="T7236" s="91" t="s">
        <v>1600</v>
      </c>
    </row>
    <row r="7237" ht="14.25" customHeight="1">
      <c r="A7237" s="91" t="s">
        <v>18084</v>
      </c>
      <c r="B7237" s="91" t="s">
        <v>18085</v>
      </c>
      <c r="D7237" s="91" t="s">
        <v>1319</v>
      </c>
      <c r="E7237" s="91" t="s">
        <v>1587</v>
      </c>
      <c r="F7237" s="91" t="s">
        <v>4266</v>
      </c>
      <c r="J7237" s="91" t="s">
        <v>739</v>
      </c>
      <c r="L7237" s="91" t="s">
        <v>41</v>
      </c>
      <c r="M7237" s="91" t="s">
        <v>1320</v>
      </c>
      <c r="N7237" s="91" t="s">
        <v>1637</v>
      </c>
      <c r="O7237" s="91" t="s">
        <v>1622</v>
      </c>
      <c r="P7237" s="91" t="s">
        <v>1623</v>
      </c>
      <c r="Q7237" s="91" t="s">
        <v>1440</v>
      </c>
      <c r="R7237" s="91" t="s">
        <v>1847</v>
      </c>
      <c r="S7237" s="91" t="s">
        <v>18086</v>
      </c>
      <c r="T7237" s="91" t="s">
        <v>1593</v>
      </c>
    </row>
    <row r="7238" ht="14.25" customHeight="1">
      <c r="A7238" s="91" t="s">
        <v>18087</v>
      </c>
      <c r="B7238" s="91" t="s">
        <v>18088</v>
      </c>
      <c r="D7238" s="91" t="s">
        <v>1319</v>
      </c>
      <c r="E7238" s="91" t="s">
        <v>1587</v>
      </c>
      <c r="F7238" s="91">
        <v>2032.0</v>
      </c>
      <c r="J7238" s="91" t="s">
        <v>739</v>
      </c>
      <c r="L7238" s="91" t="s">
        <v>41</v>
      </c>
      <c r="M7238" s="91" t="s">
        <v>739</v>
      </c>
      <c r="O7238" s="91" t="s">
        <v>1602</v>
      </c>
      <c r="P7238" s="91" t="s">
        <v>1603</v>
      </c>
      <c r="Q7238" s="91" t="s">
        <v>1462</v>
      </c>
      <c r="R7238" s="91" t="s">
        <v>1687</v>
      </c>
      <c r="S7238" s="91" t="s">
        <v>18089</v>
      </c>
      <c r="T7238" s="91" t="s">
        <v>1593</v>
      </c>
    </row>
    <row r="7239" ht="14.25" customHeight="1">
      <c r="A7239" s="91" t="s">
        <v>18090</v>
      </c>
      <c r="D7239" s="91" t="s">
        <v>1324</v>
      </c>
      <c r="J7239" s="91" t="s">
        <v>739</v>
      </c>
      <c r="L7239" s="91" t="s">
        <v>41</v>
      </c>
      <c r="M7239" s="91" t="s">
        <v>739</v>
      </c>
      <c r="O7239" s="91" t="s">
        <v>1802</v>
      </c>
      <c r="P7239" s="91" t="s">
        <v>1590</v>
      </c>
      <c r="Q7239" s="91" t="s">
        <v>1457</v>
      </c>
      <c r="R7239" s="91" t="s">
        <v>1617</v>
      </c>
    </row>
    <row r="7240" ht="14.25" customHeight="1">
      <c r="A7240" s="91" t="s">
        <v>18091</v>
      </c>
      <c r="C7240" s="91" t="s">
        <v>18092</v>
      </c>
      <c r="D7240" s="91" t="s">
        <v>1324</v>
      </c>
      <c r="J7240" s="91" t="s">
        <v>739</v>
      </c>
      <c r="L7240" s="91" t="s">
        <v>41</v>
      </c>
      <c r="M7240" s="91" t="s">
        <v>739</v>
      </c>
      <c r="O7240" s="91" t="s">
        <v>1846</v>
      </c>
      <c r="P7240" s="91" t="s">
        <v>1590</v>
      </c>
      <c r="Q7240" s="91" t="s">
        <v>1439</v>
      </c>
      <c r="R7240" s="91" t="s">
        <v>1641</v>
      </c>
    </row>
    <row r="7241" ht="14.25" customHeight="1">
      <c r="A7241" s="91" t="s">
        <v>18093</v>
      </c>
      <c r="B7241" s="91" t="s">
        <v>18094</v>
      </c>
      <c r="C7241" s="91" t="s">
        <v>18095</v>
      </c>
      <c r="D7241" s="91" t="s">
        <v>1319</v>
      </c>
      <c r="E7241" s="91" t="s">
        <v>1587</v>
      </c>
      <c r="F7241" s="91">
        <v>2030.0</v>
      </c>
      <c r="J7241" s="91" t="s">
        <v>739</v>
      </c>
      <c r="L7241" s="91" t="s">
        <v>41</v>
      </c>
      <c r="M7241" s="91" t="s">
        <v>739</v>
      </c>
      <c r="N7241" s="91" t="s">
        <v>2016</v>
      </c>
      <c r="O7241" s="91" t="s">
        <v>1607</v>
      </c>
      <c r="P7241" s="91" t="s">
        <v>1590</v>
      </c>
      <c r="Q7241" s="91" t="s">
        <v>1432</v>
      </c>
      <c r="R7241" s="91" t="s">
        <v>1608</v>
      </c>
      <c r="S7241" s="91" t="s">
        <v>18096</v>
      </c>
      <c r="T7241" s="91" t="s">
        <v>1593</v>
      </c>
    </row>
    <row r="7242" ht="14.25" customHeight="1">
      <c r="A7242" s="91" t="s">
        <v>18097</v>
      </c>
      <c r="B7242" s="91" t="s">
        <v>18098</v>
      </c>
      <c r="C7242" s="91" t="s">
        <v>18099</v>
      </c>
      <c r="D7242" s="91" t="s">
        <v>1319</v>
      </c>
      <c r="E7242" s="91" t="s">
        <v>1595</v>
      </c>
      <c r="F7242" s="91">
        <v>2030.0</v>
      </c>
      <c r="J7242" s="91" t="s">
        <v>739</v>
      </c>
      <c r="L7242" s="91" t="s">
        <v>41</v>
      </c>
      <c r="M7242" s="91" t="s">
        <v>739</v>
      </c>
      <c r="O7242" s="91" t="s">
        <v>1602</v>
      </c>
      <c r="P7242" s="91" t="s">
        <v>1603</v>
      </c>
      <c r="Q7242" s="91" t="s">
        <v>1441</v>
      </c>
      <c r="R7242" s="91" t="s">
        <v>1699</v>
      </c>
      <c r="S7242" s="91" t="s">
        <v>18100</v>
      </c>
      <c r="T7242" s="91" t="s">
        <v>1600</v>
      </c>
    </row>
    <row r="7243" ht="14.25" customHeight="1">
      <c r="A7243" s="91" t="s">
        <v>18101</v>
      </c>
      <c r="B7243" s="91" t="s">
        <v>18102</v>
      </c>
      <c r="C7243" s="91" t="s">
        <v>18103</v>
      </c>
      <c r="D7243" s="91" t="s">
        <v>1324</v>
      </c>
      <c r="J7243" s="91" t="s">
        <v>739</v>
      </c>
      <c r="L7243" s="91" t="s">
        <v>41</v>
      </c>
      <c r="M7243" s="91" t="s">
        <v>739</v>
      </c>
      <c r="O7243" s="91" t="s">
        <v>1725</v>
      </c>
      <c r="P7243" s="91" t="s">
        <v>1628</v>
      </c>
      <c r="Q7243" s="91" t="s">
        <v>1448</v>
      </c>
      <c r="R7243" s="91" t="s">
        <v>1763</v>
      </c>
    </row>
    <row r="7244" ht="14.25" customHeight="1">
      <c r="A7244" s="91" t="s">
        <v>18104</v>
      </c>
      <c r="C7244" s="91" t="s">
        <v>18105</v>
      </c>
      <c r="D7244" s="91" t="s">
        <v>1319</v>
      </c>
      <c r="E7244" s="91" t="s">
        <v>1587</v>
      </c>
      <c r="F7244" s="91">
        <v>2030.0</v>
      </c>
      <c r="J7244" s="91" t="s">
        <v>739</v>
      </c>
      <c r="L7244" s="91" t="s">
        <v>1588</v>
      </c>
      <c r="M7244" s="91" t="s">
        <v>739</v>
      </c>
      <c r="O7244" s="91" t="s">
        <v>1589</v>
      </c>
      <c r="P7244" s="91" t="s">
        <v>1590</v>
      </c>
      <c r="Q7244" s="91" t="s">
        <v>1472</v>
      </c>
      <c r="R7244" s="91" t="s">
        <v>2016</v>
      </c>
      <c r="S7244" s="91" t="s">
        <v>18106</v>
      </c>
      <c r="T7244" s="91" t="s">
        <v>1593</v>
      </c>
    </row>
    <row r="7245" ht="14.25" customHeight="1">
      <c r="A7245" s="91" t="s">
        <v>18107</v>
      </c>
      <c r="B7245" s="91" t="s">
        <v>18108</v>
      </c>
      <c r="C7245" s="91" t="s">
        <v>18109</v>
      </c>
      <c r="D7245" s="91" t="s">
        <v>1324</v>
      </c>
      <c r="J7245" s="91" t="s">
        <v>1320</v>
      </c>
      <c r="L7245" s="91" t="s">
        <v>41</v>
      </c>
      <c r="M7245" s="91" t="s">
        <v>1320</v>
      </c>
      <c r="N7245" s="91" t="s">
        <v>1669</v>
      </c>
      <c r="O7245" s="91" t="s">
        <v>1748</v>
      </c>
      <c r="P7245" s="91" t="s">
        <v>1590</v>
      </c>
      <c r="Q7245" s="91" t="s">
        <v>1439</v>
      </c>
      <c r="R7245" s="91" t="s">
        <v>1669</v>
      </c>
    </row>
    <row r="7246" ht="14.25" customHeight="1">
      <c r="A7246" s="91" t="s">
        <v>18110</v>
      </c>
      <c r="C7246" s="91" t="s">
        <v>18111</v>
      </c>
      <c r="D7246" s="91" t="s">
        <v>1319</v>
      </c>
      <c r="E7246" s="91" t="s">
        <v>1587</v>
      </c>
      <c r="F7246" s="91" t="s">
        <v>10999</v>
      </c>
      <c r="G7246" s="91" t="s">
        <v>1319</v>
      </c>
      <c r="H7246" s="91" t="s">
        <v>1587</v>
      </c>
      <c r="I7246" s="91">
        <v>2045.0</v>
      </c>
      <c r="J7246" s="91" t="s">
        <v>1320</v>
      </c>
      <c r="K7246" s="91">
        <v>2045.0</v>
      </c>
      <c r="L7246" s="91" t="s">
        <v>41</v>
      </c>
      <c r="M7246" s="91" t="s">
        <v>1320</v>
      </c>
      <c r="N7246" s="91" t="s">
        <v>1763</v>
      </c>
      <c r="O7246" s="91" t="s">
        <v>1748</v>
      </c>
      <c r="P7246" s="91" t="s">
        <v>1590</v>
      </c>
      <c r="Q7246" s="91" t="s">
        <v>1460</v>
      </c>
      <c r="R7246" s="91" t="s">
        <v>1614</v>
      </c>
      <c r="S7246" s="91" t="s">
        <v>1411</v>
      </c>
      <c r="T7246" s="91" t="s">
        <v>1593</v>
      </c>
    </row>
    <row r="7247" ht="14.25" customHeight="1">
      <c r="A7247" s="91" t="s">
        <v>18112</v>
      </c>
      <c r="D7247" s="91" t="s">
        <v>1319</v>
      </c>
      <c r="E7247" s="91" t="s">
        <v>1587</v>
      </c>
      <c r="F7247" s="91">
        <v>2030.0</v>
      </c>
      <c r="G7247" s="91" t="s">
        <v>1319</v>
      </c>
      <c r="H7247" s="91" t="s">
        <v>1587</v>
      </c>
      <c r="I7247" s="91">
        <v>2050.0</v>
      </c>
      <c r="J7247" s="91" t="s">
        <v>1320</v>
      </c>
      <c r="K7247" s="91">
        <v>2050.0</v>
      </c>
      <c r="L7247" s="91" t="s">
        <v>1588</v>
      </c>
      <c r="M7247" s="91" t="s">
        <v>739</v>
      </c>
      <c r="O7247" s="91" t="s">
        <v>1607</v>
      </c>
      <c r="P7247" s="91" t="s">
        <v>1590</v>
      </c>
      <c r="Q7247" s="91" t="s">
        <v>1457</v>
      </c>
      <c r="R7247" s="91" t="s">
        <v>1687</v>
      </c>
      <c r="S7247" s="91" t="s">
        <v>18113</v>
      </c>
      <c r="T7247" s="91" t="s">
        <v>1593</v>
      </c>
    </row>
    <row r="7248" ht="14.25" customHeight="1">
      <c r="A7248" s="91" t="s">
        <v>18114</v>
      </c>
      <c r="D7248" s="91" t="s">
        <v>1324</v>
      </c>
      <c r="J7248" s="91" t="s">
        <v>739</v>
      </c>
      <c r="L7248" s="91" t="s">
        <v>41</v>
      </c>
      <c r="M7248" s="91" t="s">
        <v>739</v>
      </c>
      <c r="O7248" s="91" t="s">
        <v>1725</v>
      </c>
      <c r="P7248" s="91" t="s">
        <v>1628</v>
      </c>
      <c r="Q7248" s="91" t="s">
        <v>1462</v>
      </c>
      <c r="R7248" s="91" t="s">
        <v>1707</v>
      </c>
    </row>
    <row r="7249" ht="14.25" customHeight="1">
      <c r="A7249" s="91" t="s">
        <v>18115</v>
      </c>
      <c r="D7249" s="91" t="s">
        <v>1324</v>
      </c>
      <c r="J7249" s="91" t="s">
        <v>739</v>
      </c>
      <c r="L7249" s="91" t="s">
        <v>41</v>
      </c>
      <c r="M7249" s="91" t="s">
        <v>739</v>
      </c>
      <c r="O7249" s="91" t="s">
        <v>2299</v>
      </c>
      <c r="P7249" s="91" t="s">
        <v>1628</v>
      </c>
      <c r="Q7249" s="91" t="s">
        <v>1462</v>
      </c>
      <c r="R7249" s="91" t="s">
        <v>1653</v>
      </c>
    </row>
    <row r="7250" ht="14.25" customHeight="1">
      <c r="A7250" s="91" t="s">
        <v>18116</v>
      </c>
      <c r="D7250" s="91" t="s">
        <v>1319</v>
      </c>
      <c r="E7250" s="91" t="s">
        <v>1587</v>
      </c>
      <c r="F7250" s="91">
        <v>2030.0</v>
      </c>
      <c r="J7250" s="91" t="s">
        <v>739</v>
      </c>
      <c r="L7250" s="91" t="s">
        <v>1588</v>
      </c>
      <c r="M7250" s="91" t="s">
        <v>739</v>
      </c>
      <c r="O7250" s="91" t="s">
        <v>1694</v>
      </c>
      <c r="P7250" s="91" t="s">
        <v>1590</v>
      </c>
      <c r="Q7250" s="91" t="s">
        <v>1457</v>
      </c>
      <c r="R7250" s="91" t="s">
        <v>1608</v>
      </c>
      <c r="S7250" s="91" t="s">
        <v>18117</v>
      </c>
      <c r="T7250" s="91" t="s">
        <v>1593</v>
      </c>
    </row>
    <row r="7251" ht="14.25" customHeight="1">
      <c r="A7251" s="91" t="s">
        <v>18118</v>
      </c>
      <c r="C7251" s="91" t="s">
        <v>18119</v>
      </c>
      <c r="D7251" s="91" t="s">
        <v>1324</v>
      </c>
      <c r="J7251" s="91" t="s">
        <v>739</v>
      </c>
      <c r="L7251" s="91" t="s">
        <v>41</v>
      </c>
      <c r="M7251" s="91" t="s">
        <v>739</v>
      </c>
      <c r="O7251" s="91" t="s">
        <v>1711</v>
      </c>
      <c r="P7251" s="91" t="s">
        <v>1590</v>
      </c>
      <c r="Q7251" s="91" t="s">
        <v>1433</v>
      </c>
      <c r="R7251" s="91" t="s">
        <v>1604</v>
      </c>
    </row>
    <row r="7252" ht="14.25" customHeight="1">
      <c r="A7252" s="91" t="s">
        <v>18120</v>
      </c>
      <c r="D7252" s="91" t="s">
        <v>1324</v>
      </c>
      <c r="J7252" s="91" t="s">
        <v>1320</v>
      </c>
      <c r="L7252" s="91" t="s">
        <v>41</v>
      </c>
      <c r="M7252" s="91" t="s">
        <v>1320</v>
      </c>
      <c r="N7252" s="91" t="s">
        <v>1685</v>
      </c>
      <c r="O7252" s="91" t="s">
        <v>1607</v>
      </c>
      <c r="P7252" s="91" t="s">
        <v>1590</v>
      </c>
      <c r="Q7252" s="91" t="s">
        <v>1433</v>
      </c>
      <c r="R7252" s="91" t="s">
        <v>1685</v>
      </c>
    </row>
    <row r="7253" ht="14.25" customHeight="1">
      <c r="A7253" s="91" t="s">
        <v>18121</v>
      </c>
      <c r="D7253" s="91" t="s">
        <v>1319</v>
      </c>
      <c r="E7253" s="91" t="s">
        <v>1587</v>
      </c>
      <c r="F7253" s="91">
        <v>2030.0</v>
      </c>
      <c r="J7253" s="91" t="s">
        <v>739</v>
      </c>
      <c r="L7253" s="91" t="s">
        <v>1588</v>
      </c>
      <c r="M7253" s="91" t="s">
        <v>739</v>
      </c>
      <c r="O7253" s="91" t="s">
        <v>1725</v>
      </c>
      <c r="P7253" s="91" t="s">
        <v>1628</v>
      </c>
      <c r="Q7253" s="91" t="s">
        <v>1439</v>
      </c>
      <c r="R7253" s="91" t="s">
        <v>1707</v>
      </c>
      <c r="S7253" s="91" t="s">
        <v>18122</v>
      </c>
      <c r="T7253" s="91" t="s">
        <v>1593</v>
      </c>
    </row>
    <row r="7254" ht="14.25" customHeight="1">
      <c r="A7254" s="91" t="s">
        <v>18123</v>
      </c>
      <c r="C7254" s="91" t="s">
        <v>18124</v>
      </c>
      <c r="D7254" s="91" t="s">
        <v>1319</v>
      </c>
      <c r="E7254" s="91" t="s">
        <v>1587</v>
      </c>
      <c r="J7254" s="91" t="s">
        <v>739</v>
      </c>
      <c r="L7254" s="91" t="s">
        <v>1588</v>
      </c>
      <c r="M7254" s="91" t="s">
        <v>739</v>
      </c>
      <c r="O7254" s="91" t="s">
        <v>1607</v>
      </c>
      <c r="P7254" s="91" t="s">
        <v>1590</v>
      </c>
      <c r="Q7254" s="91" t="s">
        <v>1433</v>
      </c>
      <c r="R7254" s="91" t="s">
        <v>1763</v>
      </c>
      <c r="S7254" s="91" t="s">
        <v>18125</v>
      </c>
      <c r="T7254" s="91" t="s">
        <v>1593</v>
      </c>
    </row>
    <row r="7255" ht="14.25" customHeight="1">
      <c r="A7255" s="91" t="s">
        <v>18126</v>
      </c>
      <c r="D7255" s="91" t="s">
        <v>1324</v>
      </c>
      <c r="J7255" s="91" t="s">
        <v>739</v>
      </c>
      <c r="L7255" s="91" t="s">
        <v>41</v>
      </c>
      <c r="M7255" s="91" t="s">
        <v>739</v>
      </c>
      <c r="O7255" s="91" t="s">
        <v>1589</v>
      </c>
      <c r="P7255" s="91" t="s">
        <v>1590</v>
      </c>
      <c r="Q7255" s="91" t="s">
        <v>1460</v>
      </c>
      <c r="R7255" s="91" t="s">
        <v>1842</v>
      </c>
    </row>
    <row r="7256" ht="14.25" customHeight="1">
      <c r="A7256" s="91" t="s">
        <v>18127</v>
      </c>
      <c r="D7256" s="91" t="s">
        <v>1324</v>
      </c>
      <c r="J7256" s="91" t="s">
        <v>739</v>
      </c>
      <c r="L7256" s="91" t="s">
        <v>41</v>
      </c>
      <c r="M7256" s="91" t="s">
        <v>739</v>
      </c>
      <c r="O7256" s="91" t="s">
        <v>1602</v>
      </c>
      <c r="P7256" s="91" t="s">
        <v>1603</v>
      </c>
      <c r="Q7256" s="91" t="s">
        <v>1432</v>
      </c>
      <c r="R7256" s="91" t="s">
        <v>1614</v>
      </c>
    </row>
    <row r="7257" ht="14.25" customHeight="1">
      <c r="A7257" s="91" t="s">
        <v>18128</v>
      </c>
      <c r="B7257" s="91" t="s">
        <v>18129</v>
      </c>
      <c r="C7257" s="91" t="s">
        <v>18130</v>
      </c>
      <c r="D7257" s="91" t="s">
        <v>1319</v>
      </c>
      <c r="E7257" s="91" t="s">
        <v>1587</v>
      </c>
      <c r="F7257" s="91" t="s">
        <v>1646</v>
      </c>
      <c r="G7257" s="91" t="s">
        <v>1319</v>
      </c>
      <c r="H7257" s="91" t="s">
        <v>1587</v>
      </c>
      <c r="I7257" s="91">
        <v>2040.0</v>
      </c>
      <c r="J7257" s="91" t="s">
        <v>1320</v>
      </c>
      <c r="K7257" s="91">
        <v>2040.0</v>
      </c>
      <c r="L7257" s="91" t="s">
        <v>41</v>
      </c>
      <c r="M7257" s="91" t="s">
        <v>1320</v>
      </c>
      <c r="N7257" s="91" t="s">
        <v>1611</v>
      </c>
      <c r="O7257" s="91" t="s">
        <v>1602</v>
      </c>
      <c r="P7257" s="91" t="s">
        <v>1603</v>
      </c>
      <c r="Q7257" s="91" t="s">
        <v>1467</v>
      </c>
      <c r="R7257" s="91" t="s">
        <v>1598</v>
      </c>
      <c r="S7257" s="91" t="s">
        <v>18131</v>
      </c>
      <c r="T7257" s="91" t="s">
        <v>1593</v>
      </c>
    </row>
    <row r="7258" ht="14.25" customHeight="1">
      <c r="A7258" s="91" t="s">
        <v>18132</v>
      </c>
      <c r="D7258" s="91" t="s">
        <v>1319</v>
      </c>
      <c r="E7258" s="91" t="s">
        <v>1587</v>
      </c>
      <c r="F7258" s="91">
        <v>2030.0</v>
      </c>
      <c r="J7258" s="91" t="s">
        <v>739</v>
      </c>
      <c r="L7258" s="91" t="s">
        <v>1588</v>
      </c>
      <c r="M7258" s="91" t="s">
        <v>739</v>
      </c>
      <c r="O7258" s="91" t="s">
        <v>1796</v>
      </c>
      <c r="P7258" s="91" t="s">
        <v>1628</v>
      </c>
      <c r="Q7258" s="91" t="s">
        <v>1457</v>
      </c>
      <c r="R7258" s="91" t="s">
        <v>1707</v>
      </c>
      <c r="S7258" s="91" t="s">
        <v>18133</v>
      </c>
      <c r="T7258" s="91" t="s">
        <v>1593</v>
      </c>
    </row>
    <row r="7259" ht="14.25" customHeight="1">
      <c r="A7259" s="91" t="s">
        <v>18134</v>
      </c>
      <c r="B7259" s="91" t="s">
        <v>18135</v>
      </c>
      <c r="C7259" s="91" t="s">
        <v>18136</v>
      </c>
      <c r="D7259" s="91" t="s">
        <v>1324</v>
      </c>
      <c r="J7259" s="91" t="s">
        <v>739</v>
      </c>
      <c r="L7259" s="91" t="s">
        <v>1647</v>
      </c>
      <c r="M7259" s="91" t="s">
        <v>739</v>
      </c>
      <c r="O7259" s="91" t="s">
        <v>1815</v>
      </c>
      <c r="P7259" s="91" t="s">
        <v>1628</v>
      </c>
      <c r="Q7259" s="91" t="s">
        <v>1430</v>
      </c>
      <c r="R7259" s="91" t="s">
        <v>2056</v>
      </c>
      <c r="U7259" s="91" t="s">
        <v>2316</v>
      </c>
    </row>
    <row r="7260" ht="14.25" customHeight="1">
      <c r="A7260" s="91" t="s">
        <v>18137</v>
      </c>
      <c r="D7260" s="91" t="s">
        <v>1319</v>
      </c>
      <c r="E7260" s="91" t="s">
        <v>1587</v>
      </c>
      <c r="F7260" s="91">
        <v>2030.0</v>
      </c>
      <c r="J7260" s="91" t="s">
        <v>739</v>
      </c>
      <c r="L7260" s="91" t="s">
        <v>1588</v>
      </c>
      <c r="M7260" s="91" t="s">
        <v>739</v>
      </c>
      <c r="O7260" s="91" t="s">
        <v>1725</v>
      </c>
      <c r="P7260" s="91" t="s">
        <v>1628</v>
      </c>
      <c r="Q7260" s="91" t="s">
        <v>1433</v>
      </c>
      <c r="R7260" s="91" t="s">
        <v>1707</v>
      </c>
      <c r="S7260" s="91" t="s">
        <v>18138</v>
      </c>
      <c r="T7260" s="91" t="s">
        <v>1593</v>
      </c>
    </row>
    <row r="7261" ht="14.25" customHeight="1">
      <c r="A7261" s="91" t="s">
        <v>18139</v>
      </c>
      <c r="D7261" s="91" t="s">
        <v>1324</v>
      </c>
      <c r="J7261" s="91" t="s">
        <v>1320</v>
      </c>
      <c r="L7261" s="91" t="s">
        <v>41</v>
      </c>
      <c r="M7261" s="91" t="s">
        <v>739</v>
      </c>
      <c r="O7261" s="91" t="s">
        <v>12161</v>
      </c>
      <c r="P7261" s="91" t="s">
        <v>1628</v>
      </c>
      <c r="Q7261" s="91" t="s">
        <v>1761</v>
      </c>
      <c r="R7261" s="91" t="s">
        <v>1707</v>
      </c>
    </row>
    <row r="7262" ht="14.25" customHeight="1">
      <c r="A7262" s="91" t="s">
        <v>18140</v>
      </c>
      <c r="D7262" s="91" t="s">
        <v>1319</v>
      </c>
      <c r="E7262" s="91" t="s">
        <v>1587</v>
      </c>
      <c r="F7262" s="91">
        <v>2030.0</v>
      </c>
      <c r="J7262" s="91" t="s">
        <v>739</v>
      </c>
      <c r="L7262" s="91" t="s">
        <v>1588</v>
      </c>
      <c r="M7262" s="91" t="s">
        <v>739</v>
      </c>
      <c r="O7262" s="91" t="s">
        <v>1725</v>
      </c>
      <c r="P7262" s="91" t="s">
        <v>1628</v>
      </c>
      <c r="Q7262" s="91" t="s">
        <v>1436</v>
      </c>
      <c r="R7262" s="91" t="s">
        <v>1663</v>
      </c>
      <c r="S7262" s="91" t="s">
        <v>18141</v>
      </c>
      <c r="T7262" s="91" t="s">
        <v>1593</v>
      </c>
    </row>
    <row r="7263" ht="14.25" customHeight="1">
      <c r="A7263" s="91" t="s">
        <v>18142</v>
      </c>
      <c r="D7263" s="91" t="s">
        <v>1324</v>
      </c>
      <c r="J7263" s="91" t="s">
        <v>739</v>
      </c>
      <c r="L7263" s="91" t="s">
        <v>41</v>
      </c>
      <c r="M7263" s="91" t="s">
        <v>739</v>
      </c>
      <c r="O7263" s="91" t="s">
        <v>1602</v>
      </c>
      <c r="P7263" s="91" t="s">
        <v>1603</v>
      </c>
      <c r="Q7263" s="91" t="s">
        <v>1761</v>
      </c>
      <c r="R7263" s="91" t="s">
        <v>1604</v>
      </c>
    </row>
    <row r="7264" ht="14.25" customHeight="1">
      <c r="A7264" s="91" t="s">
        <v>18143</v>
      </c>
      <c r="D7264" s="91" t="s">
        <v>1343</v>
      </c>
      <c r="J7264" s="91" t="s">
        <v>1320</v>
      </c>
      <c r="L7264" s="91" t="s">
        <v>41</v>
      </c>
      <c r="M7264" s="91" t="s">
        <v>1320</v>
      </c>
      <c r="N7264" s="91" t="s">
        <v>1598</v>
      </c>
      <c r="O7264" s="91" t="s">
        <v>1607</v>
      </c>
      <c r="P7264" s="91" t="s">
        <v>1590</v>
      </c>
      <c r="Q7264" s="91" t="s">
        <v>1466</v>
      </c>
      <c r="R7264" s="91" t="s">
        <v>1598</v>
      </c>
    </row>
    <row r="7265" ht="14.25" customHeight="1">
      <c r="A7265" s="91" t="s">
        <v>18144</v>
      </c>
      <c r="D7265" s="91" t="s">
        <v>1319</v>
      </c>
      <c r="E7265" s="91" t="s">
        <v>1587</v>
      </c>
      <c r="F7265" s="91">
        <v>2030.0</v>
      </c>
      <c r="J7265" s="91" t="s">
        <v>739</v>
      </c>
      <c r="L7265" s="91" t="s">
        <v>1588</v>
      </c>
      <c r="M7265" s="91" t="s">
        <v>739</v>
      </c>
      <c r="O7265" s="91" t="s">
        <v>1662</v>
      </c>
      <c r="P7265" s="91" t="s">
        <v>1590</v>
      </c>
      <c r="Q7265" s="91" t="s">
        <v>1434</v>
      </c>
      <c r="R7265" s="91" t="s">
        <v>1659</v>
      </c>
      <c r="S7265" s="91" t="s">
        <v>18145</v>
      </c>
      <c r="T7265" s="91" t="s">
        <v>1593</v>
      </c>
    </row>
    <row r="7266" ht="14.25" customHeight="1">
      <c r="A7266" s="91" t="s">
        <v>18146</v>
      </c>
      <c r="D7266" s="91" t="s">
        <v>1324</v>
      </c>
      <c r="J7266" s="91" t="s">
        <v>1320</v>
      </c>
      <c r="L7266" s="91" t="s">
        <v>41</v>
      </c>
      <c r="M7266" s="91" t="s">
        <v>1320</v>
      </c>
      <c r="N7266" s="91" t="s">
        <v>1685</v>
      </c>
      <c r="O7266" s="91" t="s">
        <v>1607</v>
      </c>
      <c r="P7266" s="91" t="s">
        <v>1590</v>
      </c>
      <c r="Q7266" s="91" t="s">
        <v>1452</v>
      </c>
      <c r="R7266" s="91" t="s">
        <v>1685</v>
      </c>
    </row>
    <row r="7267" ht="14.25" customHeight="1">
      <c r="A7267" s="91" t="s">
        <v>18147</v>
      </c>
      <c r="D7267" s="91" t="s">
        <v>1319</v>
      </c>
      <c r="E7267" s="91" t="s">
        <v>1587</v>
      </c>
      <c r="F7267" s="91">
        <v>2024.0</v>
      </c>
      <c r="J7267" s="91" t="s">
        <v>739</v>
      </c>
      <c r="L7267" s="91" t="s">
        <v>41</v>
      </c>
      <c r="M7267" s="91" t="s">
        <v>1320</v>
      </c>
      <c r="N7267" s="91" t="s">
        <v>2241</v>
      </c>
      <c r="O7267" s="91" t="s">
        <v>3110</v>
      </c>
      <c r="P7267" s="91" t="s">
        <v>1628</v>
      </c>
      <c r="Q7267" s="91" t="s">
        <v>1469</v>
      </c>
      <c r="R7267" s="91" t="s">
        <v>1921</v>
      </c>
      <c r="S7267" s="91" t="s">
        <v>18148</v>
      </c>
      <c r="T7267" s="91" t="s">
        <v>1593</v>
      </c>
    </row>
    <row r="7268" ht="14.25" customHeight="1">
      <c r="A7268" s="91" t="s">
        <v>18149</v>
      </c>
      <c r="D7268" s="91" t="s">
        <v>1324</v>
      </c>
      <c r="J7268" s="91" t="s">
        <v>739</v>
      </c>
      <c r="L7268" s="91" t="s">
        <v>41</v>
      </c>
      <c r="M7268" s="91" t="s">
        <v>739</v>
      </c>
      <c r="O7268" s="91" t="s">
        <v>1858</v>
      </c>
      <c r="P7268" s="91" t="s">
        <v>1628</v>
      </c>
      <c r="Q7268" s="91" t="s">
        <v>1469</v>
      </c>
      <c r="R7268" s="91" t="s">
        <v>1798</v>
      </c>
    </row>
    <row r="7269" ht="14.25" customHeight="1">
      <c r="A7269" s="91" t="s">
        <v>18150</v>
      </c>
      <c r="D7269" s="91" t="s">
        <v>1343</v>
      </c>
      <c r="J7269" s="91" t="s">
        <v>739</v>
      </c>
      <c r="L7269" s="91" t="s">
        <v>41</v>
      </c>
      <c r="M7269" s="91" t="s">
        <v>1320</v>
      </c>
      <c r="N7269" s="91" t="s">
        <v>1881</v>
      </c>
      <c r="O7269" s="91" t="s">
        <v>2299</v>
      </c>
      <c r="P7269" s="91" t="s">
        <v>1628</v>
      </c>
      <c r="Q7269" s="91" t="s">
        <v>1469</v>
      </c>
      <c r="R7269" s="91" t="s">
        <v>1881</v>
      </c>
      <c r="U7269" s="91" t="s">
        <v>1749</v>
      </c>
    </row>
    <row r="7270" ht="14.25" customHeight="1">
      <c r="A7270" s="91" t="s">
        <v>18151</v>
      </c>
      <c r="D7270" s="91" t="s">
        <v>1319</v>
      </c>
      <c r="E7270" s="91" t="s">
        <v>1587</v>
      </c>
      <c r="F7270" s="91">
        <v>2030.0</v>
      </c>
      <c r="J7270" s="91" t="s">
        <v>739</v>
      </c>
      <c r="L7270" s="91" t="s">
        <v>1588</v>
      </c>
      <c r="M7270" s="91" t="s">
        <v>739</v>
      </c>
      <c r="O7270" s="91" t="s">
        <v>1725</v>
      </c>
      <c r="P7270" s="91" t="s">
        <v>1628</v>
      </c>
      <c r="Q7270" s="91" t="s">
        <v>1439</v>
      </c>
      <c r="R7270" s="91" t="s">
        <v>1707</v>
      </c>
      <c r="S7270" s="91" t="s">
        <v>18152</v>
      </c>
      <c r="T7270" s="91" t="s">
        <v>1593</v>
      </c>
    </row>
    <row r="7271" ht="14.25" customHeight="1">
      <c r="A7271" s="91" t="s">
        <v>18153</v>
      </c>
      <c r="D7271" s="91" t="s">
        <v>1319</v>
      </c>
      <c r="E7271" s="91" t="s">
        <v>1729</v>
      </c>
      <c r="F7271" s="91">
        <v>2030.0</v>
      </c>
      <c r="J7271" s="91" t="s">
        <v>739</v>
      </c>
      <c r="L7271" s="91" t="s">
        <v>41</v>
      </c>
      <c r="M7271" s="91" t="s">
        <v>739</v>
      </c>
      <c r="O7271" s="91" t="s">
        <v>1725</v>
      </c>
      <c r="P7271" s="91" t="s">
        <v>1628</v>
      </c>
      <c r="Q7271" s="91" t="s">
        <v>1761</v>
      </c>
      <c r="R7271" s="91" t="s">
        <v>2976</v>
      </c>
      <c r="S7271" s="91" t="s">
        <v>18154</v>
      </c>
      <c r="T7271" s="91" t="s">
        <v>1733</v>
      </c>
    </row>
    <row r="7272" ht="14.25" customHeight="1">
      <c r="A7272" s="91" t="s">
        <v>18155</v>
      </c>
      <c r="B7272" s="91" t="s">
        <v>18156</v>
      </c>
      <c r="D7272" s="91" t="s">
        <v>1324</v>
      </c>
      <c r="J7272" s="91" t="s">
        <v>739</v>
      </c>
      <c r="L7272" s="91" t="s">
        <v>41</v>
      </c>
      <c r="M7272" s="91" t="s">
        <v>739</v>
      </c>
      <c r="O7272" s="91" t="s">
        <v>1725</v>
      </c>
      <c r="P7272" s="91" t="s">
        <v>1628</v>
      </c>
      <c r="Q7272" s="91" t="s">
        <v>1433</v>
      </c>
      <c r="R7272" s="91" t="s">
        <v>1663</v>
      </c>
    </row>
    <row r="7273" ht="14.25" customHeight="1">
      <c r="A7273" s="91" t="s">
        <v>18157</v>
      </c>
      <c r="B7273" s="91" t="s">
        <v>18158</v>
      </c>
      <c r="C7273" s="91" t="s">
        <v>18159</v>
      </c>
      <c r="D7273" s="91" t="s">
        <v>1319</v>
      </c>
      <c r="E7273" s="91" t="s">
        <v>1729</v>
      </c>
      <c r="F7273" s="91">
        <v>2030.0</v>
      </c>
      <c r="J7273" s="91" t="s">
        <v>739</v>
      </c>
      <c r="L7273" s="91" t="s">
        <v>41</v>
      </c>
      <c r="M7273" s="91" t="s">
        <v>739</v>
      </c>
      <c r="O7273" s="91" t="s">
        <v>1725</v>
      </c>
      <c r="P7273" s="91" t="s">
        <v>1628</v>
      </c>
      <c r="Q7273" s="91" t="s">
        <v>1433</v>
      </c>
      <c r="R7273" s="91" t="s">
        <v>10335</v>
      </c>
      <c r="S7273" s="91" t="s">
        <v>18160</v>
      </c>
      <c r="T7273" s="91" t="s">
        <v>1733</v>
      </c>
    </row>
    <row r="7274" ht="14.25" customHeight="1">
      <c r="A7274" s="91" t="s">
        <v>18161</v>
      </c>
      <c r="D7274" s="91" t="s">
        <v>1319</v>
      </c>
      <c r="E7274" s="91" t="s">
        <v>1587</v>
      </c>
      <c r="F7274" s="91">
        <v>2030.0</v>
      </c>
      <c r="J7274" s="91" t="s">
        <v>739</v>
      </c>
      <c r="L7274" s="91" t="s">
        <v>1588</v>
      </c>
      <c r="M7274" s="91" t="s">
        <v>739</v>
      </c>
      <c r="O7274" s="91" t="s">
        <v>1725</v>
      </c>
      <c r="P7274" s="91" t="s">
        <v>1628</v>
      </c>
      <c r="Q7274" s="91" t="s">
        <v>1439</v>
      </c>
      <c r="R7274" s="91" t="s">
        <v>1659</v>
      </c>
      <c r="S7274" s="91" t="s">
        <v>18162</v>
      </c>
      <c r="T7274" s="91" t="s">
        <v>1593</v>
      </c>
    </row>
    <row r="7275" ht="14.25" customHeight="1">
      <c r="A7275" s="91" t="s">
        <v>18163</v>
      </c>
      <c r="D7275" s="91" t="s">
        <v>1324</v>
      </c>
      <c r="J7275" s="91" t="s">
        <v>739</v>
      </c>
      <c r="L7275" s="91" t="s">
        <v>41</v>
      </c>
      <c r="M7275" s="91" t="s">
        <v>739</v>
      </c>
      <c r="O7275" s="91" t="s">
        <v>1725</v>
      </c>
      <c r="P7275" s="91" t="s">
        <v>1628</v>
      </c>
      <c r="Q7275" s="91" t="s">
        <v>1436</v>
      </c>
      <c r="R7275" s="91" t="s">
        <v>1591</v>
      </c>
    </row>
    <row r="7276" ht="14.25" customHeight="1">
      <c r="A7276" s="91" t="s">
        <v>18164</v>
      </c>
      <c r="D7276" s="91" t="s">
        <v>1319</v>
      </c>
      <c r="E7276" s="91" t="s">
        <v>1587</v>
      </c>
      <c r="F7276" s="91">
        <v>2030.0</v>
      </c>
      <c r="J7276" s="91" t="s">
        <v>739</v>
      </c>
      <c r="L7276" s="91" t="s">
        <v>1588</v>
      </c>
      <c r="M7276" s="91" t="s">
        <v>739</v>
      </c>
      <c r="O7276" s="91" t="s">
        <v>1725</v>
      </c>
      <c r="P7276" s="91" t="s">
        <v>1628</v>
      </c>
      <c r="Q7276" s="91" t="s">
        <v>1429</v>
      </c>
      <c r="R7276" s="91" t="s">
        <v>1604</v>
      </c>
      <c r="S7276" s="91" t="s">
        <v>18165</v>
      </c>
      <c r="T7276" s="91" t="s">
        <v>1593</v>
      </c>
    </row>
    <row r="7277" ht="14.25" customHeight="1">
      <c r="A7277" s="91" t="s">
        <v>18166</v>
      </c>
      <c r="B7277" s="91" t="s">
        <v>18167</v>
      </c>
      <c r="D7277" s="91" t="s">
        <v>1319</v>
      </c>
      <c r="E7277" s="91" t="s">
        <v>1587</v>
      </c>
      <c r="F7277" s="91">
        <v>2030.0</v>
      </c>
      <c r="J7277" s="91" t="s">
        <v>1320</v>
      </c>
      <c r="L7277" s="91" t="s">
        <v>1647</v>
      </c>
      <c r="M7277" s="91" t="s">
        <v>739</v>
      </c>
      <c r="O7277" s="91" t="s">
        <v>1858</v>
      </c>
      <c r="P7277" s="91" t="s">
        <v>1628</v>
      </c>
      <c r="Q7277" s="91" t="s">
        <v>1430</v>
      </c>
      <c r="R7277" s="91" t="s">
        <v>1715</v>
      </c>
      <c r="S7277" s="91" t="s">
        <v>18168</v>
      </c>
      <c r="T7277" s="91" t="s">
        <v>1593</v>
      </c>
      <c r="U7277" s="91" t="s">
        <v>4005</v>
      </c>
    </row>
    <row r="7278" ht="14.25" customHeight="1">
      <c r="A7278" s="91" t="s">
        <v>18169</v>
      </c>
      <c r="B7278" s="91" t="s">
        <v>18170</v>
      </c>
      <c r="D7278" s="91" t="s">
        <v>1319</v>
      </c>
      <c r="E7278" s="91" t="s">
        <v>1587</v>
      </c>
      <c r="F7278" s="91">
        <v>2030.0</v>
      </c>
      <c r="J7278" s="91" t="s">
        <v>1320</v>
      </c>
      <c r="L7278" s="91" t="s">
        <v>1647</v>
      </c>
      <c r="M7278" s="91" t="s">
        <v>739</v>
      </c>
      <c r="O7278" s="91" t="s">
        <v>1858</v>
      </c>
      <c r="P7278" s="91" t="s">
        <v>1628</v>
      </c>
      <c r="Q7278" s="91" t="s">
        <v>1430</v>
      </c>
      <c r="R7278" s="91" t="s">
        <v>1614</v>
      </c>
      <c r="S7278" s="91" t="s">
        <v>18171</v>
      </c>
      <c r="T7278" s="91" t="s">
        <v>1593</v>
      </c>
    </row>
    <row r="7279" ht="14.25" customHeight="1">
      <c r="A7279" s="91" t="s">
        <v>18172</v>
      </c>
      <c r="B7279" s="91" t="s">
        <v>18173</v>
      </c>
      <c r="C7279" s="91" t="s">
        <v>18174</v>
      </c>
      <c r="D7279" s="91" t="s">
        <v>1319</v>
      </c>
      <c r="E7279" s="91" t="s">
        <v>1595</v>
      </c>
      <c r="F7279" s="91">
        <v>2025.0</v>
      </c>
      <c r="J7279" s="91" t="s">
        <v>739</v>
      </c>
      <c r="L7279" s="91" t="s">
        <v>41</v>
      </c>
      <c r="M7279" s="91" t="s">
        <v>739</v>
      </c>
      <c r="O7279" s="91" t="s">
        <v>1858</v>
      </c>
      <c r="P7279" s="91" t="s">
        <v>1628</v>
      </c>
      <c r="Q7279" s="91" t="s">
        <v>1434</v>
      </c>
      <c r="R7279" s="91" t="s">
        <v>1753</v>
      </c>
      <c r="S7279" s="91" t="s">
        <v>18175</v>
      </c>
      <c r="T7279" s="91" t="s">
        <v>1600</v>
      </c>
    </row>
    <row r="7280" ht="14.25" customHeight="1">
      <c r="A7280" s="91" t="s">
        <v>18176</v>
      </c>
      <c r="B7280" s="91" t="s">
        <v>18177</v>
      </c>
      <c r="C7280" s="91" t="s">
        <v>18178</v>
      </c>
      <c r="D7280" s="91" t="s">
        <v>1319</v>
      </c>
      <c r="E7280" s="91" t="s">
        <v>1587</v>
      </c>
      <c r="F7280" s="91">
        <v>2030.0</v>
      </c>
      <c r="J7280" s="91" t="s">
        <v>1320</v>
      </c>
      <c r="L7280" s="91" t="s">
        <v>1647</v>
      </c>
      <c r="M7280" s="91" t="s">
        <v>739</v>
      </c>
      <c r="O7280" s="91" t="s">
        <v>1858</v>
      </c>
      <c r="P7280" s="91" t="s">
        <v>1628</v>
      </c>
      <c r="Q7280" s="91" t="s">
        <v>1430</v>
      </c>
      <c r="R7280" s="91" t="s">
        <v>1798</v>
      </c>
      <c r="S7280" s="91" t="s">
        <v>18179</v>
      </c>
      <c r="T7280" s="91" t="s">
        <v>1593</v>
      </c>
    </row>
    <row r="7281" ht="14.25" customHeight="1">
      <c r="A7281" s="91" t="s">
        <v>18180</v>
      </c>
      <c r="B7281" s="91" t="s">
        <v>18181</v>
      </c>
      <c r="D7281" s="91" t="s">
        <v>1319</v>
      </c>
      <c r="E7281" s="91" t="s">
        <v>1587</v>
      </c>
      <c r="F7281" s="91">
        <v>2030.0</v>
      </c>
      <c r="G7281" s="91" t="s">
        <v>1319</v>
      </c>
      <c r="H7281" s="91" t="s">
        <v>1587</v>
      </c>
      <c r="I7281" s="91">
        <v>2050.0</v>
      </c>
      <c r="J7281" s="91" t="s">
        <v>1320</v>
      </c>
      <c r="K7281" s="91">
        <v>2050.0</v>
      </c>
      <c r="L7281" s="91" t="s">
        <v>41</v>
      </c>
      <c r="M7281" s="91" t="s">
        <v>1320</v>
      </c>
      <c r="N7281" s="91" t="s">
        <v>1685</v>
      </c>
      <c r="O7281" s="91" t="s">
        <v>1858</v>
      </c>
      <c r="P7281" s="91" t="s">
        <v>1628</v>
      </c>
      <c r="Q7281" s="91" t="s">
        <v>1467</v>
      </c>
      <c r="R7281" s="91" t="s">
        <v>1687</v>
      </c>
      <c r="S7281" s="91" t="s">
        <v>18182</v>
      </c>
      <c r="T7281" s="91" t="s">
        <v>1593</v>
      </c>
    </row>
    <row r="7282" ht="14.25" customHeight="1">
      <c r="A7282" s="91" t="s">
        <v>18183</v>
      </c>
      <c r="B7282" s="91" t="s">
        <v>18184</v>
      </c>
      <c r="D7282" s="91" t="s">
        <v>1343</v>
      </c>
      <c r="J7282" s="91" t="s">
        <v>1320</v>
      </c>
      <c r="L7282" s="91" t="s">
        <v>41</v>
      </c>
      <c r="M7282" s="91" t="s">
        <v>1320</v>
      </c>
      <c r="O7282" s="91" t="s">
        <v>1858</v>
      </c>
      <c r="P7282" s="91" t="s">
        <v>1628</v>
      </c>
      <c r="Q7282" s="91" t="s">
        <v>1469</v>
      </c>
      <c r="R7282" s="91" t="s">
        <v>2016</v>
      </c>
    </row>
    <row r="7283" ht="14.25" customHeight="1">
      <c r="A7283" s="91" t="s">
        <v>18185</v>
      </c>
      <c r="D7283" s="91" t="s">
        <v>1324</v>
      </c>
      <c r="J7283" s="91" t="s">
        <v>1320</v>
      </c>
      <c r="L7283" s="91" t="s">
        <v>41</v>
      </c>
      <c r="M7283" s="91" t="s">
        <v>739</v>
      </c>
      <c r="O7283" s="91" t="s">
        <v>1858</v>
      </c>
      <c r="P7283" s="91" t="s">
        <v>1628</v>
      </c>
      <c r="Q7283" s="91" t="s">
        <v>1466</v>
      </c>
      <c r="R7283" s="91" t="s">
        <v>1608</v>
      </c>
    </row>
    <row r="7284" ht="14.25" customHeight="1">
      <c r="A7284" s="91" t="s">
        <v>18186</v>
      </c>
      <c r="D7284" s="91" t="s">
        <v>1319</v>
      </c>
      <c r="E7284" s="91" t="s">
        <v>1587</v>
      </c>
      <c r="F7284" s="91">
        <v>2030.0</v>
      </c>
      <c r="J7284" s="91" t="s">
        <v>739</v>
      </c>
      <c r="L7284" s="91" t="s">
        <v>1588</v>
      </c>
      <c r="M7284" s="91" t="s">
        <v>739</v>
      </c>
      <c r="O7284" s="91" t="s">
        <v>1725</v>
      </c>
      <c r="P7284" s="91" t="s">
        <v>1628</v>
      </c>
      <c r="Q7284" s="91" t="s">
        <v>1435</v>
      </c>
      <c r="R7284" s="91" t="s">
        <v>1798</v>
      </c>
      <c r="S7284" s="91" t="s">
        <v>18187</v>
      </c>
      <c r="T7284" s="91" t="s">
        <v>1593</v>
      </c>
    </row>
    <row r="7285" ht="14.25" customHeight="1">
      <c r="A7285" s="91" t="s">
        <v>18188</v>
      </c>
      <c r="D7285" s="91" t="s">
        <v>1319</v>
      </c>
      <c r="E7285" s="91" t="s">
        <v>1587</v>
      </c>
      <c r="F7285" s="91">
        <v>2030.0</v>
      </c>
      <c r="J7285" s="91" t="s">
        <v>739</v>
      </c>
      <c r="L7285" s="91" t="s">
        <v>1588</v>
      </c>
      <c r="M7285" s="91" t="s">
        <v>739</v>
      </c>
      <c r="O7285" s="91" t="s">
        <v>1725</v>
      </c>
      <c r="P7285" s="91" t="s">
        <v>1628</v>
      </c>
      <c r="Q7285" s="91" t="s">
        <v>1463</v>
      </c>
      <c r="R7285" s="91" t="s">
        <v>1715</v>
      </c>
      <c r="S7285" s="91" t="s">
        <v>18189</v>
      </c>
      <c r="T7285" s="91" t="s">
        <v>1593</v>
      </c>
    </row>
    <row r="7286" ht="14.25" customHeight="1">
      <c r="A7286" s="91" t="s">
        <v>18190</v>
      </c>
      <c r="D7286" s="91" t="s">
        <v>1319</v>
      </c>
      <c r="E7286" s="91" t="s">
        <v>1587</v>
      </c>
      <c r="F7286" s="91">
        <v>2030.0</v>
      </c>
      <c r="J7286" s="91" t="s">
        <v>739</v>
      </c>
      <c r="L7286" s="91" t="s">
        <v>1588</v>
      </c>
      <c r="M7286" s="91" t="s">
        <v>739</v>
      </c>
      <c r="O7286" s="91" t="s">
        <v>1725</v>
      </c>
      <c r="P7286" s="91" t="s">
        <v>1628</v>
      </c>
      <c r="Q7286" s="91" t="s">
        <v>1439</v>
      </c>
      <c r="R7286" s="91" t="s">
        <v>1687</v>
      </c>
      <c r="S7286" s="91" t="s">
        <v>18191</v>
      </c>
      <c r="T7286" s="91" t="s">
        <v>1593</v>
      </c>
    </row>
    <row r="7287" ht="14.25" customHeight="1">
      <c r="A7287" s="91" t="s">
        <v>18192</v>
      </c>
      <c r="D7287" s="91" t="s">
        <v>1319</v>
      </c>
      <c r="E7287" s="91" t="s">
        <v>1587</v>
      </c>
      <c r="F7287" s="91">
        <v>2030.0</v>
      </c>
      <c r="J7287" s="91" t="s">
        <v>739</v>
      </c>
      <c r="L7287" s="91" t="s">
        <v>1588</v>
      </c>
      <c r="M7287" s="91" t="s">
        <v>739</v>
      </c>
      <c r="O7287" s="91" t="s">
        <v>1725</v>
      </c>
      <c r="P7287" s="91" t="s">
        <v>1628</v>
      </c>
      <c r="Q7287" s="91" t="s">
        <v>1444</v>
      </c>
      <c r="R7287" s="91" t="s">
        <v>1608</v>
      </c>
      <c r="S7287" s="91" t="s">
        <v>18193</v>
      </c>
      <c r="T7287" s="91" t="s">
        <v>1593</v>
      </c>
    </row>
    <row r="7288" ht="14.25" customHeight="1">
      <c r="A7288" s="91" t="s">
        <v>18194</v>
      </c>
      <c r="D7288" s="91" t="s">
        <v>1319</v>
      </c>
      <c r="E7288" s="91" t="s">
        <v>1587</v>
      </c>
      <c r="F7288" s="91">
        <v>2030.0</v>
      </c>
      <c r="J7288" s="91" t="s">
        <v>739</v>
      </c>
      <c r="L7288" s="91" t="s">
        <v>1588</v>
      </c>
      <c r="M7288" s="91" t="s">
        <v>739</v>
      </c>
      <c r="O7288" s="91" t="s">
        <v>1796</v>
      </c>
      <c r="P7288" s="91" t="s">
        <v>1628</v>
      </c>
      <c r="Q7288" s="91" t="s">
        <v>1429</v>
      </c>
      <c r="R7288" s="91" t="s">
        <v>1687</v>
      </c>
      <c r="S7288" s="91" t="s">
        <v>18195</v>
      </c>
      <c r="T7288" s="91" t="s">
        <v>1593</v>
      </c>
    </row>
    <row r="7289" ht="14.25" customHeight="1">
      <c r="A7289" s="91" t="s">
        <v>18196</v>
      </c>
      <c r="D7289" s="91" t="s">
        <v>1319</v>
      </c>
      <c r="E7289" s="91" t="s">
        <v>1587</v>
      </c>
      <c r="F7289" s="91">
        <v>2030.0</v>
      </c>
      <c r="J7289" s="91" t="s">
        <v>739</v>
      </c>
      <c r="L7289" s="91" t="s">
        <v>1588</v>
      </c>
      <c r="M7289" s="91" t="s">
        <v>739</v>
      </c>
      <c r="O7289" s="91" t="s">
        <v>1725</v>
      </c>
      <c r="P7289" s="91" t="s">
        <v>1628</v>
      </c>
      <c r="Q7289" s="91" t="s">
        <v>1431</v>
      </c>
      <c r="R7289" s="91" t="s">
        <v>1715</v>
      </c>
      <c r="S7289" s="91" t="s">
        <v>18197</v>
      </c>
      <c r="T7289" s="91" t="s">
        <v>1593</v>
      </c>
    </row>
    <row r="7290" ht="14.25" customHeight="1">
      <c r="A7290" s="91" t="s">
        <v>18198</v>
      </c>
      <c r="D7290" s="91" t="s">
        <v>1319</v>
      </c>
      <c r="E7290" s="91" t="s">
        <v>1587</v>
      </c>
      <c r="F7290" s="91">
        <v>2030.0</v>
      </c>
      <c r="J7290" s="91" t="s">
        <v>739</v>
      </c>
      <c r="L7290" s="91" t="s">
        <v>1588</v>
      </c>
      <c r="M7290" s="91" t="s">
        <v>739</v>
      </c>
      <c r="O7290" s="91" t="s">
        <v>1725</v>
      </c>
      <c r="P7290" s="91" t="s">
        <v>1628</v>
      </c>
      <c r="Q7290" s="91" t="s">
        <v>1433</v>
      </c>
      <c r="R7290" s="91" t="s">
        <v>1707</v>
      </c>
      <c r="S7290" s="91" t="s">
        <v>18199</v>
      </c>
      <c r="T7290" s="91" t="s">
        <v>1593</v>
      </c>
    </row>
    <row r="7291" ht="14.25" customHeight="1">
      <c r="A7291" s="91" t="s">
        <v>18200</v>
      </c>
      <c r="D7291" s="91" t="s">
        <v>1319</v>
      </c>
      <c r="E7291" s="91" t="s">
        <v>1587</v>
      </c>
      <c r="F7291" s="91">
        <v>2030.0</v>
      </c>
      <c r="J7291" s="91" t="s">
        <v>739</v>
      </c>
      <c r="L7291" s="91" t="s">
        <v>1588</v>
      </c>
      <c r="M7291" s="91" t="s">
        <v>739</v>
      </c>
      <c r="O7291" s="91" t="s">
        <v>1725</v>
      </c>
      <c r="P7291" s="91" t="s">
        <v>1628</v>
      </c>
      <c r="Q7291" s="91" t="s">
        <v>1429</v>
      </c>
      <c r="R7291" s="91" t="s">
        <v>1659</v>
      </c>
      <c r="S7291" s="91" t="s">
        <v>18201</v>
      </c>
      <c r="T7291" s="91" t="s">
        <v>1593</v>
      </c>
    </row>
    <row r="7292" ht="14.25" customHeight="1">
      <c r="A7292" s="91" t="s">
        <v>18202</v>
      </c>
      <c r="D7292" s="91" t="s">
        <v>1319</v>
      </c>
      <c r="E7292" s="91" t="s">
        <v>1587</v>
      </c>
      <c r="F7292" s="91">
        <v>2030.0</v>
      </c>
      <c r="J7292" s="91" t="s">
        <v>739</v>
      </c>
      <c r="L7292" s="91" t="s">
        <v>1588</v>
      </c>
      <c r="M7292" s="91" t="s">
        <v>739</v>
      </c>
      <c r="O7292" s="91" t="s">
        <v>1725</v>
      </c>
      <c r="P7292" s="91" t="s">
        <v>1628</v>
      </c>
      <c r="Q7292" s="91" t="s">
        <v>1439</v>
      </c>
      <c r="R7292" s="91" t="s">
        <v>1653</v>
      </c>
      <c r="S7292" s="91" t="s">
        <v>18203</v>
      </c>
      <c r="T7292" s="91" t="s">
        <v>1593</v>
      </c>
    </row>
    <row r="7293" ht="14.25" customHeight="1">
      <c r="A7293" s="91" t="s">
        <v>18204</v>
      </c>
      <c r="D7293" s="91" t="s">
        <v>1319</v>
      </c>
      <c r="E7293" s="91" t="s">
        <v>1587</v>
      </c>
      <c r="F7293" s="91">
        <v>2030.0</v>
      </c>
      <c r="J7293" s="91" t="s">
        <v>739</v>
      </c>
      <c r="L7293" s="91" t="s">
        <v>1588</v>
      </c>
      <c r="M7293" s="91" t="s">
        <v>739</v>
      </c>
      <c r="O7293" s="91" t="s">
        <v>1725</v>
      </c>
      <c r="P7293" s="91" t="s">
        <v>1628</v>
      </c>
      <c r="Q7293" s="91" t="s">
        <v>1459</v>
      </c>
      <c r="R7293" s="91" t="s">
        <v>1614</v>
      </c>
      <c r="S7293" s="91" t="s">
        <v>18205</v>
      </c>
      <c r="T7293" s="91" t="s">
        <v>1593</v>
      </c>
    </row>
    <row r="7294" ht="14.25" customHeight="1">
      <c r="A7294" s="91" t="s">
        <v>18206</v>
      </c>
      <c r="D7294" s="91" t="s">
        <v>1319</v>
      </c>
      <c r="E7294" s="91" t="s">
        <v>1587</v>
      </c>
      <c r="F7294" s="91">
        <v>2030.0</v>
      </c>
      <c r="J7294" s="91" t="s">
        <v>739</v>
      </c>
      <c r="L7294" s="91" t="s">
        <v>1588</v>
      </c>
      <c r="M7294" s="91" t="s">
        <v>739</v>
      </c>
      <c r="O7294" s="91" t="s">
        <v>1725</v>
      </c>
      <c r="P7294" s="91" t="s">
        <v>1628</v>
      </c>
      <c r="Q7294" s="91" t="s">
        <v>1433</v>
      </c>
      <c r="R7294" s="91" t="s">
        <v>1653</v>
      </c>
      <c r="S7294" s="91" t="s">
        <v>18207</v>
      </c>
      <c r="T7294" s="91" t="s">
        <v>1593</v>
      </c>
    </row>
    <row r="7295" ht="14.25" customHeight="1">
      <c r="A7295" s="91" t="s">
        <v>18208</v>
      </c>
      <c r="D7295" s="91" t="s">
        <v>1319</v>
      </c>
      <c r="E7295" s="91" t="s">
        <v>1587</v>
      </c>
      <c r="F7295" s="91">
        <v>2030.0</v>
      </c>
      <c r="J7295" s="91" t="s">
        <v>739</v>
      </c>
      <c r="L7295" s="91" t="s">
        <v>1588</v>
      </c>
      <c r="M7295" s="91" t="s">
        <v>739</v>
      </c>
      <c r="O7295" s="91" t="s">
        <v>1725</v>
      </c>
      <c r="P7295" s="91" t="s">
        <v>1628</v>
      </c>
      <c r="Q7295" s="91" t="s">
        <v>1433</v>
      </c>
      <c r="R7295" s="91" t="s">
        <v>1663</v>
      </c>
      <c r="S7295" s="91" t="s">
        <v>18209</v>
      </c>
      <c r="T7295" s="91" t="s">
        <v>1593</v>
      </c>
    </row>
    <row r="7296" ht="14.25" customHeight="1">
      <c r="A7296" s="91" t="s">
        <v>18210</v>
      </c>
      <c r="D7296" s="91" t="s">
        <v>1319</v>
      </c>
      <c r="E7296" s="91" t="s">
        <v>1587</v>
      </c>
      <c r="F7296" s="91">
        <v>2030.0</v>
      </c>
      <c r="J7296" s="91" t="s">
        <v>739</v>
      </c>
      <c r="L7296" s="91" t="s">
        <v>1588</v>
      </c>
      <c r="M7296" s="91" t="s">
        <v>739</v>
      </c>
      <c r="O7296" s="91" t="s">
        <v>1725</v>
      </c>
      <c r="P7296" s="91" t="s">
        <v>1628</v>
      </c>
      <c r="Q7296" s="91" t="s">
        <v>1472</v>
      </c>
      <c r="R7296" s="91" t="s">
        <v>1763</v>
      </c>
      <c r="S7296" s="91" t="s">
        <v>18211</v>
      </c>
      <c r="T7296" s="91" t="s">
        <v>1593</v>
      </c>
    </row>
    <row r="7297" ht="14.25" customHeight="1">
      <c r="A7297" s="91" t="s">
        <v>18212</v>
      </c>
      <c r="D7297" s="91" t="s">
        <v>1319</v>
      </c>
      <c r="E7297" s="91" t="s">
        <v>1587</v>
      </c>
      <c r="F7297" s="91">
        <v>2030.0</v>
      </c>
      <c r="J7297" s="91" t="s">
        <v>739</v>
      </c>
      <c r="L7297" s="91" t="s">
        <v>1588</v>
      </c>
      <c r="M7297" s="91" t="s">
        <v>739</v>
      </c>
      <c r="O7297" s="91" t="s">
        <v>1725</v>
      </c>
      <c r="P7297" s="91" t="s">
        <v>1628</v>
      </c>
      <c r="Q7297" s="91" t="s">
        <v>1439</v>
      </c>
      <c r="R7297" s="91" t="s">
        <v>1604</v>
      </c>
      <c r="S7297" s="91" t="s">
        <v>18213</v>
      </c>
      <c r="T7297" s="91" t="s">
        <v>1593</v>
      </c>
    </row>
    <row r="7298" ht="14.25" customHeight="1">
      <c r="A7298" s="91" t="s">
        <v>18214</v>
      </c>
      <c r="D7298" s="91" t="s">
        <v>1319</v>
      </c>
      <c r="E7298" s="91" t="s">
        <v>1587</v>
      </c>
      <c r="F7298" s="91">
        <v>2030.0</v>
      </c>
      <c r="J7298" s="91" t="s">
        <v>739</v>
      </c>
      <c r="L7298" s="91" t="s">
        <v>1588</v>
      </c>
      <c r="M7298" s="91" t="s">
        <v>739</v>
      </c>
      <c r="O7298" s="91" t="s">
        <v>1725</v>
      </c>
      <c r="P7298" s="91" t="s">
        <v>1628</v>
      </c>
      <c r="Q7298" s="91" t="s">
        <v>1439</v>
      </c>
      <c r="R7298" s="91" t="s">
        <v>1653</v>
      </c>
      <c r="S7298" s="91" t="s">
        <v>18215</v>
      </c>
      <c r="T7298" s="91" t="s">
        <v>1593</v>
      </c>
    </row>
    <row r="7299" ht="14.25" customHeight="1">
      <c r="A7299" s="91" t="s">
        <v>18216</v>
      </c>
      <c r="B7299" s="91" t="s">
        <v>18217</v>
      </c>
      <c r="D7299" s="91" t="s">
        <v>1319</v>
      </c>
      <c r="E7299" s="91" t="s">
        <v>1595</v>
      </c>
      <c r="F7299" s="91">
        <v>2031.0</v>
      </c>
      <c r="J7299" s="91" t="s">
        <v>739</v>
      </c>
      <c r="L7299" s="91" t="s">
        <v>41</v>
      </c>
      <c r="M7299" s="91" t="s">
        <v>739</v>
      </c>
      <c r="O7299" s="91" t="s">
        <v>1725</v>
      </c>
      <c r="P7299" s="91" t="s">
        <v>1628</v>
      </c>
      <c r="Q7299" s="91" t="s">
        <v>1435</v>
      </c>
      <c r="R7299" s="91" t="s">
        <v>1792</v>
      </c>
      <c r="S7299" s="91" t="s">
        <v>18218</v>
      </c>
      <c r="T7299" s="91" t="s">
        <v>1600</v>
      </c>
    </row>
    <row r="7300" ht="14.25" customHeight="1">
      <c r="A7300" s="91" t="s">
        <v>18219</v>
      </c>
      <c r="B7300" s="91" t="s">
        <v>18220</v>
      </c>
      <c r="D7300" s="91" t="s">
        <v>1319</v>
      </c>
      <c r="E7300" s="91" t="s">
        <v>1595</v>
      </c>
      <c r="F7300" s="91">
        <v>2030.0</v>
      </c>
      <c r="J7300" s="91" t="s">
        <v>739</v>
      </c>
      <c r="L7300" s="91" t="s">
        <v>41</v>
      </c>
      <c r="M7300" s="91" t="s">
        <v>739</v>
      </c>
      <c r="O7300" s="91" t="s">
        <v>1725</v>
      </c>
      <c r="P7300" s="91" t="s">
        <v>1628</v>
      </c>
      <c r="Q7300" s="91" t="s">
        <v>1433</v>
      </c>
      <c r="R7300" s="91" t="s">
        <v>1678</v>
      </c>
      <c r="S7300" s="91" t="s">
        <v>18221</v>
      </c>
      <c r="T7300" s="91" t="s">
        <v>1600</v>
      </c>
    </row>
    <row r="7301" ht="14.25" customHeight="1">
      <c r="A7301" s="91" t="s">
        <v>18222</v>
      </c>
      <c r="D7301" s="91" t="s">
        <v>1319</v>
      </c>
      <c r="E7301" s="91" t="s">
        <v>1587</v>
      </c>
      <c r="F7301" s="91">
        <v>2030.0</v>
      </c>
      <c r="J7301" s="91" t="s">
        <v>739</v>
      </c>
      <c r="L7301" s="91" t="s">
        <v>1588</v>
      </c>
      <c r="M7301" s="91" t="s">
        <v>739</v>
      </c>
      <c r="O7301" s="91" t="s">
        <v>1725</v>
      </c>
      <c r="P7301" s="91" t="s">
        <v>1628</v>
      </c>
      <c r="Q7301" s="91" t="s">
        <v>1472</v>
      </c>
      <c r="R7301" s="91" t="s">
        <v>1653</v>
      </c>
      <c r="S7301" s="91" t="s">
        <v>18223</v>
      </c>
      <c r="T7301" s="91" t="s">
        <v>1593</v>
      </c>
    </row>
    <row r="7302" ht="14.25" customHeight="1">
      <c r="A7302" s="91" t="s">
        <v>18224</v>
      </c>
      <c r="D7302" s="91" t="s">
        <v>1319</v>
      </c>
      <c r="E7302" s="91" t="s">
        <v>1587</v>
      </c>
      <c r="F7302" s="91">
        <v>2030.0</v>
      </c>
      <c r="J7302" s="91" t="s">
        <v>739</v>
      </c>
      <c r="L7302" s="91" t="s">
        <v>1588</v>
      </c>
      <c r="M7302" s="91" t="s">
        <v>739</v>
      </c>
      <c r="O7302" s="91" t="s">
        <v>1725</v>
      </c>
      <c r="P7302" s="91" t="s">
        <v>1628</v>
      </c>
      <c r="Q7302" s="91" t="s">
        <v>1469</v>
      </c>
      <c r="R7302" s="91" t="s">
        <v>1659</v>
      </c>
      <c r="S7302" s="91" t="s">
        <v>18225</v>
      </c>
      <c r="T7302" s="91" t="s">
        <v>1593</v>
      </c>
    </row>
    <row r="7303" ht="14.25" customHeight="1">
      <c r="A7303" s="91" t="s">
        <v>18226</v>
      </c>
      <c r="D7303" s="91" t="s">
        <v>1319</v>
      </c>
      <c r="E7303" s="91" t="s">
        <v>1587</v>
      </c>
      <c r="F7303" s="91">
        <v>2030.0</v>
      </c>
      <c r="J7303" s="91" t="s">
        <v>739</v>
      </c>
      <c r="L7303" s="91" t="s">
        <v>1588</v>
      </c>
      <c r="M7303" s="91" t="s">
        <v>739</v>
      </c>
      <c r="O7303" s="91" t="s">
        <v>1725</v>
      </c>
      <c r="P7303" s="91" t="s">
        <v>1628</v>
      </c>
      <c r="Q7303" s="91" t="s">
        <v>1447</v>
      </c>
      <c r="R7303" s="91" t="s">
        <v>1604</v>
      </c>
      <c r="S7303" s="91" t="s">
        <v>18227</v>
      </c>
      <c r="T7303" s="91" t="s">
        <v>1593</v>
      </c>
    </row>
    <row r="7304" ht="14.25" customHeight="1">
      <c r="A7304" s="91" t="s">
        <v>18228</v>
      </c>
      <c r="B7304" s="91" t="s">
        <v>18229</v>
      </c>
      <c r="C7304" s="91" t="s">
        <v>18230</v>
      </c>
      <c r="D7304" s="91" t="s">
        <v>1324</v>
      </c>
      <c r="J7304" s="91" t="s">
        <v>739</v>
      </c>
      <c r="L7304" s="91" t="s">
        <v>41</v>
      </c>
      <c r="M7304" s="91" t="s">
        <v>739</v>
      </c>
      <c r="O7304" s="91" t="s">
        <v>1602</v>
      </c>
      <c r="P7304" s="91" t="s">
        <v>1603</v>
      </c>
      <c r="Q7304" s="91" t="s">
        <v>1462</v>
      </c>
      <c r="R7304" s="91" t="s">
        <v>1663</v>
      </c>
    </row>
    <row r="7305" ht="14.25" customHeight="1">
      <c r="A7305" s="91" t="s">
        <v>18231</v>
      </c>
      <c r="D7305" s="91" t="s">
        <v>1319</v>
      </c>
      <c r="E7305" s="91" t="s">
        <v>1587</v>
      </c>
      <c r="F7305" s="91">
        <v>2030.0</v>
      </c>
      <c r="J7305" s="91" t="s">
        <v>739</v>
      </c>
      <c r="L7305" s="91" t="s">
        <v>1588</v>
      </c>
      <c r="M7305" s="91" t="s">
        <v>739</v>
      </c>
      <c r="O7305" s="91" t="s">
        <v>1725</v>
      </c>
      <c r="P7305" s="91" t="s">
        <v>1628</v>
      </c>
      <c r="Q7305" s="91" t="s">
        <v>1439</v>
      </c>
      <c r="R7305" s="91" t="s">
        <v>1653</v>
      </c>
      <c r="S7305" s="91" t="s">
        <v>18232</v>
      </c>
      <c r="T7305" s="91" t="s">
        <v>1593</v>
      </c>
    </row>
    <row r="7306" ht="14.25" customHeight="1">
      <c r="A7306" s="91" t="s">
        <v>18233</v>
      </c>
      <c r="B7306" s="91" t="s">
        <v>18234</v>
      </c>
      <c r="C7306" s="91" t="s">
        <v>18235</v>
      </c>
      <c r="D7306" s="91" t="s">
        <v>1319</v>
      </c>
      <c r="E7306" s="91" t="s">
        <v>1587</v>
      </c>
      <c r="F7306" s="91" t="s">
        <v>2343</v>
      </c>
      <c r="J7306" s="91" t="s">
        <v>1320</v>
      </c>
      <c r="L7306" s="91" t="s">
        <v>41</v>
      </c>
      <c r="M7306" s="91" t="s">
        <v>1320</v>
      </c>
      <c r="N7306" s="91" t="s">
        <v>1785</v>
      </c>
      <c r="O7306" s="91" t="s">
        <v>1725</v>
      </c>
      <c r="P7306" s="91" t="s">
        <v>1628</v>
      </c>
      <c r="Q7306" s="91" t="s">
        <v>1761</v>
      </c>
      <c r="R7306" s="91" t="s">
        <v>2855</v>
      </c>
      <c r="S7306" s="91" t="s">
        <v>18236</v>
      </c>
      <c r="T7306" s="91" t="s">
        <v>1593</v>
      </c>
    </row>
    <row r="7307" ht="14.25" customHeight="1">
      <c r="A7307" s="91" t="s">
        <v>18237</v>
      </c>
      <c r="D7307" s="91" t="s">
        <v>1319</v>
      </c>
      <c r="E7307" s="91" t="s">
        <v>1587</v>
      </c>
      <c r="F7307" s="91">
        <v>2030.0</v>
      </c>
      <c r="J7307" s="91" t="s">
        <v>739</v>
      </c>
      <c r="L7307" s="91" t="s">
        <v>1588</v>
      </c>
      <c r="M7307" s="91" t="s">
        <v>739</v>
      </c>
      <c r="O7307" s="91" t="s">
        <v>1725</v>
      </c>
      <c r="P7307" s="91" t="s">
        <v>1628</v>
      </c>
      <c r="Q7307" s="91" t="s">
        <v>1439</v>
      </c>
      <c r="R7307" s="91" t="s">
        <v>1707</v>
      </c>
      <c r="S7307" s="91" t="s">
        <v>18238</v>
      </c>
      <c r="T7307" s="91" t="s">
        <v>1593</v>
      </c>
    </row>
    <row r="7308" ht="14.25" customHeight="1">
      <c r="A7308" s="91" t="s">
        <v>18239</v>
      </c>
      <c r="D7308" s="91" t="s">
        <v>1319</v>
      </c>
      <c r="E7308" s="91" t="s">
        <v>1587</v>
      </c>
      <c r="F7308" s="91">
        <v>2030.0</v>
      </c>
      <c r="J7308" s="91" t="s">
        <v>739</v>
      </c>
      <c r="L7308" s="91" t="s">
        <v>41</v>
      </c>
      <c r="M7308" s="91" t="s">
        <v>739</v>
      </c>
      <c r="O7308" s="91" t="s">
        <v>1725</v>
      </c>
      <c r="P7308" s="91" t="s">
        <v>1628</v>
      </c>
      <c r="Q7308" s="91" t="s">
        <v>1433</v>
      </c>
      <c r="R7308" s="91" t="s">
        <v>1669</v>
      </c>
      <c r="S7308" s="91" t="s">
        <v>18240</v>
      </c>
    </row>
    <row r="7309" ht="14.25" customHeight="1">
      <c r="A7309" s="91" t="s">
        <v>18241</v>
      </c>
      <c r="D7309" s="91" t="s">
        <v>1319</v>
      </c>
      <c r="E7309" s="91" t="s">
        <v>1587</v>
      </c>
      <c r="F7309" s="91">
        <v>2030.0</v>
      </c>
      <c r="J7309" s="91" t="s">
        <v>739</v>
      </c>
      <c r="L7309" s="91" t="s">
        <v>1588</v>
      </c>
      <c r="M7309" s="91" t="s">
        <v>739</v>
      </c>
      <c r="O7309" s="91" t="s">
        <v>1725</v>
      </c>
      <c r="P7309" s="91" t="s">
        <v>1628</v>
      </c>
      <c r="Q7309" s="91" t="s">
        <v>1439</v>
      </c>
      <c r="R7309" s="91" t="s">
        <v>1653</v>
      </c>
      <c r="S7309" s="91" t="s">
        <v>18242</v>
      </c>
      <c r="T7309" s="91" t="s">
        <v>1593</v>
      </c>
    </row>
    <row r="7310" ht="14.25" customHeight="1">
      <c r="A7310" s="91" t="s">
        <v>18243</v>
      </c>
      <c r="D7310" s="91" t="s">
        <v>1319</v>
      </c>
      <c r="E7310" s="91" t="s">
        <v>1595</v>
      </c>
      <c r="F7310" s="91">
        <v>2030.0</v>
      </c>
      <c r="J7310" s="91" t="s">
        <v>739</v>
      </c>
      <c r="L7310" s="91" t="s">
        <v>1588</v>
      </c>
      <c r="M7310" s="91" t="s">
        <v>739</v>
      </c>
      <c r="O7310" s="91" t="s">
        <v>1725</v>
      </c>
      <c r="P7310" s="91" t="s">
        <v>1628</v>
      </c>
      <c r="Q7310" s="91" t="s">
        <v>1450</v>
      </c>
      <c r="R7310" s="91" t="s">
        <v>1763</v>
      </c>
      <c r="S7310" s="91" t="s">
        <v>18244</v>
      </c>
      <c r="T7310" s="91" t="s">
        <v>1600</v>
      </c>
    </row>
    <row r="7311" ht="14.25" customHeight="1">
      <c r="A7311" s="91" t="s">
        <v>18245</v>
      </c>
      <c r="D7311" s="91" t="s">
        <v>1319</v>
      </c>
      <c r="E7311" s="91" t="s">
        <v>1587</v>
      </c>
      <c r="F7311" s="91">
        <v>2030.0</v>
      </c>
      <c r="J7311" s="91" t="s">
        <v>739</v>
      </c>
      <c r="L7311" s="91" t="s">
        <v>1588</v>
      </c>
      <c r="M7311" s="91" t="s">
        <v>739</v>
      </c>
      <c r="O7311" s="91" t="s">
        <v>1725</v>
      </c>
      <c r="P7311" s="91" t="s">
        <v>1628</v>
      </c>
      <c r="Q7311" s="91" t="s">
        <v>1431</v>
      </c>
      <c r="R7311" s="91" t="s">
        <v>1707</v>
      </c>
      <c r="S7311" s="91" t="s">
        <v>18246</v>
      </c>
      <c r="T7311" s="91" t="s">
        <v>1593</v>
      </c>
    </row>
    <row r="7312" ht="14.25" customHeight="1">
      <c r="A7312" s="91" t="s">
        <v>18247</v>
      </c>
      <c r="D7312" s="91" t="s">
        <v>1319</v>
      </c>
      <c r="E7312" s="91" t="s">
        <v>1587</v>
      </c>
      <c r="F7312" s="91">
        <v>2030.0</v>
      </c>
      <c r="J7312" s="91" t="s">
        <v>739</v>
      </c>
      <c r="L7312" s="91" t="s">
        <v>1588</v>
      </c>
      <c r="M7312" s="91" t="s">
        <v>739</v>
      </c>
      <c r="O7312" s="91" t="s">
        <v>1725</v>
      </c>
      <c r="P7312" s="91" t="s">
        <v>1628</v>
      </c>
      <c r="Q7312" s="91" t="s">
        <v>1435</v>
      </c>
      <c r="R7312" s="91" t="s">
        <v>1604</v>
      </c>
      <c r="S7312" s="91" t="s">
        <v>18248</v>
      </c>
      <c r="T7312" s="91" t="s">
        <v>1593</v>
      </c>
    </row>
    <row r="7313" ht="14.25" customHeight="1">
      <c r="A7313" s="91" t="s">
        <v>18249</v>
      </c>
      <c r="D7313" s="91" t="s">
        <v>1319</v>
      </c>
      <c r="E7313" s="91" t="s">
        <v>1587</v>
      </c>
      <c r="F7313" s="91">
        <v>2030.0</v>
      </c>
      <c r="J7313" s="91" t="s">
        <v>739</v>
      </c>
      <c r="L7313" s="91" t="s">
        <v>1588</v>
      </c>
      <c r="M7313" s="91" t="s">
        <v>739</v>
      </c>
      <c r="O7313" s="91" t="s">
        <v>1725</v>
      </c>
      <c r="P7313" s="91" t="s">
        <v>1628</v>
      </c>
      <c r="Q7313" s="91" t="s">
        <v>1447</v>
      </c>
      <c r="R7313" s="91" t="s">
        <v>1659</v>
      </c>
      <c r="S7313" s="91" t="s">
        <v>18250</v>
      </c>
      <c r="T7313" s="91" t="s">
        <v>1593</v>
      </c>
    </row>
    <row r="7314" ht="14.25" customHeight="1">
      <c r="A7314" s="91" t="s">
        <v>18251</v>
      </c>
      <c r="D7314" s="91" t="s">
        <v>1319</v>
      </c>
      <c r="E7314" s="91" t="s">
        <v>1587</v>
      </c>
      <c r="F7314" s="91">
        <v>2030.0</v>
      </c>
      <c r="J7314" s="91" t="s">
        <v>739</v>
      </c>
      <c r="L7314" s="91" t="s">
        <v>1588</v>
      </c>
      <c r="M7314" s="91" t="s">
        <v>739</v>
      </c>
      <c r="O7314" s="91" t="s">
        <v>1725</v>
      </c>
      <c r="P7314" s="91" t="s">
        <v>1628</v>
      </c>
      <c r="Q7314" s="91" t="s">
        <v>1433</v>
      </c>
      <c r="R7314" s="91" t="s">
        <v>1707</v>
      </c>
      <c r="S7314" s="91" t="s">
        <v>18252</v>
      </c>
      <c r="T7314" s="91" t="s">
        <v>1593</v>
      </c>
    </row>
    <row r="7315" ht="14.25" customHeight="1">
      <c r="A7315" s="91" t="s">
        <v>18253</v>
      </c>
      <c r="C7315" s="91" t="s">
        <v>18254</v>
      </c>
      <c r="D7315" s="91" t="s">
        <v>1319</v>
      </c>
      <c r="E7315" s="91" t="s">
        <v>1587</v>
      </c>
      <c r="F7315" s="91">
        <v>2030.0</v>
      </c>
      <c r="G7315" s="91" t="s">
        <v>1319</v>
      </c>
      <c r="H7315" s="91" t="s">
        <v>1587</v>
      </c>
      <c r="I7315" s="91">
        <v>2050.0</v>
      </c>
      <c r="J7315" s="91" t="s">
        <v>1320</v>
      </c>
      <c r="K7315" s="91">
        <v>2050.0</v>
      </c>
      <c r="L7315" s="91" t="s">
        <v>41</v>
      </c>
      <c r="M7315" s="91" t="s">
        <v>1320</v>
      </c>
      <c r="N7315" s="91" t="s">
        <v>1808</v>
      </c>
      <c r="O7315" s="91" t="s">
        <v>2182</v>
      </c>
      <c r="P7315" s="91" t="s">
        <v>1628</v>
      </c>
      <c r="Q7315" s="91" t="s">
        <v>1469</v>
      </c>
      <c r="R7315" s="91" t="s">
        <v>1663</v>
      </c>
      <c r="S7315" s="91" t="s">
        <v>18255</v>
      </c>
      <c r="T7315" s="91" t="s">
        <v>1593</v>
      </c>
    </row>
    <row r="7316" ht="14.25" customHeight="1">
      <c r="A7316" s="91" t="s">
        <v>18256</v>
      </c>
      <c r="B7316" s="91" t="s">
        <v>18257</v>
      </c>
      <c r="D7316" s="91" t="s">
        <v>1319</v>
      </c>
      <c r="E7316" s="91" t="s">
        <v>1587</v>
      </c>
      <c r="F7316" s="91">
        <v>2030.0</v>
      </c>
      <c r="J7316" s="91" t="s">
        <v>1320</v>
      </c>
      <c r="L7316" s="91" t="s">
        <v>41</v>
      </c>
      <c r="M7316" s="91" t="s">
        <v>1320</v>
      </c>
      <c r="N7316" s="91" t="s">
        <v>1900</v>
      </c>
      <c r="O7316" s="91" t="s">
        <v>2257</v>
      </c>
      <c r="P7316" s="91" t="s">
        <v>1628</v>
      </c>
      <c r="Q7316" s="91" t="s">
        <v>1442</v>
      </c>
      <c r="R7316" s="91" t="s">
        <v>1785</v>
      </c>
      <c r="S7316" s="91" t="s">
        <v>18258</v>
      </c>
      <c r="T7316" s="91" t="s">
        <v>1593</v>
      </c>
    </row>
    <row r="7317" ht="14.25" customHeight="1">
      <c r="A7317" s="91" t="s">
        <v>18259</v>
      </c>
      <c r="D7317" s="91" t="s">
        <v>1319</v>
      </c>
      <c r="E7317" s="91" t="s">
        <v>1587</v>
      </c>
      <c r="F7317" s="91">
        <v>2030.0</v>
      </c>
      <c r="J7317" s="91" t="s">
        <v>739</v>
      </c>
      <c r="L7317" s="91" t="s">
        <v>1588</v>
      </c>
      <c r="M7317" s="91" t="s">
        <v>739</v>
      </c>
      <c r="O7317" s="91" t="s">
        <v>1632</v>
      </c>
      <c r="P7317" s="91" t="s">
        <v>1628</v>
      </c>
      <c r="Q7317" s="91" t="s">
        <v>1435</v>
      </c>
      <c r="R7317" s="91" t="s">
        <v>1604</v>
      </c>
      <c r="S7317" s="91" t="s">
        <v>18260</v>
      </c>
      <c r="T7317" s="91" t="s">
        <v>1593</v>
      </c>
    </row>
    <row r="7318" ht="14.25" customHeight="1">
      <c r="A7318" s="91" t="s">
        <v>18261</v>
      </c>
      <c r="B7318" s="91" t="s">
        <v>18262</v>
      </c>
      <c r="C7318" s="91" t="s">
        <v>18263</v>
      </c>
      <c r="D7318" s="91" t="s">
        <v>1319</v>
      </c>
      <c r="E7318" s="91" t="s">
        <v>1587</v>
      </c>
      <c r="F7318" s="91" t="s">
        <v>1646</v>
      </c>
      <c r="J7318" s="91" t="s">
        <v>739</v>
      </c>
      <c r="L7318" s="91" t="s">
        <v>41</v>
      </c>
      <c r="M7318" s="91" t="s">
        <v>1320</v>
      </c>
      <c r="N7318" s="91" t="s">
        <v>1747</v>
      </c>
      <c r="O7318" s="91" t="s">
        <v>1607</v>
      </c>
      <c r="P7318" s="91" t="s">
        <v>1590</v>
      </c>
      <c r="Q7318" s="91" t="s">
        <v>1467</v>
      </c>
      <c r="R7318" s="91" t="s">
        <v>1608</v>
      </c>
      <c r="S7318" s="91" t="s">
        <v>18264</v>
      </c>
      <c r="T7318" s="91" t="s">
        <v>1593</v>
      </c>
      <c r="U7318" s="91" t="s">
        <v>1749</v>
      </c>
    </row>
    <row r="7319" ht="14.25" customHeight="1">
      <c r="A7319" s="91" t="s">
        <v>18265</v>
      </c>
      <c r="C7319" s="91" t="s">
        <v>18266</v>
      </c>
      <c r="D7319" s="91" t="s">
        <v>1324</v>
      </c>
      <c r="J7319" s="91" t="s">
        <v>739</v>
      </c>
      <c r="L7319" s="91" t="s">
        <v>41</v>
      </c>
      <c r="M7319" s="91" t="s">
        <v>739</v>
      </c>
      <c r="O7319" s="91" t="s">
        <v>1632</v>
      </c>
      <c r="P7319" s="91" t="s">
        <v>1628</v>
      </c>
      <c r="Q7319" s="91" t="s">
        <v>1457</v>
      </c>
      <c r="R7319" s="91" t="s">
        <v>1669</v>
      </c>
    </row>
    <row r="7320" ht="14.25" customHeight="1">
      <c r="A7320" s="91" t="s">
        <v>18267</v>
      </c>
      <c r="D7320" s="91" t="s">
        <v>1319</v>
      </c>
      <c r="E7320" s="91" t="s">
        <v>1587</v>
      </c>
      <c r="F7320" s="91">
        <v>2030.0</v>
      </c>
      <c r="J7320" s="91" t="s">
        <v>739</v>
      </c>
      <c r="L7320" s="91" t="s">
        <v>1588</v>
      </c>
      <c r="M7320" s="91" t="s">
        <v>739</v>
      </c>
      <c r="O7320" s="91" t="s">
        <v>1684</v>
      </c>
      <c r="P7320" s="91" t="s">
        <v>1590</v>
      </c>
      <c r="Q7320" s="91" t="s">
        <v>1460</v>
      </c>
      <c r="R7320" s="91" t="s">
        <v>1699</v>
      </c>
      <c r="S7320" s="91" t="s">
        <v>18268</v>
      </c>
      <c r="T7320" s="91" t="s">
        <v>1593</v>
      </c>
    </row>
    <row r="7321" ht="14.25" customHeight="1">
      <c r="A7321" s="91" t="s">
        <v>18269</v>
      </c>
      <c r="B7321" s="91" t="s">
        <v>18270</v>
      </c>
      <c r="D7321" s="91" t="s">
        <v>1324</v>
      </c>
      <c r="J7321" s="91" t="s">
        <v>739</v>
      </c>
      <c r="L7321" s="91" t="s">
        <v>41</v>
      </c>
      <c r="M7321" s="91" t="s">
        <v>739</v>
      </c>
      <c r="O7321" s="91" t="s">
        <v>2407</v>
      </c>
      <c r="P7321" s="91" t="s">
        <v>1628</v>
      </c>
      <c r="Q7321" s="91" t="s">
        <v>1436</v>
      </c>
      <c r="R7321" s="91" t="s">
        <v>1614</v>
      </c>
    </row>
    <row r="7322" ht="14.25" customHeight="1">
      <c r="A7322" s="91" t="s">
        <v>18271</v>
      </c>
      <c r="D7322" s="91" t="s">
        <v>1319</v>
      </c>
      <c r="E7322" s="91" t="s">
        <v>1587</v>
      </c>
      <c r="F7322" s="91">
        <v>2030.0</v>
      </c>
      <c r="J7322" s="91" t="s">
        <v>739</v>
      </c>
      <c r="L7322" s="91" t="s">
        <v>1588</v>
      </c>
      <c r="M7322" s="91" t="s">
        <v>739</v>
      </c>
      <c r="O7322" s="91" t="s">
        <v>1725</v>
      </c>
      <c r="P7322" s="91" t="s">
        <v>1628</v>
      </c>
      <c r="Q7322" s="91" t="s">
        <v>1448</v>
      </c>
      <c r="R7322" s="91" t="s">
        <v>1608</v>
      </c>
      <c r="S7322" s="91" t="s">
        <v>18272</v>
      </c>
      <c r="T7322" s="91" t="s">
        <v>1593</v>
      </c>
    </row>
    <row r="7323" ht="14.25" customHeight="1">
      <c r="A7323" s="91" t="s">
        <v>18273</v>
      </c>
      <c r="D7323" s="91" t="s">
        <v>1319</v>
      </c>
      <c r="E7323" s="91" t="s">
        <v>1587</v>
      </c>
      <c r="F7323" s="91">
        <v>2030.0</v>
      </c>
      <c r="J7323" s="91" t="s">
        <v>739</v>
      </c>
      <c r="L7323" s="91" t="s">
        <v>1588</v>
      </c>
      <c r="M7323" s="91" t="s">
        <v>739</v>
      </c>
      <c r="O7323" s="91" t="s">
        <v>1725</v>
      </c>
      <c r="P7323" s="91" t="s">
        <v>1628</v>
      </c>
      <c r="Q7323" s="91" t="s">
        <v>1431</v>
      </c>
      <c r="R7323" s="91" t="s">
        <v>1653</v>
      </c>
      <c r="S7323" s="91" t="s">
        <v>18274</v>
      </c>
      <c r="T7323" s="91" t="s">
        <v>1593</v>
      </c>
    </row>
    <row r="7324" ht="14.25" customHeight="1">
      <c r="A7324" s="91" t="s">
        <v>18275</v>
      </c>
      <c r="D7324" s="91" t="s">
        <v>1319</v>
      </c>
      <c r="E7324" s="91" t="s">
        <v>1587</v>
      </c>
      <c r="F7324" s="91">
        <v>2030.0</v>
      </c>
      <c r="J7324" s="91" t="s">
        <v>739</v>
      </c>
      <c r="L7324" s="91" t="s">
        <v>1588</v>
      </c>
      <c r="M7324" s="91" t="s">
        <v>739</v>
      </c>
      <c r="O7324" s="91" t="s">
        <v>1725</v>
      </c>
      <c r="P7324" s="91" t="s">
        <v>1628</v>
      </c>
      <c r="Q7324" s="91" t="s">
        <v>1447</v>
      </c>
      <c r="R7324" s="91" t="s">
        <v>1687</v>
      </c>
      <c r="S7324" s="91" t="s">
        <v>18276</v>
      </c>
      <c r="T7324" s="91" t="s">
        <v>1593</v>
      </c>
    </row>
    <row r="7325" ht="14.25" customHeight="1">
      <c r="A7325" s="91" t="s">
        <v>18277</v>
      </c>
      <c r="D7325" s="91" t="s">
        <v>1319</v>
      </c>
      <c r="E7325" s="91" t="s">
        <v>1587</v>
      </c>
      <c r="F7325" s="91">
        <v>2030.0</v>
      </c>
      <c r="J7325" s="91" t="s">
        <v>739</v>
      </c>
      <c r="L7325" s="91" t="s">
        <v>1588</v>
      </c>
      <c r="M7325" s="91" t="s">
        <v>739</v>
      </c>
      <c r="O7325" s="91" t="s">
        <v>1725</v>
      </c>
      <c r="P7325" s="91" t="s">
        <v>1628</v>
      </c>
      <c r="Q7325" s="91" t="s">
        <v>1439</v>
      </c>
      <c r="R7325" s="91" t="s">
        <v>1653</v>
      </c>
      <c r="S7325" s="91" t="s">
        <v>18278</v>
      </c>
      <c r="T7325" s="91" t="s">
        <v>1593</v>
      </c>
    </row>
    <row r="7326" ht="14.25" customHeight="1">
      <c r="A7326" s="91" t="s">
        <v>18279</v>
      </c>
      <c r="D7326" s="91" t="s">
        <v>1319</v>
      </c>
      <c r="E7326" s="91" t="s">
        <v>1587</v>
      </c>
      <c r="F7326" s="91">
        <v>2030.0</v>
      </c>
      <c r="J7326" s="91" t="s">
        <v>739</v>
      </c>
      <c r="L7326" s="91" t="s">
        <v>1588</v>
      </c>
      <c r="M7326" s="91" t="s">
        <v>739</v>
      </c>
      <c r="O7326" s="91" t="s">
        <v>1725</v>
      </c>
      <c r="P7326" s="91" t="s">
        <v>1628</v>
      </c>
      <c r="Q7326" s="91" t="s">
        <v>1439</v>
      </c>
      <c r="R7326" s="91" t="s">
        <v>1591</v>
      </c>
      <c r="S7326" s="91" t="s">
        <v>18280</v>
      </c>
      <c r="T7326" s="91" t="s">
        <v>1593</v>
      </c>
    </row>
    <row r="7327" ht="14.25" customHeight="1">
      <c r="A7327" s="91" t="s">
        <v>18281</v>
      </c>
      <c r="D7327" s="91" t="s">
        <v>1319</v>
      </c>
      <c r="E7327" s="91" t="s">
        <v>1587</v>
      </c>
      <c r="F7327" s="91">
        <v>2030.0</v>
      </c>
      <c r="J7327" s="91" t="s">
        <v>739</v>
      </c>
      <c r="L7327" s="91" t="s">
        <v>1588</v>
      </c>
      <c r="M7327" s="91" t="s">
        <v>739</v>
      </c>
      <c r="O7327" s="91" t="s">
        <v>1681</v>
      </c>
      <c r="P7327" s="91" t="s">
        <v>1590</v>
      </c>
      <c r="Q7327" s="91" t="s">
        <v>1457</v>
      </c>
      <c r="R7327" s="91" t="s">
        <v>1624</v>
      </c>
      <c r="S7327" s="91" t="s">
        <v>18282</v>
      </c>
      <c r="T7327" s="91" t="s">
        <v>1593</v>
      </c>
    </row>
    <row r="7328" ht="14.25" customHeight="1">
      <c r="A7328" s="91" t="s">
        <v>18283</v>
      </c>
      <c r="B7328" s="91" t="s">
        <v>18284</v>
      </c>
      <c r="C7328" s="91" t="s">
        <v>18284</v>
      </c>
      <c r="D7328" s="91" t="s">
        <v>1324</v>
      </c>
      <c r="J7328" s="91" t="s">
        <v>1320</v>
      </c>
      <c r="L7328" s="91" t="s">
        <v>41</v>
      </c>
      <c r="M7328" s="91" t="s">
        <v>1320</v>
      </c>
      <c r="N7328" s="91" t="s">
        <v>1715</v>
      </c>
      <c r="O7328" s="91" t="s">
        <v>1796</v>
      </c>
      <c r="P7328" s="91" t="s">
        <v>1628</v>
      </c>
      <c r="Q7328" s="91" t="s">
        <v>1453</v>
      </c>
      <c r="R7328" s="91" t="s">
        <v>1715</v>
      </c>
    </row>
    <row r="7329" ht="14.25" customHeight="1">
      <c r="A7329" s="91" t="s">
        <v>18285</v>
      </c>
      <c r="D7329" s="91" t="s">
        <v>1319</v>
      </c>
      <c r="E7329" s="91" t="s">
        <v>1587</v>
      </c>
      <c r="F7329" s="91">
        <v>2030.0</v>
      </c>
      <c r="J7329" s="91" t="s">
        <v>739</v>
      </c>
      <c r="L7329" s="91" t="s">
        <v>1588</v>
      </c>
      <c r="M7329" s="91" t="s">
        <v>739</v>
      </c>
      <c r="O7329" s="91" t="s">
        <v>1725</v>
      </c>
      <c r="P7329" s="91" t="s">
        <v>1628</v>
      </c>
      <c r="Q7329" s="91" t="s">
        <v>1444</v>
      </c>
      <c r="R7329" s="91" t="s">
        <v>1792</v>
      </c>
      <c r="S7329" s="91" t="s">
        <v>18286</v>
      </c>
      <c r="T7329" s="91" t="s">
        <v>1593</v>
      </c>
    </row>
    <row r="7330" ht="14.25" customHeight="1">
      <c r="A7330" s="91" t="s">
        <v>18287</v>
      </c>
      <c r="D7330" s="91" t="s">
        <v>1319</v>
      </c>
      <c r="E7330" s="91" t="s">
        <v>1587</v>
      </c>
      <c r="F7330" s="91">
        <v>2030.0</v>
      </c>
      <c r="J7330" s="91" t="s">
        <v>739</v>
      </c>
      <c r="L7330" s="91" t="s">
        <v>1588</v>
      </c>
      <c r="M7330" s="91" t="s">
        <v>739</v>
      </c>
      <c r="O7330" s="91" t="s">
        <v>1846</v>
      </c>
      <c r="P7330" s="91" t="s">
        <v>1590</v>
      </c>
      <c r="Q7330" s="91" t="s">
        <v>1462</v>
      </c>
      <c r="R7330" s="91" t="s">
        <v>1591</v>
      </c>
      <c r="S7330" s="91" t="s">
        <v>18288</v>
      </c>
      <c r="T7330" s="91" t="s">
        <v>1593</v>
      </c>
    </row>
    <row r="7331" ht="14.25" customHeight="1">
      <c r="A7331" s="91" t="s">
        <v>18289</v>
      </c>
      <c r="D7331" s="91" t="s">
        <v>1324</v>
      </c>
      <c r="J7331" s="91" t="s">
        <v>1320</v>
      </c>
      <c r="L7331" s="91" t="s">
        <v>41</v>
      </c>
      <c r="M7331" s="91" t="s">
        <v>739</v>
      </c>
      <c r="O7331" s="91" t="s">
        <v>1602</v>
      </c>
      <c r="P7331" s="91" t="s">
        <v>1603</v>
      </c>
      <c r="Q7331" s="91" t="s">
        <v>1451</v>
      </c>
      <c r="R7331" s="91" t="s">
        <v>1699</v>
      </c>
    </row>
    <row r="7332" ht="14.25" customHeight="1">
      <c r="A7332" s="91" t="s">
        <v>18290</v>
      </c>
      <c r="B7332" s="91" t="s">
        <v>18291</v>
      </c>
      <c r="C7332" s="91" t="s">
        <v>18292</v>
      </c>
      <c r="D7332" s="91" t="s">
        <v>1324</v>
      </c>
      <c r="J7332" s="91" t="s">
        <v>1320</v>
      </c>
      <c r="L7332" s="91" t="s">
        <v>41</v>
      </c>
      <c r="M7332" s="91" t="s">
        <v>1320</v>
      </c>
      <c r="N7332" s="91" t="s">
        <v>1637</v>
      </c>
      <c r="O7332" s="91" t="s">
        <v>1602</v>
      </c>
      <c r="P7332" s="91" t="s">
        <v>1603</v>
      </c>
      <c r="Q7332" s="91" t="s">
        <v>1469</v>
      </c>
      <c r="R7332" s="91" t="s">
        <v>1637</v>
      </c>
    </row>
    <row r="7333" ht="14.25" customHeight="1">
      <c r="A7333" s="91" t="s">
        <v>18293</v>
      </c>
      <c r="B7333" s="91" t="s">
        <v>18294</v>
      </c>
      <c r="C7333" s="91" t="s">
        <v>18295</v>
      </c>
      <c r="D7333" s="91" t="s">
        <v>1319</v>
      </c>
      <c r="E7333" s="91" t="s">
        <v>1729</v>
      </c>
      <c r="F7333" s="91" t="s">
        <v>9259</v>
      </c>
      <c r="J7333" s="91" t="s">
        <v>1320</v>
      </c>
      <c r="L7333" s="91" t="s">
        <v>41</v>
      </c>
      <c r="M7333" s="91" t="s">
        <v>1320</v>
      </c>
      <c r="N7333" s="91" t="s">
        <v>1785</v>
      </c>
      <c r="O7333" s="91" t="s">
        <v>1602</v>
      </c>
      <c r="P7333" s="91" t="s">
        <v>1603</v>
      </c>
      <c r="Q7333" s="91" t="s">
        <v>1460</v>
      </c>
      <c r="R7333" s="91" t="s">
        <v>3293</v>
      </c>
      <c r="S7333" s="91" t="s">
        <v>18296</v>
      </c>
      <c r="T7333" s="91" t="s">
        <v>1733</v>
      </c>
    </row>
    <row r="7334" ht="14.25" customHeight="1">
      <c r="A7334" s="91" t="s">
        <v>18297</v>
      </c>
      <c r="B7334" s="91" t="s">
        <v>18298</v>
      </c>
      <c r="C7334" s="91" t="s">
        <v>18299</v>
      </c>
      <c r="D7334" s="91" t="s">
        <v>1319</v>
      </c>
      <c r="E7334" s="91" t="s">
        <v>1587</v>
      </c>
      <c r="F7334" s="91">
        <v>2030.0</v>
      </c>
      <c r="J7334" s="91" t="s">
        <v>739</v>
      </c>
      <c r="L7334" s="91" t="s">
        <v>41</v>
      </c>
      <c r="M7334" s="91" t="s">
        <v>739</v>
      </c>
      <c r="N7334" s="91" t="s">
        <v>1669</v>
      </c>
      <c r="O7334" s="91" t="s">
        <v>1711</v>
      </c>
      <c r="P7334" s="91" t="s">
        <v>1590</v>
      </c>
      <c r="Q7334" s="91" t="s">
        <v>1431</v>
      </c>
      <c r="R7334" s="91" t="s">
        <v>1669</v>
      </c>
      <c r="S7334" s="91" t="s">
        <v>18300</v>
      </c>
      <c r="T7334" s="91" t="s">
        <v>1593</v>
      </c>
    </row>
    <row r="7335" ht="14.25" customHeight="1">
      <c r="A7335" s="91" t="s">
        <v>18301</v>
      </c>
      <c r="D7335" s="91" t="s">
        <v>1319</v>
      </c>
      <c r="E7335" s="91" t="s">
        <v>1587</v>
      </c>
      <c r="F7335" s="91">
        <v>2030.0</v>
      </c>
      <c r="J7335" s="91" t="s">
        <v>739</v>
      </c>
      <c r="L7335" s="91" t="s">
        <v>1588</v>
      </c>
      <c r="M7335" s="91" t="s">
        <v>739</v>
      </c>
      <c r="O7335" s="91" t="s">
        <v>1725</v>
      </c>
      <c r="P7335" s="91" t="s">
        <v>1628</v>
      </c>
      <c r="Q7335" s="91" t="s">
        <v>1433</v>
      </c>
      <c r="R7335" s="91" t="s">
        <v>1591</v>
      </c>
      <c r="S7335" s="91" t="s">
        <v>18302</v>
      </c>
      <c r="T7335" s="91" t="s">
        <v>1593</v>
      </c>
    </row>
    <row r="7336" ht="14.25" customHeight="1">
      <c r="A7336" s="91" t="s">
        <v>18303</v>
      </c>
      <c r="D7336" s="91" t="s">
        <v>1324</v>
      </c>
      <c r="J7336" s="91" t="s">
        <v>1320</v>
      </c>
      <c r="L7336" s="91" t="s">
        <v>1647</v>
      </c>
      <c r="M7336" s="91" t="s">
        <v>1320</v>
      </c>
      <c r="N7336" s="91" t="s">
        <v>1641</v>
      </c>
      <c r="O7336" s="91" t="s">
        <v>1632</v>
      </c>
      <c r="P7336" s="91" t="s">
        <v>1628</v>
      </c>
      <c r="Q7336" s="91" t="s">
        <v>1430</v>
      </c>
      <c r="R7336" s="91" t="s">
        <v>1641</v>
      </c>
    </row>
    <row r="7337" ht="14.25" customHeight="1">
      <c r="A7337" s="91" t="s">
        <v>18304</v>
      </c>
      <c r="B7337" s="91" t="s">
        <v>18305</v>
      </c>
      <c r="C7337" s="91" t="s">
        <v>18306</v>
      </c>
      <c r="D7337" s="91" t="s">
        <v>1319</v>
      </c>
      <c r="E7337" s="91" t="s">
        <v>1595</v>
      </c>
      <c r="F7337" s="91">
        <v>2030.0</v>
      </c>
      <c r="J7337" s="91" t="s">
        <v>739</v>
      </c>
      <c r="L7337" s="91" t="s">
        <v>41</v>
      </c>
      <c r="M7337" s="91" t="s">
        <v>739</v>
      </c>
      <c r="O7337" s="91" t="s">
        <v>1632</v>
      </c>
      <c r="P7337" s="91" t="s">
        <v>1628</v>
      </c>
      <c r="Q7337" s="91" t="s">
        <v>1432</v>
      </c>
      <c r="R7337" s="91" t="s">
        <v>2241</v>
      </c>
      <c r="S7337" s="91" t="s">
        <v>18307</v>
      </c>
      <c r="T7337" s="91" t="s">
        <v>1600</v>
      </c>
    </row>
    <row r="7338" ht="14.25" customHeight="1">
      <c r="A7338" s="91" t="s">
        <v>18308</v>
      </c>
      <c r="B7338" s="91" t="s">
        <v>18309</v>
      </c>
      <c r="C7338" s="91" t="s">
        <v>18310</v>
      </c>
      <c r="D7338" s="91" t="s">
        <v>1319</v>
      </c>
      <c r="E7338" s="91" t="s">
        <v>1587</v>
      </c>
      <c r="F7338" s="91" t="s">
        <v>1646</v>
      </c>
      <c r="J7338" s="91" t="s">
        <v>739</v>
      </c>
      <c r="L7338" s="91" t="s">
        <v>41</v>
      </c>
      <c r="M7338" s="91" t="s">
        <v>739</v>
      </c>
      <c r="O7338" s="91" t="s">
        <v>1632</v>
      </c>
      <c r="P7338" s="91" t="s">
        <v>1628</v>
      </c>
      <c r="Q7338" s="91" t="s">
        <v>1467</v>
      </c>
      <c r="R7338" s="91" t="s">
        <v>1707</v>
      </c>
      <c r="S7338" s="91" t="s">
        <v>18311</v>
      </c>
      <c r="T7338" s="91" t="s">
        <v>1593</v>
      </c>
    </row>
    <row r="7339" ht="14.25" customHeight="1">
      <c r="A7339" s="91" t="s">
        <v>18312</v>
      </c>
      <c r="B7339" s="91" t="s">
        <v>18313</v>
      </c>
      <c r="C7339" s="91" t="s">
        <v>18314</v>
      </c>
      <c r="D7339" s="91" t="s">
        <v>1324</v>
      </c>
      <c r="J7339" s="91" t="s">
        <v>1320</v>
      </c>
      <c r="L7339" s="91" t="s">
        <v>41</v>
      </c>
      <c r="M7339" s="91" t="s">
        <v>1320</v>
      </c>
      <c r="N7339" s="91" t="s">
        <v>1685</v>
      </c>
      <c r="O7339" s="91" t="s">
        <v>1632</v>
      </c>
      <c r="P7339" s="91" t="s">
        <v>1628</v>
      </c>
      <c r="Q7339" s="91" t="s">
        <v>1462</v>
      </c>
      <c r="R7339" s="91" t="s">
        <v>1685</v>
      </c>
    </row>
    <row r="7340" ht="14.25" customHeight="1">
      <c r="A7340" s="91" t="s">
        <v>18315</v>
      </c>
      <c r="B7340" s="91" t="s">
        <v>18316</v>
      </c>
      <c r="C7340" s="91" t="s">
        <v>18317</v>
      </c>
      <c r="D7340" s="91" t="s">
        <v>1343</v>
      </c>
      <c r="J7340" s="91" t="s">
        <v>739</v>
      </c>
      <c r="L7340" s="91" t="s">
        <v>41</v>
      </c>
      <c r="M7340" s="91" t="s">
        <v>739</v>
      </c>
      <c r="O7340" s="91" t="s">
        <v>1632</v>
      </c>
      <c r="P7340" s="91" t="s">
        <v>1628</v>
      </c>
      <c r="Q7340" s="91" t="s">
        <v>1440</v>
      </c>
      <c r="R7340" s="91" t="s">
        <v>2306</v>
      </c>
      <c r="U7340" s="91" t="s">
        <v>1749</v>
      </c>
    </row>
    <row r="7341" ht="14.25" customHeight="1">
      <c r="A7341" s="91" t="s">
        <v>18318</v>
      </c>
      <c r="B7341" s="91" t="s">
        <v>18319</v>
      </c>
      <c r="C7341" s="91" t="s">
        <v>18320</v>
      </c>
      <c r="D7341" s="91" t="s">
        <v>1324</v>
      </c>
      <c r="J7341" s="91" t="s">
        <v>739</v>
      </c>
      <c r="L7341" s="91" t="s">
        <v>41</v>
      </c>
      <c r="M7341" s="91" t="s">
        <v>739</v>
      </c>
      <c r="N7341" s="91" t="s">
        <v>1685</v>
      </c>
      <c r="O7341" s="91" t="s">
        <v>1632</v>
      </c>
      <c r="P7341" s="91" t="s">
        <v>1628</v>
      </c>
      <c r="Q7341" s="91" t="s">
        <v>1429</v>
      </c>
      <c r="R7341" s="91" t="s">
        <v>1685</v>
      </c>
    </row>
    <row r="7342" ht="14.25" customHeight="1">
      <c r="A7342" s="91" t="s">
        <v>18321</v>
      </c>
      <c r="D7342" s="91" t="s">
        <v>1319</v>
      </c>
      <c r="E7342" s="91" t="s">
        <v>1587</v>
      </c>
      <c r="F7342" s="91">
        <v>2030.0</v>
      </c>
      <c r="J7342" s="91" t="s">
        <v>739</v>
      </c>
      <c r="L7342" s="91" t="s">
        <v>1588</v>
      </c>
      <c r="M7342" s="91" t="s">
        <v>739</v>
      </c>
      <c r="O7342" s="91" t="s">
        <v>1748</v>
      </c>
      <c r="P7342" s="91" t="s">
        <v>1590</v>
      </c>
      <c r="Q7342" s="91" t="s">
        <v>1761</v>
      </c>
      <c r="R7342" s="91" t="s">
        <v>1641</v>
      </c>
      <c r="S7342" s="91" t="s">
        <v>18322</v>
      </c>
      <c r="T7342" s="91" t="s">
        <v>1593</v>
      </c>
    </row>
    <row r="7343" ht="14.25" customHeight="1">
      <c r="A7343" s="91" t="s">
        <v>18323</v>
      </c>
      <c r="B7343" s="91" t="s">
        <v>18324</v>
      </c>
      <c r="C7343" s="91" t="s">
        <v>18325</v>
      </c>
      <c r="D7343" s="91" t="s">
        <v>1319</v>
      </c>
      <c r="E7343" s="91" t="s">
        <v>1587</v>
      </c>
      <c r="F7343" s="91">
        <v>2028.0</v>
      </c>
      <c r="J7343" s="91" t="s">
        <v>739</v>
      </c>
      <c r="L7343" s="91" t="s">
        <v>41</v>
      </c>
      <c r="M7343" s="91" t="s">
        <v>739</v>
      </c>
      <c r="O7343" s="91" t="s">
        <v>1607</v>
      </c>
      <c r="P7343" s="91" t="s">
        <v>1590</v>
      </c>
      <c r="Q7343" s="91" t="s">
        <v>1440</v>
      </c>
      <c r="R7343" s="91" t="s">
        <v>1648</v>
      </c>
      <c r="S7343" s="91" t="s">
        <v>18326</v>
      </c>
      <c r="T7343" s="91" t="s">
        <v>1593</v>
      </c>
    </row>
    <row r="7344" ht="14.25" customHeight="1">
      <c r="A7344" s="91" t="s">
        <v>18327</v>
      </c>
      <c r="D7344" s="91" t="s">
        <v>1319</v>
      </c>
      <c r="E7344" s="91" t="s">
        <v>1587</v>
      </c>
      <c r="F7344" s="91">
        <v>2030.0</v>
      </c>
      <c r="J7344" s="91" t="s">
        <v>739</v>
      </c>
      <c r="L7344" s="91" t="s">
        <v>1588</v>
      </c>
      <c r="M7344" s="91" t="s">
        <v>739</v>
      </c>
      <c r="O7344" s="91" t="s">
        <v>1725</v>
      </c>
      <c r="P7344" s="91" t="s">
        <v>1628</v>
      </c>
      <c r="Q7344" s="91" t="s">
        <v>1450</v>
      </c>
      <c r="R7344" s="91" t="s">
        <v>1633</v>
      </c>
      <c r="S7344" s="91" t="s">
        <v>18328</v>
      </c>
      <c r="T7344" s="91" t="s">
        <v>1593</v>
      </c>
    </row>
    <row r="7345" ht="14.25" customHeight="1">
      <c r="A7345" s="91" t="s">
        <v>18329</v>
      </c>
      <c r="D7345" s="91" t="s">
        <v>1324</v>
      </c>
      <c r="J7345" s="91" t="s">
        <v>739</v>
      </c>
      <c r="L7345" s="91" t="s">
        <v>41</v>
      </c>
      <c r="M7345" s="91" t="s">
        <v>739</v>
      </c>
      <c r="O7345" s="91" t="s">
        <v>1638</v>
      </c>
      <c r="P7345" s="91" t="s">
        <v>1590</v>
      </c>
      <c r="Q7345" s="91" t="s">
        <v>1433</v>
      </c>
      <c r="R7345" s="91" t="s">
        <v>1608</v>
      </c>
    </row>
    <row r="7346" ht="14.25" customHeight="1">
      <c r="A7346" s="91" t="s">
        <v>18330</v>
      </c>
      <c r="D7346" s="91" t="s">
        <v>1324</v>
      </c>
      <c r="J7346" s="91" t="s">
        <v>1320</v>
      </c>
      <c r="L7346" s="91" t="s">
        <v>41</v>
      </c>
      <c r="M7346" s="91" t="s">
        <v>739</v>
      </c>
      <c r="O7346" s="91" t="s">
        <v>1662</v>
      </c>
      <c r="P7346" s="91" t="s">
        <v>1590</v>
      </c>
      <c r="Q7346" s="91" t="s">
        <v>1457</v>
      </c>
      <c r="R7346" s="91" t="s">
        <v>1659</v>
      </c>
    </row>
    <row r="7347" ht="14.25" customHeight="1">
      <c r="A7347" s="91" t="s">
        <v>18331</v>
      </c>
      <c r="D7347" s="91" t="s">
        <v>1324</v>
      </c>
      <c r="J7347" s="91" t="s">
        <v>739</v>
      </c>
      <c r="L7347" s="91" t="s">
        <v>41</v>
      </c>
      <c r="M7347" s="91" t="s">
        <v>739</v>
      </c>
      <c r="O7347" s="91" t="s">
        <v>1815</v>
      </c>
      <c r="P7347" s="91" t="s">
        <v>1590</v>
      </c>
      <c r="Q7347" s="91" t="s">
        <v>1469</v>
      </c>
      <c r="R7347" s="91" t="s">
        <v>1591</v>
      </c>
    </row>
    <row r="7348" ht="14.25" customHeight="1">
      <c r="A7348" s="91" t="s">
        <v>18332</v>
      </c>
      <c r="D7348" s="91" t="s">
        <v>1319</v>
      </c>
      <c r="E7348" s="91" t="s">
        <v>1587</v>
      </c>
      <c r="F7348" s="91">
        <v>2030.0</v>
      </c>
      <c r="J7348" s="91" t="s">
        <v>739</v>
      </c>
      <c r="L7348" s="91" t="s">
        <v>1588</v>
      </c>
      <c r="M7348" s="91" t="s">
        <v>739</v>
      </c>
      <c r="O7348" s="91" t="s">
        <v>1607</v>
      </c>
      <c r="P7348" s="91" t="s">
        <v>1590</v>
      </c>
      <c r="Q7348" s="91" t="s">
        <v>1433</v>
      </c>
      <c r="R7348" s="91" t="s">
        <v>1617</v>
      </c>
      <c r="S7348" s="91" t="s">
        <v>18333</v>
      </c>
      <c r="T7348" s="91" t="s">
        <v>1593</v>
      </c>
    </row>
    <row r="7349" ht="14.25" customHeight="1">
      <c r="A7349" s="91" t="s">
        <v>18334</v>
      </c>
      <c r="B7349" s="91" t="s">
        <v>18335</v>
      </c>
      <c r="C7349" s="91" t="s">
        <v>18336</v>
      </c>
      <c r="D7349" s="91" t="s">
        <v>1319</v>
      </c>
      <c r="E7349" s="91" t="s">
        <v>1587</v>
      </c>
      <c r="F7349" s="91">
        <v>2025.0</v>
      </c>
      <c r="G7349" s="91" t="s">
        <v>1319</v>
      </c>
      <c r="H7349" s="91" t="s">
        <v>1587</v>
      </c>
      <c r="I7349" s="91">
        <v>2045.0</v>
      </c>
      <c r="J7349" s="91" t="s">
        <v>1320</v>
      </c>
      <c r="K7349" s="91">
        <v>2045.0</v>
      </c>
      <c r="L7349" s="91" t="s">
        <v>41</v>
      </c>
      <c r="M7349" s="91" t="s">
        <v>1320</v>
      </c>
      <c r="N7349" s="91" t="s">
        <v>1923</v>
      </c>
      <c r="O7349" s="91" t="s">
        <v>1607</v>
      </c>
      <c r="P7349" s="91" t="s">
        <v>1590</v>
      </c>
      <c r="Q7349" s="91" t="s">
        <v>1450</v>
      </c>
      <c r="R7349" s="91" t="s">
        <v>1653</v>
      </c>
      <c r="S7349" s="91" t="s">
        <v>18337</v>
      </c>
      <c r="T7349" s="91" t="s">
        <v>1593</v>
      </c>
    </row>
    <row r="7350" ht="14.25" customHeight="1">
      <c r="A7350" s="91" t="s">
        <v>18338</v>
      </c>
      <c r="D7350" s="91" t="s">
        <v>1319</v>
      </c>
      <c r="E7350" s="91" t="s">
        <v>1587</v>
      </c>
      <c r="F7350" s="91">
        <v>2030.0</v>
      </c>
      <c r="J7350" s="91" t="s">
        <v>1320</v>
      </c>
      <c r="L7350" s="91" t="s">
        <v>1588</v>
      </c>
      <c r="M7350" s="91" t="s">
        <v>1320</v>
      </c>
      <c r="N7350" s="91" t="s">
        <v>1639</v>
      </c>
      <c r="O7350" s="91" t="s">
        <v>1891</v>
      </c>
      <c r="P7350" s="91" t="s">
        <v>1623</v>
      </c>
      <c r="Q7350" s="91" t="s">
        <v>1440</v>
      </c>
      <c r="R7350" s="91" t="s">
        <v>1792</v>
      </c>
      <c r="S7350" s="91" t="s">
        <v>18339</v>
      </c>
      <c r="T7350" s="91" t="s">
        <v>1593</v>
      </c>
    </row>
    <row r="7351" ht="14.25" customHeight="1">
      <c r="A7351" s="91" t="s">
        <v>18340</v>
      </c>
      <c r="D7351" s="91" t="s">
        <v>1319</v>
      </c>
      <c r="E7351" s="91" t="s">
        <v>1587</v>
      </c>
      <c r="F7351" s="91">
        <v>2030.0</v>
      </c>
      <c r="G7351" s="91" t="s">
        <v>1319</v>
      </c>
      <c r="H7351" s="91" t="s">
        <v>1587</v>
      </c>
      <c r="I7351" s="91">
        <v>2050.0</v>
      </c>
      <c r="J7351" s="91" t="s">
        <v>1320</v>
      </c>
      <c r="K7351" s="91">
        <v>2050.0</v>
      </c>
      <c r="L7351" s="91" t="s">
        <v>1588</v>
      </c>
      <c r="M7351" s="91" t="s">
        <v>1320</v>
      </c>
      <c r="N7351" s="91" t="s">
        <v>1611</v>
      </c>
      <c r="O7351" s="91" t="s">
        <v>1607</v>
      </c>
      <c r="P7351" s="91" t="s">
        <v>1590</v>
      </c>
      <c r="Q7351" s="91" t="s">
        <v>1433</v>
      </c>
      <c r="R7351" s="91" t="s">
        <v>1611</v>
      </c>
      <c r="S7351" s="91" t="s">
        <v>18341</v>
      </c>
      <c r="T7351" s="91" t="s">
        <v>1593</v>
      </c>
    </row>
    <row r="7352" ht="14.25" customHeight="1">
      <c r="A7352" s="91" t="s">
        <v>18342</v>
      </c>
      <c r="D7352" s="91" t="s">
        <v>1324</v>
      </c>
      <c r="J7352" s="91" t="s">
        <v>1320</v>
      </c>
      <c r="L7352" s="91" t="s">
        <v>41</v>
      </c>
      <c r="M7352" s="91" t="s">
        <v>1320</v>
      </c>
      <c r="N7352" s="91" t="s">
        <v>1923</v>
      </c>
      <c r="O7352" s="91" t="s">
        <v>1662</v>
      </c>
      <c r="P7352" s="91" t="s">
        <v>1590</v>
      </c>
      <c r="Q7352" s="91" t="s">
        <v>1440</v>
      </c>
      <c r="R7352" s="91" t="s">
        <v>1923</v>
      </c>
    </row>
    <row r="7353" ht="14.25" customHeight="1">
      <c r="A7353" s="91" t="s">
        <v>18343</v>
      </c>
      <c r="D7353" s="91" t="s">
        <v>1319</v>
      </c>
      <c r="E7353" s="91" t="s">
        <v>1587</v>
      </c>
      <c r="F7353" s="91">
        <v>2030.0</v>
      </c>
      <c r="J7353" s="91" t="s">
        <v>739</v>
      </c>
      <c r="L7353" s="91" t="s">
        <v>1588</v>
      </c>
      <c r="M7353" s="91" t="s">
        <v>739</v>
      </c>
      <c r="O7353" s="91" t="s">
        <v>1725</v>
      </c>
      <c r="P7353" s="91" t="s">
        <v>1628</v>
      </c>
      <c r="Q7353" s="91" t="s">
        <v>1435</v>
      </c>
      <c r="R7353" s="91" t="s">
        <v>1966</v>
      </c>
      <c r="S7353" s="91" t="s">
        <v>18344</v>
      </c>
      <c r="T7353" s="91" t="s">
        <v>1593</v>
      </c>
    </row>
    <row r="7354" ht="14.25" customHeight="1">
      <c r="A7354" s="91" t="s">
        <v>18345</v>
      </c>
      <c r="D7354" s="91" t="s">
        <v>1324</v>
      </c>
      <c r="J7354" s="91" t="s">
        <v>1320</v>
      </c>
      <c r="L7354" s="91" t="s">
        <v>41</v>
      </c>
      <c r="M7354" s="91" t="s">
        <v>1320</v>
      </c>
      <c r="N7354" s="91" t="s">
        <v>1639</v>
      </c>
      <c r="O7354" s="91" t="s">
        <v>2407</v>
      </c>
      <c r="P7354" s="91" t="s">
        <v>1628</v>
      </c>
      <c r="Q7354" s="91" t="s">
        <v>1469</v>
      </c>
      <c r="R7354" s="91" t="s">
        <v>1639</v>
      </c>
    </row>
    <row r="7355" ht="14.25" customHeight="1">
      <c r="A7355" s="91" t="s">
        <v>18346</v>
      </c>
      <c r="D7355" s="91" t="s">
        <v>1343</v>
      </c>
      <c r="J7355" s="91" t="s">
        <v>1320</v>
      </c>
      <c r="L7355" s="91" t="s">
        <v>41</v>
      </c>
      <c r="M7355" s="91" t="s">
        <v>1320</v>
      </c>
      <c r="N7355" s="91" t="s">
        <v>1847</v>
      </c>
      <c r="O7355" s="91" t="s">
        <v>2407</v>
      </c>
      <c r="P7355" s="91" t="s">
        <v>1628</v>
      </c>
      <c r="Q7355" s="91" t="s">
        <v>1469</v>
      </c>
      <c r="R7355" s="91" t="s">
        <v>1847</v>
      </c>
    </row>
    <row r="7356" ht="14.25" customHeight="1">
      <c r="A7356" s="91" t="s">
        <v>18347</v>
      </c>
      <c r="C7356" s="91" t="s">
        <v>18348</v>
      </c>
      <c r="D7356" s="91" t="s">
        <v>1319</v>
      </c>
      <c r="E7356" s="91" t="s">
        <v>1587</v>
      </c>
      <c r="F7356" s="91">
        <v>2030.0</v>
      </c>
      <c r="J7356" s="91" t="s">
        <v>1320</v>
      </c>
      <c r="L7356" s="91" t="s">
        <v>41</v>
      </c>
      <c r="M7356" s="91" t="s">
        <v>1320</v>
      </c>
      <c r="N7356" s="91" t="s">
        <v>2855</v>
      </c>
      <c r="O7356" s="91" t="s">
        <v>1846</v>
      </c>
      <c r="P7356" s="91" t="s">
        <v>1590</v>
      </c>
      <c r="Q7356" s="91" t="s">
        <v>1460</v>
      </c>
      <c r="R7356" s="91" t="s">
        <v>2023</v>
      </c>
      <c r="S7356" s="91" t="s">
        <v>18349</v>
      </c>
      <c r="T7356" s="91" t="s">
        <v>1593</v>
      </c>
    </row>
    <row r="7357" ht="14.25" customHeight="1">
      <c r="A7357" s="91" t="s">
        <v>18350</v>
      </c>
      <c r="B7357" s="91" t="s">
        <v>18351</v>
      </c>
      <c r="D7357" s="91" t="s">
        <v>1319</v>
      </c>
      <c r="E7357" s="91" t="s">
        <v>1587</v>
      </c>
      <c r="F7357" s="91">
        <v>2030.0</v>
      </c>
      <c r="J7357" s="91" t="s">
        <v>1320</v>
      </c>
      <c r="L7357" s="91" t="s">
        <v>41</v>
      </c>
      <c r="M7357" s="91" t="s">
        <v>1320</v>
      </c>
      <c r="N7357" s="91" t="s">
        <v>1678</v>
      </c>
      <c r="O7357" s="91" t="s">
        <v>1858</v>
      </c>
      <c r="P7357" s="91" t="s">
        <v>1628</v>
      </c>
      <c r="Q7357" s="91" t="s">
        <v>1761</v>
      </c>
      <c r="R7357" s="91" t="s">
        <v>1847</v>
      </c>
      <c r="S7357" s="91" t="s">
        <v>18352</v>
      </c>
      <c r="T7357" s="91" t="s">
        <v>1593</v>
      </c>
    </row>
    <row r="7358" ht="14.25" customHeight="1">
      <c r="A7358" s="91" t="s">
        <v>18353</v>
      </c>
      <c r="D7358" s="91" t="s">
        <v>1324</v>
      </c>
      <c r="J7358" s="91" t="s">
        <v>739</v>
      </c>
      <c r="L7358" s="91" t="s">
        <v>41</v>
      </c>
      <c r="M7358" s="91" t="s">
        <v>739</v>
      </c>
      <c r="N7358" s="91" t="s">
        <v>1685</v>
      </c>
      <c r="O7358" s="91" t="s">
        <v>1796</v>
      </c>
      <c r="P7358" s="91" t="s">
        <v>1628</v>
      </c>
      <c r="Q7358" s="91" t="s">
        <v>1435</v>
      </c>
      <c r="R7358" s="91" t="s">
        <v>1685</v>
      </c>
    </row>
    <row r="7359" ht="14.25" customHeight="1">
      <c r="A7359" s="91" t="s">
        <v>18354</v>
      </c>
      <c r="D7359" s="91" t="s">
        <v>1319</v>
      </c>
      <c r="E7359" s="91" t="s">
        <v>1587</v>
      </c>
      <c r="F7359" s="91">
        <v>2030.0</v>
      </c>
      <c r="J7359" s="91" t="s">
        <v>739</v>
      </c>
      <c r="L7359" s="91" t="s">
        <v>1588</v>
      </c>
      <c r="M7359" s="91" t="s">
        <v>739</v>
      </c>
      <c r="O7359" s="91" t="s">
        <v>1589</v>
      </c>
      <c r="P7359" s="91" t="s">
        <v>1590</v>
      </c>
      <c r="Q7359" s="91" t="s">
        <v>1435</v>
      </c>
      <c r="R7359" s="91" t="s">
        <v>1707</v>
      </c>
      <c r="S7359" s="91" t="s">
        <v>18355</v>
      </c>
      <c r="T7359" s="91" t="s">
        <v>1593</v>
      </c>
    </row>
    <row r="7360" ht="14.25" customHeight="1">
      <c r="A7360" s="91" t="s">
        <v>18356</v>
      </c>
      <c r="B7360" s="91" t="s">
        <v>18357</v>
      </c>
      <c r="C7360" s="91" t="s">
        <v>18358</v>
      </c>
      <c r="D7360" s="91" t="s">
        <v>1324</v>
      </c>
      <c r="J7360" s="91" t="s">
        <v>1320</v>
      </c>
      <c r="L7360" s="91" t="s">
        <v>1647</v>
      </c>
      <c r="M7360" s="91" t="s">
        <v>1320</v>
      </c>
      <c r="N7360" s="91" t="s">
        <v>2090</v>
      </c>
      <c r="O7360" s="91" t="s">
        <v>15801</v>
      </c>
      <c r="P7360" s="91" t="s">
        <v>1590</v>
      </c>
      <c r="Q7360" s="91" t="s">
        <v>1430</v>
      </c>
      <c r="R7360" s="91" t="s">
        <v>2090</v>
      </c>
      <c r="U7360" s="91" t="s">
        <v>2505</v>
      </c>
    </row>
    <row r="7361" ht="14.25" customHeight="1">
      <c r="A7361" s="91" t="s">
        <v>18359</v>
      </c>
      <c r="C7361" s="91" t="s">
        <v>18360</v>
      </c>
      <c r="D7361" s="91" t="s">
        <v>1319</v>
      </c>
      <c r="E7361" s="91" t="s">
        <v>1595</v>
      </c>
      <c r="F7361" s="91">
        <v>2030.0</v>
      </c>
      <c r="J7361" s="91" t="s">
        <v>739</v>
      </c>
      <c r="L7361" s="91" t="s">
        <v>1588</v>
      </c>
      <c r="M7361" s="91" t="s">
        <v>739</v>
      </c>
      <c r="O7361" s="91" t="s">
        <v>1846</v>
      </c>
      <c r="P7361" s="91" t="s">
        <v>1590</v>
      </c>
      <c r="Q7361" s="91" t="s">
        <v>1447</v>
      </c>
      <c r="R7361" s="91" t="s">
        <v>1792</v>
      </c>
      <c r="S7361" s="91" t="s">
        <v>18361</v>
      </c>
      <c r="T7361" s="91" t="s">
        <v>1600</v>
      </c>
    </row>
    <row r="7362" ht="14.25" customHeight="1">
      <c r="A7362" s="91" t="s">
        <v>18362</v>
      </c>
      <c r="B7362" s="91" t="s">
        <v>18363</v>
      </c>
      <c r="C7362" s="91" t="s">
        <v>18364</v>
      </c>
      <c r="D7362" s="91" t="s">
        <v>1324</v>
      </c>
      <c r="J7362" s="91" t="s">
        <v>1320</v>
      </c>
      <c r="L7362" s="91" t="s">
        <v>41</v>
      </c>
      <c r="M7362" s="91" t="s">
        <v>1320</v>
      </c>
      <c r="N7362" s="91" t="s">
        <v>1637</v>
      </c>
      <c r="O7362" s="91" t="s">
        <v>1602</v>
      </c>
      <c r="P7362" s="91" t="s">
        <v>1603</v>
      </c>
      <c r="Q7362" s="91" t="s">
        <v>1466</v>
      </c>
      <c r="R7362" s="91" t="s">
        <v>1639</v>
      </c>
    </row>
    <row r="7363" ht="14.25" customHeight="1">
      <c r="A7363" s="91" t="s">
        <v>18365</v>
      </c>
      <c r="B7363" s="91" t="s">
        <v>18366</v>
      </c>
      <c r="C7363" s="91" t="s">
        <v>18367</v>
      </c>
      <c r="D7363" s="91" t="s">
        <v>1319</v>
      </c>
      <c r="E7363" s="91" t="s">
        <v>1587</v>
      </c>
      <c r="F7363" s="91">
        <v>2028.0</v>
      </c>
      <c r="G7363" s="91" t="s">
        <v>1319</v>
      </c>
      <c r="H7363" s="91" t="s">
        <v>1587</v>
      </c>
      <c r="I7363" s="91">
        <v>2030.0</v>
      </c>
      <c r="J7363" s="91" t="s">
        <v>1320</v>
      </c>
      <c r="K7363" s="91">
        <v>2030.0</v>
      </c>
      <c r="L7363" s="91" t="s">
        <v>41</v>
      </c>
      <c r="M7363" s="91" t="s">
        <v>739</v>
      </c>
      <c r="O7363" s="91" t="s">
        <v>1589</v>
      </c>
      <c r="P7363" s="91" t="s">
        <v>1590</v>
      </c>
      <c r="Q7363" s="91" t="s">
        <v>1467</v>
      </c>
      <c r="R7363" s="91" t="s">
        <v>1699</v>
      </c>
      <c r="S7363" s="91" t="s">
        <v>18368</v>
      </c>
      <c r="T7363" s="91" t="s">
        <v>1593</v>
      </c>
    </row>
    <row r="7364" ht="14.25" customHeight="1">
      <c r="A7364" s="91" t="s">
        <v>18369</v>
      </c>
      <c r="C7364" s="91" t="s">
        <v>18370</v>
      </c>
      <c r="D7364" s="91" t="s">
        <v>1324</v>
      </c>
      <c r="J7364" s="91" t="s">
        <v>1320</v>
      </c>
      <c r="L7364" s="91" t="s">
        <v>41</v>
      </c>
      <c r="M7364" s="91" t="s">
        <v>1320</v>
      </c>
      <c r="N7364" s="91" t="s">
        <v>1808</v>
      </c>
      <c r="O7364" s="91" t="s">
        <v>1725</v>
      </c>
      <c r="P7364" s="91" t="s">
        <v>1628</v>
      </c>
      <c r="Q7364" s="91" t="s">
        <v>1439</v>
      </c>
      <c r="R7364" s="91" t="s">
        <v>1808</v>
      </c>
    </row>
    <row r="7365" ht="14.25" customHeight="1">
      <c r="A7365" s="91" t="s">
        <v>18371</v>
      </c>
      <c r="D7365" s="91" t="s">
        <v>1319</v>
      </c>
      <c r="E7365" s="91" t="s">
        <v>1587</v>
      </c>
      <c r="F7365" s="91">
        <v>2030.0</v>
      </c>
      <c r="J7365" s="91" t="s">
        <v>739</v>
      </c>
      <c r="L7365" s="91" t="s">
        <v>41</v>
      </c>
      <c r="M7365" s="91" t="s">
        <v>739</v>
      </c>
      <c r="O7365" s="91" t="s">
        <v>1802</v>
      </c>
      <c r="P7365" s="91" t="s">
        <v>1590</v>
      </c>
      <c r="Q7365" s="91" t="s">
        <v>1461</v>
      </c>
      <c r="R7365" s="91" t="s">
        <v>1614</v>
      </c>
      <c r="S7365" s="91" t="s">
        <v>18372</v>
      </c>
      <c r="T7365" s="91" t="s">
        <v>1593</v>
      </c>
    </row>
    <row r="7366" ht="14.25" customHeight="1">
      <c r="A7366" s="91" t="s">
        <v>18373</v>
      </c>
      <c r="C7366" s="91" t="s">
        <v>18374</v>
      </c>
      <c r="D7366" s="91" t="s">
        <v>1343</v>
      </c>
      <c r="J7366" s="91" t="s">
        <v>739</v>
      </c>
      <c r="L7366" s="91" t="s">
        <v>1647</v>
      </c>
      <c r="M7366" s="91" t="s">
        <v>739</v>
      </c>
      <c r="O7366" s="91" t="s">
        <v>1891</v>
      </c>
      <c r="P7366" s="91" t="s">
        <v>1623</v>
      </c>
      <c r="Q7366" s="91" t="s">
        <v>1430</v>
      </c>
      <c r="R7366" s="91" t="s">
        <v>3550</v>
      </c>
      <c r="U7366" s="91" t="s">
        <v>1749</v>
      </c>
    </row>
    <row r="7367" ht="14.25" customHeight="1">
      <c r="A7367" s="91" t="s">
        <v>18375</v>
      </c>
      <c r="C7367" s="91" t="s">
        <v>18376</v>
      </c>
      <c r="D7367" s="91" t="s">
        <v>1324</v>
      </c>
      <c r="J7367" s="91" t="s">
        <v>739</v>
      </c>
      <c r="L7367" s="91" t="s">
        <v>41</v>
      </c>
      <c r="M7367" s="91" t="s">
        <v>739</v>
      </c>
      <c r="O7367" s="91" t="s">
        <v>1632</v>
      </c>
      <c r="P7367" s="91" t="s">
        <v>1628</v>
      </c>
      <c r="Q7367" s="91" t="s">
        <v>1466</v>
      </c>
      <c r="R7367" s="91" t="s">
        <v>1608</v>
      </c>
    </row>
    <row r="7368" ht="14.25" customHeight="1">
      <c r="A7368" s="91" t="s">
        <v>18377</v>
      </c>
      <c r="D7368" s="91" t="s">
        <v>1319</v>
      </c>
      <c r="E7368" s="91" t="s">
        <v>1587</v>
      </c>
      <c r="F7368" s="91">
        <v>2030.0</v>
      </c>
      <c r="J7368" s="91" t="s">
        <v>739</v>
      </c>
      <c r="L7368" s="91" t="s">
        <v>1588</v>
      </c>
      <c r="M7368" s="91" t="s">
        <v>739</v>
      </c>
      <c r="O7368" s="91" t="s">
        <v>1607</v>
      </c>
      <c r="P7368" s="91" t="s">
        <v>1590</v>
      </c>
      <c r="Q7368" s="91" t="s">
        <v>1449</v>
      </c>
      <c r="R7368" s="91" t="s">
        <v>1663</v>
      </c>
      <c r="S7368" s="91" t="s">
        <v>18378</v>
      </c>
      <c r="T7368" s="91" t="s">
        <v>1593</v>
      </c>
    </row>
    <row r="7369" ht="14.25" customHeight="1">
      <c r="A7369" s="91" t="s">
        <v>18379</v>
      </c>
      <c r="D7369" s="91" t="s">
        <v>1324</v>
      </c>
      <c r="J7369" s="91" t="s">
        <v>739</v>
      </c>
      <c r="L7369" s="91" t="s">
        <v>41</v>
      </c>
      <c r="M7369" s="91" t="s">
        <v>739</v>
      </c>
      <c r="O7369" s="91" t="s">
        <v>3361</v>
      </c>
      <c r="P7369" s="91" t="s">
        <v>1736</v>
      </c>
      <c r="Q7369" s="91" t="s">
        <v>1440</v>
      </c>
      <c r="R7369" s="91" t="s">
        <v>1591</v>
      </c>
    </row>
    <row r="7370" ht="14.25" customHeight="1">
      <c r="A7370" s="91" t="s">
        <v>18380</v>
      </c>
      <c r="D7370" s="91" t="s">
        <v>1324</v>
      </c>
      <c r="J7370" s="91" t="s">
        <v>739</v>
      </c>
      <c r="L7370" s="91" t="s">
        <v>41</v>
      </c>
      <c r="M7370" s="91" t="s">
        <v>739</v>
      </c>
      <c r="O7370" s="91" t="s">
        <v>1638</v>
      </c>
      <c r="P7370" s="91" t="s">
        <v>1590</v>
      </c>
      <c r="Q7370" s="91" t="s">
        <v>1462</v>
      </c>
      <c r="R7370" s="91" t="s">
        <v>1707</v>
      </c>
    </row>
    <row r="7371" ht="14.25" customHeight="1">
      <c r="A7371" s="91" t="s">
        <v>18381</v>
      </c>
      <c r="B7371" s="91" t="s">
        <v>18382</v>
      </c>
      <c r="C7371" s="91" t="s">
        <v>18383</v>
      </c>
      <c r="D7371" s="91" t="s">
        <v>1319</v>
      </c>
      <c r="E7371" s="91" t="s">
        <v>1587</v>
      </c>
      <c r="F7371" s="91">
        <v>2030.0</v>
      </c>
      <c r="G7371" s="91" t="s">
        <v>1319</v>
      </c>
      <c r="H7371" s="91" t="s">
        <v>1587</v>
      </c>
      <c r="I7371" s="91">
        <v>2040.0</v>
      </c>
      <c r="J7371" s="91" t="s">
        <v>1320</v>
      </c>
      <c r="K7371" s="91">
        <v>2040.0</v>
      </c>
      <c r="L7371" s="91" t="s">
        <v>41</v>
      </c>
      <c r="M7371" s="91" t="s">
        <v>1320</v>
      </c>
      <c r="N7371" s="91" t="s">
        <v>1966</v>
      </c>
      <c r="O7371" s="91" t="s">
        <v>1846</v>
      </c>
      <c r="P7371" s="91" t="s">
        <v>1590</v>
      </c>
      <c r="Q7371" s="91" t="s">
        <v>1462</v>
      </c>
      <c r="R7371" s="91" t="s">
        <v>1798</v>
      </c>
      <c r="S7371" s="91" t="s">
        <v>18384</v>
      </c>
      <c r="T7371" s="91" t="s">
        <v>1593</v>
      </c>
    </row>
    <row r="7372" ht="14.25" customHeight="1">
      <c r="A7372" s="91" t="s">
        <v>18385</v>
      </c>
      <c r="D7372" s="91" t="s">
        <v>1319</v>
      </c>
      <c r="E7372" s="91" t="s">
        <v>1587</v>
      </c>
      <c r="F7372" s="91">
        <v>2030.0</v>
      </c>
      <c r="J7372" s="91" t="s">
        <v>739</v>
      </c>
      <c r="L7372" s="91" t="s">
        <v>1588</v>
      </c>
      <c r="M7372" s="91" t="s">
        <v>739</v>
      </c>
      <c r="O7372" s="91" t="s">
        <v>1681</v>
      </c>
      <c r="P7372" s="91" t="s">
        <v>1590</v>
      </c>
      <c r="Q7372" s="91" t="s">
        <v>1462</v>
      </c>
      <c r="R7372" s="91" t="s">
        <v>1669</v>
      </c>
      <c r="S7372" s="91" t="s">
        <v>18386</v>
      </c>
      <c r="T7372" s="91" t="s">
        <v>1593</v>
      </c>
    </row>
    <row r="7373" ht="14.25" customHeight="1">
      <c r="A7373" s="91" t="s">
        <v>18387</v>
      </c>
      <c r="D7373" s="91" t="s">
        <v>1319</v>
      </c>
      <c r="E7373" s="91" t="s">
        <v>1587</v>
      </c>
      <c r="F7373" s="91">
        <v>2030.0</v>
      </c>
      <c r="J7373" s="91" t="s">
        <v>739</v>
      </c>
      <c r="L7373" s="91" t="s">
        <v>1588</v>
      </c>
      <c r="M7373" s="91" t="s">
        <v>739</v>
      </c>
      <c r="O7373" s="91" t="s">
        <v>1846</v>
      </c>
      <c r="P7373" s="91" t="s">
        <v>1590</v>
      </c>
      <c r="Q7373" s="91" t="s">
        <v>1462</v>
      </c>
      <c r="R7373" s="91" t="s">
        <v>1612</v>
      </c>
      <c r="S7373" s="91" t="s">
        <v>18388</v>
      </c>
      <c r="T7373" s="91" t="s">
        <v>1593</v>
      </c>
    </row>
    <row r="7374" ht="14.25" customHeight="1">
      <c r="A7374" s="91" t="s">
        <v>18389</v>
      </c>
      <c r="C7374" s="91" t="s">
        <v>18390</v>
      </c>
      <c r="D7374" s="91" t="s">
        <v>1324</v>
      </c>
      <c r="J7374" s="91" t="s">
        <v>739</v>
      </c>
      <c r="L7374" s="91" t="s">
        <v>41</v>
      </c>
      <c r="M7374" s="91" t="s">
        <v>739</v>
      </c>
      <c r="O7374" s="91" t="s">
        <v>1711</v>
      </c>
      <c r="P7374" s="91" t="s">
        <v>1590</v>
      </c>
      <c r="Q7374" s="91" t="s">
        <v>1462</v>
      </c>
      <c r="R7374" s="91" t="s">
        <v>1604</v>
      </c>
    </row>
    <row r="7375" ht="14.25" customHeight="1">
      <c r="A7375" s="91" t="s">
        <v>18391</v>
      </c>
      <c r="B7375" s="91" t="s">
        <v>18392</v>
      </c>
      <c r="C7375" s="91" t="s">
        <v>18393</v>
      </c>
      <c r="D7375" s="91" t="s">
        <v>1319</v>
      </c>
      <c r="E7375" s="91" t="s">
        <v>1587</v>
      </c>
      <c r="F7375" s="91">
        <v>2030.0</v>
      </c>
      <c r="G7375" s="91" t="s">
        <v>1319</v>
      </c>
      <c r="H7375" s="91" t="s">
        <v>1587</v>
      </c>
      <c r="I7375" s="91">
        <v>2050.0</v>
      </c>
      <c r="J7375" s="91" t="s">
        <v>1320</v>
      </c>
      <c r="K7375" s="91">
        <v>2050.0</v>
      </c>
      <c r="L7375" s="91" t="s">
        <v>41</v>
      </c>
      <c r="M7375" s="91" t="s">
        <v>1320</v>
      </c>
      <c r="N7375" s="91" t="s">
        <v>1763</v>
      </c>
      <c r="O7375" s="91" t="s">
        <v>1802</v>
      </c>
      <c r="P7375" s="91" t="s">
        <v>1590</v>
      </c>
      <c r="Q7375" s="91" t="s">
        <v>1761</v>
      </c>
      <c r="R7375" s="91" t="s">
        <v>1604</v>
      </c>
      <c r="S7375" s="91" t="s">
        <v>18394</v>
      </c>
      <c r="T7375" s="91" t="s">
        <v>1593</v>
      </c>
    </row>
    <row r="7376" ht="14.25" customHeight="1">
      <c r="A7376" s="91" t="s">
        <v>18395</v>
      </c>
      <c r="B7376" s="91" t="s">
        <v>18396</v>
      </c>
      <c r="C7376" s="91" t="s">
        <v>18397</v>
      </c>
      <c r="D7376" s="91" t="s">
        <v>1319</v>
      </c>
      <c r="E7376" s="91" t="s">
        <v>1729</v>
      </c>
      <c r="F7376" s="91">
        <v>2030.0</v>
      </c>
      <c r="J7376" s="91" t="s">
        <v>1320</v>
      </c>
      <c r="L7376" s="91" t="s">
        <v>41</v>
      </c>
      <c r="M7376" s="91" t="s">
        <v>1320</v>
      </c>
      <c r="N7376" s="91" t="s">
        <v>1981</v>
      </c>
      <c r="O7376" s="91" t="s">
        <v>1632</v>
      </c>
      <c r="P7376" s="91" t="s">
        <v>1628</v>
      </c>
      <c r="Q7376" s="91" t="s">
        <v>1462</v>
      </c>
      <c r="R7376" s="91" t="s">
        <v>10335</v>
      </c>
      <c r="S7376" s="91" t="s">
        <v>18398</v>
      </c>
      <c r="T7376" s="91" t="s">
        <v>1733</v>
      </c>
    </row>
    <row r="7377" ht="14.25" customHeight="1">
      <c r="A7377" s="91" t="s">
        <v>18399</v>
      </c>
      <c r="D7377" s="91" t="s">
        <v>1319</v>
      </c>
      <c r="E7377" s="91" t="s">
        <v>1587</v>
      </c>
      <c r="F7377" s="91">
        <v>2030.0</v>
      </c>
      <c r="J7377" s="91" t="s">
        <v>739</v>
      </c>
      <c r="L7377" s="91" t="s">
        <v>1588</v>
      </c>
      <c r="M7377" s="91" t="s">
        <v>739</v>
      </c>
      <c r="O7377" s="91" t="s">
        <v>1632</v>
      </c>
      <c r="P7377" s="91" t="s">
        <v>1628</v>
      </c>
      <c r="Q7377" s="91" t="s">
        <v>1449</v>
      </c>
      <c r="R7377" s="91" t="s">
        <v>1591</v>
      </c>
      <c r="S7377" s="91" t="s">
        <v>18400</v>
      </c>
      <c r="T7377" s="91" t="s">
        <v>1593</v>
      </c>
    </row>
    <row r="7378" ht="14.25" customHeight="1">
      <c r="A7378" s="91" t="s">
        <v>18401</v>
      </c>
      <c r="D7378" s="91" t="s">
        <v>1319</v>
      </c>
      <c r="E7378" s="91" t="s">
        <v>1587</v>
      </c>
      <c r="F7378" s="91">
        <v>2030.0</v>
      </c>
      <c r="J7378" s="91" t="s">
        <v>739</v>
      </c>
      <c r="L7378" s="91" t="s">
        <v>1588</v>
      </c>
      <c r="M7378" s="91" t="s">
        <v>739</v>
      </c>
      <c r="O7378" s="91" t="s">
        <v>1607</v>
      </c>
      <c r="P7378" s="91" t="s">
        <v>1590</v>
      </c>
      <c r="Q7378" s="91" t="s">
        <v>1466</v>
      </c>
      <c r="R7378" s="91" t="s">
        <v>1798</v>
      </c>
      <c r="S7378" s="91" t="s">
        <v>18402</v>
      </c>
      <c r="T7378" s="91" t="s">
        <v>1593</v>
      </c>
    </row>
    <row r="7379" ht="14.25" customHeight="1">
      <c r="A7379" s="91" t="s">
        <v>18403</v>
      </c>
      <c r="D7379" s="91" t="s">
        <v>1319</v>
      </c>
      <c r="E7379" s="91" t="s">
        <v>1587</v>
      </c>
      <c r="F7379" s="91">
        <v>2030.0</v>
      </c>
      <c r="J7379" s="91" t="s">
        <v>739</v>
      </c>
      <c r="L7379" s="91" t="s">
        <v>1588</v>
      </c>
      <c r="M7379" s="91" t="s">
        <v>739</v>
      </c>
      <c r="O7379" s="91" t="s">
        <v>1725</v>
      </c>
      <c r="P7379" s="91" t="s">
        <v>1628</v>
      </c>
      <c r="Q7379" s="91" t="s">
        <v>1472</v>
      </c>
      <c r="R7379" s="91" t="s">
        <v>1663</v>
      </c>
      <c r="S7379" s="91" t="s">
        <v>18404</v>
      </c>
      <c r="T7379" s="91" t="s">
        <v>1593</v>
      </c>
    </row>
    <row r="7380" ht="14.25" customHeight="1">
      <c r="A7380" s="91" t="s">
        <v>18405</v>
      </c>
      <c r="D7380" s="91" t="s">
        <v>1324</v>
      </c>
      <c r="J7380" s="91" t="s">
        <v>739</v>
      </c>
      <c r="L7380" s="91" t="s">
        <v>41</v>
      </c>
      <c r="M7380" s="91" t="s">
        <v>739</v>
      </c>
      <c r="O7380" s="91" t="s">
        <v>1711</v>
      </c>
      <c r="P7380" s="91" t="s">
        <v>1590</v>
      </c>
      <c r="Q7380" s="91" t="s">
        <v>1462</v>
      </c>
      <c r="R7380" s="91" t="s">
        <v>1659</v>
      </c>
    </row>
    <row r="7381" ht="14.25" customHeight="1">
      <c r="A7381" s="91" t="s">
        <v>18406</v>
      </c>
      <c r="D7381" s="91" t="s">
        <v>1319</v>
      </c>
      <c r="E7381" s="91" t="s">
        <v>1587</v>
      </c>
      <c r="F7381" s="91">
        <v>2030.0</v>
      </c>
      <c r="J7381" s="91" t="s">
        <v>739</v>
      </c>
      <c r="L7381" s="91" t="s">
        <v>1588</v>
      </c>
      <c r="M7381" s="91" t="s">
        <v>739</v>
      </c>
      <c r="O7381" s="91" t="s">
        <v>1796</v>
      </c>
      <c r="P7381" s="91" t="s">
        <v>1628</v>
      </c>
      <c r="Q7381" s="91" t="s">
        <v>1466</v>
      </c>
      <c r="R7381" s="91" t="s">
        <v>1614</v>
      </c>
      <c r="S7381" s="91" t="s">
        <v>18407</v>
      </c>
      <c r="T7381" s="91" t="s">
        <v>1593</v>
      </c>
    </row>
    <row r="7382" ht="14.25" customHeight="1">
      <c r="A7382" s="91" t="s">
        <v>18408</v>
      </c>
      <c r="D7382" s="91" t="s">
        <v>1319</v>
      </c>
      <c r="E7382" s="91" t="s">
        <v>1587</v>
      </c>
      <c r="F7382" s="91">
        <v>2030.0</v>
      </c>
      <c r="J7382" s="91" t="s">
        <v>739</v>
      </c>
      <c r="L7382" s="91" t="s">
        <v>1588</v>
      </c>
      <c r="M7382" s="91" t="s">
        <v>739</v>
      </c>
      <c r="O7382" s="91" t="s">
        <v>2046</v>
      </c>
      <c r="P7382" s="91" t="s">
        <v>1603</v>
      </c>
      <c r="Q7382" s="91" t="s">
        <v>1462</v>
      </c>
      <c r="R7382" s="91" t="s">
        <v>1798</v>
      </c>
      <c r="S7382" s="91" t="s">
        <v>18409</v>
      </c>
      <c r="T7382" s="91" t="s">
        <v>1593</v>
      </c>
    </row>
    <row r="7383" ht="14.25" customHeight="1">
      <c r="A7383" s="91" t="s">
        <v>18410</v>
      </c>
      <c r="D7383" s="91" t="s">
        <v>1319</v>
      </c>
      <c r="E7383" s="91" t="s">
        <v>1587</v>
      </c>
      <c r="F7383" s="91">
        <v>2030.0</v>
      </c>
      <c r="J7383" s="91" t="s">
        <v>739</v>
      </c>
      <c r="L7383" s="91" t="s">
        <v>1588</v>
      </c>
      <c r="M7383" s="91" t="s">
        <v>739</v>
      </c>
      <c r="O7383" s="91" t="s">
        <v>1677</v>
      </c>
      <c r="P7383" s="91" t="s">
        <v>1590</v>
      </c>
      <c r="Q7383" s="91" t="s">
        <v>1462</v>
      </c>
      <c r="R7383" s="91" t="s">
        <v>1648</v>
      </c>
      <c r="S7383" s="91" t="s">
        <v>18411</v>
      </c>
      <c r="T7383" s="91" t="s">
        <v>1593</v>
      </c>
    </row>
    <row r="7384" ht="14.25" customHeight="1">
      <c r="A7384" s="91" t="s">
        <v>18412</v>
      </c>
      <c r="B7384" s="91" t="s">
        <v>18413</v>
      </c>
      <c r="C7384" s="91" t="s">
        <v>18414</v>
      </c>
      <c r="D7384" s="91" t="s">
        <v>1324</v>
      </c>
      <c r="J7384" s="91" t="s">
        <v>739</v>
      </c>
      <c r="L7384" s="91" t="s">
        <v>41</v>
      </c>
      <c r="M7384" s="91" t="s">
        <v>739</v>
      </c>
      <c r="O7384" s="91" t="s">
        <v>2182</v>
      </c>
      <c r="P7384" s="91" t="s">
        <v>1628</v>
      </c>
      <c r="Q7384" s="91" t="s">
        <v>1439</v>
      </c>
      <c r="R7384" s="91" t="s">
        <v>1641</v>
      </c>
    </row>
    <row r="7385" ht="14.25" customHeight="1">
      <c r="A7385" s="91" t="s">
        <v>18415</v>
      </c>
      <c r="D7385" s="91" t="s">
        <v>1319</v>
      </c>
      <c r="E7385" s="91" t="s">
        <v>1587</v>
      </c>
      <c r="F7385" s="91">
        <v>2030.0</v>
      </c>
      <c r="G7385" s="91" t="s">
        <v>1319</v>
      </c>
      <c r="J7385" s="91" t="s">
        <v>739</v>
      </c>
      <c r="L7385" s="91" t="s">
        <v>1588</v>
      </c>
      <c r="M7385" s="91" t="s">
        <v>739</v>
      </c>
      <c r="O7385" s="91" t="s">
        <v>1748</v>
      </c>
      <c r="P7385" s="91" t="s">
        <v>1590</v>
      </c>
      <c r="Q7385" s="91" t="s">
        <v>1761</v>
      </c>
      <c r="R7385" s="91" t="s">
        <v>1707</v>
      </c>
      <c r="S7385" s="91" t="s">
        <v>18416</v>
      </c>
      <c r="T7385" s="91" t="s">
        <v>1593</v>
      </c>
    </row>
    <row r="7386" ht="14.25" customHeight="1">
      <c r="A7386" s="91" t="s">
        <v>18417</v>
      </c>
      <c r="D7386" s="91" t="s">
        <v>1319</v>
      </c>
      <c r="E7386" s="91" t="s">
        <v>1587</v>
      </c>
      <c r="F7386" s="91">
        <v>2030.0</v>
      </c>
      <c r="J7386" s="91" t="s">
        <v>739</v>
      </c>
      <c r="L7386" s="91" t="s">
        <v>1588</v>
      </c>
      <c r="M7386" s="91" t="s">
        <v>739</v>
      </c>
      <c r="O7386" s="91" t="s">
        <v>1681</v>
      </c>
      <c r="P7386" s="91" t="s">
        <v>1590</v>
      </c>
      <c r="Q7386" s="91" t="s">
        <v>1462</v>
      </c>
      <c r="R7386" s="91" t="s">
        <v>1687</v>
      </c>
      <c r="S7386" s="91" t="s">
        <v>18418</v>
      </c>
      <c r="T7386" s="91" t="s">
        <v>1593</v>
      </c>
    </row>
    <row r="7387" ht="14.25" customHeight="1">
      <c r="A7387" s="91" t="s">
        <v>18419</v>
      </c>
      <c r="B7387" s="91" t="s">
        <v>18420</v>
      </c>
      <c r="C7387" s="91" t="s">
        <v>18421</v>
      </c>
      <c r="D7387" s="91" t="s">
        <v>1319</v>
      </c>
      <c r="E7387" s="91" t="s">
        <v>1587</v>
      </c>
      <c r="F7387" s="91">
        <v>2030.0</v>
      </c>
      <c r="G7387" s="91" t="s">
        <v>1319</v>
      </c>
      <c r="H7387" s="91" t="s">
        <v>1587</v>
      </c>
      <c r="I7387" s="91">
        <v>2040.0</v>
      </c>
      <c r="J7387" s="91" t="s">
        <v>1320</v>
      </c>
      <c r="K7387" s="91">
        <v>2040.0</v>
      </c>
      <c r="L7387" s="91" t="s">
        <v>41</v>
      </c>
      <c r="M7387" s="91" t="s">
        <v>1320</v>
      </c>
      <c r="N7387" s="91" t="s">
        <v>1641</v>
      </c>
      <c r="O7387" s="91" t="s">
        <v>1831</v>
      </c>
      <c r="P7387" s="91" t="s">
        <v>1590</v>
      </c>
      <c r="Q7387" s="91" t="s">
        <v>1433</v>
      </c>
      <c r="R7387" s="91" t="s">
        <v>1707</v>
      </c>
      <c r="S7387" s="91" t="s">
        <v>18422</v>
      </c>
      <c r="T7387" s="91" t="s">
        <v>1593</v>
      </c>
    </row>
    <row r="7388" ht="14.25" customHeight="1">
      <c r="A7388" s="91" t="s">
        <v>18423</v>
      </c>
      <c r="C7388" s="91" t="s">
        <v>18424</v>
      </c>
      <c r="D7388" s="91" t="s">
        <v>1324</v>
      </c>
      <c r="J7388" s="91" t="s">
        <v>1320</v>
      </c>
      <c r="L7388" s="91" t="s">
        <v>41</v>
      </c>
      <c r="M7388" s="91" t="s">
        <v>739</v>
      </c>
      <c r="O7388" s="91" t="s">
        <v>1831</v>
      </c>
      <c r="P7388" s="91" t="s">
        <v>1590</v>
      </c>
      <c r="Q7388" s="91" t="s">
        <v>1462</v>
      </c>
      <c r="R7388" s="91" t="s">
        <v>1707</v>
      </c>
    </row>
    <row r="7389" ht="14.25" customHeight="1">
      <c r="A7389" s="91" t="s">
        <v>18425</v>
      </c>
      <c r="D7389" s="91" t="s">
        <v>1319</v>
      </c>
      <c r="E7389" s="91" t="s">
        <v>1587</v>
      </c>
      <c r="J7389" s="91" t="s">
        <v>739</v>
      </c>
      <c r="L7389" s="91" t="s">
        <v>1588</v>
      </c>
      <c r="M7389" s="91" t="s">
        <v>739</v>
      </c>
      <c r="O7389" s="91" t="s">
        <v>1934</v>
      </c>
      <c r="P7389" s="91" t="s">
        <v>1736</v>
      </c>
      <c r="Q7389" s="91" t="s">
        <v>1463</v>
      </c>
      <c r="R7389" s="91" t="s">
        <v>1842</v>
      </c>
      <c r="S7389" s="91" t="s">
        <v>18426</v>
      </c>
      <c r="T7389" s="91" t="s">
        <v>1593</v>
      </c>
    </row>
    <row r="7390" ht="14.25" customHeight="1">
      <c r="A7390" s="91" t="s">
        <v>18427</v>
      </c>
      <c r="B7390" s="91" t="s">
        <v>18428</v>
      </c>
      <c r="C7390" s="91" t="s">
        <v>18429</v>
      </c>
      <c r="D7390" s="91" t="s">
        <v>1319</v>
      </c>
      <c r="E7390" s="91" t="s">
        <v>1587</v>
      </c>
      <c r="F7390" s="91" t="s">
        <v>1646</v>
      </c>
      <c r="J7390" s="91" t="s">
        <v>739</v>
      </c>
      <c r="L7390" s="91" t="s">
        <v>41</v>
      </c>
      <c r="M7390" s="91" t="s">
        <v>739</v>
      </c>
      <c r="O7390" s="91" t="s">
        <v>1607</v>
      </c>
      <c r="P7390" s="91" t="s">
        <v>1590</v>
      </c>
      <c r="Q7390" s="91" t="s">
        <v>1469</v>
      </c>
      <c r="R7390" s="91" t="s">
        <v>1611</v>
      </c>
      <c r="S7390" s="91" t="s">
        <v>18430</v>
      </c>
      <c r="T7390" s="91" t="s">
        <v>1593</v>
      </c>
    </row>
    <row r="7391" ht="14.25" customHeight="1">
      <c r="A7391" s="91" t="s">
        <v>18431</v>
      </c>
      <c r="C7391" s="91" t="s">
        <v>18432</v>
      </c>
      <c r="D7391" s="91" t="s">
        <v>1319</v>
      </c>
      <c r="E7391" s="91" t="s">
        <v>1587</v>
      </c>
      <c r="F7391" s="91">
        <v>2031.0</v>
      </c>
      <c r="J7391" s="91" t="s">
        <v>739</v>
      </c>
      <c r="L7391" s="91" t="s">
        <v>41</v>
      </c>
      <c r="M7391" s="91" t="s">
        <v>739</v>
      </c>
      <c r="O7391" s="91" t="s">
        <v>1694</v>
      </c>
      <c r="P7391" s="91" t="s">
        <v>1590</v>
      </c>
      <c r="Q7391" s="91" t="s">
        <v>1460</v>
      </c>
      <c r="R7391" s="91" t="s">
        <v>1617</v>
      </c>
      <c r="S7391" s="91" t="s">
        <v>18433</v>
      </c>
      <c r="T7391" s="91" t="s">
        <v>1593</v>
      </c>
    </row>
    <row r="7392" ht="14.25" customHeight="1">
      <c r="A7392" s="91" t="s">
        <v>18434</v>
      </c>
      <c r="D7392" s="91" t="s">
        <v>1319</v>
      </c>
      <c r="E7392" s="91" t="s">
        <v>1587</v>
      </c>
      <c r="F7392" s="91">
        <v>2030.0</v>
      </c>
      <c r="J7392" s="91" t="s">
        <v>739</v>
      </c>
      <c r="L7392" s="91" t="s">
        <v>1588</v>
      </c>
      <c r="M7392" s="91" t="s">
        <v>739</v>
      </c>
      <c r="O7392" s="91" t="s">
        <v>1602</v>
      </c>
      <c r="P7392" s="91" t="s">
        <v>1603</v>
      </c>
      <c r="Q7392" s="91" t="s">
        <v>1443</v>
      </c>
      <c r="R7392" s="91" t="s">
        <v>1591</v>
      </c>
      <c r="S7392" s="91" t="s">
        <v>18435</v>
      </c>
      <c r="T7392" s="91" t="s">
        <v>1593</v>
      </c>
    </row>
    <row r="7393" ht="14.25" customHeight="1">
      <c r="A7393" s="91" t="s">
        <v>18436</v>
      </c>
      <c r="C7393" s="91" t="s">
        <v>18437</v>
      </c>
      <c r="D7393" s="91" t="s">
        <v>1319</v>
      </c>
      <c r="E7393" s="91" t="s">
        <v>1595</v>
      </c>
      <c r="F7393" s="91">
        <v>2030.0</v>
      </c>
      <c r="J7393" s="91" t="s">
        <v>739</v>
      </c>
      <c r="L7393" s="91" t="s">
        <v>1588</v>
      </c>
      <c r="M7393" s="91" t="s">
        <v>739</v>
      </c>
      <c r="O7393" s="91" t="s">
        <v>1711</v>
      </c>
      <c r="P7393" s="91" t="s">
        <v>1590</v>
      </c>
      <c r="Q7393" s="91" t="s">
        <v>1460</v>
      </c>
      <c r="R7393" s="91" t="s">
        <v>1678</v>
      </c>
      <c r="S7393" s="91" t="s">
        <v>18438</v>
      </c>
      <c r="T7393" s="91" t="s">
        <v>1600</v>
      </c>
    </row>
    <row r="7394" ht="14.25" customHeight="1">
      <c r="A7394" s="91" t="s">
        <v>18439</v>
      </c>
      <c r="B7394" s="91" t="s">
        <v>18440</v>
      </c>
      <c r="C7394" s="91" t="s">
        <v>18441</v>
      </c>
      <c r="D7394" s="91" t="s">
        <v>1319</v>
      </c>
      <c r="E7394" s="91" t="s">
        <v>1587</v>
      </c>
      <c r="F7394" s="91">
        <v>2030.0</v>
      </c>
      <c r="J7394" s="91" t="s">
        <v>739</v>
      </c>
      <c r="L7394" s="91" t="s">
        <v>41</v>
      </c>
      <c r="M7394" s="91" t="s">
        <v>739</v>
      </c>
      <c r="O7394" s="91" t="s">
        <v>2257</v>
      </c>
      <c r="P7394" s="91" t="s">
        <v>1628</v>
      </c>
      <c r="Q7394" s="91" t="s">
        <v>1469</v>
      </c>
      <c r="R7394" s="91" t="s">
        <v>1707</v>
      </c>
      <c r="S7394" s="91" t="s">
        <v>18442</v>
      </c>
      <c r="T7394" s="91" t="s">
        <v>1593</v>
      </c>
    </row>
    <row r="7395" ht="14.25" customHeight="1">
      <c r="A7395" s="91" t="s">
        <v>18443</v>
      </c>
      <c r="C7395" s="91" t="s">
        <v>18444</v>
      </c>
      <c r="D7395" s="91" t="s">
        <v>1343</v>
      </c>
      <c r="J7395" s="91" t="s">
        <v>1320</v>
      </c>
      <c r="L7395" s="91" t="s">
        <v>41</v>
      </c>
      <c r="M7395" s="91" t="s">
        <v>1320</v>
      </c>
      <c r="N7395" s="91" t="s">
        <v>1763</v>
      </c>
      <c r="O7395" s="91" t="s">
        <v>1632</v>
      </c>
      <c r="P7395" s="91" t="s">
        <v>1628</v>
      </c>
      <c r="Q7395" s="91" t="s">
        <v>1469</v>
      </c>
      <c r="R7395" s="91" t="s">
        <v>1763</v>
      </c>
    </row>
    <row r="7396" ht="14.25" customHeight="1">
      <c r="A7396" s="91" t="s">
        <v>18445</v>
      </c>
      <c r="C7396" s="91" t="s">
        <v>18446</v>
      </c>
      <c r="D7396" s="91" t="s">
        <v>1343</v>
      </c>
      <c r="J7396" s="91" t="s">
        <v>1320</v>
      </c>
      <c r="L7396" s="91" t="s">
        <v>41</v>
      </c>
      <c r="M7396" s="91" t="s">
        <v>1320</v>
      </c>
      <c r="N7396" s="91" t="s">
        <v>1763</v>
      </c>
      <c r="O7396" s="91" t="s">
        <v>2257</v>
      </c>
      <c r="P7396" s="91" t="s">
        <v>1628</v>
      </c>
      <c r="Q7396" s="91" t="s">
        <v>1469</v>
      </c>
      <c r="R7396" s="91" t="s">
        <v>1763</v>
      </c>
    </row>
    <row r="7397" ht="14.25" customHeight="1">
      <c r="A7397" s="91" t="s">
        <v>18447</v>
      </c>
      <c r="D7397" s="91" t="s">
        <v>1324</v>
      </c>
      <c r="J7397" s="91" t="s">
        <v>1320</v>
      </c>
      <c r="L7397" s="91" t="s">
        <v>41</v>
      </c>
      <c r="M7397" s="91" t="s">
        <v>739</v>
      </c>
      <c r="O7397" s="91" t="s">
        <v>1846</v>
      </c>
      <c r="P7397" s="91" t="s">
        <v>1590</v>
      </c>
      <c r="Q7397" s="91" t="s">
        <v>1440</v>
      </c>
      <c r="R7397" s="91" t="s">
        <v>1648</v>
      </c>
    </row>
    <row r="7398" ht="14.25" customHeight="1">
      <c r="A7398" s="91" t="s">
        <v>18448</v>
      </c>
      <c r="D7398" s="91" t="s">
        <v>1319</v>
      </c>
      <c r="E7398" s="91" t="s">
        <v>1587</v>
      </c>
      <c r="F7398" s="91">
        <v>2030.0</v>
      </c>
      <c r="J7398" s="91" t="s">
        <v>739</v>
      </c>
      <c r="L7398" s="91" t="s">
        <v>1588</v>
      </c>
      <c r="M7398" s="91" t="s">
        <v>739</v>
      </c>
      <c r="O7398" s="91" t="s">
        <v>1725</v>
      </c>
      <c r="P7398" s="91" t="s">
        <v>1628</v>
      </c>
      <c r="Q7398" s="91" t="s">
        <v>1439</v>
      </c>
      <c r="R7398" s="91" t="s">
        <v>1633</v>
      </c>
      <c r="S7398" s="91" t="s">
        <v>18449</v>
      </c>
      <c r="T7398" s="91" t="s">
        <v>1593</v>
      </c>
    </row>
    <row r="7399" ht="14.25" customHeight="1">
      <c r="A7399" s="91" t="s">
        <v>18450</v>
      </c>
      <c r="B7399" s="91" t="s">
        <v>18451</v>
      </c>
      <c r="C7399" s="91" t="s">
        <v>18452</v>
      </c>
      <c r="D7399" s="91" t="s">
        <v>1319</v>
      </c>
      <c r="E7399" s="91" t="s">
        <v>1595</v>
      </c>
      <c r="F7399" s="91" t="s">
        <v>1646</v>
      </c>
      <c r="J7399" s="91" t="s">
        <v>739</v>
      </c>
      <c r="L7399" s="91" t="s">
        <v>41</v>
      </c>
      <c r="M7399" s="91" t="s">
        <v>739</v>
      </c>
      <c r="O7399" s="91" t="s">
        <v>1725</v>
      </c>
      <c r="P7399" s="91" t="s">
        <v>1628</v>
      </c>
      <c r="Q7399" s="91" t="s">
        <v>1432</v>
      </c>
      <c r="R7399" s="91" t="s">
        <v>2368</v>
      </c>
      <c r="S7399" s="91" t="s">
        <v>18453</v>
      </c>
      <c r="T7399" s="91" t="s">
        <v>1600</v>
      </c>
    </row>
    <row r="7400" ht="14.25" customHeight="1">
      <c r="A7400" s="91" t="s">
        <v>18454</v>
      </c>
      <c r="D7400" s="91" t="s">
        <v>1319</v>
      </c>
      <c r="E7400" s="91" t="s">
        <v>1587</v>
      </c>
      <c r="F7400" s="91">
        <v>2030.0</v>
      </c>
      <c r="J7400" s="91" t="s">
        <v>739</v>
      </c>
      <c r="L7400" s="91" t="s">
        <v>1588</v>
      </c>
      <c r="M7400" s="91" t="s">
        <v>739</v>
      </c>
      <c r="O7400" s="91" t="s">
        <v>1725</v>
      </c>
      <c r="P7400" s="91" t="s">
        <v>1628</v>
      </c>
      <c r="Q7400" s="91" t="s">
        <v>1472</v>
      </c>
      <c r="R7400" s="91" t="s">
        <v>1663</v>
      </c>
      <c r="S7400" s="91" t="s">
        <v>18455</v>
      </c>
      <c r="T7400" s="91" t="s">
        <v>1593</v>
      </c>
    </row>
    <row r="7401" ht="14.25" customHeight="1">
      <c r="A7401" s="91" t="s">
        <v>18456</v>
      </c>
      <c r="D7401" s="91" t="s">
        <v>1319</v>
      </c>
      <c r="E7401" s="91" t="s">
        <v>1587</v>
      </c>
      <c r="F7401" s="91">
        <v>2030.0</v>
      </c>
      <c r="J7401" s="91" t="s">
        <v>739</v>
      </c>
      <c r="L7401" s="91" t="s">
        <v>1588</v>
      </c>
      <c r="M7401" s="91" t="s">
        <v>739</v>
      </c>
      <c r="O7401" s="91" t="s">
        <v>1846</v>
      </c>
      <c r="P7401" s="91" t="s">
        <v>1590</v>
      </c>
      <c r="Q7401" s="91" t="s">
        <v>1467</v>
      </c>
      <c r="R7401" s="91" t="s">
        <v>1720</v>
      </c>
      <c r="S7401" s="91" t="s">
        <v>18457</v>
      </c>
      <c r="T7401" s="91" t="s">
        <v>1593</v>
      </c>
    </row>
    <row r="7402" ht="14.25" customHeight="1">
      <c r="A7402" s="91" t="s">
        <v>18458</v>
      </c>
      <c r="B7402" s="91" t="s">
        <v>18459</v>
      </c>
      <c r="D7402" s="91" t="s">
        <v>1319</v>
      </c>
      <c r="E7402" s="91" t="s">
        <v>1587</v>
      </c>
      <c r="F7402" s="91" t="s">
        <v>1646</v>
      </c>
      <c r="J7402" s="91" t="s">
        <v>739</v>
      </c>
      <c r="L7402" s="91" t="s">
        <v>41</v>
      </c>
      <c r="M7402" s="91" t="s">
        <v>739</v>
      </c>
      <c r="O7402" s="91" t="s">
        <v>1725</v>
      </c>
      <c r="P7402" s="91" t="s">
        <v>1628</v>
      </c>
      <c r="Q7402" s="91" t="s">
        <v>1433</v>
      </c>
      <c r="R7402" s="91" t="s">
        <v>1663</v>
      </c>
      <c r="S7402" s="91" t="s">
        <v>18460</v>
      </c>
      <c r="T7402" s="91" t="s">
        <v>1593</v>
      </c>
    </row>
    <row r="7403" ht="14.25" customHeight="1">
      <c r="A7403" s="91" t="s">
        <v>18461</v>
      </c>
      <c r="C7403" s="91" t="s">
        <v>18462</v>
      </c>
      <c r="D7403" s="91" t="s">
        <v>1319</v>
      </c>
      <c r="E7403" s="91" t="s">
        <v>1587</v>
      </c>
      <c r="F7403" s="91">
        <v>2030.0</v>
      </c>
      <c r="J7403" s="91" t="s">
        <v>739</v>
      </c>
      <c r="L7403" s="91" t="s">
        <v>41</v>
      </c>
      <c r="M7403" s="91" t="s">
        <v>1320</v>
      </c>
      <c r="N7403" s="91" t="s">
        <v>1637</v>
      </c>
      <c r="O7403" s="91" t="s">
        <v>1684</v>
      </c>
      <c r="P7403" s="91" t="s">
        <v>1590</v>
      </c>
      <c r="Q7403" s="91" t="s">
        <v>1432</v>
      </c>
      <c r="R7403" s="91" t="s">
        <v>1659</v>
      </c>
      <c r="S7403" s="91" t="s">
        <v>18463</v>
      </c>
      <c r="T7403" s="91" t="s">
        <v>1593</v>
      </c>
    </row>
    <row r="7404" ht="14.25" customHeight="1">
      <c r="A7404" s="91" t="s">
        <v>18464</v>
      </c>
      <c r="C7404" s="91" t="s">
        <v>18465</v>
      </c>
      <c r="D7404" s="91" t="s">
        <v>1319</v>
      </c>
      <c r="E7404" s="91" t="s">
        <v>1587</v>
      </c>
      <c r="F7404" s="91" t="s">
        <v>1646</v>
      </c>
      <c r="J7404" s="91" t="s">
        <v>739</v>
      </c>
      <c r="L7404" s="91" t="s">
        <v>41</v>
      </c>
      <c r="M7404" s="91" t="s">
        <v>739</v>
      </c>
      <c r="O7404" s="91" t="s">
        <v>2046</v>
      </c>
      <c r="P7404" s="91" t="s">
        <v>1603</v>
      </c>
      <c r="Q7404" s="91" t="s">
        <v>1435</v>
      </c>
      <c r="R7404" s="91" t="s">
        <v>1614</v>
      </c>
      <c r="S7404" s="91" t="s">
        <v>18466</v>
      </c>
      <c r="T7404" s="91" t="s">
        <v>1593</v>
      </c>
    </row>
    <row r="7405" ht="14.25" customHeight="1">
      <c r="A7405" s="91" t="s">
        <v>18467</v>
      </c>
      <c r="D7405" s="91" t="s">
        <v>1324</v>
      </c>
      <c r="J7405" s="91" t="s">
        <v>739</v>
      </c>
      <c r="L7405" s="91" t="s">
        <v>41</v>
      </c>
      <c r="M7405" s="91" t="s">
        <v>739</v>
      </c>
      <c r="O7405" s="91" t="s">
        <v>1796</v>
      </c>
      <c r="P7405" s="91" t="s">
        <v>1628</v>
      </c>
      <c r="Q7405" s="91" t="s">
        <v>1435</v>
      </c>
      <c r="R7405" s="91" t="s">
        <v>1648</v>
      </c>
    </row>
    <row r="7406" ht="14.25" customHeight="1">
      <c r="A7406" s="91" t="s">
        <v>18468</v>
      </c>
      <c r="D7406" s="91" t="s">
        <v>1319</v>
      </c>
      <c r="E7406" s="91" t="s">
        <v>1587</v>
      </c>
      <c r="F7406" s="91">
        <v>2031.0</v>
      </c>
      <c r="J7406" s="91" t="s">
        <v>739</v>
      </c>
      <c r="L7406" s="91" t="s">
        <v>41</v>
      </c>
      <c r="M7406" s="91" t="s">
        <v>739</v>
      </c>
      <c r="O7406" s="91" t="s">
        <v>1858</v>
      </c>
      <c r="P7406" s="91" t="s">
        <v>1628</v>
      </c>
      <c r="Q7406" s="91" t="s">
        <v>1435</v>
      </c>
      <c r="R7406" s="91" t="s">
        <v>1653</v>
      </c>
      <c r="S7406" s="91" t="s">
        <v>18469</v>
      </c>
      <c r="T7406" s="91" t="s">
        <v>1593</v>
      </c>
    </row>
    <row r="7407" ht="14.25" customHeight="1">
      <c r="A7407" s="91" t="s">
        <v>18470</v>
      </c>
      <c r="D7407" s="91" t="s">
        <v>1324</v>
      </c>
      <c r="J7407" s="91" t="s">
        <v>739</v>
      </c>
      <c r="L7407" s="91" t="s">
        <v>41</v>
      </c>
      <c r="M7407" s="91" t="s">
        <v>739</v>
      </c>
      <c r="O7407" s="91" t="s">
        <v>1934</v>
      </c>
      <c r="P7407" s="91" t="s">
        <v>1736</v>
      </c>
      <c r="Q7407" s="91" t="s">
        <v>1467</v>
      </c>
      <c r="R7407" s="91" t="s">
        <v>1798</v>
      </c>
    </row>
    <row r="7408" ht="14.25" customHeight="1">
      <c r="A7408" s="91" t="s">
        <v>18471</v>
      </c>
      <c r="D7408" s="91" t="s">
        <v>1319</v>
      </c>
      <c r="E7408" s="91" t="s">
        <v>1595</v>
      </c>
      <c r="F7408" s="91">
        <v>2030.0</v>
      </c>
      <c r="J7408" s="91" t="s">
        <v>739</v>
      </c>
      <c r="L7408" s="91" t="s">
        <v>1588</v>
      </c>
      <c r="M7408" s="91" t="s">
        <v>739</v>
      </c>
      <c r="O7408" s="91" t="s">
        <v>1802</v>
      </c>
      <c r="P7408" s="91" t="s">
        <v>1590</v>
      </c>
      <c r="Q7408" s="91" t="s">
        <v>1444</v>
      </c>
      <c r="R7408" s="91" t="s">
        <v>1659</v>
      </c>
      <c r="S7408" s="91" t="s">
        <v>18472</v>
      </c>
      <c r="T7408" s="91" t="s">
        <v>1600</v>
      </c>
    </row>
    <row r="7409" ht="14.25" customHeight="1">
      <c r="A7409" s="91" t="s">
        <v>18473</v>
      </c>
      <c r="B7409" s="91" t="s">
        <v>18474</v>
      </c>
      <c r="C7409" s="91" t="s">
        <v>18475</v>
      </c>
      <c r="D7409" s="91" t="s">
        <v>1319</v>
      </c>
      <c r="E7409" s="91" t="s">
        <v>1587</v>
      </c>
      <c r="F7409" s="91" t="s">
        <v>9444</v>
      </c>
      <c r="G7409" s="91" t="s">
        <v>1319</v>
      </c>
      <c r="H7409" s="91" t="s">
        <v>1587</v>
      </c>
      <c r="I7409" s="91">
        <v>2035.0</v>
      </c>
      <c r="J7409" s="91" t="s">
        <v>1320</v>
      </c>
      <c r="K7409" s="91">
        <v>2035.0</v>
      </c>
      <c r="L7409" s="91" t="s">
        <v>41</v>
      </c>
      <c r="M7409" s="91" t="s">
        <v>1320</v>
      </c>
      <c r="N7409" s="91" t="s">
        <v>1699</v>
      </c>
      <c r="O7409" s="91" t="s">
        <v>1748</v>
      </c>
      <c r="P7409" s="91" t="s">
        <v>1590</v>
      </c>
      <c r="Q7409" s="91" t="s">
        <v>1467</v>
      </c>
      <c r="R7409" s="91" t="s">
        <v>1699</v>
      </c>
      <c r="S7409" s="91" t="s">
        <v>1412</v>
      </c>
      <c r="T7409" s="91" t="s">
        <v>1593</v>
      </c>
    </row>
    <row r="7410" ht="14.25" customHeight="1">
      <c r="A7410" s="91" t="s">
        <v>18476</v>
      </c>
      <c r="D7410" s="91" t="s">
        <v>1319</v>
      </c>
      <c r="E7410" s="91" t="s">
        <v>1587</v>
      </c>
      <c r="F7410" s="91">
        <v>2030.0</v>
      </c>
      <c r="J7410" s="91" t="s">
        <v>739</v>
      </c>
      <c r="L7410" s="91" t="s">
        <v>1588</v>
      </c>
      <c r="M7410" s="91" t="s">
        <v>739</v>
      </c>
      <c r="O7410" s="91" t="s">
        <v>9359</v>
      </c>
      <c r="P7410" s="91" t="s">
        <v>1590</v>
      </c>
      <c r="Q7410" s="91" t="s">
        <v>1467</v>
      </c>
      <c r="R7410" s="91" t="s">
        <v>1633</v>
      </c>
      <c r="S7410" s="91" t="s">
        <v>18477</v>
      </c>
      <c r="T7410" s="91" t="s">
        <v>1593</v>
      </c>
    </row>
    <row r="7411" ht="14.25" customHeight="1">
      <c r="A7411" s="91" t="s">
        <v>18478</v>
      </c>
      <c r="B7411" s="91" t="s">
        <v>18479</v>
      </c>
      <c r="C7411" s="91" t="s">
        <v>18480</v>
      </c>
      <c r="D7411" s="91" t="s">
        <v>1319</v>
      </c>
      <c r="E7411" s="91" t="s">
        <v>1587</v>
      </c>
      <c r="F7411" s="91">
        <v>2032.0</v>
      </c>
      <c r="G7411" s="91" t="s">
        <v>1319</v>
      </c>
      <c r="H7411" s="91" t="s">
        <v>1587</v>
      </c>
      <c r="I7411" s="91">
        <v>2050.0</v>
      </c>
      <c r="J7411" s="91" t="s">
        <v>1320</v>
      </c>
      <c r="K7411" s="91">
        <v>2050.0</v>
      </c>
      <c r="L7411" s="91" t="s">
        <v>41</v>
      </c>
      <c r="M7411" s="91" t="s">
        <v>1320</v>
      </c>
      <c r="N7411" s="91" t="s">
        <v>2016</v>
      </c>
      <c r="O7411" s="91" t="s">
        <v>1602</v>
      </c>
      <c r="P7411" s="91" t="s">
        <v>1603</v>
      </c>
      <c r="Q7411" s="91" t="s">
        <v>1448</v>
      </c>
      <c r="R7411" s="91" t="s">
        <v>1604</v>
      </c>
      <c r="S7411" s="91" t="s">
        <v>18481</v>
      </c>
      <c r="T7411" s="91" t="s">
        <v>1593</v>
      </c>
    </row>
    <row r="7412" ht="14.25" customHeight="1">
      <c r="A7412" s="91" t="s">
        <v>18482</v>
      </c>
      <c r="B7412" s="91" t="s">
        <v>18483</v>
      </c>
      <c r="C7412" s="91" t="s">
        <v>18484</v>
      </c>
      <c r="D7412" s="91" t="s">
        <v>1319</v>
      </c>
      <c r="E7412" s="91" t="s">
        <v>1587</v>
      </c>
      <c r="F7412" s="91">
        <v>2030.0</v>
      </c>
      <c r="G7412" s="91" t="s">
        <v>1319</v>
      </c>
      <c r="H7412" s="91" t="s">
        <v>1587</v>
      </c>
      <c r="I7412" s="91">
        <v>2040.0</v>
      </c>
      <c r="J7412" s="91" t="s">
        <v>1320</v>
      </c>
      <c r="K7412" s="91">
        <v>2040.0</v>
      </c>
      <c r="L7412" s="91" t="s">
        <v>41</v>
      </c>
      <c r="M7412" s="91" t="s">
        <v>1320</v>
      </c>
      <c r="N7412" s="91" t="s">
        <v>1888</v>
      </c>
      <c r="O7412" s="91" t="s">
        <v>1831</v>
      </c>
      <c r="P7412" s="91" t="s">
        <v>1590</v>
      </c>
      <c r="Q7412" s="91" t="s">
        <v>1467</v>
      </c>
      <c r="R7412" s="91" t="s">
        <v>1699</v>
      </c>
      <c r="S7412" s="91" t="s">
        <v>18485</v>
      </c>
      <c r="T7412" s="91" t="s">
        <v>1593</v>
      </c>
    </row>
    <row r="7413" ht="14.25" customHeight="1">
      <c r="A7413" s="91" t="s">
        <v>18486</v>
      </c>
      <c r="D7413" s="91" t="s">
        <v>1324</v>
      </c>
      <c r="J7413" s="91" t="s">
        <v>739</v>
      </c>
      <c r="L7413" s="91" t="s">
        <v>41</v>
      </c>
      <c r="M7413" s="91" t="s">
        <v>739</v>
      </c>
      <c r="O7413" s="91" t="s">
        <v>1607</v>
      </c>
      <c r="P7413" s="91" t="s">
        <v>1590</v>
      </c>
      <c r="Q7413" s="91" t="s">
        <v>1467</v>
      </c>
      <c r="R7413" s="91" t="s">
        <v>1715</v>
      </c>
    </row>
    <row r="7414" ht="14.25" customHeight="1">
      <c r="A7414" s="91" t="s">
        <v>18487</v>
      </c>
      <c r="D7414" s="91" t="s">
        <v>1324</v>
      </c>
      <c r="J7414" s="91" t="s">
        <v>739</v>
      </c>
      <c r="L7414" s="91" t="s">
        <v>41</v>
      </c>
      <c r="M7414" s="91" t="s">
        <v>739</v>
      </c>
      <c r="O7414" s="91" t="s">
        <v>1711</v>
      </c>
      <c r="P7414" s="91" t="s">
        <v>1590</v>
      </c>
      <c r="Q7414" s="91" t="s">
        <v>1466</v>
      </c>
      <c r="R7414" s="91" t="s">
        <v>1659</v>
      </c>
    </row>
    <row r="7415" ht="14.25" customHeight="1">
      <c r="A7415" s="91" t="s">
        <v>18488</v>
      </c>
      <c r="B7415" s="91" t="s">
        <v>18489</v>
      </c>
      <c r="C7415" s="91" t="s">
        <v>18490</v>
      </c>
      <c r="D7415" s="91" t="s">
        <v>1324</v>
      </c>
      <c r="J7415" s="91" t="s">
        <v>1320</v>
      </c>
      <c r="L7415" s="91" t="s">
        <v>41</v>
      </c>
      <c r="M7415" s="91" t="s">
        <v>1320</v>
      </c>
      <c r="N7415" s="91" t="s">
        <v>1598</v>
      </c>
      <c r="O7415" s="91" t="s">
        <v>1638</v>
      </c>
      <c r="P7415" s="91" t="s">
        <v>1590</v>
      </c>
      <c r="Q7415" s="91" t="s">
        <v>1452</v>
      </c>
      <c r="R7415" s="91" t="s">
        <v>1598</v>
      </c>
    </row>
    <row r="7416" ht="14.25" customHeight="1">
      <c r="A7416" s="91" t="s">
        <v>18491</v>
      </c>
      <c r="B7416" s="91" t="s">
        <v>18492</v>
      </c>
      <c r="C7416" s="91" t="s">
        <v>18493</v>
      </c>
      <c r="D7416" s="91" t="s">
        <v>1319</v>
      </c>
      <c r="E7416" s="91" t="s">
        <v>1587</v>
      </c>
      <c r="F7416" s="91">
        <v>2030.0</v>
      </c>
      <c r="J7416" s="91" t="s">
        <v>1320</v>
      </c>
      <c r="L7416" s="91" t="s">
        <v>41</v>
      </c>
      <c r="M7416" s="91" t="s">
        <v>1320</v>
      </c>
      <c r="O7416" s="91" t="s">
        <v>1677</v>
      </c>
      <c r="P7416" s="91" t="s">
        <v>1590</v>
      </c>
      <c r="Q7416" s="91" t="s">
        <v>1467</v>
      </c>
      <c r="R7416" s="91" t="s">
        <v>1707</v>
      </c>
      <c r="S7416" s="91" t="s">
        <v>18494</v>
      </c>
      <c r="T7416" s="91" t="s">
        <v>1593</v>
      </c>
    </row>
    <row r="7417" ht="14.25" customHeight="1">
      <c r="A7417" s="91" t="s">
        <v>18495</v>
      </c>
      <c r="C7417" s="91" t="s">
        <v>18496</v>
      </c>
      <c r="D7417" s="91" t="s">
        <v>1319</v>
      </c>
      <c r="E7417" s="91" t="s">
        <v>1587</v>
      </c>
      <c r="F7417" s="91" t="s">
        <v>1646</v>
      </c>
      <c r="J7417" s="91" t="s">
        <v>739</v>
      </c>
      <c r="L7417" s="91" t="s">
        <v>41</v>
      </c>
      <c r="M7417" s="91" t="s">
        <v>739</v>
      </c>
      <c r="O7417" s="91" t="s">
        <v>1607</v>
      </c>
      <c r="P7417" s="91" t="s">
        <v>1590</v>
      </c>
      <c r="Q7417" s="91" t="s">
        <v>1467</v>
      </c>
      <c r="R7417" s="91" t="s">
        <v>1633</v>
      </c>
      <c r="S7417" s="91" t="s">
        <v>18497</v>
      </c>
      <c r="T7417" s="91" t="s">
        <v>1593</v>
      </c>
    </row>
    <row r="7418" ht="14.25" customHeight="1">
      <c r="A7418" s="91" t="s">
        <v>18498</v>
      </c>
      <c r="B7418" s="91" t="s">
        <v>18499</v>
      </c>
      <c r="C7418" s="91" t="s">
        <v>18500</v>
      </c>
      <c r="D7418" s="91" t="s">
        <v>1319</v>
      </c>
      <c r="E7418" s="91" t="s">
        <v>1595</v>
      </c>
      <c r="F7418" s="91">
        <v>2026.0</v>
      </c>
      <c r="J7418" s="91" t="s">
        <v>739</v>
      </c>
      <c r="L7418" s="91" t="s">
        <v>41</v>
      </c>
      <c r="M7418" s="91" t="s">
        <v>739</v>
      </c>
      <c r="O7418" s="91" t="s">
        <v>1711</v>
      </c>
      <c r="P7418" s="91" t="s">
        <v>1590</v>
      </c>
      <c r="Q7418" s="91" t="s">
        <v>1457</v>
      </c>
      <c r="R7418" s="91" t="s">
        <v>1637</v>
      </c>
      <c r="S7418" s="91" t="s">
        <v>18501</v>
      </c>
      <c r="T7418" s="91" t="s">
        <v>1600</v>
      </c>
    </row>
    <row r="7419" ht="14.25" customHeight="1">
      <c r="A7419" s="91" t="s">
        <v>1049</v>
      </c>
      <c r="B7419" s="91" t="s">
        <v>18502</v>
      </c>
      <c r="C7419" s="91" t="s">
        <v>18503</v>
      </c>
      <c r="D7419" s="91" t="s">
        <v>1319</v>
      </c>
      <c r="E7419" s="91" t="s">
        <v>1587</v>
      </c>
      <c r="F7419" s="91" t="s">
        <v>1676</v>
      </c>
      <c r="G7419" s="91" t="s">
        <v>1319</v>
      </c>
      <c r="H7419" s="91" t="s">
        <v>1587</v>
      </c>
      <c r="I7419" s="91">
        <v>2040.0</v>
      </c>
      <c r="J7419" s="91" t="s">
        <v>1320</v>
      </c>
      <c r="K7419" s="91">
        <v>2040.0</v>
      </c>
      <c r="L7419" s="91" t="s">
        <v>41</v>
      </c>
      <c r="M7419" s="91" t="s">
        <v>1320</v>
      </c>
      <c r="N7419" s="91" t="s">
        <v>1888</v>
      </c>
      <c r="O7419" s="91" t="s">
        <v>1748</v>
      </c>
      <c r="P7419" s="91" t="s">
        <v>1590</v>
      </c>
      <c r="Q7419" s="91" t="s">
        <v>1467</v>
      </c>
      <c r="R7419" s="91" t="s">
        <v>1687</v>
      </c>
      <c r="S7419" s="91" t="s">
        <v>1415</v>
      </c>
      <c r="T7419" s="91" t="s">
        <v>1593</v>
      </c>
    </row>
    <row r="7420" ht="14.25" customHeight="1">
      <c r="A7420" s="91" t="s">
        <v>18504</v>
      </c>
      <c r="B7420" s="91" t="s">
        <v>18505</v>
      </c>
      <c r="C7420" s="91" t="s">
        <v>18506</v>
      </c>
      <c r="D7420" s="91" t="s">
        <v>1343</v>
      </c>
      <c r="J7420" s="91" t="s">
        <v>1320</v>
      </c>
      <c r="L7420" s="91" t="s">
        <v>41</v>
      </c>
      <c r="M7420" s="91" t="s">
        <v>1320</v>
      </c>
      <c r="N7420" s="91" t="s">
        <v>1966</v>
      </c>
      <c r="O7420" s="91" t="s">
        <v>3235</v>
      </c>
      <c r="P7420" s="91" t="s">
        <v>1597</v>
      </c>
      <c r="Q7420" s="91" t="s">
        <v>1467</v>
      </c>
      <c r="R7420" s="91" t="s">
        <v>1966</v>
      </c>
    </row>
    <row r="7421" ht="14.25" customHeight="1">
      <c r="A7421" s="91" t="s">
        <v>18507</v>
      </c>
      <c r="D7421" s="91" t="s">
        <v>1319</v>
      </c>
      <c r="E7421" s="91" t="s">
        <v>1587</v>
      </c>
      <c r="F7421" s="91">
        <v>2030.0</v>
      </c>
      <c r="J7421" s="91" t="s">
        <v>739</v>
      </c>
      <c r="L7421" s="91" t="s">
        <v>1588</v>
      </c>
      <c r="M7421" s="91" t="s">
        <v>739</v>
      </c>
      <c r="O7421" s="91" t="s">
        <v>1725</v>
      </c>
      <c r="P7421" s="91" t="s">
        <v>1628</v>
      </c>
      <c r="Q7421" s="91" t="s">
        <v>1439</v>
      </c>
      <c r="R7421" s="91" t="s">
        <v>1641</v>
      </c>
      <c r="S7421" s="91" t="s">
        <v>18508</v>
      </c>
      <c r="T7421" s="91" t="s">
        <v>1593</v>
      </c>
    </row>
    <row r="7422" ht="14.25" customHeight="1">
      <c r="A7422" s="91" t="s">
        <v>18509</v>
      </c>
      <c r="B7422" s="91" t="s">
        <v>18510</v>
      </c>
      <c r="C7422" s="91" t="s">
        <v>18511</v>
      </c>
      <c r="D7422" s="91" t="s">
        <v>1319</v>
      </c>
      <c r="E7422" s="91" t="s">
        <v>1587</v>
      </c>
      <c r="F7422" s="91">
        <v>2030.0</v>
      </c>
      <c r="J7422" s="91" t="s">
        <v>1320</v>
      </c>
      <c r="L7422" s="91" t="s">
        <v>41</v>
      </c>
      <c r="M7422" s="91" t="s">
        <v>1320</v>
      </c>
      <c r="N7422" s="91" t="s">
        <v>1900</v>
      </c>
      <c r="O7422" s="91" t="s">
        <v>1891</v>
      </c>
      <c r="P7422" s="91" t="s">
        <v>1623</v>
      </c>
      <c r="Q7422" s="91" t="s">
        <v>1467</v>
      </c>
      <c r="R7422" s="91" t="s">
        <v>2368</v>
      </c>
      <c r="S7422" s="91" t="s">
        <v>18512</v>
      </c>
      <c r="T7422" s="91" t="s">
        <v>1593</v>
      </c>
    </row>
    <row r="7423" ht="14.25" customHeight="1">
      <c r="A7423" s="91" t="s">
        <v>18513</v>
      </c>
      <c r="B7423" s="91" t="s">
        <v>18514</v>
      </c>
      <c r="C7423" s="91" t="s">
        <v>18515</v>
      </c>
      <c r="D7423" s="91" t="s">
        <v>1319</v>
      </c>
      <c r="E7423" s="91" t="s">
        <v>1587</v>
      </c>
      <c r="F7423" s="91">
        <v>2030.0</v>
      </c>
      <c r="J7423" s="91" t="s">
        <v>1320</v>
      </c>
      <c r="L7423" s="91" t="s">
        <v>41</v>
      </c>
      <c r="M7423" s="91" t="s">
        <v>1320</v>
      </c>
      <c r="N7423" s="91" t="s">
        <v>3048</v>
      </c>
      <c r="O7423" s="91" t="s">
        <v>2046</v>
      </c>
      <c r="P7423" s="91" t="s">
        <v>1603</v>
      </c>
      <c r="Q7423" s="91" t="s">
        <v>1467</v>
      </c>
      <c r="R7423" s="91" t="s">
        <v>1706</v>
      </c>
      <c r="S7423" s="91" t="s">
        <v>18516</v>
      </c>
      <c r="T7423" s="91" t="s">
        <v>1593</v>
      </c>
    </row>
    <row r="7424" ht="14.25" customHeight="1">
      <c r="A7424" s="91" t="s">
        <v>18517</v>
      </c>
      <c r="B7424" s="91" t="s">
        <v>18518</v>
      </c>
      <c r="C7424" s="91" t="s">
        <v>18519</v>
      </c>
      <c r="D7424" s="91" t="s">
        <v>1319</v>
      </c>
      <c r="E7424" s="91" t="s">
        <v>1587</v>
      </c>
      <c r="F7424" s="91">
        <v>2030.0</v>
      </c>
      <c r="J7424" s="91" t="s">
        <v>739</v>
      </c>
      <c r="L7424" s="91" t="s">
        <v>41</v>
      </c>
      <c r="M7424" s="91" t="s">
        <v>739</v>
      </c>
      <c r="O7424" s="91" t="s">
        <v>1802</v>
      </c>
      <c r="P7424" s="91" t="s">
        <v>1590</v>
      </c>
      <c r="Q7424" s="91" t="s">
        <v>1462</v>
      </c>
      <c r="R7424" s="91" t="s">
        <v>1669</v>
      </c>
      <c r="S7424" s="91" t="s">
        <v>18520</v>
      </c>
      <c r="T7424" s="91" t="s">
        <v>1593</v>
      </c>
    </row>
    <row r="7425" ht="14.25" customHeight="1">
      <c r="A7425" s="91" t="s">
        <v>18521</v>
      </c>
      <c r="D7425" s="91" t="s">
        <v>1324</v>
      </c>
      <c r="J7425" s="91" t="s">
        <v>1320</v>
      </c>
      <c r="L7425" s="91" t="s">
        <v>41</v>
      </c>
      <c r="M7425" s="91" t="s">
        <v>1320</v>
      </c>
      <c r="N7425" s="91" t="s">
        <v>1699</v>
      </c>
      <c r="O7425" s="91" t="s">
        <v>1815</v>
      </c>
      <c r="P7425" s="91" t="s">
        <v>1628</v>
      </c>
      <c r="Q7425" s="91" t="s">
        <v>1429</v>
      </c>
      <c r="R7425" s="91" t="s">
        <v>1699</v>
      </c>
    </row>
    <row r="7426" ht="14.25" customHeight="1">
      <c r="A7426" s="91" t="s">
        <v>18522</v>
      </c>
      <c r="D7426" s="91" t="s">
        <v>1319</v>
      </c>
      <c r="E7426" s="91" t="s">
        <v>1587</v>
      </c>
      <c r="F7426" s="91">
        <v>2030.0</v>
      </c>
      <c r="G7426" s="91" t="s">
        <v>1319</v>
      </c>
      <c r="H7426" s="91" t="s">
        <v>1587</v>
      </c>
      <c r="I7426" s="91">
        <v>2033.0</v>
      </c>
      <c r="J7426" s="91" t="s">
        <v>1320</v>
      </c>
      <c r="K7426" s="91">
        <v>2033.0</v>
      </c>
      <c r="L7426" s="91" t="s">
        <v>1588</v>
      </c>
      <c r="M7426" s="91" t="s">
        <v>1320</v>
      </c>
      <c r="O7426" s="91" t="s">
        <v>2046</v>
      </c>
      <c r="P7426" s="91" t="s">
        <v>1603</v>
      </c>
      <c r="Q7426" s="91" t="s">
        <v>1469</v>
      </c>
      <c r="R7426" s="91" t="s">
        <v>1707</v>
      </c>
      <c r="S7426" s="91" t="s">
        <v>18523</v>
      </c>
      <c r="T7426" s="91" t="s">
        <v>1593</v>
      </c>
    </row>
    <row r="7427" ht="14.25" customHeight="1">
      <c r="A7427" s="91" t="s">
        <v>18524</v>
      </c>
      <c r="B7427" s="91" t="s">
        <v>18525</v>
      </c>
      <c r="C7427" s="91" t="s">
        <v>18526</v>
      </c>
      <c r="D7427" s="91" t="s">
        <v>1319</v>
      </c>
      <c r="E7427" s="91" t="s">
        <v>1587</v>
      </c>
      <c r="F7427" s="91">
        <v>2030.0</v>
      </c>
      <c r="J7427" s="91" t="s">
        <v>1320</v>
      </c>
      <c r="L7427" s="91" t="s">
        <v>41</v>
      </c>
      <c r="M7427" s="91" t="s">
        <v>1320</v>
      </c>
      <c r="N7427" s="91" t="s">
        <v>1598</v>
      </c>
      <c r="O7427" s="91" t="s">
        <v>1796</v>
      </c>
      <c r="P7427" s="91" t="s">
        <v>1628</v>
      </c>
      <c r="Q7427" s="91" t="s">
        <v>1462</v>
      </c>
      <c r="R7427" s="91" t="s">
        <v>1633</v>
      </c>
      <c r="S7427" s="91" t="s">
        <v>18527</v>
      </c>
      <c r="T7427" s="91" t="s">
        <v>1593</v>
      </c>
    </row>
    <row r="7428" ht="14.25" customHeight="1">
      <c r="A7428" s="91" t="s">
        <v>18528</v>
      </c>
      <c r="B7428" s="91" t="s">
        <v>18529</v>
      </c>
      <c r="C7428" s="91" t="s">
        <v>18530</v>
      </c>
      <c r="D7428" s="91" t="s">
        <v>1319</v>
      </c>
      <c r="E7428" s="91" t="s">
        <v>1587</v>
      </c>
      <c r="F7428" s="91" t="s">
        <v>18531</v>
      </c>
      <c r="J7428" s="91" t="s">
        <v>739</v>
      </c>
      <c r="L7428" s="91" t="s">
        <v>41</v>
      </c>
      <c r="M7428" s="91" t="s">
        <v>1320</v>
      </c>
      <c r="N7428" s="91" t="s">
        <v>1851</v>
      </c>
      <c r="O7428" s="91" t="s">
        <v>1831</v>
      </c>
      <c r="P7428" s="91" t="s">
        <v>1590</v>
      </c>
      <c r="Q7428" s="91" t="s">
        <v>1460</v>
      </c>
      <c r="R7428" s="91" t="s">
        <v>1637</v>
      </c>
      <c r="S7428" s="91" t="s">
        <v>18532</v>
      </c>
      <c r="T7428" s="91" t="s">
        <v>1593</v>
      </c>
    </row>
    <row r="7429" ht="14.25" customHeight="1">
      <c r="A7429" s="91" t="s">
        <v>18533</v>
      </c>
      <c r="B7429" s="91" t="s">
        <v>18534</v>
      </c>
      <c r="C7429" s="91" t="s">
        <v>18535</v>
      </c>
      <c r="D7429" s="91" t="s">
        <v>1319</v>
      </c>
      <c r="E7429" s="91" t="s">
        <v>1587</v>
      </c>
      <c r="F7429" s="91">
        <v>2030.0</v>
      </c>
      <c r="G7429" s="91" t="s">
        <v>1319</v>
      </c>
      <c r="H7429" s="91" t="s">
        <v>1587</v>
      </c>
      <c r="I7429" s="91">
        <v>2040.0</v>
      </c>
      <c r="J7429" s="91" t="s">
        <v>1320</v>
      </c>
      <c r="K7429" s="91">
        <v>2040.0</v>
      </c>
      <c r="L7429" s="91" t="s">
        <v>41</v>
      </c>
      <c r="M7429" s="91" t="s">
        <v>1320</v>
      </c>
      <c r="N7429" s="91" t="s">
        <v>1669</v>
      </c>
      <c r="O7429" s="91" t="s">
        <v>1602</v>
      </c>
      <c r="P7429" s="91" t="s">
        <v>1603</v>
      </c>
      <c r="Q7429" s="91" t="s">
        <v>1439</v>
      </c>
      <c r="R7429" s="91" t="s">
        <v>1604</v>
      </c>
      <c r="S7429" s="91" t="s">
        <v>18536</v>
      </c>
      <c r="T7429" s="91" t="s">
        <v>1593</v>
      </c>
    </row>
    <row r="7430" ht="14.25" customHeight="1">
      <c r="A7430" s="91" t="s">
        <v>18537</v>
      </c>
      <c r="C7430" s="91" t="s">
        <v>18538</v>
      </c>
      <c r="D7430" s="91" t="s">
        <v>1319</v>
      </c>
      <c r="E7430" s="91" t="s">
        <v>1587</v>
      </c>
      <c r="J7430" s="91" t="s">
        <v>1320</v>
      </c>
      <c r="L7430" s="91" t="s">
        <v>41</v>
      </c>
      <c r="M7430" s="91" t="s">
        <v>1320</v>
      </c>
      <c r="N7430" s="91" t="s">
        <v>2170</v>
      </c>
      <c r="O7430" s="91" t="s">
        <v>1662</v>
      </c>
      <c r="P7430" s="91" t="s">
        <v>1590</v>
      </c>
      <c r="Q7430" s="91" t="s">
        <v>1438</v>
      </c>
      <c r="R7430" s="91" t="s">
        <v>2368</v>
      </c>
      <c r="S7430" s="91" t="s">
        <v>18539</v>
      </c>
      <c r="T7430" s="91" t="s">
        <v>1593</v>
      </c>
    </row>
    <row r="7431" ht="14.25" customHeight="1">
      <c r="A7431" s="91" t="s">
        <v>18540</v>
      </c>
      <c r="D7431" s="91" t="s">
        <v>1319</v>
      </c>
      <c r="E7431" s="91" t="s">
        <v>1587</v>
      </c>
      <c r="F7431" s="91">
        <v>2030.0</v>
      </c>
      <c r="J7431" s="91" t="s">
        <v>739</v>
      </c>
      <c r="L7431" s="91" t="s">
        <v>1588</v>
      </c>
      <c r="M7431" s="91" t="s">
        <v>739</v>
      </c>
      <c r="O7431" s="91" t="s">
        <v>1725</v>
      </c>
      <c r="P7431" s="91" t="s">
        <v>1628</v>
      </c>
      <c r="Q7431" s="91" t="s">
        <v>1439</v>
      </c>
      <c r="R7431" s="91" t="s">
        <v>1641</v>
      </c>
      <c r="S7431" s="91" t="s">
        <v>18541</v>
      </c>
      <c r="T7431" s="91" t="s">
        <v>1593</v>
      </c>
    </row>
    <row r="7432" ht="14.25" customHeight="1">
      <c r="A7432" s="91" t="s">
        <v>18542</v>
      </c>
      <c r="B7432" s="91" t="s">
        <v>18543</v>
      </c>
      <c r="C7432" s="91" t="s">
        <v>18544</v>
      </c>
      <c r="D7432" s="91" t="s">
        <v>1324</v>
      </c>
      <c r="J7432" s="91" t="s">
        <v>1320</v>
      </c>
      <c r="L7432" s="91" t="s">
        <v>41</v>
      </c>
      <c r="M7432" s="91" t="s">
        <v>739</v>
      </c>
      <c r="O7432" s="91" t="s">
        <v>1602</v>
      </c>
      <c r="P7432" s="91" t="s">
        <v>1603</v>
      </c>
      <c r="Q7432" s="91" t="s">
        <v>1461</v>
      </c>
      <c r="R7432" s="91" t="s">
        <v>1591</v>
      </c>
    </row>
    <row r="7433" ht="14.25" customHeight="1">
      <c r="A7433" s="91" t="s">
        <v>18545</v>
      </c>
      <c r="D7433" s="91" t="s">
        <v>1319</v>
      </c>
      <c r="E7433" s="91" t="s">
        <v>1587</v>
      </c>
      <c r="F7433" s="91">
        <v>2030.0</v>
      </c>
      <c r="J7433" s="91" t="s">
        <v>739</v>
      </c>
      <c r="L7433" s="91" t="s">
        <v>1588</v>
      </c>
      <c r="M7433" s="91" t="s">
        <v>739</v>
      </c>
      <c r="O7433" s="91" t="s">
        <v>1725</v>
      </c>
      <c r="P7433" s="91" t="s">
        <v>1628</v>
      </c>
      <c r="Q7433" s="91" t="s">
        <v>1433</v>
      </c>
      <c r="R7433" s="91" t="s">
        <v>1685</v>
      </c>
      <c r="S7433" s="91" t="s">
        <v>18546</v>
      </c>
      <c r="T7433" s="91" t="s">
        <v>1593</v>
      </c>
    </row>
    <row r="7434" ht="14.25" customHeight="1">
      <c r="A7434" s="91" t="s">
        <v>18547</v>
      </c>
      <c r="D7434" s="91" t="s">
        <v>1319</v>
      </c>
      <c r="E7434" s="91" t="s">
        <v>1587</v>
      </c>
      <c r="F7434" s="91">
        <v>2030.0</v>
      </c>
      <c r="J7434" s="91" t="s">
        <v>739</v>
      </c>
      <c r="L7434" s="91" t="s">
        <v>1588</v>
      </c>
      <c r="M7434" s="91" t="s">
        <v>739</v>
      </c>
      <c r="O7434" s="91" t="s">
        <v>1607</v>
      </c>
      <c r="P7434" s="91" t="s">
        <v>1590</v>
      </c>
      <c r="Q7434" s="91" t="s">
        <v>1457</v>
      </c>
      <c r="R7434" s="91" t="s">
        <v>1633</v>
      </c>
      <c r="S7434" s="91" t="s">
        <v>18548</v>
      </c>
      <c r="T7434" s="91" t="s">
        <v>1593</v>
      </c>
    </row>
    <row r="7435" ht="14.25" customHeight="1">
      <c r="A7435" s="91" t="s">
        <v>18549</v>
      </c>
      <c r="D7435" s="91" t="s">
        <v>1319</v>
      </c>
      <c r="E7435" s="91" t="s">
        <v>1595</v>
      </c>
      <c r="F7435" s="91">
        <v>2030.0</v>
      </c>
      <c r="J7435" s="91" t="s">
        <v>739</v>
      </c>
      <c r="L7435" s="91" t="s">
        <v>1588</v>
      </c>
      <c r="M7435" s="91" t="s">
        <v>739</v>
      </c>
      <c r="O7435" s="91" t="s">
        <v>3110</v>
      </c>
      <c r="P7435" s="91" t="s">
        <v>1628</v>
      </c>
      <c r="Q7435" s="91" t="s">
        <v>1454</v>
      </c>
      <c r="R7435" s="91" t="s">
        <v>1598</v>
      </c>
      <c r="S7435" s="91" t="s">
        <v>18550</v>
      </c>
      <c r="T7435" s="91" t="s">
        <v>1600</v>
      </c>
    </row>
    <row r="7436" ht="14.25" customHeight="1">
      <c r="A7436" s="91" t="s">
        <v>18551</v>
      </c>
      <c r="C7436" s="91" t="s">
        <v>18552</v>
      </c>
      <c r="D7436" s="91" t="s">
        <v>1324</v>
      </c>
      <c r="J7436" s="91" t="s">
        <v>1320</v>
      </c>
      <c r="L7436" s="91" t="s">
        <v>41</v>
      </c>
      <c r="M7436" s="91" t="s">
        <v>1320</v>
      </c>
      <c r="N7436" s="91" t="s">
        <v>1611</v>
      </c>
      <c r="O7436" s="91" t="s">
        <v>1711</v>
      </c>
      <c r="P7436" s="91" t="s">
        <v>1590</v>
      </c>
      <c r="Q7436" s="91" t="s">
        <v>1440</v>
      </c>
      <c r="R7436" s="91" t="s">
        <v>1611</v>
      </c>
    </row>
    <row r="7437" ht="14.25" customHeight="1">
      <c r="A7437" s="91" t="s">
        <v>18553</v>
      </c>
      <c r="B7437" s="91" t="s">
        <v>18554</v>
      </c>
      <c r="C7437" s="91" t="s">
        <v>18555</v>
      </c>
      <c r="D7437" s="91" t="s">
        <v>1319</v>
      </c>
      <c r="E7437" s="91" t="s">
        <v>1587</v>
      </c>
      <c r="F7437" s="91">
        <v>2030.0</v>
      </c>
      <c r="J7437" s="91" t="s">
        <v>739</v>
      </c>
      <c r="L7437" s="91" t="s">
        <v>41</v>
      </c>
      <c r="M7437" s="91" t="s">
        <v>739</v>
      </c>
      <c r="O7437" s="91" t="s">
        <v>1694</v>
      </c>
      <c r="P7437" s="91" t="s">
        <v>1590</v>
      </c>
      <c r="Q7437" s="91" t="s">
        <v>1438</v>
      </c>
      <c r="R7437" s="91" t="s">
        <v>1641</v>
      </c>
      <c r="S7437" s="91" t="s">
        <v>18556</v>
      </c>
      <c r="T7437" s="91" t="s">
        <v>1593</v>
      </c>
    </row>
    <row r="7438" ht="14.25" customHeight="1">
      <c r="A7438" s="91" t="s">
        <v>18557</v>
      </c>
      <c r="D7438" s="91" t="s">
        <v>1319</v>
      </c>
      <c r="E7438" s="91" t="s">
        <v>1587</v>
      </c>
      <c r="F7438" s="91">
        <v>2030.0</v>
      </c>
      <c r="J7438" s="91" t="s">
        <v>1320</v>
      </c>
      <c r="L7438" s="91" t="s">
        <v>1647</v>
      </c>
      <c r="M7438" s="91" t="s">
        <v>1320</v>
      </c>
      <c r="N7438" s="91" t="s">
        <v>1637</v>
      </c>
      <c r="O7438" s="91" t="s">
        <v>1602</v>
      </c>
      <c r="P7438" s="91" t="s">
        <v>1603</v>
      </c>
      <c r="Q7438" s="91" t="s">
        <v>1430</v>
      </c>
      <c r="R7438" s="91" t="s">
        <v>1598</v>
      </c>
      <c r="S7438" s="91" t="s">
        <v>18558</v>
      </c>
      <c r="T7438" s="91" t="s">
        <v>1593</v>
      </c>
      <c r="U7438" s="91" t="s">
        <v>3287</v>
      </c>
    </row>
    <row r="7439" ht="14.25" customHeight="1">
      <c r="A7439" s="91" t="s">
        <v>18559</v>
      </c>
      <c r="D7439" s="91" t="s">
        <v>1319</v>
      </c>
      <c r="E7439" s="91" t="s">
        <v>1587</v>
      </c>
      <c r="F7439" s="91">
        <v>2030.0</v>
      </c>
      <c r="G7439" s="91" t="s">
        <v>1319</v>
      </c>
      <c r="H7439" s="91" t="s">
        <v>1587</v>
      </c>
      <c r="I7439" s="91">
        <v>2050.0</v>
      </c>
      <c r="J7439" s="91" t="s">
        <v>1320</v>
      </c>
      <c r="K7439" s="91">
        <v>2050.0</v>
      </c>
      <c r="L7439" s="91" t="s">
        <v>1588</v>
      </c>
      <c r="M7439" s="91" t="s">
        <v>1320</v>
      </c>
      <c r="O7439" s="91" t="s">
        <v>1748</v>
      </c>
      <c r="P7439" s="91" t="s">
        <v>1590</v>
      </c>
      <c r="Q7439" s="91" t="s">
        <v>1433</v>
      </c>
      <c r="R7439" s="91" t="s">
        <v>1669</v>
      </c>
      <c r="S7439" s="91" t="s">
        <v>18560</v>
      </c>
      <c r="T7439" s="91" t="s">
        <v>1593</v>
      </c>
    </row>
    <row r="7440" ht="14.25" customHeight="1">
      <c r="A7440" s="91" t="s">
        <v>18561</v>
      </c>
      <c r="B7440" s="91" t="s">
        <v>18562</v>
      </c>
      <c r="C7440" s="91" t="s">
        <v>18563</v>
      </c>
      <c r="D7440" s="91" t="s">
        <v>1319</v>
      </c>
      <c r="E7440" s="91" t="s">
        <v>1587</v>
      </c>
      <c r="F7440" s="91">
        <v>2030.0</v>
      </c>
      <c r="J7440" s="91" t="s">
        <v>739</v>
      </c>
      <c r="L7440" s="91" t="s">
        <v>41</v>
      </c>
      <c r="M7440" s="91" t="s">
        <v>739</v>
      </c>
      <c r="O7440" s="91" t="s">
        <v>1725</v>
      </c>
      <c r="P7440" s="91" t="s">
        <v>1628</v>
      </c>
      <c r="Q7440" s="91" t="s">
        <v>1448</v>
      </c>
      <c r="R7440" s="91" t="s">
        <v>1720</v>
      </c>
      <c r="S7440" s="91" t="s">
        <v>18564</v>
      </c>
      <c r="T7440" s="91" t="s">
        <v>1593</v>
      </c>
    </row>
    <row r="7441" ht="14.25" customHeight="1">
      <c r="A7441" s="91" t="s">
        <v>18565</v>
      </c>
      <c r="D7441" s="91" t="s">
        <v>1319</v>
      </c>
      <c r="E7441" s="91" t="s">
        <v>1587</v>
      </c>
      <c r="F7441" s="91">
        <v>2030.0</v>
      </c>
      <c r="G7441" s="91" t="s">
        <v>1319</v>
      </c>
      <c r="H7441" s="91" t="s">
        <v>1587</v>
      </c>
      <c r="I7441" s="91">
        <v>2050.0</v>
      </c>
      <c r="J7441" s="91" t="s">
        <v>1320</v>
      </c>
      <c r="K7441" s="91">
        <v>2050.0</v>
      </c>
      <c r="L7441" s="91" t="s">
        <v>41</v>
      </c>
      <c r="M7441" s="91" t="s">
        <v>1320</v>
      </c>
      <c r="N7441" s="91" t="s">
        <v>1966</v>
      </c>
      <c r="O7441" s="91" t="s">
        <v>1607</v>
      </c>
      <c r="P7441" s="91" t="s">
        <v>1590</v>
      </c>
      <c r="Q7441" s="91" t="s">
        <v>1433</v>
      </c>
      <c r="R7441" s="91" t="s">
        <v>1707</v>
      </c>
      <c r="S7441" s="91" t="s">
        <v>18566</v>
      </c>
      <c r="T7441" s="91" t="s">
        <v>1593</v>
      </c>
    </row>
    <row r="7442" ht="14.25" customHeight="1">
      <c r="A7442" s="91" t="s">
        <v>18567</v>
      </c>
      <c r="D7442" s="91" t="s">
        <v>1324</v>
      </c>
      <c r="J7442" s="91" t="s">
        <v>1320</v>
      </c>
      <c r="L7442" s="91" t="s">
        <v>41</v>
      </c>
      <c r="M7442" s="91" t="s">
        <v>739</v>
      </c>
      <c r="O7442" s="91" t="s">
        <v>2774</v>
      </c>
      <c r="P7442" s="91" t="s">
        <v>1628</v>
      </c>
      <c r="Q7442" s="91" t="s">
        <v>1472</v>
      </c>
      <c r="R7442" s="91" t="s">
        <v>1687</v>
      </c>
    </row>
    <row r="7443" ht="14.25" customHeight="1">
      <c r="A7443" s="91" t="s">
        <v>18568</v>
      </c>
      <c r="B7443" s="91" t="s">
        <v>18569</v>
      </c>
      <c r="C7443" s="91" t="s">
        <v>18570</v>
      </c>
      <c r="D7443" s="91" t="s">
        <v>1319</v>
      </c>
      <c r="E7443" s="91" t="s">
        <v>1587</v>
      </c>
      <c r="F7443" s="91" t="s">
        <v>3047</v>
      </c>
      <c r="G7443" s="91" t="s">
        <v>1319</v>
      </c>
      <c r="H7443" s="91" t="s">
        <v>1587</v>
      </c>
      <c r="I7443" s="91" t="s">
        <v>1698</v>
      </c>
      <c r="J7443" s="91" t="s">
        <v>1320</v>
      </c>
      <c r="K7443" s="91" t="s">
        <v>1698</v>
      </c>
      <c r="L7443" s="91" t="s">
        <v>41</v>
      </c>
      <c r="M7443" s="91" t="s">
        <v>1320</v>
      </c>
      <c r="N7443" s="91" t="s">
        <v>2976</v>
      </c>
      <c r="O7443" s="91" t="s">
        <v>1607</v>
      </c>
      <c r="P7443" s="91" t="s">
        <v>1590</v>
      </c>
      <c r="Q7443" s="91" t="s">
        <v>1441</v>
      </c>
      <c r="R7443" s="91" t="s">
        <v>1798</v>
      </c>
      <c r="S7443" s="91" t="s">
        <v>18571</v>
      </c>
      <c r="T7443" s="91" t="s">
        <v>1593</v>
      </c>
    </row>
    <row r="7444" ht="14.25" customHeight="1">
      <c r="A7444" s="91" t="s">
        <v>18572</v>
      </c>
      <c r="B7444" s="91" t="s">
        <v>18573</v>
      </c>
      <c r="C7444" s="91" t="s">
        <v>18574</v>
      </c>
      <c r="D7444" s="91" t="s">
        <v>1324</v>
      </c>
      <c r="J7444" s="91" t="s">
        <v>739</v>
      </c>
      <c r="L7444" s="91" t="s">
        <v>41</v>
      </c>
      <c r="M7444" s="91" t="s">
        <v>1320</v>
      </c>
      <c r="N7444" s="91" t="s">
        <v>1639</v>
      </c>
      <c r="O7444" s="91" t="s">
        <v>1602</v>
      </c>
      <c r="P7444" s="91" t="s">
        <v>1603</v>
      </c>
      <c r="Q7444" s="91" t="s">
        <v>1429</v>
      </c>
      <c r="R7444" s="91" t="s">
        <v>1639</v>
      </c>
      <c r="T7444" s="91" t="s">
        <v>18575</v>
      </c>
    </row>
    <row r="7445" ht="14.25" customHeight="1">
      <c r="A7445" s="91" t="s">
        <v>18576</v>
      </c>
      <c r="C7445" s="91" t="s">
        <v>18577</v>
      </c>
      <c r="D7445" s="91" t="s">
        <v>1319</v>
      </c>
      <c r="E7445" s="91" t="s">
        <v>1587</v>
      </c>
      <c r="F7445" s="91">
        <v>2030.0</v>
      </c>
      <c r="G7445" s="91" t="s">
        <v>1319</v>
      </c>
      <c r="H7445" s="91" t="s">
        <v>1587</v>
      </c>
      <c r="I7445" s="91">
        <v>2050.0</v>
      </c>
      <c r="J7445" s="91" t="s">
        <v>1320</v>
      </c>
      <c r="K7445" s="91">
        <v>2050.0</v>
      </c>
      <c r="L7445" s="91" t="s">
        <v>41</v>
      </c>
      <c r="M7445" s="91" t="s">
        <v>1320</v>
      </c>
      <c r="N7445" s="91" t="s">
        <v>1639</v>
      </c>
      <c r="O7445" s="91" t="s">
        <v>1748</v>
      </c>
      <c r="P7445" s="91" t="s">
        <v>1590</v>
      </c>
      <c r="Q7445" s="91" t="s">
        <v>1436</v>
      </c>
      <c r="R7445" s="91" t="s">
        <v>1808</v>
      </c>
      <c r="S7445" s="91" t="s">
        <v>18578</v>
      </c>
      <c r="T7445" s="91" t="s">
        <v>1593</v>
      </c>
    </row>
    <row r="7446" ht="14.25" customHeight="1">
      <c r="A7446" s="91" t="s">
        <v>18579</v>
      </c>
      <c r="B7446" s="91" t="s">
        <v>18580</v>
      </c>
      <c r="C7446" s="91" t="s">
        <v>18581</v>
      </c>
      <c r="D7446" s="91" t="s">
        <v>1319</v>
      </c>
      <c r="E7446" s="91" t="s">
        <v>1587</v>
      </c>
      <c r="F7446" s="91">
        <v>2030.0</v>
      </c>
      <c r="J7446" s="91" t="s">
        <v>739</v>
      </c>
      <c r="L7446" s="91" t="s">
        <v>41</v>
      </c>
      <c r="M7446" s="91" t="s">
        <v>739</v>
      </c>
      <c r="O7446" s="91" t="s">
        <v>1602</v>
      </c>
      <c r="P7446" s="91" t="s">
        <v>1603</v>
      </c>
      <c r="Q7446" s="91" t="s">
        <v>1457</v>
      </c>
      <c r="R7446" s="91" t="s">
        <v>1591</v>
      </c>
      <c r="S7446" s="91" t="s">
        <v>18582</v>
      </c>
      <c r="T7446" s="91" t="s">
        <v>1593</v>
      </c>
    </row>
    <row r="7447" ht="14.25" customHeight="1">
      <c r="A7447" s="91" t="s">
        <v>18583</v>
      </c>
      <c r="B7447" s="91" t="s">
        <v>18584</v>
      </c>
      <c r="C7447" s="91" t="s">
        <v>18585</v>
      </c>
      <c r="D7447" s="91" t="s">
        <v>1319</v>
      </c>
      <c r="E7447" s="91" t="s">
        <v>1587</v>
      </c>
      <c r="F7447" s="91">
        <v>2030.0</v>
      </c>
      <c r="J7447" s="91" t="s">
        <v>739</v>
      </c>
      <c r="L7447" s="91" t="s">
        <v>41</v>
      </c>
      <c r="M7447" s="91" t="s">
        <v>739</v>
      </c>
      <c r="O7447" s="91" t="s">
        <v>2309</v>
      </c>
      <c r="P7447" s="91" t="s">
        <v>1628</v>
      </c>
      <c r="Q7447" s="91" t="s">
        <v>1761</v>
      </c>
      <c r="R7447" s="91" t="s">
        <v>1669</v>
      </c>
      <c r="S7447" s="91" t="s">
        <v>18586</v>
      </c>
      <c r="T7447" s="91" t="s">
        <v>1593</v>
      </c>
    </row>
    <row r="7448" ht="14.25" customHeight="1">
      <c r="A7448" s="91" t="s">
        <v>18587</v>
      </c>
      <c r="D7448" s="91" t="s">
        <v>1324</v>
      </c>
      <c r="J7448" s="91" t="s">
        <v>1320</v>
      </c>
      <c r="L7448" s="91" t="s">
        <v>41</v>
      </c>
      <c r="M7448" s="91" t="s">
        <v>739</v>
      </c>
      <c r="O7448" s="91" t="s">
        <v>1711</v>
      </c>
      <c r="P7448" s="91" t="s">
        <v>1590</v>
      </c>
      <c r="Q7448" s="91" t="s">
        <v>1436</v>
      </c>
      <c r="R7448" s="91" t="s">
        <v>1720</v>
      </c>
    </row>
    <row r="7449" ht="14.25" customHeight="1">
      <c r="A7449" s="91" t="s">
        <v>18588</v>
      </c>
      <c r="D7449" s="91" t="s">
        <v>1319</v>
      </c>
      <c r="E7449" s="91" t="s">
        <v>1587</v>
      </c>
      <c r="F7449" s="91">
        <v>2030.0</v>
      </c>
      <c r="J7449" s="91" t="s">
        <v>739</v>
      </c>
      <c r="L7449" s="91" t="s">
        <v>1588</v>
      </c>
      <c r="M7449" s="91" t="s">
        <v>739</v>
      </c>
      <c r="O7449" s="91" t="s">
        <v>1607</v>
      </c>
      <c r="P7449" s="91" t="s">
        <v>1590</v>
      </c>
      <c r="Q7449" s="91" t="s">
        <v>1457</v>
      </c>
      <c r="R7449" s="91" t="s">
        <v>1641</v>
      </c>
      <c r="S7449" s="91" t="s">
        <v>18589</v>
      </c>
      <c r="T7449" s="91" t="s">
        <v>1593</v>
      </c>
    </row>
    <row r="7450" ht="14.25" customHeight="1">
      <c r="A7450" s="91" t="s">
        <v>18590</v>
      </c>
      <c r="D7450" s="91" t="s">
        <v>1319</v>
      </c>
      <c r="E7450" s="91" t="s">
        <v>1587</v>
      </c>
      <c r="F7450" s="91">
        <v>2032.0</v>
      </c>
      <c r="J7450" s="91" t="s">
        <v>739</v>
      </c>
      <c r="L7450" s="91" t="s">
        <v>41</v>
      </c>
      <c r="M7450" s="91" t="s">
        <v>739</v>
      </c>
      <c r="N7450" s="91" t="s">
        <v>1611</v>
      </c>
      <c r="O7450" s="91" t="s">
        <v>3110</v>
      </c>
      <c r="P7450" s="91" t="s">
        <v>1628</v>
      </c>
      <c r="Q7450" s="91" t="s">
        <v>1441</v>
      </c>
      <c r="R7450" s="91" t="s">
        <v>1591</v>
      </c>
      <c r="S7450" s="91" t="s">
        <v>18591</v>
      </c>
      <c r="T7450" s="91" t="s">
        <v>1593</v>
      </c>
    </row>
    <row r="7451" ht="14.25" customHeight="1">
      <c r="A7451" s="91" t="s">
        <v>18592</v>
      </c>
      <c r="B7451" s="91" t="s">
        <v>18593</v>
      </c>
      <c r="C7451" s="91" t="s">
        <v>18594</v>
      </c>
      <c r="D7451" s="91" t="s">
        <v>1319</v>
      </c>
      <c r="E7451" s="91" t="s">
        <v>1587</v>
      </c>
      <c r="F7451" s="91" t="s">
        <v>1646</v>
      </c>
      <c r="J7451" s="91" t="s">
        <v>739</v>
      </c>
      <c r="L7451" s="91" t="s">
        <v>41</v>
      </c>
      <c r="M7451" s="91" t="s">
        <v>739</v>
      </c>
      <c r="O7451" s="91" t="s">
        <v>1711</v>
      </c>
      <c r="P7451" s="91" t="s">
        <v>1590</v>
      </c>
      <c r="Q7451" s="91" t="s">
        <v>1452</v>
      </c>
      <c r="R7451" s="91" t="s">
        <v>1653</v>
      </c>
      <c r="S7451" s="91" t="s">
        <v>18595</v>
      </c>
      <c r="T7451" s="91" t="s">
        <v>1593</v>
      </c>
    </row>
    <row r="7452" ht="14.25" customHeight="1">
      <c r="A7452" s="91" t="s">
        <v>18596</v>
      </c>
      <c r="D7452" s="91" t="s">
        <v>1319</v>
      </c>
      <c r="E7452" s="91" t="s">
        <v>1587</v>
      </c>
      <c r="F7452" s="91" t="s">
        <v>1646</v>
      </c>
      <c r="J7452" s="91" t="s">
        <v>739</v>
      </c>
      <c r="L7452" s="91" t="s">
        <v>41</v>
      </c>
      <c r="M7452" s="91" t="s">
        <v>739</v>
      </c>
      <c r="O7452" s="91" t="s">
        <v>1607</v>
      </c>
      <c r="P7452" s="91" t="s">
        <v>1590</v>
      </c>
      <c r="Q7452" s="91" t="s">
        <v>1469</v>
      </c>
      <c r="R7452" s="91" t="s">
        <v>1633</v>
      </c>
      <c r="S7452" s="91" t="s">
        <v>18597</v>
      </c>
      <c r="T7452" s="91" t="s">
        <v>1593</v>
      </c>
    </row>
    <row r="7453" ht="14.25" customHeight="1">
      <c r="A7453" s="91" t="s">
        <v>18598</v>
      </c>
      <c r="D7453" s="91" t="s">
        <v>1324</v>
      </c>
      <c r="J7453" s="91" t="s">
        <v>739</v>
      </c>
      <c r="L7453" s="91" t="s">
        <v>41</v>
      </c>
      <c r="M7453" s="91" t="s">
        <v>739</v>
      </c>
      <c r="O7453" s="91" t="s">
        <v>1748</v>
      </c>
      <c r="P7453" s="91" t="s">
        <v>1590</v>
      </c>
      <c r="Q7453" s="91" t="s">
        <v>1761</v>
      </c>
      <c r="R7453" s="91" t="s">
        <v>1604</v>
      </c>
    </row>
    <row r="7454" ht="14.25" customHeight="1">
      <c r="A7454" s="91" t="s">
        <v>18599</v>
      </c>
      <c r="D7454" s="91" t="s">
        <v>1319</v>
      </c>
      <c r="E7454" s="91" t="s">
        <v>1587</v>
      </c>
      <c r="F7454" s="91">
        <v>2030.0</v>
      </c>
      <c r="J7454" s="91" t="s">
        <v>739</v>
      </c>
      <c r="L7454" s="91" t="s">
        <v>1588</v>
      </c>
      <c r="M7454" s="91" t="s">
        <v>739</v>
      </c>
      <c r="O7454" s="91" t="s">
        <v>1607</v>
      </c>
      <c r="P7454" s="91" t="s">
        <v>1590</v>
      </c>
      <c r="Q7454" s="91" t="s">
        <v>1464</v>
      </c>
      <c r="R7454" s="91" t="s">
        <v>1648</v>
      </c>
      <c r="S7454" s="91" t="s">
        <v>18600</v>
      </c>
      <c r="T7454" s="91" t="s">
        <v>1593</v>
      </c>
    </row>
    <row r="7455" ht="14.25" customHeight="1">
      <c r="A7455" s="91" t="s">
        <v>18601</v>
      </c>
      <c r="D7455" s="91" t="s">
        <v>1319</v>
      </c>
      <c r="E7455" s="91" t="s">
        <v>1587</v>
      </c>
      <c r="F7455" s="91">
        <v>2030.0</v>
      </c>
      <c r="J7455" s="91" t="s">
        <v>739</v>
      </c>
      <c r="L7455" s="91" t="s">
        <v>1588</v>
      </c>
      <c r="M7455" s="91" t="s">
        <v>739</v>
      </c>
      <c r="O7455" s="91" t="s">
        <v>1607</v>
      </c>
      <c r="P7455" s="91" t="s">
        <v>1590</v>
      </c>
      <c r="Q7455" s="91" t="s">
        <v>1452</v>
      </c>
      <c r="R7455" s="91" t="s">
        <v>1663</v>
      </c>
      <c r="S7455" s="91" t="s">
        <v>18602</v>
      </c>
      <c r="T7455" s="91" t="s">
        <v>1593</v>
      </c>
    </row>
    <row r="7456" ht="14.25" customHeight="1">
      <c r="A7456" s="91" t="s">
        <v>18603</v>
      </c>
      <c r="B7456" s="91" t="s">
        <v>18604</v>
      </c>
      <c r="D7456" s="91" t="s">
        <v>1324</v>
      </c>
      <c r="J7456" s="91" t="s">
        <v>1320</v>
      </c>
      <c r="L7456" s="91" t="s">
        <v>41</v>
      </c>
      <c r="M7456" s="91" t="s">
        <v>1320</v>
      </c>
      <c r="N7456" s="91" t="s">
        <v>1842</v>
      </c>
      <c r="O7456" s="91" t="s">
        <v>4693</v>
      </c>
      <c r="P7456" s="91" t="s">
        <v>1628</v>
      </c>
      <c r="Q7456" s="91" t="s">
        <v>1440</v>
      </c>
      <c r="R7456" s="91" t="s">
        <v>1842</v>
      </c>
    </row>
    <row r="7457" ht="14.25" customHeight="1">
      <c r="A7457" s="91" t="s">
        <v>18605</v>
      </c>
      <c r="B7457" s="91" t="s">
        <v>18606</v>
      </c>
      <c r="C7457" s="91" t="s">
        <v>18607</v>
      </c>
      <c r="D7457" s="91" t="s">
        <v>1319</v>
      </c>
      <c r="E7457" s="91" t="s">
        <v>1587</v>
      </c>
      <c r="F7457" s="91">
        <v>2030.0</v>
      </c>
      <c r="G7457" s="91" t="s">
        <v>1319</v>
      </c>
      <c r="H7457" s="91" t="s">
        <v>1587</v>
      </c>
      <c r="I7457" s="91">
        <v>2050.0</v>
      </c>
      <c r="J7457" s="91" t="s">
        <v>1320</v>
      </c>
      <c r="K7457" s="91">
        <v>2050.0</v>
      </c>
      <c r="L7457" s="91" t="s">
        <v>41</v>
      </c>
      <c r="M7457" s="91" t="s">
        <v>1320</v>
      </c>
      <c r="N7457" s="91" t="s">
        <v>1923</v>
      </c>
      <c r="O7457" s="91" t="s">
        <v>4693</v>
      </c>
      <c r="P7457" s="91" t="s">
        <v>1628</v>
      </c>
      <c r="Q7457" s="91" t="s">
        <v>1440</v>
      </c>
      <c r="R7457" s="91" t="s">
        <v>1659</v>
      </c>
      <c r="S7457" s="91" t="s">
        <v>18608</v>
      </c>
      <c r="T7457" s="91" t="s">
        <v>1593</v>
      </c>
    </row>
    <row r="7458" ht="14.25" customHeight="1">
      <c r="A7458" s="91" t="s">
        <v>18609</v>
      </c>
      <c r="B7458" s="91" t="s">
        <v>18610</v>
      </c>
      <c r="C7458" s="91" t="s">
        <v>18611</v>
      </c>
      <c r="D7458" s="91" t="s">
        <v>1319</v>
      </c>
      <c r="E7458" s="91" t="s">
        <v>1587</v>
      </c>
      <c r="F7458" s="91">
        <v>2030.0</v>
      </c>
      <c r="J7458" s="91" t="s">
        <v>739</v>
      </c>
      <c r="L7458" s="91" t="s">
        <v>41</v>
      </c>
      <c r="M7458" s="91" t="s">
        <v>739</v>
      </c>
      <c r="O7458" s="91" t="s">
        <v>1711</v>
      </c>
      <c r="P7458" s="91" t="s">
        <v>1590</v>
      </c>
      <c r="Q7458" s="91" t="s">
        <v>1425</v>
      </c>
      <c r="R7458" s="91" t="s">
        <v>1720</v>
      </c>
      <c r="S7458" s="91" t="s">
        <v>18612</v>
      </c>
      <c r="T7458" s="91" t="s">
        <v>1593</v>
      </c>
    </row>
    <row r="7459" ht="14.25" customHeight="1">
      <c r="A7459" s="91" t="s">
        <v>18613</v>
      </c>
      <c r="D7459" s="91" t="s">
        <v>1319</v>
      </c>
      <c r="E7459" s="91" t="s">
        <v>1595</v>
      </c>
      <c r="F7459" s="91">
        <v>2020.0</v>
      </c>
      <c r="J7459" s="91" t="s">
        <v>739</v>
      </c>
      <c r="L7459" s="91" t="s">
        <v>41</v>
      </c>
      <c r="M7459" s="91" t="s">
        <v>739</v>
      </c>
      <c r="O7459" s="91" t="s">
        <v>1638</v>
      </c>
      <c r="P7459" s="91" t="s">
        <v>1590</v>
      </c>
      <c r="Q7459" s="91" t="s">
        <v>1446</v>
      </c>
      <c r="R7459" s="91" t="s">
        <v>18614</v>
      </c>
      <c r="S7459" s="91" t="s">
        <v>18615</v>
      </c>
      <c r="T7459" s="91" t="s">
        <v>1600</v>
      </c>
    </row>
    <row r="7460" ht="14.25" customHeight="1">
      <c r="A7460" s="91" t="s">
        <v>18616</v>
      </c>
      <c r="D7460" s="91" t="s">
        <v>1319</v>
      </c>
      <c r="E7460" s="91" t="s">
        <v>1587</v>
      </c>
      <c r="F7460" s="91">
        <v>2030.0</v>
      </c>
      <c r="J7460" s="91" t="s">
        <v>739</v>
      </c>
      <c r="L7460" s="91" t="s">
        <v>1588</v>
      </c>
      <c r="M7460" s="91" t="s">
        <v>739</v>
      </c>
      <c r="O7460" s="91" t="s">
        <v>1607</v>
      </c>
      <c r="P7460" s="91" t="s">
        <v>1590</v>
      </c>
      <c r="Q7460" s="91" t="s">
        <v>1440</v>
      </c>
      <c r="R7460" s="91" t="s">
        <v>1608</v>
      </c>
      <c r="S7460" s="91" t="s">
        <v>18617</v>
      </c>
      <c r="T7460" s="91" t="s">
        <v>1593</v>
      </c>
    </row>
    <row r="7461" ht="14.25" customHeight="1">
      <c r="A7461" s="91" t="s">
        <v>18618</v>
      </c>
      <c r="B7461" s="91" t="s">
        <v>18619</v>
      </c>
      <c r="D7461" s="91" t="s">
        <v>1324</v>
      </c>
      <c r="J7461" s="91" t="s">
        <v>1320</v>
      </c>
      <c r="L7461" s="91" t="s">
        <v>41</v>
      </c>
      <c r="M7461" s="91" t="s">
        <v>739</v>
      </c>
      <c r="O7461" s="91" t="s">
        <v>4693</v>
      </c>
      <c r="P7461" s="91" t="s">
        <v>1628</v>
      </c>
      <c r="Q7461" s="91" t="s">
        <v>1436</v>
      </c>
      <c r="R7461" s="91" t="s">
        <v>1663</v>
      </c>
    </row>
    <row r="7462" ht="14.25" customHeight="1">
      <c r="A7462" s="91" t="s">
        <v>18620</v>
      </c>
      <c r="D7462" s="91" t="s">
        <v>1324</v>
      </c>
      <c r="J7462" s="91" t="s">
        <v>739</v>
      </c>
      <c r="L7462" s="91" t="s">
        <v>41</v>
      </c>
      <c r="M7462" s="91" t="s">
        <v>739</v>
      </c>
      <c r="O7462" s="91" t="s">
        <v>1607</v>
      </c>
      <c r="P7462" s="91" t="s">
        <v>1590</v>
      </c>
      <c r="Q7462" s="91" t="s">
        <v>1462</v>
      </c>
      <c r="R7462" s="91" t="s">
        <v>1614</v>
      </c>
    </row>
    <row r="7463" ht="14.25" customHeight="1">
      <c r="A7463" s="91" t="s">
        <v>18621</v>
      </c>
      <c r="D7463" s="91" t="s">
        <v>1319</v>
      </c>
      <c r="E7463" s="91" t="s">
        <v>1587</v>
      </c>
      <c r="F7463" s="91">
        <v>2030.0</v>
      </c>
      <c r="J7463" s="91" t="s">
        <v>739</v>
      </c>
      <c r="L7463" s="91" t="s">
        <v>1588</v>
      </c>
      <c r="M7463" s="91" t="s">
        <v>739</v>
      </c>
      <c r="O7463" s="91" t="s">
        <v>1725</v>
      </c>
      <c r="P7463" s="91" t="s">
        <v>1628</v>
      </c>
      <c r="Q7463" s="91" t="s">
        <v>1439</v>
      </c>
      <c r="R7463" s="91" t="s">
        <v>1808</v>
      </c>
      <c r="S7463" s="91" t="s">
        <v>18622</v>
      </c>
      <c r="T7463" s="91" t="s">
        <v>1593</v>
      </c>
    </row>
    <row r="7464" ht="14.25" customHeight="1">
      <c r="A7464" s="91" t="s">
        <v>18623</v>
      </c>
      <c r="D7464" s="91" t="s">
        <v>1324</v>
      </c>
      <c r="J7464" s="91" t="s">
        <v>1320</v>
      </c>
      <c r="L7464" s="91" t="s">
        <v>41</v>
      </c>
      <c r="M7464" s="91" t="s">
        <v>1320</v>
      </c>
      <c r="N7464" s="91" t="s">
        <v>1923</v>
      </c>
      <c r="O7464" s="91" t="s">
        <v>1891</v>
      </c>
      <c r="P7464" s="91" t="s">
        <v>1623</v>
      </c>
      <c r="Q7464" s="91" t="s">
        <v>1440</v>
      </c>
      <c r="R7464" s="91" t="s">
        <v>1923</v>
      </c>
    </row>
    <row r="7465" ht="14.25" customHeight="1">
      <c r="A7465" s="91" t="s">
        <v>18624</v>
      </c>
      <c r="D7465" s="91" t="s">
        <v>1319</v>
      </c>
      <c r="E7465" s="91" t="s">
        <v>1587</v>
      </c>
      <c r="F7465" s="91">
        <v>2030.0</v>
      </c>
      <c r="J7465" s="91" t="s">
        <v>739</v>
      </c>
      <c r="L7465" s="91" t="s">
        <v>1588</v>
      </c>
      <c r="M7465" s="91" t="s">
        <v>739</v>
      </c>
      <c r="O7465" s="91" t="s">
        <v>1602</v>
      </c>
      <c r="P7465" s="91" t="s">
        <v>1603</v>
      </c>
      <c r="Q7465" s="91" t="s">
        <v>1761</v>
      </c>
      <c r="R7465" s="91" t="s">
        <v>1633</v>
      </c>
      <c r="S7465" s="91" t="s">
        <v>18625</v>
      </c>
      <c r="T7465" s="91" t="s">
        <v>1593</v>
      </c>
    </row>
    <row r="7466" ht="14.25" customHeight="1">
      <c r="A7466" s="91" t="s">
        <v>18626</v>
      </c>
      <c r="D7466" s="91" t="s">
        <v>1324</v>
      </c>
      <c r="J7466" s="91" t="s">
        <v>739</v>
      </c>
      <c r="L7466" s="91" t="s">
        <v>41</v>
      </c>
      <c r="M7466" s="91" t="s">
        <v>739</v>
      </c>
      <c r="O7466" s="91" t="s">
        <v>1602</v>
      </c>
      <c r="P7466" s="91" t="s">
        <v>1603</v>
      </c>
      <c r="Q7466" s="91" t="s">
        <v>1431</v>
      </c>
      <c r="R7466" s="91" t="s">
        <v>1699</v>
      </c>
    </row>
    <row r="7467" ht="14.25" customHeight="1">
      <c r="A7467" s="91" t="s">
        <v>18627</v>
      </c>
      <c r="B7467" s="91" t="s">
        <v>18628</v>
      </c>
      <c r="C7467" s="91" t="s">
        <v>18629</v>
      </c>
      <c r="D7467" s="91" t="s">
        <v>1319</v>
      </c>
      <c r="E7467" s="91" t="s">
        <v>1587</v>
      </c>
      <c r="F7467" s="91">
        <v>2030.0</v>
      </c>
      <c r="J7467" s="91" t="s">
        <v>1320</v>
      </c>
      <c r="L7467" s="91" t="s">
        <v>41</v>
      </c>
      <c r="M7467" s="91" t="s">
        <v>1320</v>
      </c>
      <c r="N7467" s="91" t="s">
        <v>1678</v>
      </c>
      <c r="O7467" s="91" t="s">
        <v>1607</v>
      </c>
      <c r="P7467" s="91" t="s">
        <v>1590</v>
      </c>
      <c r="Q7467" s="91" t="s">
        <v>1459</v>
      </c>
      <c r="R7467" s="91" t="s">
        <v>1678</v>
      </c>
      <c r="S7467" s="91" t="s">
        <v>18630</v>
      </c>
      <c r="T7467" s="91" t="s">
        <v>1593</v>
      </c>
    </row>
    <row r="7468" ht="14.25" customHeight="1">
      <c r="A7468" s="91" t="s">
        <v>18631</v>
      </c>
      <c r="D7468" s="91" t="s">
        <v>1324</v>
      </c>
      <c r="J7468" s="91" t="s">
        <v>739</v>
      </c>
      <c r="L7468" s="91" t="s">
        <v>41</v>
      </c>
      <c r="M7468" s="91" t="s">
        <v>739</v>
      </c>
      <c r="O7468" s="91" t="s">
        <v>1607</v>
      </c>
      <c r="P7468" s="91" t="s">
        <v>1590</v>
      </c>
      <c r="Q7468" s="91" t="s">
        <v>1457</v>
      </c>
      <c r="R7468" s="91" t="s">
        <v>1659</v>
      </c>
    </row>
    <row r="7469" ht="14.25" customHeight="1">
      <c r="A7469" s="91" t="s">
        <v>18632</v>
      </c>
      <c r="B7469" s="91" t="s">
        <v>18633</v>
      </c>
      <c r="C7469" s="91" t="s">
        <v>18634</v>
      </c>
      <c r="D7469" s="91" t="s">
        <v>1319</v>
      </c>
      <c r="E7469" s="91" t="s">
        <v>1587</v>
      </c>
      <c r="F7469" s="91">
        <v>2030.0</v>
      </c>
      <c r="J7469" s="91" t="s">
        <v>739</v>
      </c>
      <c r="L7469" s="91" t="s">
        <v>41</v>
      </c>
      <c r="M7469" s="91" t="s">
        <v>1320</v>
      </c>
      <c r="N7469" s="91" t="s">
        <v>1753</v>
      </c>
      <c r="O7469" s="91" t="s">
        <v>1607</v>
      </c>
      <c r="P7469" s="91" t="s">
        <v>1590</v>
      </c>
      <c r="Q7469" s="91" t="s">
        <v>1459</v>
      </c>
      <c r="R7469" s="91" t="s">
        <v>1678</v>
      </c>
      <c r="S7469" s="91" t="s">
        <v>18635</v>
      </c>
      <c r="T7469" s="91" t="s">
        <v>1593</v>
      </c>
    </row>
    <row r="7470" ht="14.25" customHeight="1">
      <c r="A7470" s="91" t="s">
        <v>18636</v>
      </c>
      <c r="C7470" s="91" t="s">
        <v>18637</v>
      </c>
      <c r="D7470" s="91" t="s">
        <v>1343</v>
      </c>
      <c r="J7470" s="91" t="s">
        <v>1320</v>
      </c>
      <c r="L7470" s="91" t="s">
        <v>41</v>
      </c>
      <c r="M7470" s="91" t="s">
        <v>1320</v>
      </c>
      <c r="N7470" s="91" t="s">
        <v>1678</v>
      </c>
      <c r="O7470" s="91" t="s">
        <v>1607</v>
      </c>
      <c r="P7470" s="91" t="s">
        <v>1590</v>
      </c>
      <c r="Q7470" s="91" t="s">
        <v>1457</v>
      </c>
      <c r="R7470" s="91" t="s">
        <v>1678</v>
      </c>
    </row>
    <row r="7471" ht="14.25" customHeight="1">
      <c r="A7471" s="91" t="s">
        <v>18638</v>
      </c>
      <c r="D7471" s="91" t="s">
        <v>1319</v>
      </c>
      <c r="E7471" s="91" t="s">
        <v>1595</v>
      </c>
      <c r="F7471" s="91">
        <v>2030.0</v>
      </c>
      <c r="J7471" s="91" t="s">
        <v>739</v>
      </c>
      <c r="L7471" s="91" t="s">
        <v>41</v>
      </c>
      <c r="M7471" s="91" t="s">
        <v>739</v>
      </c>
      <c r="O7471" s="91" t="s">
        <v>1602</v>
      </c>
      <c r="P7471" s="91" t="s">
        <v>1603</v>
      </c>
      <c r="Q7471" s="91" t="s">
        <v>1457</v>
      </c>
      <c r="R7471" s="91" t="s">
        <v>1641</v>
      </c>
      <c r="S7471" s="91" t="s">
        <v>18639</v>
      </c>
      <c r="T7471" s="91" t="s">
        <v>1600</v>
      </c>
    </row>
    <row r="7472" ht="14.25" customHeight="1">
      <c r="A7472" s="91" t="s">
        <v>18640</v>
      </c>
      <c r="D7472" s="91" t="s">
        <v>1319</v>
      </c>
      <c r="E7472" s="91" t="s">
        <v>1587</v>
      </c>
      <c r="F7472" s="91">
        <v>2030.0</v>
      </c>
      <c r="G7472" s="91" t="s">
        <v>1319</v>
      </c>
      <c r="H7472" s="91" t="s">
        <v>1587</v>
      </c>
      <c r="I7472" s="91">
        <v>2050.0</v>
      </c>
      <c r="J7472" s="91" t="s">
        <v>1320</v>
      </c>
      <c r="K7472" s="91">
        <v>2050.0</v>
      </c>
      <c r="L7472" s="91" t="s">
        <v>1588</v>
      </c>
      <c r="M7472" s="91" t="s">
        <v>1320</v>
      </c>
      <c r="N7472" s="91" t="s">
        <v>1641</v>
      </c>
      <c r="O7472" s="91" t="s">
        <v>1607</v>
      </c>
      <c r="P7472" s="91" t="s">
        <v>1590</v>
      </c>
      <c r="Q7472" s="91" t="s">
        <v>1457</v>
      </c>
      <c r="R7472" s="91" t="s">
        <v>1641</v>
      </c>
      <c r="S7472" s="91" t="s">
        <v>18641</v>
      </c>
      <c r="T7472" s="91" t="s">
        <v>1593</v>
      </c>
    </row>
    <row r="7473" ht="14.25" customHeight="1">
      <c r="A7473" s="91" t="s">
        <v>18642</v>
      </c>
      <c r="D7473" s="91" t="s">
        <v>1319</v>
      </c>
      <c r="E7473" s="91" t="s">
        <v>1587</v>
      </c>
      <c r="F7473" s="91" t="s">
        <v>1646</v>
      </c>
      <c r="J7473" s="91" t="s">
        <v>1320</v>
      </c>
      <c r="L7473" s="91" t="s">
        <v>41</v>
      </c>
      <c r="M7473" s="91" t="s">
        <v>1320</v>
      </c>
      <c r="N7473" s="91" t="s">
        <v>2090</v>
      </c>
      <c r="O7473" s="91" t="s">
        <v>1607</v>
      </c>
      <c r="P7473" s="91" t="s">
        <v>1590</v>
      </c>
      <c r="Q7473" s="91" t="s">
        <v>1433</v>
      </c>
      <c r="R7473" s="91" t="s">
        <v>2016</v>
      </c>
      <c r="S7473" s="91" t="s">
        <v>18643</v>
      </c>
      <c r="T7473" s="91" t="s">
        <v>1593</v>
      </c>
    </row>
    <row r="7474" ht="14.25" customHeight="1">
      <c r="A7474" s="91" t="s">
        <v>18644</v>
      </c>
      <c r="C7474" s="91" t="s">
        <v>18645</v>
      </c>
      <c r="D7474" s="91" t="s">
        <v>1319</v>
      </c>
      <c r="E7474" s="91" t="s">
        <v>1587</v>
      </c>
      <c r="F7474" s="91">
        <v>2030.0</v>
      </c>
      <c r="J7474" s="91" t="s">
        <v>739</v>
      </c>
      <c r="L7474" s="91" t="s">
        <v>41</v>
      </c>
      <c r="M7474" s="91" t="s">
        <v>739</v>
      </c>
      <c r="O7474" s="91" t="s">
        <v>2158</v>
      </c>
      <c r="P7474" s="91" t="s">
        <v>1736</v>
      </c>
      <c r="Q7474" s="91" t="s">
        <v>1440</v>
      </c>
      <c r="R7474" s="91" t="s">
        <v>1614</v>
      </c>
      <c r="S7474" s="91" t="s">
        <v>18646</v>
      </c>
      <c r="T7474" s="91" t="s">
        <v>1593</v>
      </c>
    </row>
    <row r="7475" ht="14.25" customHeight="1">
      <c r="A7475" s="91" t="s">
        <v>18647</v>
      </c>
      <c r="D7475" s="91" t="s">
        <v>1319</v>
      </c>
      <c r="E7475" s="91" t="s">
        <v>1587</v>
      </c>
      <c r="F7475" s="91">
        <v>2030.0</v>
      </c>
      <c r="G7475" s="91" t="s">
        <v>1319</v>
      </c>
      <c r="H7475" s="91" t="s">
        <v>1587</v>
      </c>
      <c r="I7475" s="91">
        <v>2045.0</v>
      </c>
      <c r="J7475" s="91" t="s">
        <v>1320</v>
      </c>
      <c r="K7475" s="91">
        <v>2045.0</v>
      </c>
      <c r="L7475" s="91" t="s">
        <v>1588</v>
      </c>
      <c r="M7475" s="91" t="s">
        <v>739</v>
      </c>
      <c r="O7475" s="91" t="s">
        <v>1607</v>
      </c>
      <c r="P7475" s="91" t="s">
        <v>1590</v>
      </c>
      <c r="Q7475" s="91" t="s">
        <v>1457</v>
      </c>
      <c r="R7475" s="91" t="s">
        <v>1591</v>
      </c>
      <c r="S7475" s="91" t="s">
        <v>18648</v>
      </c>
      <c r="T7475" s="91" t="s">
        <v>1593</v>
      </c>
    </row>
    <row r="7476" ht="14.25" customHeight="1">
      <c r="A7476" s="91" t="s">
        <v>18649</v>
      </c>
      <c r="B7476" s="91" t="s">
        <v>18650</v>
      </c>
      <c r="C7476" s="91" t="s">
        <v>18651</v>
      </c>
      <c r="D7476" s="91" t="s">
        <v>1324</v>
      </c>
      <c r="J7476" s="91" t="s">
        <v>1320</v>
      </c>
      <c r="L7476" s="91" t="s">
        <v>41</v>
      </c>
      <c r="M7476" s="91" t="s">
        <v>1320</v>
      </c>
      <c r="N7476" s="91" t="s">
        <v>2016</v>
      </c>
      <c r="O7476" s="91" t="s">
        <v>1602</v>
      </c>
      <c r="P7476" s="91" t="s">
        <v>1603</v>
      </c>
      <c r="Q7476" s="91" t="s">
        <v>1451</v>
      </c>
      <c r="R7476" s="91" t="s">
        <v>2016</v>
      </c>
    </row>
    <row r="7477" ht="14.25" customHeight="1">
      <c r="A7477" s="91" t="s">
        <v>18652</v>
      </c>
      <c r="B7477" s="91" t="s">
        <v>18653</v>
      </c>
      <c r="C7477" s="91" t="s">
        <v>18654</v>
      </c>
      <c r="D7477" s="91" t="s">
        <v>1324</v>
      </c>
      <c r="J7477" s="91" t="s">
        <v>739</v>
      </c>
      <c r="L7477" s="91" t="s">
        <v>41</v>
      </c>
      <c r="M7477" s="91" t="s">
        <v>739</v>
      </c>
      <c r="O7477" s="91" t="s">
        <v>1602</v>
      </c>
      <c r="P7477" s="91" t="s">
        <v>1603</v>
      </c>
      <c r="Q7477" s="91" t="s">
        <v>1432</v>
      </c>
      <c r="R7477" s="91" t="s">
        <v>1699</v>
      </c>
    </row>
    <row r="7478" ht="14.25" customHeight="1">
      <c r="A7478" s="91" t="s">
        <v>18655</v>
      </c>
      <c r="B7478" s="91" t="s">
        <v>18656</v>
      </c>
      <c r="C7478" s="91" t="s">
        <v>18657</v>
      </c>
      <c r="D7478" s="91" t="s">
        <v>1319</v>
      </c>
      <c r="E7478" s="91" t="s">
        <v>1595</v>
      </c>
      <c r="F7478" s="91">
        <v>2030.0</v>
      </c>
      <c r="J7478" s="91" t="s">
        <v>739</v>
      </c>
      <c r="L7478" s="91" t="s">
        <v>41</v>
      </c>
      <c r="M7478" s="91" t="s">
        <v>739</v>
      </c>
      <c r="O7478" s="91" t="s">
        <v>1602</v>
      </c>
      <c r="P7478" s="91" t="s">
        <v>1603</v>
      </c>
      <c r="Q7478" s="91" t="s">
        <v>1469</v>
      </c>
      <c r="R7478" s="91" t="s">
        <v>3048</v>
      </c>
      <c r="S7478" s="91" t="s">
        <v>18658</v>
      </c>
      <c r="T7478" s="91" t="s">
        <v>1600</v>
      </c>
    </row>
    <row r="7479" ht="14.25" customHeight="1">
      <c r="A7479" s="91" t="s">
        <v>18659</v>
      </c>
      <c r="B7479" s="91" t="s">
        <v>18660</v>
      </c>
      <c r="C7479" s="91" t="s">
        <v>18661</v>
      </c>
      <c r="D7479" s="91" t="s">
        <v>1324</v>
      </c>
      <c r="J7479" s="91" t="s">
        <v>739</v>
      </c>
      <c r="L7479" s="91" t="s">
        <v>1647</v>
      </c>
      <c r="M7479" s="91" t="s">
        <v>739</v>
      </c>
      <c r="O7479" s="91" t="s">
        <v>1602</v>
      </c>
      <c r="P7479" s="91" t="s">
        <v>1603</v>
      </c>
      <c r="Q7479" s="91" t="s">
        <v>1449</v>
      </c>
      <c r="R7479" s="91" t="s">
        <v>1648</v>
      </c>
    </row>
    <row r="7480" ht="14.25" customHeight="1">
      <c r="A7480" s="91" t="s">
        <v>18662</v>
      </c>
      <c r="B7480" s="91" t="s">
        <v>18663</v>
      </c>
      <c r="C7480" s="91" t="s">
        <v>18664</v>
      </c>
      <c r="D7480" s="91" t="s">
        <v>1319</v>
      </c>
      <c r="E7480" s="91" t="s">
        <v>1587</v>
      </c>
      <c r="F7480" s="91">
        <v>2030.0</v>
      </c>
      <c r="J7480" s="91" t="s">
        <v>1320</v>
      </c>
      <c r="L7480" s="91" t="s">
        <v>41</v>
      </c>
      <c r="M7480" s="91" t="s">
        <v>1320</v>
      </c>
      <c r="N7480" s="91" t="s">
        <v>1637</v>
      </c>
      <c r="O7480" s="91" t="s">
        <v>1602</v>
      </c>
      <c r="P7480" s="91" t="s">
        <v>1603</v>
      </c>
      <c r="Q7480" s="91" t="s">
        <v>1435</v>
      </c>
      <c r="R7480" s="91" t="s">
        <v>1637</v>
      </c>
      <c r="S7480" s="91" t="s">
        <v>18665</v>
      </c>
      <c r="T7480" s="91" t="s">
        <v>1593</v>
      </c>
    </row>
    <row r="7481" ht="14.25" customHeight="1">
      <c r="A7481" s="91" t="s">
        <v>18666</v>
      </c>
      <c r="D7481" s="91" t="s">
        <v>1319</v>
      </c>
      <c r="E7481" s="91" t="s">
        <v>1587</v>
      </c>
      <c r="F7481" s="91">
        <v>2030.0</v>
      </c>
      <c r="G7481" s="91" t="s">
        <v>1319</v>
      </c>
      <c r="H7481" s="91" t="s">
        <v>1587</v>
      </c>
      <c r="I7481" s="91">
        <v>2040.0</v>
      </c>
      <c r="J7481" s="91" t="s">
        <v>1320</v>
      </c>
      <c r="K7481" s="91">
        <v>2040.0</v>
      </c>
      <c r="L7481" s="91" t="s">
        <v>41</v>
      </c>
      <c r="M7481" s="91" t="s">
        <v>1320</v>
      </c>
      <c r="N7481" s="91" t="s">
        <v>2347</v>
      </c>
      <c r="O7481" s="91" t="s">
        <v>1607</v>
      </c>
      <c r="P7481" s="91" t="s">
        <v>1590</v>
      </c>
      <c r="Q7481" s="91" t="s">
        <v>1441</v>
      </c>
      <c r="R7481" s="91" t="s">
        <v>1707</v>
      </c>
      <c r="S7481" s="91" t="s">
        <v>18667</v>
      </c>
      <c r="T7481" s="91" t="s">
        <v>1593</v>
      </c>
    </row>
    <row r="7482" ht="14.25" customHeight="1">
      <c r="A7482" s="91" t="s">
        <v>18668</v>
      </c>
      <c r="B7482" s="91" t="s">
        <v>18669</v>
      </c>
      <c r="C7482" s="91" t="s">
        <v>18670</v>
      </c>
      <c r="D7482" s="91" t="s">
        <v>1319</v>
      </c>
      <c r="E7482" s="91" t="s">
        <v>1729</v>
      </c>
      <c r="F7482" s="91">
        <v>2030.0</v>
      </c>
      <c r="J7482" s="91" t="s">
        <v>739</v>
      </c>
      <c r="L7482" s="91" t="s">
        <v>41</v>
      </c>
      <c r="M7482" s="91" t="s">
        <v>739</v>
      </c>
      <c r="O7482" s="91" t="s">
        <v>1602</v>
      </c>
      <c r="P7482" s="91" t="s">
        <v>1603</v>
      </c>
      <c r="Q7482" s="91" t="s">
        <v>1440</v>
      </c>
      <c r="R7482" s="91" t="s">
        <v>2347</v>
      </c>
      <c r="S7482" s="91" t="s">
        <v>18671</v>
      </c>
      <c r="T7482" s="91" t="s">
        <v>1733</v>
      </c>
    </row>
    <row r="7483" ht="14.25" customHeight="1">
      <c r="A7483" s="91" t="s">
        <v>18672</v>
      </c>
      <c r="C7483" s="91" t="s">
        <v>18673</v>
      </c>
      <c r="D7483" s="91" t="s">
        <v>1319</v>
      </c>
      <c r="E7483" s="91" t="s">
        <v>1587</v>
      </c>
      <c r="F7483" s="91" t="s">
        <v>1646</v>
      </c>
      <c r="G7483" s="91" t="s">
        <v>1319</v>
      </c>
      <c r="H7483" s="91" t="s">
        <v>1587</v>
      </c>
      <c r="I7483" s="91" t="s">
        <v>1377</v>
      </c>
      <c r="J7483" s="91" t="s">
        <v>1320</v>
      </c>
      <c r="K7483" s="91" t="s">
        <v>1377</v>
      </c>
      <c r="L7483" s="91" t="s">
        <v>41</v>
      </c>
      <c r="M7483" s="91" t="s">
        <v>1320</v>
      </c>
      <c r="N7483" s="91" t="s">
        <v>1678</v>
      </c>
      <c r="O7483" s="91" t="s">
        <v>1607</v>
      </c>
      <c r="P7483" s="91" t="s">
        <v>1590</v>
      </c>
      <c r="Q7483" s="91" t="s">
        <v>1440</v>
      </c>
      <c r="R7483" s="91" t="s">
        <v>1653</v>
      </c>
      <c r="S7483" s="91" t="s">
        <v>18674</v>
      </c>
      <c r="T7483" s="91" t="s">
        <v>1593</v>
      </c>
    </row>
    <row r="7484" ht="14.25" customHeight="1">
      <c r="A7484" s="91" t="s">
        <v>18675</v>
      </c>
      <c r="D7484" s="91" t="s">
        <v>1324</v>
      </c>
      <c r="J7484" s="91" t="s">
        <v>1320</v>
      </c>
      <c r="L7484" s="91" t="s">
        <v>41</v>
      </c>
      <c r="M7484" s="91" t="s">
        <v>1320</v>
      </c>
      <c r="N7484" s="91" t="s">
        <v>1842</v>
      </c>
      <c r="O7484" s="91" t="s">
        <v>1607</v>
      </c>
      <c r="P7484" s="91" t="s">
        <v>1590</v>
      </c>
      <c r="Q7484" s="91" t="s">
        <v>1467</v>
      </c>
      <c r="R7484" s="91" t="s">
        <v>1842</v>
      </c>
    </row>
    <row r="7485" ht="14.25" customHeight="1">
      <c r="A7485" s="91" t="s">
        <v>18676</v>
      </c>
      <c r="D7485" s="91" t="s">
        <v>1324</v>
      </c>
      <c r="J7485" s="91" t="s">
        <v>1320</v>
      </c>
      <c r="L7485" s="91" t="s">
        <v>41</v>
      </c>
      <c r="M7485" s="91" t="s">
        <v>739</v>
      </c>
      <c r="O7485" s="91" t="s">
        <v>2299</v>
      </c>
      <c r="P7485" s="91" t="s">
        <v>1628</v>
      </c>
      <c r="Q7485" s="91" t="s">
        <v>1469</v>
      </c>
      <c r="R7485" s="91" t="s">
        <v>1624</v>
      </c>
    </row>
    <row r="7486" ht="14.25" customHeight="1">
      <c r="A7486" s="91" t="s">
        <v>18677</v>
      </c>
      <c r="D7486" s="91" t="s">
        <v>1319</v>
      </c>
      <c r="E7486" s="91" t="s">
        <v>1587</v>
      </c>
      <c r="F7486" s="91">
        <v>2030.0</v>
      </c>
      <c r="J7486" s="91" t="s">
        <v>739</v>
      </c>
      <c r="L7486" s="91" t="s">
        <v>1588</v>
      </c>
      <c r="M7486" s="91" t="s">
        <v>739</v>
      </c>
      <c r="O7486" s="91" t="s">
        <v>1681</v>
      </c>
      <c r="P7486" s="91" t="s">
        <v>1590</v>
      </c>
      <c r="Q7486" s="91" t="s">
        <v>1440</v>
      </c>
      <c r="R7486" s="91" t="s">
        <v>1687</v>
      </c>
      <c r="S7486" s="91" t="s">
        <v>18678</v>
      </c>
      <c r="T7486" s="91" t="s">
        <v>1593</v>
      </c>
    </row>
    <row r="7487" ht="14.25" customHeight="1">
      <c r="A7487" s="91" t="s">
        <v>18679</v>
      </c>
      <c r="D7487" s="91" t="s">
        <v>1324</v>
      </c>
      <c r="J7487" s="91" t="s">
        <v>739</v>
      </c>
      <c r="L7487" s="91" t="s">
        <v>41</v>
      </c>
      <c r="M7487" s="91" t="s">
        <v>739</v>
      </c>
      <c r="O7487" s="91" t="s">
        <v>1662</v>
      </c>
      <c r="P7487" s="91" t="s">
        <v>1590</v>
      </c>
      <c r="Q7487" s="91" t="s">
        <v>1462</v>
      </c>
      <c r="R7487" s="91" t="s">
        <v>1614</v>
      </c>
    </row>
    <row r="7488" ht="14.25" customHeight="1">
      <c r="A7488" s="91" t="s">
        <v>18680</v>
      </c>
      <c r="D7488" s="91" t="s">
        <v>1319</v>
      </c>
      <c r="E7488" s="91" t="s">
        <v>1587</v>
      </c>
      <c r="F7488" s="91" t="s">
        <v>1646</v>
      </c>
      <c r="J7488" s="91" t="s">
        <v>739</v>
      </c>
      <c r="L7488" s="91" t="s">
        <v>41</v>
      </c>
      <c r="M7488" s="91" t="s">
        <v>1320</v>
      </c>
      <c r="N7488" s="91" t="s">
        <v>1639</v>
      </c>
      <c r="O7488" s="91" t="s">
        <v>1607</v>
      </c>
      <c r="P7488" s="91" t="s">
        <v>1590</v>
      </c>
      <c r="Q7488" s="91" t="s">
        <v>1452</v>
      </c>
      <c r="R7488" s="91" t="s">
        <v>1798</v>
      </c>
      <c r="S7488" s="91" t="s">
        <v>18681</v>
      </c>
      <c r="T7488" s="91" t="s">
        <v>1593</v>
      </c>
    </row>
    <row r="7489" ht="14.25" customHeight="1">
      <c r="A7489" s="91" t="s">
        <v>18682</v>
      </c>
      <c r="D7489" s="91" t="s">
        <v>1319</v>
      </c>
      <c r="E7489" s="91" t="s">
        <v>1587</v>
      </c>
      <c r="F7489" s="91">
        <v>2030.0</v>
      </c>
      <c r="G7489" s="91" t="s">
        <v>1319</v>
      </c>
      <c r="H7489" s="91" t="s">
        <v>1587</v>
      </c>
      <c r="I7489" s="91">
        <v>2050.0</v>
      </c>
      <c r="J7489" s="91" t="s">
        <v>1320</v>
      </c>
      <c r="K7489" s="91">
        <v>2050.0</v>
      </c>
      <c r="L7489" s="91" t="s">
        <v>1588</v>
      </c>
      <c r="M7489" s="91" t="s">
        <v>739</v>
      </c>
      <c r="O7489" s="91" t="s">
        <v>1607</v>
      </c>
      <c r="P7489" s="91" t="s">
        <v>1590</v>
      </c>
      <c r="Q7489" s="91" t="s">
        <v>1452</v>
      </c>
      <c r="R7489" s="91" t="s">
        <v>1648</v>
      </c>
      <c r="S7489" s="91" t="s">
        <v>18683</v>
      </c>
      <c r="T7489" s="91" t="s">
        <v>1593</v>
      </c>
    </row>
    <row r="7490" ht="14.25" customHeight="1">
      <c r="A7490" s="91" t="s">
        <v>18684</v>
      </c>
      <c r="B7490" s="91" t="s">
        <v>18685</v>
      </c>
      <c r="C7490" s="91" t="s">
        <v>18686</v>
      </c>
      <c r="D7490" s="91" t="s">
        <v>1319</v>
      </c>
      <c r="E7490" s="91" t="s">
        <v>1587</v>
      </c>
      <c r="F7490" s="91" t="s">
        <v>1646</v>
      </c>
      <c r="G7490" s="91" t="s">
        <v>1319</v>
      </c>
      <c r="H7490" s="91" t="s">
        <v>1587</v>
      </c>
      <c r="I7490" s="91" t="s">
        <v>1336</v>
      </c>
      <c r="J7490" s="91" t="s">
        <v>1320</v>
      </c>
      <c r="K7490" s="91" t="s">
        <v>1336</v>
      </c>
      <c r="L7490" s="91" t="s">
        <v>41</v>
      </c>
      <c r="M7490" s="91" t="s">
        <v>1320</v>
      </c>
      <c r="N7490" s="91" t="s">
        <v>2016</v>
      </c>
      <c r="O7490" s="91" t="s">
        <v>1607</v>
      </c>
      <c r="P7490" s="91" t="s">
        <v>1590</v>
      </c>
      <c r="Q7490" s="91" t="s">
        <v>1440</v>
      </c>
      <c r="R7490" s="91" t="s">
        <v>1641</v>
      </c>
      <c r="S7490" s="91" t="s">
        <v>18687</v>
      </c>
      <c r="T7490" s="91" t="s">
        <v>1593</v>
      </c>
    </row>
    <row r="7491" ht="14.25" customHeight="1">
      <c r="A7491" s="91" t="s">
        <v>18688</v>
      </c>
      <c r="D7491" s="91" t="s">
        <v>1319</v>
      </c>
      <c r="E7491" s="91" t="s">
        <v>1587</v>
      </c>
      <c r="F7491" s="91">
        <v>2030.0</v>
      </c>
      <c r="H7491" s="91" t="s">
        <v>1587</v>
      </c>
      <c r="I7491" s="91">
        <v>2045.0</v>
      </c>
      <c r="J7491" s="91" t="s">
        <v>1320</v>
      </c>
      <c r="K7491" s="91">
        <v>2045.0</v>
      </c>
      <c r="L7491" s="91" t="s">
        <v>1588</v>
      </c>
      <c r="M7491" s="91" t="s">
        <v>739</v>
      </c>
      <c r="O7491" s="91" t="s">
        <v>1607</v>
      </c>
      <c r="P7491" s="91" t="s">
        <v>1590</v>
      </c>
      <c r="Q7491" s="91" t="s">
        <v>1437</v>
      </c>
      <c r="R7491" s="91" t="s">
        <v>1798</v>
      </c>
      <c r="S7491" s="91" t="s">
        <v>18689</v>
      </c>
      <c r="T7491" s="91" t="s">
        <v>1593</v>
      </c>
    </row>
    <row r="7492" ht="14.25" customHeight="1">
      <c r="A7492" s="91" t="s">
        <v>18690</v>
      </c>
      <c r="D7492" s="91" t="s">
        <v>1319</v>
      </c>
      <c r="E7492" s="91" t="s">
        <v>1587</v>
      </c>
      <c r="F7492" s="91">
        <v>2030.0</v>
      </c>
      <c r="G7492" s="91" t="s">
        <v>1319</v>
      </c>
      <c r="H7492" s="91" t="s">
        <v>1587</v>
      </c>
      <c r="I7492" s="91">
        <v>2045.0</v>
      </c>
      <c r="J7492" s="91" t="s">
        <v>1320</v>
      </c>
      <c r="K7492" s="91">
        <v>2045.0</v>
      </c>
      <c r="L7492" s="91" t="s">
        <v>1588</v>
      </c>
      <c r="M7492" s="91" t="s">
        <v>739</v>
      </c>
      <c r="O7492" s="91" t="s">
        <v>1607</v>
      </c>
      <c r="P7492" s="91" t="s">
        <v>1590</v>
      </c>
      <c r="Q7492" s="91" t="s">
        <v>1472</v>
      </c>
      <c r="R7492" s="91" t="s">
        <v>1663</v>
      </c>
      <c r="S7492" s="91" t="s">
        <v>18691</v>
      </c>
      <c r="T7492" s="91" t="s">
        <v>1593</v>
      </c>
    </row>
    <row r="7493" ht="14.25" customHeight="1">
      <c r="A7493" s="91" t="s">
        <v>18692</v>
      </c>
      <c r="D7493" s="91" t="s">
        <v>1319</v>
      </c>
      <c r="E7493" s="91" t="s">
        <v>1587</v>
      </c>
      <c r="F7493" s="91">
        <v>2030.0</v>
      </c>
      <c r="H7493" s="91" t="s">
        <v>1587</v>
      </c>
      <c r="I7493" s="91">
        <v>2050.0</v>
      </c>
      <c r="J7493" s="91" t="s">
        <v>1320</v>
      </c>
      <c r="K7493" s="91">
        <v>2050.0</v>
      </c>
      <c r="L7493" s="91" t="s">
        <v>1588</v>
      </c>
      <c r="M7493" s="91" t="s">
        <v>1320</v>
      </c>
      <c r="N7493" s="91" t="s">
        <v>1612</v>
      </c>
      <c r="O7493" s="91" t="s">
        <v>1607</v>
      </c>
      <c r="P7493" s="91" t="s">
        <v>1590</v>
      </c>
      <c r="Q7493" s="91" t="s">
        <v>1457</v>
      </c>
      <c r="R7493" s="91" t="s">
        <v>1612</v>
      </c>
      <c r="S7493" s="91" t="s">
        <v>18693</v>
      </c>
      <c r="T7493" s="91" t="s">
        <v>1593</v>
      </c>
    </row>
    <row r="7494" ht="14.25" customHeight="1">
      <c r="A7494" s="91" t="s">
        <v>18694</v>
      </c>
      <c r="B7494" s="91" t="s">
        <v>18695</v>
      </c>
      <c r="C7494" s="91" t="s">
        <v>18696</v>
      </c>
      <c r="D7494" s="91" t="s">
        <v>1319</v>
      </c>
      <c r="E7494" s="91" t="s">
        <v>1587</v>
      </c>
      <c r="F7494" s="91">
        <v>2030.0</v>
      </c>
      <c r="J7494" s="91" t="s">
        <v>739</v>
      </c>
      <c r="L7494" s="91" t="s">
        <v>41</v>
      </c>
      <c r="M7494" s="91" t="s">
        <v>739</v>
      </c>
      <c r="O7494" s="91" t="s">
        <v>1602</v>
      </c>
      <c r="P7494" s="91" t="s">
        <v>1603</v>
      </c>
      <c r="Q7494" s="91" t="s">
        <v>1435</v>
      </c>
      <c r="R7494" s="91" t="s">
        <v>1747</v>
      </c>
      <c r="S7494" s="91" t="s">
        <v>18697</v>
      </c>
      <c r="T7494" s="91" t="s">
        <v>1593</v>
      </c>
    </row>
    <row r="7495" ht="14.25" customHeight="1">
      <c r="A7495" s="91" t="s">
        <v>18698</v>
      </c>
      <c r="C7495" s="91" t="s">
        <v>18699</v>
      </c>
      <c r="D7495" s="91" t="s">
        <v>1319</v>
      </c>
      <c r="E7495" s="91" t="s">
        <v>1587</v>
      </c>
      <c r="F7495" s="91" t="s">
        <v>5913</v>
      </c>
      <c r="G7495" s="91" t="s">
        <v>1319</v>
      </c>
      <c r="H7495" s="91" t="s">
        <v>1587</v>
      </c>
      <c r="I7495" s="91" t="s">
        <v>1336</v>
      </c>
      <c r="J7495" s="91" t="s">
        <v>1320</v>
      </c>
      <c r="K7495" s="91" t="s">
        <v>1336</v>
      </c>
      <c r="L7495" s="91" t="s">
        <v>41</v>
      </c>
      <c r="M7495" s="91" t="s">
        <v>1320</v>
      </c>
      <c r="N7495" s="91" t="s">
        <v>1808</v>
      </c>
      <c r="O7495" s="91" t="s">
        <v>1607</v>
      </c>
      <c r="P7495" s="91" t="s">
        <v>1590</v>
      </c>
      <c r="Q7495" s="91" t="s">
        <v>1457</v>
      </c>
      <c r="R7495" s="91" t="s">
        <v>1663</v>
      </c>
      <c r="S7495" s="91" t="s">
        <v>18700</v>
      </c>
      <c r="T7495" s="91" t="s">
        <v>1593</v>
      </c>
    </row>
    <row r="7496" ht="14.25" customHeight="1">
      <c r="A7496" s="91" t="s">
        <v>18701</v>
      </c>
      <c r="D7496" s="91" t="s">
        <v>1319</v>
      </c>
      <c r="E7496" s="91" t="s">
        <v>1587</v>
      </c>
      <c r="F7496" s="91">
        <v>2030.0</v>
      </c>
      <c r="J7496" s="91" t="s">
        <v>1320</v>
      </c>
      <c r="L7496" s="91" t="s">
        <v>41</v>
      </c>
      <c r="M7496" s="91" t="s">
        <v>1320</v>
      </c>
      <c r="N7496" s="91" t="s">
        <v>1706</v>
      </c>
      <c r="O7496" s="91" t="s">
        <v>1607</v>
      </c>
      <c r="P7496" s="91" t="s">
        <v>1590</v>
      </c>
      <c r="Q7496" s="91" t="s">
        <v>1452</v>
      </c>
      <c r="R7496" s="91" t="s">
        <v>1715</v>
      </c>
      <c r="S7496" s="91" t="s">
        <v>18702</v>
      </c>
      <c r="T7496" s="91" t="s">
        <v>1593</v>
      </c>
    </row>
    <row r="7497" ht="14.25" customHeight="1">
      <c r="A7497" s="91" t="s">
        <v>18703</v>
      </c>
      <c r="D7497" s="91" t="s">
        <v>1319</v>
      </c>
      <c r="E7497" s="91" t="s">
        <v>1587</v>
      </c>
      <c r="F7497" s="91">
        <v>2030.0</v>
      </c>
      <c r="J7497" s="91" t="s">
        <v>739</v>
      </c>
      <c r="L7497" s="91" t="s">
        <v>1588</v>
      </c>
      <c r="M7497" s="91" t="s">
        <v>739</v>
      </c>
      <c r="O7497" s="91" t="s">
        <v>1607</v>
      </c>
      <c r="P7497" s="91" t="s">
        <v>1590</v>
      </c>
      <c r="Q7497" s="91" t="s">
        <v>1469</v>
      </c>
      <c r="R7497" s="91" t="s">
        <v>1633</v>
      </c>
      <c r="S7497" s="91" t="s">
        <v>18704</v>
      </c>
      <c r="T7497" s="91" t="s">
        <v>1593</v>
      </c>
    </row>
    <row r="7498" ht="14.25" customHeight="1">
      <c r="A7498" s="91" t="s">
        <v>18705</v>
      </c>
      <c r="D7498" s="91" t="s">
        <v>1324</v>
      </c>
      <c r="J7498" s="91" t="s">
        <v>1320</v>
      </c>
      <c r="L7498" s="91" t="s">
        <v>41</v>
      </c>
      <c r="M7498" s="91" t="s">
        <v>739</v>
      </c>
      <c r="O7498" s="91" t="s">
        <v>1607</v>
      </c>
      <c r="P7498" s="91" t="s">
        <v>1590</v>
      </c>
      <c r="Q7498" s="91" t="s">
        <v>1440</v>
      </c>
      <c r="R7498" s="91" t="s">
        <v>1707</v>
      </c>
    </row>
    <row r="7499" ht="14.25" customHeight="1">
      <c r="A7499" s="91" t="s">
        <v>18706</v>
      </c>
      <c r="D7499" s="91" t="s">
        <v>1319</v>
      </c>
      <c r="E7499" s="91" t="s">
        <v>1587</v>
      </c>
      <c r="F7499" s="91">
        <v>2030.0</v>
      </c>
      <c r="G7499" s="91" t="s">
        <v>1319</v>
      </c>
      <c r="H7499" s="91" t="s">
        <v>1587</v>
      </c>
      <c r="I7499" s="91">
        <v>2040.0</v>
      </c>
      <c r="J7499" s="91" t="s">
        <v>1320</v>
      </c>
      <c r="K7499" s="91">
        <v>2040.0</v>
      </c>
      <c r="L7499" s="91" t="s">
        <v>1588</v>
      </c>
      <c r="M7499" s="91" t="s">
        <v>739</v>
      </c>
      <c r="O7499" s="91" t="s">
        <v>1607</v>
      </c>
      <c r="P7499" s="91" t="s">
        <v>1590</v>
      </c>
      <c r="Q7499" s="91" t="s">
        <v>1472</v>
      </c>
      <c r="R7499" s="91" t="s">
        <v>1604</v>
      </c>
      <c r="S7499" s="91" t="s">
        <v>18707</v>
      </c>
      <c r="T7499" s="91" t="s">
        <v>1593</v>
      </c>
    </row>
    <row r="7500" ht="14.25" customHeight="1">
      <c r="A7500" s="91" t="s">
        <v>18708</v>
      </c>
      <c r="D7500" s="91" t="s">
        <v>1319</v>
      </c>
      <c r="E7500" s="91" t="s">
        <v>1587</v>
      </c>
      <c r="F7500" s="91">
        <v>2030.0</v>
      </c>
      <c r="J7500" s="91" t="s">
        <v>739</v>
      </c>
      <c r="L7500" s="91" t="s">
        <v>1588</v>
      </c>
      <c r="M7500" s="91" t="s">
        <v>739</v>
      </c>
      <c r="O7500" s="91" t="s">
        <v>1607</v>
      </c>
      <c r="P7500" s="91" t="s">
        <v>1590</v>
      </c>
      <c r="Q7500" s="91" t="s">
        <v>1433</v>
      </c>
      <c r="R7500" s="91" t="s">
        <v>1720</v>
      </c>
      <c r="S7500" s="91" t="s">
        <v>18709</v>
      </c>
      <c r="T7500" s="91" t="s">
        <v>1593</v>
      </c>
    </row>
    <row r="7501" ht="14.25" customHeight="1">
      <c r="A7501" s="91" t="s">
        <v>18710</v>
      </c>
      <c r="B7501" s="91" t="s">
        <v>18711</v>
      </c>
      <c r="C7501" s="91" t="s">
        <v>18712</v>
      </c>
      <c r="D7501" s="91" t="s">
        <v>1319</v>
      </c>
      <c r="E7501" s="91" t="s">
        <v>1587</v>
      </c>
      <c r="F7501" s="91">
        <v>2030.0</v>
      </c>
      <c r="G7501" s="91" t="s">
        <v>1319</v>
      </c>
      <c r="H7501" s="91" t="s">
        <v>1587</v>
      </c>
      <c r="I7501" s="91">
        <v>2050.0</v>
      </c>
      <c r="J7501" s="91" t="s">
        <v>1320</v>
      </c>
      <c r="K7501" s="91">
        <v>2050.0</v>
      </c>
      <c r="L7501" s="91" t="s">
        <v>41</v>
      </c>
      <c r="M7501" s="91" t="s">
        <v>1320</v>
      </c>
      <c r="O7501" s="91" t="s">
        <v>1602</v>
      </c>
      <c r="P7501" s="91" t="s">
        <v>1603</v>
      </c>
      <c r="Q7501" s="91" t="s">
        <v>1470</v>
      </c>
      <c r="R7501" s="91" t="s">
        <v>1624</v>
      </c>
      <c r="S7501" s="91" t="s">
        <v>18713</v>
      </c>
      <c r="T7501" s="91" t="s">
        <v>1593</v>
      </c>
    </row>
    <row r="7502" ht="14.25" customHeight="1">
      <c r="A7502" s="91" t="s">
        <v>18714</v>
      </c>
      <c r="D7502" s="91" t="s">
        <v>1319</v>
      </c>
      <c r="E7502" s="91" t="s">
        <v>1587</v>
      </c>
      <c r="F7502" s="91">
        <v>2030.0</v>
      </c>
      <c r="J7502" s="91" t="s">
        <v>739</v>
      </c>
      <c r="L7502" s="91" t="s">
        <v>1588</v>
      </c>
      <c r="M7502" s="91" t="s">
        <v>739</v>
      </c>
      <c r="O7502" s="91" t="s">
        <v>1607</v>
      </c>
      <c r="P7502" s="91" t="s">
        <v>1590</v>
      </c>
      <c r="Q7502" s="91" t="s">
        <v>1457</v>
      </c>
      <c r="R7502" s="91" t="s">
        <v>1663</v>
      </c>
      <c r="S7502" s="91" t="s">
        <v>18715</v>
      </c>
      <c r="T7502" s="91" t="s">
        <v>1593</v>
      </c>
    </row>
    <row r="7503" ht="14.25" customHeight="1">
      <c r="A7503" s="91" t="s">
        <v>18716</v>
      </c>
      <c r="B7503" s="91" t="s">
        <v>18717</v>
      </c>
      <c r="C7503" s="91" t="s">
        <v>18718</v>
      </c>
      <c r="D7503" s="91" t="s">
        <v>1319</v>
      </c>
      <c r="E7503" s="91" t="s">
        <v>1587</v>
      </c>
      <c r="F7503" s="91" t="s">
        <v>5778</v>
      </c>
      <c r="G7503" s="91" t="s">
        <v>1319</v>
      </c>
      <c r="H7503" s="91" t="s">
        <v>1587</v>
      </c>
      <c r="I7503" s="91">
        <v>2045.0</v>
      </c>
      <c r="J7503" s="91" t="s">
        <v>1320</v>
      </c>
      <c r="K7503" s="91">
        <v>2045.0</v>
      </c>
      <c r="L7503" s="91" t="s">
        <v>41</v>
      </c>
      <c r="M7503" s="91" t="s">
        <v>1320</v>
      </c>
      <c r="N7503" s="91" t="s">
        <v>1598</v>
      </c>
      <c r="O7503" s="91" t="s">
        <v>1607</v>
      </c>
      <c r="P7503" s="91" t="s">
        <v>1590</v>
      </c>
      <c r="Q7503" s="91" t="s">
        <v>1451</v>
      </c>
      <c r="R7503" s="91" t="s">
        <v>1604</v>
      </c>
      <c r="S7503" s="91" t="s">
        <v>18719</v>
      </c>
      <c r="T7503" s="91" t="s">
        <v>1593</v>
      </c>
    </row>
    <row r="7504" ht="14.25" customHeight="1">
      <c r="A7504" s="91" t="s">
        <v>18720</v>
      </c>
      <c r="B7504" s="91" t="s">
        <v>18721</v>
      </c>
      <c r="C7504" s="91" t="s">
        <v>18722</v>
      </c>
      <c r="D7504" s="91" t="s">
        <v>1319</v>
      </c>
      <c r="E7504" s="91" t="s">
        <v>1587</v>
      </c>
      <c r="F7504" s="91" t="s">
        <v>1646</v>
      </c>
      <c r="J7504" s="91" t="s">
        <v>739</v>
      </c>
      <c r="L7504" s="91" t="s">
        <v>41</v>
      </c>
      <c r="M7504" s="91" t="s">
        <v>739</v>
      </c>
      <c r="O7504" s="91" t="s">
        <v>1602</v>
      </c>
      <c r="P7504" s="91" t="s">
        <v>1603</v>
      </c>
      <c r="Q7504" s="91" t="s">
        <v>1440</v>
      </c>
      <c r="R7504" s="91" t="s">
        <v>1591</v>
      </c>
      <c r="S7504" s="91" t="s">
        <v>18723</v>
      </c>
      <c r="T7504" s="91" t="s">
        <v>1593</v>
      </c>
    </row>
    <row r="7505" ht="14.25" customHeight="1">
      <c r="A7505" s="91" t="s">
        <v>18724</v>
      </c>
      <c r="C7505" s="91" t="s">
        <v>18725</v>
      </c>
      <c r="D7505" s="91" t="s">
        <v>1319</v>
      </c>
      <c r="E7505" s="91" t="s">
        <v>1587</v>
      </c>
      <c r="F7505" s="91">
        <v>2030.0</v>
      </c>
      <c r="G7505" s="91" t="s">
        <v>1319</v>
      </c>
      <c r="H7505" s="91" t="s">
        <v>1587</v>
      </c>
      <c r="I7505" s="91">
        <v>2050.0</v>
      </c>
      <c r="J7505" s="91" t="s">
        <v>1320</v>
      </c>
      <c r="K7505" s="91">
        <v>2050.0</v>
      </c>
      <c r="L7505" s="91" t="s">
        <v>41</v>
      </c>
      <c r="M7505" s="91" t="s">
        <v>739</v>
      </c>
      <c r="O7505" s="91" t="s">
        <v>1602</v>
      </c>
      <c r="P7505" s="91" t="s">
        <v>1603</v>
      </c>
      <c r="Q7505" s="91" t="s">
        <v>1426</v>
      </c>
      <c r="R7505" s="91" t="s">
        <v>1591</v>
      </c>
      <c r="S7505" s="91" t="s">
        <v>18726</v>
      </c>
      <c r="T7505" s="91" t="s">
        <v>1593</v>
      </c>
    </row>
    <row r="7506" ht="14.25" customHeight="1">
      <c r="A7506" s="91" t="s">
        <v>18727</v>
      </c>
      <c r="D7506" s="91" t="s">
        <v>1319</v>
      </c>
      <c r="E7506" s="91" t="s">
        <v>1587</v>
      </c>
      <c r="F7506" s="91">
        <v>2030.0</v>
      </c>
      <c r="J7506" s="91" t="s">
        <v>739</v>
      </c>
      <c r="L7506" s="91" t="s">
        <v>1588</v>
      </c>
      <c r="M7506" s="91" t="s">
        <v>739</v>
      </c>
      <c r="O7506" s="91" t="s">
        <v>1607</v>
      </c>
      <c r="P7506" s="91" t="s">
        <v>1590</v>
      </c>
      <c r="Q7506" s="91" t="s">
        <v>1457</v>
      </c>
      <c r="R7506" s="91" t="s">
        <v>1653</v>
      </c>
      <c r="S7506" s="91" t="s">
        <v>18728</v>
      </c>
      <c r="T7506" s="91" t="s">
        <v>1593</v>
      </c>
    </row>
    <row r="7507" ht="14.25" customHeight="1">
      <c r="A7507" s="91" t="s">
        <v>18729</v>
      </c>
      <c r="B7507" s="91" t="s">
        <v>18730</v>
      </c>
      <c r="D7507" s="91" t="s">
        <v>1319</v>
      </c>
      <c r="E7507" s="91" t="s">
        <v>1587</v>
      </c>
      <c r="F7507" s="91">
        <v>2030.0</v>
      </c>
      <c r="J7507" s="91" t="s">
        <v>739</v>
      </c>
      <c r="L7507" s="91" t="s">
        <v>41</v>
      </c>
      <c r="M7507" s="91" t="s">
        <v>739</v>
      </c>
      <c r="O7507" s="91" t="s">
        <v>1602</v>
      </c>
      <c r="P7507" s="91" t="s">
        <v>1603</v>
      </c>
      <c r="Q7507" s="91" t="s">
        <v>1440</v>
      </c>
      <c r="R7507" s="91" t="s">
        <v>10252</v>
      </c>
      <c r="S7507" s="91" t="s">
        <v>18731</v>
      </c>
      <c r="T7507" s="91" t="s">
        <v>1593</v>
      </c>
    </row>
    <row r="7508" ht="14.25" customHeight="1">
      <c r="A7508" s="91" t="s">
        <v>18732</v>
      </c>
      <c r="B7508" s="91" t="s">
        <v>18733</v>
      </c>
      <c r="C7508" s="91" t="s">
        <v>18734</v>
      </c>
      <c r="D7508" s="91" t="s">
        <v>1319</v>
      </c>
      <c r="E7508" s="91" t="s">
        <v>1587</v>
      </c>
      <c r="F7508" s="91" t="s">
        <v>1646</v>
      </c>
      <c r="J7508" s="91" t="s">
        <v>739</v>
      </c>
      <c r="L7508" s="91" t="s">
        <v>41</v>
      </c>
      <c r="M7508" s="91" t="s">
        <v>739</v>
      </c>
      <c r="O7508" s="91" t="s">
        <v>1602</v>
      </c>
      <c r="P7508" s="91" t="s">
        <v>1603</v>
      </c>
      <c r="Q7508" s="91" t="s">
        <v>1460</v>
      </c>
      <c r="R7508" s="91" t="s">
        <v>1663</v>
      </c>
      <c r="S7508" s="91" t="s">
        <v>18735</v>
      </c>
      <c r="T7508" s="91" t="s">
        <v>1593</v>
      </c>
    </row>
    <row r="7509" ht="14.25" customHeight="1">
      <c r="A7509" s="91" t="s">
        <v>18736</v>
      </c>
      <c r="B7509" s="91" t="s">
        <v>18737</v>
      </c>
      <c r="C7509" s="91" t="s">
        <v>18738</v>
      </c>
      <c r="D7509" s="91" t="s">
        <v>1343</v>
      </c>
      <c r="J7509" s="91" t="s">
        <v>739</v>
      </c>
      <c r="L7509" s="91" t="s">
        <v>41</v>
      </c>
      <c r="M7509" s="91" t="s">
        <v>739</v>
      </c>
      <c r="O7509" s="91" t="s">
        <v>2182</v>
      </c>
      <c r="P7509" s="91" t="s">
        <v>1628</v>
      </c>
      <c r="Q7509" s="91" t="s">
        <v>1451</v>
      </c>
      <c r="R7509" s="91" t="s">
        <v>1921</v>
      </c>
      <c r="U7509" s="91" t="s">
        <v>1749</v>
      </c>
    </row>
    <row r="7510" ht="14.25" customHeight="1">
      <c r="A7510" s="91" t="s">
        <v>18739</v>
      </c>
      <c r="D7510" s="91" t="s">
        <v>1319</v>
      </c>
      <c r="E7510" s="91" t="s">
        <v>1587</v>
      </c>
      <c r="F7510" s="91">
        <v>2030.0</v>
      </c>
      <c r="J7510" s="91" t="s">
        <v>739</v>
      </c>
      <c r="L7510" s="91" t="s">
        <v>1588</v>
      </c>
      <c r="M7510" s="91" t="s">
        <v>739</v>
      </c>
      <c r="O7510" s="91" t="s">
        <v>1607</v>
      </c>
      <c r="P7510" s="91" t="s">
        <v>1590</v>
      </c>
      <c r="Q7510" s="91" t="s">
        <v>1459</v>
      </c>
      <c r="R7510" s="91" t="s">
        <v>1792</v>
      </c>
      <c r="S7510" s="91" t="s">
        <v>18740</v>
      </c>
      <c r="T7510" s="91" t="s">
        <v>1593</v>
      </c>
    </row>
    <row r="7511" ht="14.25" customHeight="1">
      <c r="A7511" s="91" t="s">
        <v>18741</v>
      </c>
      <c r="B7511" s="91" t="s">
        <v>18742</v>
      </c>
      <c r="C7511" s="91" t="s">
        <v>18743</v>
      </c>
      <c r="D7511" s="91" t="s">
        <v>1319</v>
      </c>
      <c r="E7511" s="91" t="s">
        <v>1587</v>
      </c>
      <c r="F7511" s="91">
        <v>2030.0</v>
      </c>
      <c r="J7511" s="91" t="s">
        <v>739</v>
      </c>
      <c r="L7511" s="91" t="s">
        <v>41</v>
      </c>
      <c r="M7511" s="91" t="s">
        <v>739</v>
      </c>
      <c r="O7511" s="91" t="s">
        <v>1602</v>
      </c>
      <c r="P7511" s="91" t="s">
        <v>1603</v>
      </c>
      <c r="Q7511" s="91" t="s">
        <v>1459</v>
      </c>
      <c r="R7511" s="91" t="s">
        <v>1707</v>
      </c>
      <c r="S7511" s="91" t="s">
        <v>18744</v>
      </c>
      <c r="T7511" s="91" t="s">
        <v>1593</v>
      </c>
    </row>
    <row r="7512" ht="14.25" customHeight="1">
      <c r="A7512" s="91" t="s">
        <v>18745</v>
      </c>
      <c r="D7512" s="91" t="s">
        <v>1319</v>
      </c>
      <c r="E7512" s="91" t="s">
        <v>1587</v>
      </c>
      <c r="F7512" s="91">
        <v>2030.0</v>
      </c>
      <c r="J7512" s="91" t="s">
        <v>739</v>
      </c>
      <c r="L7512" s="91" t="s">
        <v>1588</v>
      </c>
      <c r="M7512" s="91" t="s">
        <v>739</v>
      </c>
      <c r="O7512" s="91" t="s">
        <v>1607</v>
      </c>
      <c r="P7512" s="91" t="s">
        <v>1590</v>
      </c>
      <c r="Q7512" s="91" t="s">
        <v>1464</v>
      </c>
      <c r="R7512" s="91" t="s">
        <v>1720</v>
      </c>
      <c r="S7512" s="91" t="s">
        <v>18746</v>
      </c>
      <c r="T7512" s="91" t="s">
        <v>1593</v>
      </c>
    </row>
    <row r="7513" ht="14.25" customHeight="1">
      <c r="A7513" s="91" t="s">
        <v>18747</v>
      </c>
      <c r="D7513" s="91" t="s">
        <v>1319</v>
      </c>
      <c r="E7513" s="91" t="s">
        <v>1587</v>
      </c>
      <c r="F7513" s="91">
        <v>2030.0</v>
      </c>
      <c r="J7513" s="91" t="s">
        <v>739</v>
      </c>
      <c r="L7513" s="91" t="s">
        <v>1588</v>
      </c>
      <c r="M7513" s="91" t="s">
        <v>739</v>
      </c>
      <c r="O7513" s="91" t="s">
        <v>1607</v>
      </c>
      <c r="P7513" s="91" t="s">
        <v>1590</v>
      </c>
      <c r="Q7513" s="91" t="s">
        <v>1460</v>
      </c>
      <c r="R7513" s="91" t="s">
        <v>1624</v>
      </c>
      <c r="S7513" s="91" t="s">
        <v>18748</v>
      </c>
      <c r="T7513" s="91" t="s">
        <v>1593</v>
      </c>
    </row>
    <row r="7514" ht="14.25" customHeight="1">
      <c r="A7514" s="91" t="s">
        <v>18749</v>
      </c>
      <c r="B7514" s="91" t="s">
        <v>18750</v>
      </c>
      <c r="C7514" s="91" t="s">
        <v>18751</v>
      </c>
      <c r="D7514" s="91" t="s">
        <v>1319</v>
      </c>
      <c r="E7514" s="91" t="s">
        <v>1595</v>
      </c>
      <c r="F7514" s="91">
        <v>2030.0</v>
      </c>
      <c r="J7514" s="91" t="s">
        <v>739</v>
      </c>
      <c r="L7514" s="91" t="s">
        <v>41</v>
      </c>
      <c r="M7514" s="91" t="s">
        <v>739</v>
      </c>
      <c r="O7514" s="91" t="s">
        <v>1602</v>
      </c>
      <c r="P7514" s="91" t="s">
        <v>1603</v>
      </c>
      <c r="Q7514" s="91" t="s">
        <v>1440</v>
      </c>
      <c r="R7514" s="91" t="s">
        <v>1637</v>
      </c>
      <c r="S7514" s="91" t="s">
        <v>18752</v>
      </c>
      <c r="T7514" s="91" t="s">
        <v>1600</v>
      </c>
    </row>
    <row r="7515" ht="14.25" customHeight="1">
      <c r="A7515" s="91" t="s">
        <v>18753</v>
      </c>
      <c r="D7515" s="91" t="s">
        <v>1319</v>
      </c>
      <c r="E7515" s="91" t="s">
        <v>1587</v>
      </c>
      <c r="F7515" s="91">
        <v>2030.0</v>
      </c>
      <c r="J7515" s="91" t="s">
        <v>739</v>
      </c>
      <c r="L7515" s="91" t="s">
        <v>1588</v>
      </c>
      <c r="M7515" s="91" t="s">
        <v>739</v>
      </c>
      <c r="O7515" s="91" t="s">
        <v>1725</v>
      </c>
      <c r="P7515" s="91" t="s">
        <v>1628</v>
      </c>
      <c r="Q7515" s="91" t="s">
        <v>1457</v>
      </c>
      <c r="R7515" s="91" t="s">
        <v>1608</v>
      </c>
      <c r="S7515" s="91" t="s">
        <v>18754</v>
      </c>
      <c r="T7515" s="91" t="s">
        <v>1593</v>
      </c>
    </row>
    <row r="7516" ht="14.25" customHeight="1">
      <c r="A7516" s="91" t="s">
        <v>18755</v>
      </c>
      <c r="D7516" s="91" t="s">
        <v>1324</v>
      </c>
      <c r="J7516" s="91" t="s">
        <v>739</v>
      </c>
      <c r="L7516" s="91" t="s">
        <v>41</v>
      </c>
      <c r="M7516" s="91" t="s">
        <v>739</v>
      </c>
      <c r="O7516" s="91" t="s">
        <v>1602</v>
      </c>
      <c r="P7516" s="91" t="s">
        <v>1603</v>
      </c>
      <c r="Q7516" s="91" t="s">
        <v>1457</v>
      </c>
      <c r="R7516" s="91" t="s">
        <v>1798</v>
      </c>
    </row>
    <row r="7517" ht="14.25" customHeight="1">
      <c r="A7517" s="91" t="s">
        <v>18756</v>
      </c>
      <c r="D7517" s="91" t="s">
        <v>1324</v>
      </c>
      <c r="J7517" s="91" t="s">
        <v>1320</v>
      </c>
      <c r="L7517" s="91" t="s">
        <v>41</v>
      </c>
      <c r="M7517" s="91" t="s">
        <v>1320</v>
      </c>
      <c r="N7517" s="91" t="s">
        <v>1598</v>
      </c>
      <c r="O7517" s="91" t="s">
        <v>1607</v>
      </c>
      <c r="P7517" s="91" t="s">
        <v>1590</v>
      </c>
      <c r="Q7517" s="91" t="s">
        <v>1434</v>
      </c>
      <c r="R7517" s="91" t="s">
        <v>1598</v>
      </c>
    </row>
    <row r="7518" ht="14.25" customHeight="1">
      <c r="A7518" s="91" t="s">
        <v>18757</v>
      </c>
      <c r="D7518" s="91" t="s">
        <v>1324</v>
      </c>
      <c r="J7518" s="91" t="s">
        <v>1320</v>
      </c>
      <c r="L7518" s="91" t="s">
        <v>41</v>
      </c>
      <c r="M7518" s="91" t="s">
        <v>739</v>
      </c>
      <c r="O7518" s="91" t="s">
        <v>1602</v>
      </c>
      <c r="P7518" s="91" t="s">
        <v>1603</v>
      </c>
      <c r="Q7518" s="91" t="s">
        <v>1462</v>
      </c>
      <c r="R7518" s="91" t="s">
        <v>1604</v>
      </c>
    </row>
    <row r="7519" ht="14.25" customHeight="1">
      <c r="A7519" s="91" t="s">
        <v>18758</v>
      </c>
      <c r="B7519" s="91" t="s">
        <v>18759</v>
      </c>
      <c r="C7519" s="91" t="s">
        <v>18760</v>
      </c>
      <c r="D7519" s="91" t="s">
        <v>1324</v>
      </c>
      <c r="J7519" s="91" t="s">
        <v>739</v>
      </c>
      <c r="L7519" s="91" t="s">
        <v>41</v>
      </c>
      <c r="M7519" s="91" t="s">
        <v>739</v>
      </c>
      <c r="O7519" s="91" t="s">
        <v>1602</v>
      </c>
      <c r="P7519" s="91" t="s">
        <v>1603</v>
      </c>
      <c r="Q7519" s="91" t="s">
        <v>1441</v>
      </c>
      <c r="R7519" s="91" t="s">
        <v>1685</v>
      </c>
    </row>
    <row r="7520" ht="14.25" customHeight="1">
      <c r="A7520" s="91" t="s">
        <v>18761</v>
      </c>
      <c r="D7520" s="91" t="s">
        <v>1319</v>
      </c>
      <c r="E7520" s="91" t="s">
        <v>1587</v>
      </c>
      <c r="F7520" s="91">
        <v>2032.0</v>
      </c>
      <c r="J7520" s="91" t="s">
        <v>1320</v>
      </c>
      <c r="L7520" s="91" t="s">
        <v>41</v>
      </c>
      <c r="M7520" s="91" t="s">
        <v>739</v>
      </c>
      <c r="O7520" s="91" t="s">
        <v>1589</v>
      </c>
      <c r="P7520" s="91" t="s">
        <v>1590</v>
      </c>
      <c r="Q7520" s="91" t="s">
        <v>1435</v>
      </c>
      <c r="R7520" s="91" t="s">
        <v>2241</v>
      </c>
      <c r="S7520" s="91" t="s">
        <v>18762</v>
      </c>
      <c r="T7520" s="91" t="s">
        <v>1593</v>
      </c>
    </row>
    <row r="7521" ht="14.25" customHeight="1">
      <c r="A7521" s="91" t="s">
        <v>18763</v>
      </c>
      <c r="D7521" s="91" t="s">
        <v>1319</v>
      </c>
      <c r="E7521" s="91" t="s">
        <v>1587</v>
      </c>
      <c r="F7521" s="91">
        <v>2030.0</v>
      </c>
      <c r="J7521" s="91" t="s">
        <v>739</v>
      </c>
      <c r="L7521" s="91" t="s">
        <v>1588</v>
      </c>
      <c r="M7521" s="91" t="s">
        <v>739</v>
      </c>
      <c r="O7521" s="91" t="s">
        <v>1607</v>
      </c>
      <c r="P7521" s="91" t="s">
        <v>1590</v>
      </c>
      <c r="Q7521" s="91" t="s">
        <v>1433</v>
      </c>
      <c r="R7521" s="91" t="s">
        <v>1612</v>
      </c>
      <c r="S7521" s="91" t="s">
        <v>18764</v>
      </c>
      <c r="T7521" s="91" t="s">
        <v>1593</v>
      </c>
    </row>
    <row r="7522" ht="14.25" customHeight="1">
      <c r="A7522" s="91" t="s">
        <v>18765</v>
      </c>
      <c r="D7522" s="91" t="s">
        <v>1319</v>
      </c>
      <c r="E7522" s="91" t="s">
        <v>1587</v>
      </c>
      <c r="F7522" s="91">
        <v>2030.0</v>
      </c>
      <c r="J7522" s="91" t="s">
        <v>739</v>
      </c>
      <c r="L7522" s="91" t="s">
        <v>1588</v>
      </c>
      <c r="M7522" s="91" t="s">
        <v>739</v>
      </c>
      <c r="O7522" s="91" t="s">
        <v>1602</v>
      </c>
      <c r="P7522" s="91" t="s">
        <v>1603</v>
      </c>
      <c r="Q7522" s="91" t="s">
        <v>1457</v>
      </c>
      <c r="R7522" s="91" t="s">
        <v>1707</v>
      </c>
      <c r="S7522" s="91" t="s">
        <v>18766</v>
      </c>
      <c r="T7522" s="91" t="s">
        <v>1593</v>
      </c>
    </row>
    <row r="7523" ht="14.25" customHeight="1">
      <c r="A7523" s="91" t="s">
        <v>18767</v>
      </c>
      <c r="D7523" s="91" t="s">
        <v>1324</v>
      </c>
      <c r="J7523" s="91" t="s">
        <v>1320</v>
      </c>
      <c r="L7523" s="91" t="s">
        <v>41</v>
      </c>
      <c r="M7523" s="91" t="s">
        <v>739</v>
      </c>
      <c r="O7523" s="91" t="s">
        <v>1602</v>
      </c>
      <c r="P7523" s="91" t="s">
        <v>1603</v>
      </c>
      <c r="Q7523" s="91" t="s">
        <v>1457</v>
      </c>
      <c r="R7523" s="91" t="s">
        <v>1624</v>
      </c>
    </row>
    <row r="7524" ht="14.25" customHeight="1">
      <c r="A7524" s="91" t="s">
        <v>18768</v>
      </c>
      <c r="D7524" s="91" t="s">
        <v>1343</v>
      </c>
      <c r="J7524" s="91" t="s">
        <v>1320</v>
      </c>
      <c r="L7524" s="91" t="s">
        <v>41</v>
      </c>
      <c r="M7524" s="91" t="s">
        <v>1320</v>
      </c>
      <c r="N7524" s="91" t="s">
        <v>2976</v>
      </c>
      <c r="O7524" s="91" t="s">
        <v>3399</v>
      </c>
      <c r="P7524" s="91" t="s">
        <v>1597</v>
      </c>
      <c r="Q7524" s="91" t="s">
        <v>1451</v>
      </c>
      <c r="R7524" s="91" t="s">
        <v>2976</v>
      </c>
      <c r="U7524" s="91" t="s">
        <v>1709</v>
      </c>
    </row>
    <row r="7525" ht="14.25" customHeight="1">
      <c r="A7525" s="91" t="s">
        <v>18769</v>
      </c>
      <c r="D7525" s="91" t="s">
        <v>1324</v>
      </c>
      <c r="J7525" s="91" t="s">
        <v>739</v>
      </c>
      <c r="L7525" s="91" t="s">
        <v>41</v>
      </c>
      <c r="M7525" s="91" t="s">
        <v>739</v>
      </c>
      <c r="O7525" s="91" t="s">
        <v>1602</v>
      </c>
      <c r="P7525" s="91" t="s">
        <v>1603</v>
      </c>
      <c r="Q7525" s="91" t="s">
        <v>1432</v>
      </c>
      <c r="R7525" s="91" t="s">
        <v>1808</v>
      </c>
    </row>
    <row r="7526" ht="14.25" customHeight="1">
      <c r="A7526" s="91" t="s">
        <v>18770</v>
      </c>
      <c r="B7526" s="91" t="s">
        <v>18771</v>
      </c>
      <c r="C7526" s="91" t="s">
        <v>18772</v>
      </c>
      <c r="D7526" s="91" t="s">
        <v>1319</v>
      </c>
      <c r="E7526" s="91" t="s">
        <v>1587</v>
      </c>
      <c r="F7526" s="91">
        <v>2030.0</v>
      </c>
      <c r="J7526" s="91" t="s">
        <v>739</v>
      </c>
      <c r="L7526" s="91" t="s">
        <v>41</v>
      </c>
      <c r="M7526" s="91" t="s">
        <v>1320</v>
      </c>
      <c r="N7526" s="91" t="s">
        <v>2241</v>
      </c>
      <c r="O7526" s="91" t="s">
        <v>1602</v>
      </c>
      <c r="P7526" s="91" t="s">
        <v>1603</v>
      </c>
      <c r="Q7526" s="91" t="s">
        <v>1459</v>
      </c>
      <c r="R7526" s="91" t="s">
        <v>1785</v>
      </c>
      <c r="S7526" s="91" t="s">
        <v>18773</v>
      </c>
      <c r="T7526" s="91" t="s">
        <v>1593</v>
      </c>
    </row>
    <row r="7527" ht="14.25" customHeight="1">
      <c r="A7527" s="91" t="s">
        <v>18774</v>
      </c>
      <c r="C7527" s="91" t="s">
        <v>18775</v>
      </c>
      <c r="D7527" s="91" t="s">
        <v>1319</v>
      </c>
      <c r="E7527" s="91" t="s">
        <v>1587</v>
      </c>
      <c r="F7527" s="91">
        <v>2030.0</v>
      </c>
      <c r="G7527" s="91" t="s">
        <v>1319</v>
      </c>
      <c r="H7527" s="91" t="s">
        <v>1587</v>
      </c>
      <c r="I7527" s="91">
        <v>2050.0</v>
      </c>
      <c r="J7527" s="91" t="s">
        <v>1320</v>
      </c>
      <c r="K7527" s="91">
        <v>2050.0</v>
      </c>
      <c r="L7527" s="91" t="s">
        <v>41</v>
      </c>
      <c r="M7527" s="91" t="s">
        <v>739</v>
      </c>
      <c r="O7527" s="91" t="s">
        <v>1602</v>
      </c>
      <c r="P7527" s="91" t="s">
        <v>1603</v>
      </c>
      <c r="Q7527" s="91" t="s">
        <v>1426</v>
      </c>
      <c r="R7527" s="91" t="s">
        <v>1707</v>
      </c>
      <c r="S7527" s="91" t="s">
        <v>18776</v>
      </c>
      <c r="T7527" s="91" t="s">
        <v>1593</v>
      </c>
    </row>
    <row r="7528" ht="14.25" customHeight="1">
      <c r="A7528" s="91" t="s">
        <v>18777</v>
      </c>
      <c r="D7528" s="91" t="s">
        <v>1319</v>
      </c>
      <c r="E7528" s="91" t="s">
        <v>1587</v>
      </c>
      <c r="F7528" s="91">
        <v>2030.0</v>
      </c>
      <c r="J7528" s="91" t="s">
        <v>739</v>
      </c>
      <c r="L7528" s="91" t="s">
        <v>1588</v>
      </c>
      <c r="M7528" s="91" t="s">
        <v>739</v>
      </c>
      <c r="O7528" s="91" t="s">
        <v>1681</v>
      </c>
      <c r="P7528" s="91" t="s">
        <v>1590</v>
      </c>
      <c r="Q7528" s="91" t="s">
        <v>1451</v>
      </c>
      <c r="R7528" s="91" t="s">
        <v>1591</v>
      </c>
      <c r="S7528" s="91" t="s">
        <v>18778</v>
      </c>
      <c r="T7528" s="91" t="s">
        <v>1593</v>
      </c>
    </row>
    <row r="7529" ht="14.25" customHeight="1">
      <c r="A7529" s="91" t="s">
        <v>18779</v>
      </c>
      <c r="C7529" s="91" t="s">
        <v>18780</v>
      </c>
      <c r="D7529" s="91" t="s">
        <v>1319</v>
      </c>
      <c r="E7529" s="91" t="s">
        <v>1587</v>
      </c>
      <c r="F7529" s="91">
        <v>2030.0</v>
      </c>
      <c r="J7529" s="91" t="s">
        <v>1320</v>
      </c>
      <c r="L7529" s="91" t="s">
        <v>41</v>
      </c>
      <c r="M7529" s="91" t="s">
        <v>1320</v>
      </c>
      <c r="N7529" s="91" t="s">
        <v>1678</v>
      </c>
      <c r="O7529" s="91" t="s">
        <v>1607</v>
      </c>
      <c r="P7529" s="91" t="s">
        <v>1590</v>
      </c>
      <c r="Q7529" s="91" t="s">
        <v>1460</v>
      </c>
      <c r="R7529" s="91" t="s">
        <v>1707</v>
      </c>
      <c r="S7529" s="91" t="s">
        <v>18781</v>
      </c>
      <c r="T7529" s="91" t="s">
        <v>1593</v>
      </c>
    </row>
    <row r="7530" ht="14.25" customHeight="1">
      <c r="A7530" s="91" t="s">
        <v>18782</v>
      </c>
      <c r="B7530" s="91" t="s">
        <v>18783</v>
      </c>
      <c r="C7530" s="91" t="s">
        <v>18784</v>
      </c>
      <c r="D7530" s="91" t="s">
        <v>1324</v>
      </c>
      <c r="J7530" s="91" t="s">
        <v>739</v>
      </c>
      <c r="L7530" s="91" t="s">
        <v>41</v>
      </c>
      <c r="M7530" s="91" t="s">
        <v>739</v>
      </c>
      <c r="O7530" s="91" t="s">
        <v>1602</v>
      </c>
      <c r="P7530" s="91" t="s">
        <v>1603</v>
      </c>
      <c r="Q7530" s="91" t="s">
        <v>1439</v>
      </c>
      <c r="R7530" s="91" t="s">
        <v>1591</v>
      </c>
    </row>
    <row r="7531" ht="14.25" customHeight="1">
      <c r="A7531" s="91" t="s">
        <v>18785</v>
      </c>
      <c r="B7531" s="91" t="s">
        <v>18786</v>
      </c>
      <c r="C7531" s="91" t="s">
        <v>18787</v>
      </c>
      <c r="D7531" s="91" t="s">
        <v>1343</v>
      </c>
      <c r="J7531" s="91" t="s">
        <v>1320</v>
      </c>
      <c r="L7531" s="91" t="s">
        <v>41</v>
      </c>
      <c r="M7531" s="91" t="s">
        <v>1320</v>
      </c>
      <c r="N7531" s="91" t="s">
        <v>1966</v>
      </c>
      <c r="O7531" s="91" t="s">
        <v>1607</v>
      </c>
      <c r="P7531" s="91" t="s">
        <v>1590</v>
      </c>
      <c r="Q7531" s="91" t="s">
        <v>1457</v>
      </c>
      <c r="R7531" s="91" t="s">
        <v>1966</v>
      </c>
    </row>
    <row r="7532" ht="14.25" customHeight="1">
      <c r="A7532" s="91" t="s">
        <v>18788</v>
      </c>
      <c r="C7532" s="91" t="s">
        <v>18789</v>
      </c>
      <c r="D7532" s="91" t="s">
        <v>1324</v>
      </c>
      <c r="J7532" s="91" t="s">
        <v>1320</v>
      </c>
      <c r="L7532" s="91" t="s">
        <v>41</v>
      </c>
      <c r="M7532" s="91" t="s">
        <v>1320</v>
      </c>
      <c r="N7532" s="91" t="s">
        <v>1923</v>
      </c>
      <c r="O7532" s="91" t="s">
        <v>1846</v>
      </c>
      <c r="P7532" s="91" t="s">
        <v>1590</v>
      </c>
      <c r="Q7532" s="91" t="s">
        <v>1440</v>
      </c>
      <c r="R7532" s="91" t="s">
        <v>1923</v>
      </c>
    </row>
    <row r="7533" ht="14.25" customHeight="1">
      <c r="A7533" s="91" t="s">
        <v>18790</v>
      </c>
      <c r="B7533" s="91" t="s">
        <v>18791</v>
      </c>
      <c r="C7533" s="91" t="s">
        <v>18792</v>
      </c>
      <c r="D7533" s="91" t="s">
        <v>1319</v>
      </c>
      <c r="E7533" s="91" t="s">
        <v>1587</v>
      </c>
      <c r="F7533" s="91">
        <v>2035.0</v>
      </c>
      <c r="J7533" s="91" t="s">
        <v>739</v>
      </c>
      <c r="L7533" s="91" t="s">
        <v>41</v>
      </c>
      <c r="M7533" s="91" t="s">
        <v>739</v>
      </c>
      <c r="O7533" s="91" t="s">
        <v>2509</v>
      </c>
      <c r="P7533" s="91" t="s">
        <v>1590</v>
      </c>
      <c r="Q7533" s="91" t="s">
        <v>1444</v>
      </c>
      <c r="R7533" s="91" t="s">
        <v>1808</v>
      </c>
      <c r="S7533" s="91" t="s">
        <v>18793</v>
      </c>
      <c r="T7533" s="91" t="s">
        <v>1593</v>
      </c>
    </row>
    <row r="7534" ht="14.25" customHeight="1">
      <c r="A7534" s="91" t="s">
        <v>18794</v>
      </c>
      <c r="D7534" s="91" t="s">
        <v>1319</v>
      </c>
      <c r="E7534" s="91" t="s">
        <v>1587</v>
      </c>
      <c r="F7534" s="91">
        <v>2030.0</v>
      </c>
      <c r="J7534" s="91" t="s">
        <v>739</v>
      </c>
      <c r="L7534" s="91" t="s">
        <v>1588</v>
      </c>
      <c r="M7534" s="91" t="s">
        <v>739</v>
      </c>
      <c r="O7534" s="91" t="s">
        <v>1662</v>
      </c>
      <c r="P7534" s="91" t="s">
        <v>1590</v>
      </c>
      <c r="Q7534" s="91" t="s">
        <v>1457</v>
      </c>
      <c r="R7534" s="91" t="s">
        <v>1707</v>
      </c>
      <c r="S7534" s="91" t="s">
        <v>18795</v>
      </c>
      <c r="T7534" s="91" t="s">
        <v>1593</v>
      </c>
    </row>
    <row r="7535" ht="14.25" customHeight="1">
      <c r="A7535" s="91" t="s">
        <v>18796</v>
      </c>
      <c r="B7535" s="91" t="s">
        <v>18797</v>
      </c>
      <c r="D7535" s="91" t="s">
        <v>1324</v>
      </c>
      <c r="J7535" s="91" t="s">
        <v>1320</v>
      </c>
      <c r="L7535" s="91" t="s">
        <v>41</v>
      </c>
      <c r="M7535" s="91" t="s">
        <v>739</v>
      </c>
      <c r="O7535" s="91" t="s">
        <v>1725</v>
      </c>
      <c r="P7535" s="91" t="s">
        <v>1628</v>
      </c>
      <c r="Q7535" s="91" t="s">
        <v>1433</v>
      </c>
      <c r="R7535" s="91" t="s">
        <v>1608</v>
      </c>
    </row>
    <row r="7536" ht="14.25" customHeight="1">
      <c r="A7536" s="91" t="s">
        <v>18798</v>
      </c>
      <c r="D7536" s="91" t="s">
        <v>1324</v>
      </c>
      <c r="J7536" s="91" t="s">
        <v>1320</v>
      </c>
      <c r="L7536" s="91" t="s">
        <v>41</v>
      </c>
      <c r="M7536" s="91" t="s">
        <v>739</v>
      </c>
      <c r="O7536" s="91" t="s">
        <v>1602</v>
      </c>
      <c r="P7536" s="91" t="s">
        <v>1603</v>
      </c>
      <c r="Q7536" s="91" t="s">
        <v>1457</v>
      </c>
      <c r="R7536" s="91" t="s">
        <v>1624</v>
      </c>
    </row>
    <row r="7537" ht="14.25" customHeight="1">
      <c r="A7537" s="91" t="s">
        <v>18799</v>
      </c>
      <c r="D7537" s="91" t="s">
        <v>1319</v>
      </c>
      <c r="E7537" s="91" t="s">
        <v>1587</v>
      </c>
      <c r="F7537" s="91">
        <v>2030.0</v>
      </c>
      <c r="J7537" s="91" t="s">
        <v>739</v>
      </c>
      <c r="L7537" s="91" t="s">
        <v>1588</v>
      </c>
      <c r="M7537" s="91" t="s">
        <v>739</v>
      </c>
      <c r="O7537" s="91" t="s">
        <v>1748</v>
      </c>
      <c r="P7537" s="91" t="s">
        <v>1590</v>
      </c>
      <c r="Q7537" s="91" t="s">
        <v>1440</v>
      </c>
      <c r="R7537" s="91" t="s">
        <v>1663</v>
      </c>
      <c r="S7537" s="91" t="s">
        <v>18800</v>
      </c>
      <c r="T7537" s="91" t="s">
        <v>1593</v>
      </c>
    </row>
    <row r="7538" ht="14.25" customHeight="1">
      <c r="A7538" s="91" t="s">
        <v>18801</v>
      </c>
      <c r="C7538" s="91" t="s">
        <v>18802</v>
      </c>
      <c r="D7538" s="91" t="s">
        <v>1319</v>
      </c>
      <c r="E7538" s="91" t="s">
        <v>1587</v>
      </c>
      <c r="F7538" s="91">
        <v>2030.0</v>
      </c>
      <c r="J7538" s="91" t="s">
        <v>739</v>
      </c>
      <c r="L7538" s="91" t="s">
        <v>41</v>
      </c>
      <c r="M7538" s="91" t="s">
        <v>739</v>
      </c>
      <c r="O7538" s="91" t="s">
        <v>1602</v>
      </c>
      <c r="P7538" s="91" t="s">
        <v>1603</v>
      </c>
      <c r="Q7538" s="91" t="s">
        <v>1472</v>
      </c>
      <c r="R7538" s="91" t="s">
        <v>1624</v>
      </c>
      <c r="S7538" s="91" t="s">
        <v>18803</v>
      </c>
      <c r="T7538" s="91" t="s">
        <v>1593</v>
      </c>
    </row>
    <row r="7539" ht="14.25" customHeight="1">
      <c r="A7539" s="91" t="s">
        <v>18804</v>
      </c>
      <c r="D7539" s="91" t="s">
        <v>1319</v>
      </c>
      <c r="E7539" s="91" t="s">
        <v>1587</v>
      </c>
      <c r="F7539" s="91">
        <v>2030.0</v>
      </c>
      <c r="J7539" s="91" t="s">
        <v>739</v>
      </c>
      <c r="L7539" s="91" t="s">
        <v>1588</v>
      </c>
      <c r="M7539" s="91" t="s">
        <v>739</v>
      </c>
      <c r="O7539" s="91" t="s">
        <v>1846</v>
      </c>
      <c r="P7539" s="91" t="s">
        <v>1590</v>
      </c>
      <c r="Q7539" s="91" t="s">
        <v>1439</v>
      </c>
      <c r="R7539" s="91" t="s">
        <v>1641</v>
      </c>
      <c r="S7539" s="91" t="s">
        <v>18805</v>
      </c>
      <c r="T7539" s="91" t="s">
        <v>1593</v>
      </c>
    </row>
    <row r="7540" ht="14.25" customHeight="1">
      <c r="A7540" s="91" t="s">
        <v>18806</v>
      </c>
      <c r="C7540" s="91" t="s">
        <v>18807</v>
      </c>
      <c r="D7540" s="91" t="s">
        <v>1319</v>
      </c>
      <c r="E7540" s="91" t="s">
        <v>1595</v>
      </c>
      <c r="F7540" s="91" t="s">
        <v>18808</v>
      </c>
      <c r="J7540" s="91" t="s">
        <v>739</v>
      </c>
      <c r="L7540" s="91" t="s">
        <v>41</v>
      </c>
      <c r="M7540" s="91" t="s">
        <v>739</v>
      </c>
      <c r="O7540" s="91" t="s">
        <v>1602</v>
      </c>
      <c r="P7540" s="91" t="s">
        <v>1603</v>
      </c>
      <c r="Q7540" s="91" t="s">
        <v>1428</v>
      </c>
      <c r="R7540" s="91" t="s">
        <v>1722</v>
      </c>
      <c r="S7540" s="91" t="s">
        <v>18809</v>
      </c>
      <c r="T7540" s="91" t="s">
        <v>1600</v>
      </c>
    </row>
    <row r="7541" ht="14.25" customHeight="1">
      <c r="A7541" s="91" t="s">
        <v>18810</v>
      </c>
      <c r="B7541" s="91" t="s">
        <v>18811</v>
      </c>
      <c r="C7541" s="91" t="s">
        <v>18812</v>
      </c>
      <c r="D7541" s="91" t="s">
        <v>1324</v>
      </c>
      <c r="J7541" s="91" t="s">
        <v>1320</v>
      </c>
      <c r="L7541" s="91" t="s">
        <v>1647</v>
      </c>
      <c r="M7541" s="91" t="s">
        <v>1320</v>
      </c>
      <c r="N7541" s="91" t="s">
        <v>1598</v>
      </c>
      <c r="O7541" s="91" t="s">
        <v>1607</v>
      </c>
      <c r="P7541" s="91" t="s">
        <v>1590</v>
      </c>
      <c r="Q7541" s="91" t="s">
        <v>1430</v>
      </c>
      <c r="R7541" s="91" t="s">
        <v>1598</v>
      </c>
      <c r="U7541" s="91" t="s">
        <v>3962</v>
      </c>
    </row>
    <row r="7542" ht="14.25" customHeight="1">
      <c r="A7542" s="91" t="s">
        <v>18813</v>
      </c>
      <c r="C7542" s="91" t="s">
        <v>18814</v>
      </c>
      <c r="D7542" s="91" t="s">
        <v>1319</v>
      </c>
      <c r="E7542" s="91" t="s">
        <v>1587</v>
      </c>
      <c r="F7542" s="91">
        <v>2029.0</v>
      </c>
      <c r="J7542" s="91" t="s">
        <v>1320</v>
      </c>
      <c r="L7542" s="91" t="s">
        <v>41</v>
      </c>
      <c r="M7542" s="91" t="s">
        <v>1320</v>
      </c>
      <c r="N7542" s="91" t="s">
        <v>2090</v>
      </c>
      <c r="O7542" s="91" t="s">
        <v>1602</v>
      </c>
      <c r="P7542" s="91" t="s">
        <v>1603</v>
      </c>
      <c r="Q7542" s="91" t="s">
        <v>1459</v>
      </c>
      <c r="R7542" s="91" t="s">
        <v>1591</v>
      </c>
      <c r="S7542" s="91" t="s">
        <v>18815</v>
      </c>
      <c r="T7542" s="91" t="s">
        <v>1593</v>
      </c>
    </row>
    <row r="7543" ht="14.25" customHeight="1">
      <c r="A7543" s="91" t="s">
        <v>18816</v>
      </c>
      <c r="C7543" s="91" t="s">
        <v>18817</v>
      </c>
      <c r="D7543" s="91" t="s">
        <v>1319</v>
      </c>
      <c r="E7543" s="91" t="s">
        <v>1587</v>
      </c>
      <c r="F7543" s="91" t="s">
        <v>1646</v>
      </c>
      <c r="G7543" s="91" t="s">
        <v>1319</v>
      </c>
      <c r="H7543" s="91" t="s">
        <v>1587</v>
      </c>
      <c r="I7543" s="91" t="s">
        <v>1698</v>
      </c>
      <c r="J7543" s="91" t="s">
        <v>1320</v>
      </c>
      <c r="K7543" s="91" t="s">
        <v>1698</v>
      </c>
      <c r="L7543" s="91" t="s">
        <v>41</v>
      </c>
      <c r="M7543" s="91" t="s">
        <v>739</v>
      </c>
      <c r="O7543" s="91" t="s">
        <v>1607</v>
      </c>
      <c r="P7543" s="91" t="s">
        <v>1590</v>
      </c>
      <c r="Q7543" s="91" t="s">
        <v>1460</v>
      </c>
      <c r="R7543" s="91" t="s">
        <v>1687</v>
      </c>
      <c r="S7543" s="91" t="s">
        <v>18818</v>
      </c>
      <c r="T7543" s="91" t="s">
        <v>1593</v>
      </c>
    </row>
    <row r="7544" ht="14.25" customHeight="1">
      <c r="A7544" s="91" t="s">
        <v>18819</v>
      </c>
      <c r="B7544" s="91" t="s">
        <v>18820</v>
      </c>
      <c r="C7544" s="91" t="s">
        <v>18821</v>
      </c>
      <c r="D7544" s="91" t="s">
        <v>1319</v>
      </c>
      <c r="E7544" s="91" t="s">
        <v>1587</v>
      </c>
      <c r="F7544" s="91" t="s">
        <v>1646</v>
      </c>
      <c r="G7544" s="91" t="s">
        <v>1319</v>
      </c>
      <c r="H7544" s="91" t="s">
        <v>1587</v>
      </c>
      <c r="I7544" s="91" t="s">
        <v>1377</v>
      </c>
      <c r="J7544" s="91" t="s">
        <v>1320</v>
      </c>
      <c r="K7544" s="91" t="s">
        <v>1377</v>
      </c>
      <c r="L7544" s="91" t="s">
        <v>41</v>
      </c>
      <c r="M7544" s="91" t="s">
        <v>739</v>
      </c>
      <c r="O7544" s="91" t="s">
        <v>1607</v>
      </c>
      <c r="P7544" s="91" t="s">
        <v>1590</v>
      </c>
      <c r="Q7544" s="91" t="s">
        <v>1462</v>
      </c>
      <c r="R7544" s="91" t="s">
        <v>1663</v>
      </c>
      <c r="S7544" s="91" t="s">
        <v>18822</v>
      </c>
      <c r="T7544" s="91" t="s">
        <v>1593</v>
      </c>
    </row>
    <row r="7545" ht="14.25" customHeight="1">
      <c r="A7545" s="91" t="s">
        <v>18823</v>
      </c>
      <c r="D7545" s="91" t="s">
        <v>1343</v>
      </c>
      <c r="J7545" s="91" t="s">
        <v>739</v>
      </c>
      <c r="L7545" s="91" t="s">
        <v>41</v>
      </c>
      <c r="M7545" s="91" t="s">
        <v>739</v>
      </c>
      <c r="O7545" s="91" t="s">
        <v>1694</v>
      </c>
      <c r="P7545" s="91" t="s">
        <v>1590</v>
      </c>
      <c r="Q7545" s="91" t="s">
        <v>1469</v>
      </c>
      <c r="R7545" s="91" t="s">
        <v>2855</v>
      </c>
    </row>
    <row r="7546" ht="14.25" customHeight="1">
      <c r="A7546" s="91" t="s">
        <v>18824</v>
      </c>
      <c r="B7546" s="91" t="s">
        <v>18825</v>
      </c>
      <c r="C7546" s="91" t="s">
        <v>18826</v>
      </c>
      <c r="D7546" s="91" t="s">
        <v>1324</v>
      </c>
      <c r="J7546" s="91" t="s">
        <v>1320</v>
      </c>
      <c r="L7546" s="91" t="s">
        <v>1647</v>
      </c>
      <c r="M7546" s="91" t="s">
        <v>1320</v>
      </c>
      <c r="N7546" s="91" t="s">
        <v>1641</v>
      </c>
      <c r="O7546" s="91" t="s">
        <v>1858</v>
      </c>
      <c r="P7546" s="91" t="s">
        <v>1628</v>
      </c>
      <c r="Q7546" s="91" t="s">
        <v>1430</v>
      </c>
      <c r="R7546" s="91" t="s">
        <v>1641</v>
      </c>
    </row>
    <row r="7547" ht="14.25" customHeight="1">
      <c r="A7547" s="91" t="s">
        <v>18827</v>
      </c>
      <c r="D7547" s="91" t="s">
        <v>1319</v>
      </c>
      <c r="E7547" s="91" t="s">
        <v>1587</v>
      </c>
      <c r="F7547" s="91">
        <v>2030.0</v>
      </c>
      <c r="J7547" s="91" t="s">
        <v>739</v>
      </c>
      <c r="L7547" s="91" t="s">
        <v>1588</v>
      </c>
      <c r="M7547" s="91" t="s">
        <v>739</v>
      </c>
      <c r="O7547" s="91" t="s">
        <v>1607</v>
      </c>
      <c r="P7547" s="91" t="s">
        <v>1590</v>
      </c>
      <c r="Q7547" s="91" t="s">
        <v>1444</v>
      </c>
      <c r="R7547" s="91" t="s">
        <v>1707</v>
      </c>
      <c r="S7547" s="91" t="s">
        <v>18828</v>
      </c>
      <c r="T7547" s="91" t="s">
        <v>1593</v>
      </c>
    </row>
    <row r="7548" ht="14.25" customHeight="1">
      <c r="A7548" s="91" t="s">
        <v>18829</v>
      </c>
      <c r="D7548" s="91" t="s">
        <v>1319</v>
      </c>
      <c r="E7548" s="91" t="s">
        <v>1587</v>
      </c>
      <c r="F7548" s="91">
        <v>2030.0</v>
      </c>
      <c r="J7548" s="91" t="s">
        <v>1320</v>
      </c>
      <c r="L7548" s="91" t="s">
        <v>41</v>
      </c>
      <c r="M7548" s="91" t="s">
        <v>1320</v>
      </c>
      <c r="N7548" s="91" t="s">
        <v>1785</v>
      </c>
      <c r="O7548" s="91" t="s">
        <v>1607</v>
      </c>
      <c r="P7548" s="91" t="s">
        <v>1590</v>
      </c>
      <c r="Q7548" s="91" t="s">
        <v>1441</v>
      </c>
      <c r="R7548" s="91" t="s">
        <v>1792</v>
      </c>
      <c r="S7548" s="91" t="s">
        <v>18830</v>
      </c>
      <c r="T7548" s="91" t="s">
        <v>1593</v>
      </c>
    </row>
    <row r="7549" ht="14.25" customHeight="1">
      <c r="A7549" s="91" t="s">
        <v>18831</v>
      </c>
      <c r="D7549" s="91" t="s">
        <v>1324</v>
      </c>
      <c r="J7549" s="91" t="s">
        <v>1320</v>
      </c>
      <c r="L7549" s="91" t="s">
        <v>41</v>
      </c>
      <c r="M7549" s="91" t="s">
        <v>739</v>
      </c>
      <c r="O7549" s="91" t="s">
        <v>4693</v>
      </c>
      <c r="P7549" s="91" t="s">
        <v>1628</v>
      </c>
      <c r="Q7549" s="91" t="s">
        <v>1465</v>
      </c>
      <c r="R7549" s="91" t="s">
        <v>1653</v>
      </c>
    </row>
    <row r="7550" ht="14.25" customHeight="1">
      <c r="A7550" s="91" t="s">
        <v>18832</v>
      </c>
      <c r="D7550" s="91" t="s">
        <v>1319</v>
      </c>
      <c r="E7550" s="91" t="s">
        <v>1587</v>
      </c>
      <c r="F7550" s="91">
        <v>2030.0</v>
      </c>
      <c r="J7550" s="91" t="s">
        <v>739</v>
      </c>
      <c r="L7550" s="91" t="s">
        <v>1588</v>
      </c>
      <c r="M7550" s="91" t="s">
        <v>739</v>
      </c>
      <c r="O7550" s="91" t="s">
        <v>2774</v>
      </c>
      <c r="P7550" s="91" t="s">
        <v>1628</v>
      </c>
      <c r="Q7550" s="91" t="s">
        <v>1457</v>
      </c>
      <c r="R7550" s="91" t="s">
        <v>1669</v>
      </c>
      <c r="S7550" s="91" t="s">
        <v>18833</v>
      </c>
      <c r="T7550" s="91" t="s">
        <v>1593</v>
      </c>
    </row>
    <row r="7551" ht="14.25" customHeight="1">
      <c r="A7551" s="91" t="s">
        <v>18834</v>
      </c>
      <c r="D7551" s="91" t="s">
        <v>1343</v>
      </c>
      <c r="J7551" s="91" t="s">
        <v>739</v>
      </c>
      <c r="L7551" s="91" t="s">
        <v>41</v>
      </c>
      <c r="M7551" s="91" t="s">
        <v>739</v>
      </c>
      <c r="N7551" s="91" t="s">
        <v>2016</v>
      </c>
      <c r="O7551" s="91" t="s">
        <v>1662</v>
      </c>
      <c r="P7551" s="91" t="s">
        <v>1590</v>
      </c>
      <c r="Q7551" s="91" t="s">
        <v>1451</v>
      </c>
      <c r="R7551" s="91" t="s">
        <v>2016</v>
      </c>
    </row>
    <row r="7552" ht="14.25" customHeight="1">
      <c r="A7552" s="91" t="s">
        <v>18835</v>
      </c>
      <c r="B7552" s="91" t="s">
        <v>18836</v>
      </c>
      <c r="C7552" s="91" t="s">
        <v>18837</v>
      </c>
      <c r="D7552" s="91" t="s">
        <v>1324</v>
      </c>
      <c r="J7552" s="91" t="s">
        <v>1320</v>
      </c>
      <c r="L7552" s="91" t="s">
        <v>41</v>
      </c>
      <c r="M7552" s="91" t="s">
        <v>739</v>
      </c>
      <c r="O7552" s="91" t="s">
        <v>1632</v>
      </c>
      <c r="P7552" s="91" t="s">
        <v>1628</v>
      </c>
      <c r="Q7552" s="91" t="s">
        <v>1431</v>
      </c>
    </row>
    <row r="7553" ht="14.25" customHeight="1">
      <c r="A7553" s="91" t="s">
        <v>18838</v>
      </c>
      <c r="D7553" s="91" t="s">
        <v>1319</v>
      </c>
      <c r="E7553" s="91" t="s">
        <v>1587</v>
      </c>
      <c r="F7553" s="91">
        <v>2030.0</v>
      </c>
      <c r="G7553" s="91" t="s">
        <v>1319</v>
      </c>
      <c r="H7553" s="91" t="s">
        <v>1587</v>
      </c>
      <c r="I7553" s="91">
        <v>2050.0</v>
      </c>
      <c r="J7553" s="91" t="s">
        <v>1320</v>
      </c>
      <c r="K7553" s="91">
        <v>2050.0</v>
      </c>
      <c r="L7553" s="91" t="s">
        <v>1588</v>
      </c>
      <c r="M7553" s="91" t="s">
        <v>739</v>
      </c>
      <c r="O7553" s="91" t="s">
        <v>1607</v>
      </c>
      <c r="P7553" s="91" t="s">
        <v>1590</v>
      </c>
      <c r="Q7553" s="91" t="s">
        <v>1457</v>
      </c>
      <c r="R7553" s="91" t="s">
        <v>1659</v>
      </c>
      <c r="S7553" s="91" t="s">
        <v>18839</v>
      </c>
      <c r="T7553" s="91" t="s">
        <v>1593</v>
      </c>
    </row>
    <row r="7554" ht="14.25" customHeight="1">
      <c r="A7554" s="91" t="s">
        <v>18840</v>
      </c>
      <c r="B7554" s="91" t="s">
        <v>18841</v>
      </c>
      <c r="C7554" s="91" t="s">
        <v>18842</v>
      </c>
      <c r="D7554" s="91" t="s">
        <v>1319</v>
      </c>
      <c r="E7554" s="91" t="s">
        <v>1587</v>
      </c>
      <c r="F7554" s="91" t="s">
        <v>18843</v>
      </c>
      <c r="J7554" s="91" t="s">
        <v>739</v>
      </c>
      <c r="L7554" s="91" t="s">
        <v>41</v>
      </c>
      <c r="M7554" s="91" t="s">
        <v>739</v>
      </c>
      <c r="O7554" s="91" t="s">
        <v>1632</v>
      </c>
      <c r="P7554" s="91" t="s">
        <v>1628</v>
      </c>
      <c r="Q7554" s="91" t="s">
        <v>1438</v>
      </c>
      <c r="R7554" s="91" t="s">
        <v>1663</v>
      </c>
      <c r="S7554" s="91" t="s">
        <v>18844</v>
      </c>
      <c r="T7554" s="91" t="s">
        <v>1593</v>
      </c>
    </row>
    <row r="7555" ht="14.25" customHeight="1">
      <c r="A7555" s="91" t="s">
        <v>18845</v>
      </c>
      <c r="D7555" s="91" t="s">
        <v>1319</v>
      </c>
      <c r="E7555" s="91" t="s">
        <v>1587</v>
      </c>
      <c r="F7555" s="91">
        <v>2030.0</v>
      </c>
      <c r="J7555" s="91" t="s">
        <v>739</v>
      </c>
      <c r="L7555" s="91" t="s">
        <v>1588</v>
      </c>
      <c r="M7555" s="91" t="s">
        <v>739</v>
      </c>
      <c r="O7555" s="91" t="s">
        <v>1607</v>
      </c>
      <c r="P7555" s="91" t="s">
        <v>1590</v>
      </c>
      <c r="Q7555" s="91" t="s">
        <v>1451</v>
      </c>
      <c r="R7555" s="91" t="s">
        <v>1612</v>
      </c>
      <c r="S7555" s="91" t="s">
        <v>18846</v>
      </c>
      <c r="T7555" s="91" t="s">
        <v>1593</v>
      </c>
    </row>
    <row r="7556" ht="14.25" customHeight="1">
      <c r="A7556" s="91" t="s">
        <v>18847</v>
      </c>
      <c r="D7556" s="91" t="s">
        <v>1319</v>
      </c>
      <c r="E7556" s="91" t="s">
        <v>1587</v>
      </c>
      <c r="F7556" s="91">
        <v>2030.0</v>
      </c>
      <c r="G7556" s="91" t="s">
        <v>1319</v>
      </c>
      <c r="H7556" s="91" t="s">
        <v>1587</v>
      </c>
      <c r="I7556" s="91">
        <v>2050.0</v>
      </c>
      <c r="J7556" s="91" t="s">
        <v>1320</v>
      </c>
      <c r="K7556" s="91">
        <v>2050.0</v>
      </c>
      <c r="L7556" s="91" t="s">
        <v>41</v>
      </c>
      <c r="M7556" s="91" t="s">
        <v>1320</v>
      </c>
      <c r="N7556" s="91" t="s">
        <v>1763</v>
      </c>
      <c r="O7556" s="91" t="s">
        <v>1802</v>
      </c>
      <c r="P7556" s="91" t="s">
        <v>1590</v>
      </c>
      <c r="Q7556" s="91" t="s">
        <v>1451</v>
      </c>
      <c r="R7556" s="91" t="s">
        <v>1612</v>
      </c>
      <c r="S7556" s="91" t="s">
        <v>18848</v>
      </c>
      <c r="T7556" s="91" t="s">
        <v>1593</v>
      </c>
    </row>
    <row r="7557" ht="14.25" customHeight="1">
      <c r="A7557" s="91" t="s">
        <v>18849</v>
      </c>
      <c r="D7557" s="91" t="s">
        <v>1319</v>
      </c>
      <c r="E7557" s="91" t="s">
        <v>1587</v>
      </c>
      <c r="F7557" s="91">
        <v>2030.0</v>
      </c>
      <c r="J7557" s="91" t="s">
        <v>739</v>
      </c>
      <c r="L7557" s="91" t="s">
        <v>1588</v>
      </c>
      <c r="M7557" s="91" t="s">
        <v>739</v>
      </c>
      <c r="O7557" s="91" t="s">
        <v>1607</v>
      </c>
      <c r="P7557" s="91" t="s">
        <v>1590</v>
      </c>
      <c r="Q7557" s="91" t="s">
        <v>1462</v>
      </c>
      <c r="R7557" s="91" t="s">
        <v>1707</v>
      </c>
      <c r="S7557" s="91" t="s">
        <v>18850</v>
      </c>
      <c r="T7557" s="91" t="s">
        <v>1593</v>
      </c>
    </row>
    <row r="7558" ht="14.25" customHeight="1">
      <c r="A7558" s="91" t="s">
        <v>18851</v>
      </c>
      <c r="D7558" s="91" t="s">
        <v>1319</v>
      </c>
      <c r="E7558" s="91" t="s">
        <v>1587</v>
      </c>
      <c r="F7558" s="91">
        <v>2030.0</v>
      </c>
      <c r="J7558" s="91" t="s">
        <v>739</v>
      </c>
      <c r="L7558" s="91" t="s">
        <v>41</v>
      </c>
      <c r="M7558" s="91" t="s">
        <v>1320</v>
      </c>
      <c r="N7558" s="91" t="s">
        <v>1921</v>
      </c>
      <c r="O7558" s="91" t="s">
        <v>1589</v>
      </c>
      <c r="P7558" s="91" t="s">
        <v>1590</v>
      </c>
      <c r="Q7558" s="91" t="s">
        <v>1431</v>
      </c>
      <c r="R7558" s="91" t="s">
        <v>1921</v>
      </c>
      <c r="S7558" s="91" t="s">
        <v>18852</v>
      </c>
      <c r="T7558" s="91" t="s">
        <v>1593</v>
      </c>
    </row>
    <row r="7559" ht="14.25" customHeight="1">
      <c r="A7559" s="91" t="s">
        <v>18853</v>
      </c>
      <c r="D7559" s="91" t="s">
        <v>1319</v>
      </c>
      <c r="E7559" s="91" t="s">
        <v>1587</v>
      </c>
      <c r="F7559" s="91" t="s">
        <v>1646</v>
      </c>
      <c r="G7559" s="91" t="s">
        <v>1319</v>
      </c>
      <c r="H7559" s="91" t="s">
        <v>1587</v>
      </c>
      <c r="I7559" s="91" t="s">
        <v>1377</v>
      </c>
      <c r="J7559" s="91" t="s">
        <v>1320</v>
      </c>
      <c r="K7559" s="91" t="s">
        <v>1377</v>
      </c>
      <c r="L7559" s="91" t="s">
        <v>41</v>
      </c>
      <c r="M7559" s="91" t="s">
        <v>1320</v>
      </c>
      <c r="N7559" s="91" t="s">
        <v>1641</v>
      </c>
      <c r="O7559" s="91" t="s">
        <v>1607</v>
      </c>
      <c r="P7559" s="91" t="s">
        <v>1590</v>
      </c>
      <c r="Q7559" s="91" t="s">
        <v>1460</v>
      </c>
      <c r="R7559" s="91" t="s">
        <v>1591</v>
      </c>
      <c r="S7559" s="91" t="s">
        <v>18854</v>
      </c>
      <c r="T7559" s="91" t="s">
        <v>1593</v>
      </c>
    </row>
    <row r="7560" ht="14.25" customHeight="1">
      <c r="A7560" s="91" t="s">
        <v>18855</v>
      </c>
      <c r="D7560" s="91" t="s">
        <v>1319</v>
      </c>
      <c r="E7560" s="91" t="s">
        <v>1587</v>
      </c>
      <c r="F7560" s="91">
        <v>2030.0</v>
      </c>
      <c r="G7560" s="91" t="s">
        <v>1319</v>
      </c>
      <c r="H7560" s="91" t="s">
        <v>1587</v>
      </c>
      <c r="I7560" s="91">
        <v>2040.0</v>
      </c>
      <c r="J7560" s="91" t="s">
        <v>1320</v>
      </c>
      <c r="K7560" s="91">
        <v>2040.0</v>
      </c>
      <c r="L7560" s="91" t="s">
        <v>1588</v>
      </c>
      <c r="M7560" s="91" t="s">
        <v>739</v>
      </c>
      <c r="O7560" s="91" t="s">
        <v>1607</v>
      </c>
      <c r="P7560" s="91" t="s">
        <v>1590</v>
      </c>
      <c r="Q7560" s="91" t="s">
        <v>1457</v>
      </c>
      <c r="R7560" s="91" t="s">
        <v>1663</v>
      </c>
      <c r="S7560" s="91" t="s">
        <v>18856</v>
      </c>
      <c r="T7560" s="91" t="s">
        <v>1593</v>
      </c>
    </row>
    <row r="7561" ht="14.25" customHeight="1">
      <c r="A7561" s="91" t="s">
        <v>18857</v>
      </c>
      <c r="D7561" s="91" t="s">
        <v>1319</v>
      </c>
      <c r="E7561" s="91" t="s">
        <v>1587</v>
      </c>
      <c r="F7561" s="91" t="s">
        <v>1646</v>
      </c>
      <c r="J7561" s="91" t="s">
        <v>739</v>
      </c>
      <c r="L7561" s="91" t="s">
        <v>41</v>
      </c>
      <c r="M7561" s="91" t="s">
        <v>739</v>
      </c>
      <c r="O7561" s="91" t="s">
        <v>1602</v>
      </c>
      <c r="P7561" s="91" t="s">
        <v>1603</v>
      </c>
      <c r="Q7561" s="91" t="s">
        <v>1452</v>
      </c>
      <c r="R7561" s="91" t="s">
        <v>1653</v>
      </c>
      <c r="S7561" s="91" t="s">
        <v>18858</v>
      </c>
      <c r="T7561" s="91" t="s">
        <v>1593</v>
      </c>
    </row>
    <row r="7562" ht="14.25" customHeight="1">
      <c r="A7562" s="91" t="s">
        <v>18859</v>
      </c>
      <c r="B7562" s="91" t="s">
        <v>18860</v>
      </c>
      <c r="C7562" s="91" t="s">
        <v>18861</v>
      </c>
      <c r="D7562" s="91" t="s">
        <v>1319</v>
      </c>
      <c r="E7562" s="91" t="s">
        <v>1587</v>
      </c>
      <c r="F7562" s="91">
        <v>2030.0</v>
      </c>
      <c r="J7562" s="91" t="s">
        <v>739</v>
      </c>
      <c r="L7562" s="91" t="s">
        <v>41</v>
      </c>
      <c r="M7562" s="91" t="s">
        <v>1320</v>
      </c>
      <c r="N7562" s="91" t="s">
        <v>1639</v>
      </c>
      <c r="O7562" s="91" t="s">
        <v>1602</v>
      </c>
      <c r="P7562" s="91" t="s">
        <v>1603</v>
      </c>
      <c r="Q7562" s="91" t="s">
        <v>1451</v>
      </c>
      <c r="R7562" s="91" t="s">
        <v>1617</v>
      </c>
      <c r="S7562" s="91" t="s">
        <v>18862</v>
      </c>
      <c r="T7562" s="91" t="s">
        <v>1593</v>
      </c>
    </row>
    <row r="7563" ht="14.25" customHeight="1">
      <c r="A7563" s="91" t="s">
        <v>18863</v>
      </c>
      <c r="D7563" s="91" t="s">
        <v>1319</v>
      </c>
      <c r="E7563" s="91" t="s">
        <v>1587</v>
      </c>
      <c r="F7563" s="91">
        <v>2030.0</v>
      </c>
      <c r="J7563" s="91" t="s">
        <v>739</v>
      </c>
      <c r="L7563" s="91" t="s">
        <v>1588</v>
      </c>
      <c r="M7563" s="91" t="s">
        <v>739</v>
      </c>
      <c r="O7563" s="91" t="s">
        <v>1607</v>
      </c>
      <c r="P7563" s="91" t="s">
        <v>1590</v>
      </c>
      <c r="Q7563" s="91" t="s">
        <v>1451</v>
      </c>
      <c r="R7563" s="91" t="s">
        <v>1966</v>
      </c>
      <c r="S7563" s="91" t="s">
        <v>18864</v>
      </c>
      <c r="T7563" s="91" t="s">
        <v>1593</v>
      </c>
    </row>
    <row r="7564" ht="14.25" customHeight="1">
      <c r="A7564" s="91" t="s">
        <v>18865</v>
      </c>
      <c r="B7564" s="91" t="s">
        <v>18866</v>
      </c>
      <c r="D7564" s="91" t="s">
        <v>1324</v>
      </c>
      <c r="J7564" s="91" t="s">
        <v>739</v>
      </c>
      <c r="L7564" s="91" t="s">
        <v>41</v>
      </c>
      <c r="M7564" s="91" t="s">
        <v>739</v>
      </c>
      <c r="O7564" s="91" t="s">
        <v>1725</v>
      </c>
      <c r="P7564" s="91" t="s">
        <v>1628</v>
      </c>
      <c r="Q7564" s="91" t="s">
        <v>1470</v>
      </c>
      <c r="R7564" s="91" t="s">
        <v>1707</v>
      </c>
    </row>
    <row r="7565" ht="14.25" customHeight="1">
      <c r="A7565" s="91" t="s">
        <v>18867</v>
      </c>
      <c r="B7565" s="91" t="s">
        <v>18868</v>
      </c>
      <c r="C7565" s="91" t="s">
        <v>18869</v>
      </c>
      <c r="D7565" s="91" t="s">
        <v>1319</v>
      </c>
      <c r="E7565" s="91" t="s">
        <v>1587</v>
      </c>
      <c r="F7565" s="91">
        <v>2030.0</v>
      </c>
      <c r="G7565" s="91" t="s">
        <v>1319</v>
      </c>
      <c r="H7565" s="91" t="s">
        <v>1587</v>
      </c>
      <c r="I7565" s="91">
        <v>2050.0</v>
      </c>
      <c r="J7565" s="91" t="s">
        <v>1320</v>
      </c>
      <c r="K7565" s="91">
        <v>2050.0</v>
      </c>
      <c r="L7565" s="91" t="s">
        <v>41</v>
      </c>
      <c r="M7565" s="91" t="s">
        <v>1320</v>
      </c>
      <c r="N7565" s="91" t="s">
        <v>1785</v>
      </c>
      <c r="O7565" s="91" t="s">
        <v>1602</v>
      </c>
      <c r="P7565" s="91" t="s">
        <v>1603</v>
      </c>
      <c r="Q7565" s="91" t="s">
        <v>1761</v>
      </c>
      <c r="R7565" s="91" t="s">
        <v>1720</v>
      </c>
      <c r="S7565" s="91" t="s">
        <v>18870</v>
      </c>
      <c r="T7565" s="91" t="s">
        <v>1593</v>
      </c>
    </row>
    <row r="7566" ht="14.25" customHeight="1">
      <c r="A7566" s="91" t="s">
        <v>18871</v>
      </c>
      <c r="D7566" s="91" t="s">
        <v>1319</v>
      </c>
      <c r="E7566" s="91" t="s">
        <v>1587</v>
      </c>
      <c r="F7566" s="91">
        <v>2030.0</v>
      </c>
      <c r="J7566" s="91" t="s">
        <v>739</v>
      </c>
      <c r="L7566" s="91" t="s">
        <v>1588</v>
      </c>
      <c r="M7566" s="91" t="s">
        <v>739</v>
      </c>
      <c r="O7566" s="91" t="s">
        <v>1638</v>
      </c>
      <c r="P7566" s="91" t="s">
        <v>1590</v>
      </c>
      <c r="Q7566" s="91" t="s">
        <v>1472</v>
      </c>
      <c r="R7566" s="91" t="s">
        <v>1608</v>
      </c>
      <c r="S7566" s="91" t="s">
        <v>18872</v>
      </c>
      <c r="T7566" s="91" t="s">
        <v>1593</v>
      </c>
    </row>
    <row r="7567" ht="14.25" customHeight="1">
      <c r="A7567" s="91" t="s">
        <v>18873</v>
      </c>
      <c r="D7567" s="91" t="s">
        <v>1319</v>
      </c>
      <c r="E7567" s="91" t="s">
        <v>1587</v>
      </c>
      <c r="F7567" s="91">
        <v>2030.0</v>
      </c>
      <c r="G7567" s="91" t="s">
        <v>1319</v>
      </c>
      <c r="H7567" s="91" t="s">
        <v>1587</v>
      </c>
      <c r="I7567" s="91">
        <v>2050.0</v>
      </c>
      <c r="J7567" s="91" t="s">
        <v>1320</v>
      </c>
      <c r="K7567" s="91">
        <v>2050.0</v>
      </c>
      <c r="L7567" s="91" t="s">
        <v>1588</v>
      </c>
      <c r="M7567" s="91" t="s">
        <v>1320</v>
      </c>
      <c r="N7567" s="91" t="s">
        <v>1808</v>
      </c>
      <c r="O7567" s="91" t="s">
        <v>1802</v>
      </c>
      <c r="P7567" s="91" t="s">
        <v>1590</v>
      </c>
      <c r="Q7567" s="91" t="s">
        <v>1466</v>
      </c>
      <c r="R7567" s="91" t="s">
        <v>1808</v>
      </c>
      <c r="S7567" s="91" t="s">
        <v>18874</v>
      </c>
      <c r="T7567" s="91" t="s">
        <v>1593</v>
      </c>
    </row>
    <row r="7568" ht="14.25" customHeight="1">
      <c r="A7568" s="91" t="s">
        <v>18875</v>
      </c>
      <c r="D7568" s="91" t="s">
        <v>1324</v>
      </c>
      <c r="J7568" s="91" t="s">
        <v>1320</v>
      </c>
      <c r="L7568" s="91" t="s">
        <v>41</v>
      </c>
      <c r="M7568" s="91" t="s">
        <v>1320</v>
      </c>
      <c r="N7568" s="91" t="s">
        <v>1611</v>
      </c>
      <c r="O7568" s="91" t="s">
        <v>1831</v>
      </c>
      <c r="P7568" s="91" t="s">
        <v>1590</v>
      </c>
      <c r="Q7568" s="91" t="s">
        <v>1434</v>
      </c>
      <c r="R7568" s="91" t="s">
        <v>1611</v>
      </c>
    </row>
    <row r="7569" ht="14.25" customHeight="1">
      <c r="A7569" s="91" t="s">
        <v>18876</v>
      </c>
      <c r="B7569" s="91" t="s">
        <v>18877</v>
      </c>
      <c r="C7569" s="91" t="s">
        <v>18878</v>
      </c>
      <c r="D7569" s="91" t="s">
        <v>1319</v>
      </c>
      <c r="E7569" s="91" t="s">
        <v>1587</v>
      </c>
      <c r="F7569" s="91" t="s">
        <v>2604</v>
      </c>
      <c r="G7569" s="91" t="s">
        <v>1319</v>
      </c>
      <c r="H7569" s="91" t="s">
        <v>1587</v>
      </c>
      <c r="I7569" s="91">
        <v>2040.0</v>
      </c>
      <c r="J7569" s="91" t="s">
        <v>1320</v>
      </c>
      <c r="K7569" s="91">
        <v>2040.0</v>
      </c>
      <c r="L7569" s="91" t="s">
        <v>41</v>
      </c>
      <c r="M7569" s="91" t="s">
        <v>1320</v>
      </c>
      <c r="N7569" s="91" t="s">
        <v>1637</v>
      </c>
      <c r="O7569" s="91" t="s">
        <v>1607</v>
      </c>
      <c r="P7569" s="91" t="s">
        <v>1590</v>
      </c>
      <c r="Q7569" s="91" t="s">
        <v>1460</v>
      </c>
      <c r="R7569" s="91" t="s">
        <v>1624</v>
      </c>
      <c r="S7569" s="91" t="s">
        <v>18879</v>
      </c>
      <c r="T7569" s="91" t="s">
        <v>1593</v>
      </c>
    </row>
    <row r="7570" ht="14.25" customHeight="1">
      <c r="A7570" s="91" t="s">
        <v>18880</v>
      </c>
      <c r="D7570" s="91" t="s">
        <v>1324</v>
      </c>
      <c r="J7570" s="91" t="s">
        <v>739</v>
      </c>
      <c r="L7570" s="91" t="s">
        <v>41</v>
      </c>
      <c r="M7570" s="91" t="s">
        <v>739</v>
      </c>
      <c r="O7570" s="91" t="s">
        <v>1846</v>
      </c>
      <c r="P7570" s="91" t="s">
        <v>1590</v>
      </c>
      <c r="Q7570" s="91" t="s">
        <v>1444</v>
      </c>
      <c r="R7570" s="91" t="s">
        <v>1624</v>
      </c>
    </row>
    <row r="7571" ht="14.25" customHeight="1">
      <c r="A7571" s="91" t="s">
        <v>18881</v>
      </c>
      <c r="D7571" s="91" t="s">
        <v>1319</v>
      </c>
      <c r="E7571" s="91" t="s">
        <v>1587</v>
      </c>
      <c r="F7571" s="91">
        <v>2030.0</v>
      </c>
      <c r="J7571" s="91" t="s">
        <v>739</v>
      </c>
      <c r="L7571" s="91" t="s">
        <v>1588</v>
      </c>
      <c r="M7571" s="91" t="s">
        <v>739</v>
      </c>
      <c r="O7571" s="91" t="s">
        <v>1607</v>
      </c>
      <c r="P7571" s="91" t="s">
        <v>1590</v>
      </c>
      <c r="Q7571" s="91" t="s">
        <v>1457</v>
      </c>
      <c r="R7571" s="91" t="s">
        <v>1663</v>
      </c>
      <c r="S7571" s="91" t="s">
        <v>18882</v>
      </c>
      <c r="T7571" s="91" t="s">
        <v>1593</v>
      </c>
    </row>
    <row r="7572" ht="14.25" customHeight="1">
      <c r="A7572" s="91" t="s">
        <v>18883</v>
      </c>
      <c r="C7572" s="91" t="s">
        <v>18884</v>
      </c>
      <c r="D7572" s="91" t="s">
        <v>1319</v>
      </c>
      <c r="E7572" s="91" t="s">
        <v>1587</v>
      </c>
      <c r="F7572" s="91">
        <v>2030.0</v>
      </c>
      <c r="J7572" s="91" t="s">
        <v>739</v>
      </c>
      <c r="L7572" s="91" t="s">
        <v>41</v>
      </c>
      <c r="M7572" s="91" t="s">
        <v>1320</v>
      </c>
      <c r="N7572" s="91" t="s">
        <v>1715</v>
      </c>
      <c r="O7572" s="91" t="s">
        <v>1846</v>
      </c>
      <c r="P7572" s="91" t="s">
        <v>1590</v>
      </c>
      <c r="Q7572" s="91" t="s">
        <v>1462</v>
      </c>
      <c r="R7572" s="91" t="s">
        <v>1641</v>
      </c>
      <c r="S7572" s="91" t="s">
        <v>18885</v>
      </c>
      <c r="T7572" s="91" t="s">
        <v>1593</v>
      </c>
    </row>
    <row r="7573" ht="14.25" customHeight="1">
      <c r="A7573" s="91" t="s">
        <v>18886</v>
      </c>
      <c r="D7573" s="91" t="s">
        <v>1319</v>
      </c>
      <c r="E7573" s="91" t="s">
        <v>1587</v>
      </c>
      <c r="J7573" s="91" t="s">
        <v>1320</v>
      </c>
      <c r="L7573" s="91" t="s">
        <v>41</v>
      </c>
      <c r="M7573" s="91" t="s">
        <v>1320</v>
      </c>
      <c r="N7573" s="91" t="s">
        <v>2023</v>
      </c>
      <c r="O7573" s="91" t="s">
        <v>1622</v>
      </c>
      <c r="P7573" s="91" t="s">
        <v>1623</v>
      </c>
      <c r="Q7573" s="91" t="s">
        <v>1457</v>
      </c>
      <c r="R7573" s="91" t="s">
        <v>2347</v>
      </c>
      <c r="S7573" s="91" t="s">
        <v>18887</v>
      </c>
      <c r="T7573" s="91" t="s">
        <v>1593</v>
      </c>
    </row>
    <row r="7574" ht="14.25" customHeight="1">
      <c r="A7574" s="91" t="s">
        <v>18888</v>
      </c>
      <c r="D7574" s="91" t="s">
        <v>1319</v>
      </c>
      <c r="E7574" s="91" t="s">
        <v>1587</v>
      </c>
      <c r="F7574" s="91">
        <v>2030.0</v>
      </c>
      <c r="G7574" s="91" t="s">
        <v>1319</v>
      </c>
      <c r="H7574" s="91" t="s">
        <v>1587</v>
      </c>
      <c r="I7574" s="91">
        <v>2050.0</v>
      </c>
      <c r="J7574" s="91" t="s">
        <v>1320</v>
      </c>
      <c r="K7574" s="91">
        <v>2050.0</v>
      </c>
      <c r="L7574" s="91" t="s">
        <v>1588</v>
      </c>
      <c r="M7574" s="91" t="s">
        <v>1320</v>
      </c>
      <c r="N7574" s="91" t="s">
        <v>1715</v>
      </c>
      <c r="O7574" s="91" t="s">
        <v>1684</v>
      </c>
      <c r="P7574" s="91" t="s">
        <v>1590</v>
      </c>
      <c r="Q7574" s="91" t="s">
        <v>1457</v>
      </c>
      <c r="R7574" s="91" t="s">
        <v>1715</v>
      </c>
      <c r="S7574" s="91" t="s">
        <v>18889</v>
      </c>
      <c r="T7574" s="91" t="s">
        <v>1593</v>
      </c>
    </row>
    <row r="7575" ht="14.25" customHeight="1">
      <c r="A7575" s="91" t="s">
        <v>18890</v>
      </c>
      <c r="D7575" s="91" t="s">
        <v>1319</v>
      </c>
      <c r="E7575" s="91" t="s">
        <v>1587</v>
      </c>
      <c r="F7575" s="91">
        <v>2030.0</v>
      </c>
      <c r="J7575" s="91" t="s">
        <v>739</v>
      </c>
      <c r="L7575" s="91" t="s">
        <v>1588</v>
      </c>
      <c r="M7575" s="91" t="s">
        <v>739</v>
      </c>
      <c r="O7575" s="91" t="s">
        <v>1589</v>
      </c>
      <c r="P7575" s="91" t="s">
        <v>1590</v>
      </c>
      <c r="Q7575" s="91" t="s">
        <v>1440</v>
      </c>
      <c r="R7575" s="91" t="s">
        <v>1617</v>
      </c>
      <c r="S7575" s="91" t="s">
        <v>18891</v>
      </c>
      <c r="T7575" s="91" t="s">
        <v>1593</v>
      </c>
    </row>
    <row r="7576" ht="14.25" customHeight="1">
      <c r="A7576" s="91" t="s">
        <v>18892</v>
      </c>
      <c r="D7576" s="91" t="s">
        <v>1319</v>
      </c>
      <c r="E7576" s="91" t="s">
        <v>1587</v>
      </c>
      <c r="F7576" s="91">
        <v>2030.0</v>
      </c>
      <c r="J7576" s="91" t="s">
        <v>739</v>
      </c>
      <c r="L7576" s="91" t="s">
        <v>1588</v>
      </c>
      <c r="M7576" s="91" t="s">
        <v>739</v>
      </c>
      <c r="O7576" s="91" t="s">
        <v>1607</v>
      </c>
      <c r="P7576" s="91" t="s">
        <v>1590</v>
      </c>
      <c r="Q7576" s="91" t="s">
        <v>1457</v>
      </c>
      <c r="R7576" s="91" t="s">
        <v>1669</v>
      </c>
      <c r="S7576" s="91" t="s">
        <v>18893</v>
      </c>
      <c r="T7576" s="91" t="s">
        <v>1593</v>
      </c>
    </row>
    <row r="7577" ht="14.25" customHeight="1">
      <c r="A7577" s="91" t="s">
        <v>18894</v>
      </c>
      <c r="D7577" s="91" t="s">
        <v>1324</v>
      </c>
      <c r="J7577" s="91" t="s">
        <v>739</v>
      </c>
      <c r="L7577" s="91" t="s">
        <v>41</v>
      </c>
      <c r="M7577" s="91" t="s">
        <v>739</v>
      </c>
      <c r="O7577" s="91" t="s">
        <v>1602</v>
      </c>
      <c r="P7577" s="91" t="s">
        <v>1603</v>
      </c>
      <c r="Q7577" s="91" t="s">
        <v>1451</v>
      </c>
      <c r="R7577" s="91" t="s">
        <v>1604</v>
      </c>
    </row>
    <row r="7578" ht="14.25" customHeight="1">
      <c r="A7578" s="91" t="s">
        <v>18895</v>
      </c>
      <c r="B7578" s="91" t="s">
        <v>18896</v>
      </c>
      <c r="C7578" s="91" t="s">
        <v>18897</v>
      </c>
      <c r="D7578" s="91" t="s">
        <v>1319</v>
      </c>
      <c r="E7578" s="91" t="s">
        <v>1587</v>
      </c>
      <c r="F7578" s="91" t="s">
        <v>1676</v>
      </c>
      <c r="J7578" s="91" t="s">
        <v>739</v>
      </c>
      <c r="L7578" s="91" t="s">
        <v>41</v>
      </c>
      <c r="M7578" s="91" t="s">
        <v>739</v>
      </c>
      <c r="O7578" s="91" t="s">
        <v>2046</v>
      </c>
      <c r="P7578" s="91" t="s">
        <v>1603</v>
      </c>
      <c r="Q7578" s="91" t="s">
        <v>1462</v>
      </c>
      <c r="R7578" s="91" t="s">
        <v>1747</v>
      </c>
      <c r="S7578" s="91" t="s">
        <v>18898</v>
      </c>
      <c r="T7578" s="91" t="s">
        <v>1593</v>
      </c>
    </row>
    <row r="7579" ht="14.25" customHeight="1">
      <c r="A7579" s="91" t="s">
        <v>18899</v>
      </c>
      <c r="D7579" s="91" t="s">
        <v>1324</v>
      </c>
      <c r="J7579" s="91" t="s">
        <v>1320</v>
      </c>
      <c r="L7579" s="91" t="s">
        <v>41</v>
      </c>
      <c r="M7579" s="91" t="s">
        <v>1320</v>
      </c>
      <c r="N7579" s="91" t="s">
        <v>1808</v>
      </c>
      <c r="O7579" s="91" t="s">
        <v>4693</v>
      </c>
      <c r="P7579" s="91" t="s">
        <v>1628</v>
      </c>
      <c r="Q7579" s="91" t="s">
        <v>1469</v>
      </c>
      <c r="R7579" s="91" t="s">
        <v>1808</v>
      </c>
    </row>
    <row r="7580" ht="14.25" customHeight="1">
      <c r="A7580" s="91" t="s">
        <v>18900</v>
      </c>
      <c r="B7580" s="91" t="s">
        <v>18901</v>
      </c>
      <c r="C7580" s="91" t="s">
        <v>18902</v>
      </c>
      <c r="D7580" s="91" t="s">
        <v>1319</v>
      </c>
      <c r="E7580" s="91" t="s">
        <v>1587</v>
      </c>
      <c r="F7580" s="91" t="s">
        <v>1646</v>
      </c>
      <c r="G7580" s="91" t="s">
        <v>1319</v>
      </c>
      <c r="H7580" s="91" t="s">
        <v>1587</v>
      </c>
      <c r="I7580" s="91" t="s">
        <v>1698</v>
      </c>
      <c r="J7580" s="91" t="s">
        <v>1320</v>
      </c>
      <c r="K7580" s="91" t="s">
        <v>1698</v>
      </c>
      <c r="L7580" s="91" t="s">
        <v>41</v>
      </c>
      <c r="M7580" s="91" t="s">
        <v>1320</v>
      </c>
      <c r="N7580" s="91" t="s">
        <v>1981</v>
      </c>
      <c r="O7580" s="91" t="s">
        <v>1602</v>
      </c>
      <c r="P7580" s="91" t="s">
        <v>1603</v>
      </c>
      <c r="Q7580" s="91" t="s">
        <v>1429</v>
      </c>
      <c r="R7580" s="91" t="s">
        <v>1624</v>
      </c>
      <c r="S7580" s="91" t="s">
        <v>18903</v>
      </c>
      <c r="T7580" s="91" t="s">
        <v>1593</v>
      </c>
    </row>
    <row r="7581" ht="14.25" customHeight="1">
      <c r="A7581" s="91" t="s">
        <v>18904</v>
      </c>
      <c r="D7581" s="91" t="s">
        <v>1319</v>
      </c>
      <c r="E7581" s="91" t="s">
        <v>1587</v>
      </c>
      <c r="F7581" s="91">
        <v>2030.0</v>
      </c>
      <c r="J7581" s="91" t="s">
        <v>739</v>
      </c>
      <c r="L7581" s="91" t="s">
        <v>1588</v>
      </c>
      <c r="M7581" s="91" t="s">
        <v>739</v>
      </c>
      <c r="O7581" s="91" t="s">
        <v>1638</v>
      </c>
      <c r="P7581" s="91" t="s">
        <v>1590</v>
      </c>
      <c r="Q7581" s="91" t="s">
        <v>1459</v>
      </c>
      <c r="R7581" s="91" t="s">
        <v>1608</v>
      </c>
      <c r="S7581" s="91" t="s">
        <v>18905</v>
      </c>
      <c r="T7581" s="91" t="s">
        <v>1593</v>
      </c>
    </row>
    <row r="7582" ht="14.25" customHeight="1">
      <c r="A7582" s="91" t="s">
        <v>18906</v>
      </c>
      <c r="D7582" s="91" t="s">
        <v>1324</v>
      </c>
      <c r="J7582" s="91" t="s">
        <v>1320</v>
      </c>
      <c r="L7582" s="91" t="s">
        <v>41</v>
      </c>
      <c r="M7582" s="91" t="s">
        <v>739</v>
      </c>
      <c r="O7582" s="91" t="s">
        <v>1602</v>
      </c>
      <c r="P7582" s="91" t="s">
        <v>1603</v>
      </c>
      <c r="Q7582" s="91" t="s">
        <v>1466</v>
      </c>
      <c r="R7582" s="91" t="s">
        <v>1798</v>
      </c>
    </row>
    <row r="7583" ht="14.25" customHeight="1">
      <c r="A7583" s="91" t="s">
        <v>18907</v>
      </c>
      <c r="D7583" s="91" t="s">
        <v>1324</v>
      </c>
      <c r="J7583" s="91" t="s">
        <v>739</v>
      </c>
      <c r="L7583" s="91" t="s">
        <v>41</v>
      </c>
      <c r="M7583" s="91" t="s">
        <v>739</v>
      </c>
      <c r="O7583" s="91" t="s">
        <v>1602</v>
      </c>
      <c r="P7583" s="91" t="s">
        <v>1603</v>
      </c>
      <c r="Q7583" s="91" t="s">
        <v>1433</v>
      </c>
      <c r="R7583" s="91" t="s">
        <v>1707</v>
      </c>
    </row>
    <row r="7584" ht="14.25" customHeight="1">
      <c r="A7584" s="91" t="s">
        <v>18908</v>
      </c>
      <c r="D7584" s="91" t="s">
        <v>1319</v>
      </c>
      <c r="E7584" s="91" t="s">
        <v>1587</v>
      </c>
      <c r="F7584" s="91">
        <v>2030.0</v>
      </c>
      <c r="J7584" s="91" t="s">
        <v>739</v>
      </c>
      <c r="L7584" s="91" t="s">
        <v>1588</v>
      </c>
      <c r="M7584" s="91" t="s">
        <v>739</v>
      </c>
      <c r="O7584" s="91" t="s">
        <v>1632</v>
      </c>
      <c r="P7584" s="91" t="s">
        <v>1628</v>
      </c>
      <c r="Q7584" s="91" t="s">
        <v>1466</v>
      </c>
      <c r="R7584" s="91" t="s">
        <v>1653</v>
      </c>
      <c r="S7584" s="91" t="s">
        <v>18909</v>
      </c>
      <c r="T7584" s="91" t="s">
        <v>1593</v>
      </c>
    </row>
    <row r="7585" ht="14.25" customHeight="1">
      <c r="A7585" s="91" t="s">
        <v>18910</v>
      </c>
      <c r="C7585" s="91" t="s">
        <v>18911</v>
      </c>
      <c r="D7585" s="91" t="s">
        <v>1319</v>
      </c>
      <c r="E7585" s="91" t="s">
        <v>1587</v>
      </c>
      <c r="F7585" s="91">
        <v>2030.0</v>
      </c>
      <c r="J7585" s="91" t="s">
        <v>739</v>
      </c>
      <c r="L7585" s="91" t="s">
        <v>41</v>
      </c>
      <c r="M7585" s="91" t="s">
        <v>739</v>
      </c>
      <c r="O7585" s="91" t="s">
        <v>1602</v>
      </c>
      <c r="P7585" s="91" t="s">
        <v>1603</v>
      </c>
      <c r="Q7585" s="91" t="s">
        <v>1462</v>
      </c>
      <c r="R7585" s="91" t="s">
        <v>1641</v>
      </c>
      <c r="S7585" s="91" t="s">
        <v>18912</v>
      </c>
      <c r="T7585" s="91" t="s">
        <v>1593</v>
      </c>
      <c r="U7585" s="91" t="s">
        <v>1709</v>
      </c>
    </row>
    <row r="7586" ht="14.25" customHeight="1">
      <c r="A7586" s="91" t="s">
        <v>18913</v>
      </c>
      <c r="B7586" s="91" t="s">
        <v>18914</v>
      </c>
      <c r="C7586" s="91" t="s">
        <v>18915</v>
      </c>
      <c r="D7586" s="91" t="s">
        <v>1324</v>
      </c>
      <c r="J7586" s="91" t="s">
        <v>1320</v>
      </c>
      <c r="L7586" s="91" t="s">
        <v>41</v>
      </c>
      <c r="M7586" s="91" t="s">
        <v>1320</v>
      </c>
      <c r="N7586" s="91" t="s">
        <v>1669</v>
      </c>
      <c r="O7586" s="91" t="s">
        <v>1692</v>
      </c>
      <c r="P7586" s="91" t="s">
        <v>1590</v>
      </c>
      <c r="Q7586" s="91" t="s">
        <v>1432</v>
      </c>
      <c r="R7586" s="91" t="s">
        <v>1669</v>
      </c>
    </row>
    <row r="7587" ht="14.25" customHeight="1">
      <c r="A7587" s="91" t="s">
        <v>18916</v>
      </c>
      <c r="D7587" s="91" t="s">
        <v>1319</v>
      </c>
      <c r="E7587" s="91" t="s">
        <v>1587</v>
      </c>
      <c r="F7587" s="91">
        <v>2030.0</v>
      </c>
      <c r="G7587" s="91" t="s">
        <v>1319</v>
      </c>
      <c r="H7587" s="91" t="s">
        <v>1587</v>
      </c>
      <c r="I7587" s="91">
        <v>2050.0</v>
      </c>
      <c r="J7587" s="91" t="s">
        <v>1320</v>
      </c>
      <c r="K7587" s="91">
        <v>2050.0</v>
      </c>
      <c r="L7587" s="91" t="s">
        <v>1588</v>
      </c>
      <c r="M7587" s="91" t="s">
        <v>739</v>
      </c>
      <c r="O7587" s="91" t="s">
        <v>3235</v>
      </c>
      <c r="P7587" s="91" t="s">
        <v>1597</v>
      </c>
      <c r="Q7587" s="91" t="s">
        <v>1440</v>
      </c>
      <c r="R7587" s="91" t="s">
        <v>1659</v>
      </c>
      <c r="S7587" s="91" t="s">
        <v>18917</v>
      </c>
      <c r="T7587" s="91" t="s">
        <v>1593</v>
      </c>
    </row>
    <row r="7588" ht="14.25" customHeight="1">
      <c r="A7588" s="91" t="s">
        <v>18918</v>
      </c>
      <c r="D7588" s="91" t="s">
        <v>1319</v>
      </c>
      <c r="E7588" s="91" t="s">
        <v>1587</v>
      </c>
      <c r="F7588" s="91">
        <v>2030.0</v>
      </c>
      <c r="G7588" s="91" t="s">
        <v>1319</v>
      </c>
      <c r="H7588" s="91" t="s">
        <v>1587</v>
      </c>
      <c r="I7588" s="91">
        <v>2050.0</v>
      </c>
      <c r="J7588" s="91" t="s">
        <v>1320</v>
      </c>
      <c r="K7588" s="91">
        <v>2050.0</v>
      </c>
      <c r="L7588" s="91" t="s">
        <v>1588</v>
      </c>
      <c r="M7588" s="91" t="s">
        <v>1320</v>
      </c>
      <c r="N7588" s="91" t="s">
        <v>1720</v>
      </c>
      <c r="O7588" s="91" t="s">
        <v>1607</v>
      </c>
      <c r="P7588" s="91" t="s">
        <v>1590</v>
      </c>
      <c r="Q7588" s="91" t="s">
        <v>1462</v>
      </c>
      <c r="R7588" s="91" t="s">
        <v>1720</v>
      </c>
      <c r="S7588" s="91" t="s">
        <v>18919</v>
      </c>
      <c r="T7588" s="91" t="s">
        <v>1593</v>
      </c>
    </row>
    <row r="7589" ht="14.25" customHeight="1">
      <c r="A7589" s="91" t="s">
        <v>18920</v>
      </c>
      <c r="B7589" s="91" t="s">
        <v>18921</v>
      </c>
      <c r="C7589" s="91" t="s">
        <v>18922</v>
      </c>
      <c r="D7589" s="91" t="s">
        <v>1319</v>
      </c>
      <c r="E7589" s="91" t="s">
        <v>1587</v>
      </c>
      <c r="F7589" s="91">
        <v>2030.0</v>
      </c>
      <c r="G7589" s="91" t="s">
        <v>1319</v>
      </c>
      <c r="H7589" s="91" t="s">
        <v>1587</v>
      </c>
      <c r="I7589" s="91">
        <v>2050.0</v>
      </c>
      <c r="J7589" s="91" t="s">
        <v>1320</v>
      </c>
      <c r="K7589" s="91">
        <v>2050.0</v>
      </c>
      <c r="L7589" s="91" t="s">
        <v>41</v>
      </c>
      <c r="M7589" s="91" t="s">
        <v>739</v>
      </c>
      <c r="O7589" s="91" t="s">
        <v>1748</v>
      </c>
      <c r="P7589" s="91" t="s">
        <v>1590</v>
      </c>
      <c r="Q7589" s="91" t="s">
        <v>1435</v>
      </c>
      <c r="R7589" s="91" t="s">
        <v>1707</v>
      </c>
      <c r="S7589" s="91" t="s">
        <v>1416</v>
      </c>
      <c r="T7589" s="91" t="s">
        <v>1593</v>
      </c>
    </row>
    <row r="7590" ht="14.25" customHeight="1">
      <c r="A7590" s="91" t="s">
        <v>18923</v>
      </c>
      <c r="B7590" s="91" t="s">
        <v>18924</v>
      </c>
      <c r="C7590" s="91" t="s">
        <v>18925</v>
      </c>
      <c r="D7590" s="91" t="s">
        <v>1324</v>
      </c>
      <c r="J7590" s="91" t="s">
        <v>1320</v>
      </c>
      <c r="L7590" s="91" t="s">
        <v>1647</v>
      </c>
      <c r="M7590" s="91" t="s">
        <v>739</v>
      </c>
      <c r="O7590" s="91" t="s">
        <v>1802</v>
      </c>
      <c r="P7590" s="91" t="s">
        <v>1590</v>
      </c>
      <c r="Q7590" s="91" t="s">
        <v>1430</v>
      </c>
      <c r="R7590" s="91" t="s">
        <v>1633</v>
      </c>
      <c r="T7590" s="91" t="s">
        <v>1634</v>
      </c>
    </row>
    <row r="7591" ht="14.25" customHeight="1">
      <c r="A7591" s="91" t="s">
        <v>18926</v>
      </c>
      <c r="B7591" s="91" t="s">
        <v>18927</v>
      </c>
      <c r="C7591" s="91" t="s">
        <v>18928</v>
      </c>
      <c r="D7591" s="91" t="s">
        <v>1319</v>
      </c>
      <c r="E7591" s="91" t="s">
        <v>1595</v>
      </c>
      <c r="F7591" s="91">
        <v>2030.0</v>
      </c>
      <c r="J7591" s="91" t="s">
        <v>1320</v>
      </c>
      <c r="L7591" s="91" t="s">
        <v>41</v>
      </c>
      <c r="M7591" s="91" t="s">
        <v>739</v>
      </c>
      <c r="O7591" s="91" t="s">
        <v>1846</v>
      </c>
      <c r="P7591" s="91" t="s">
        <v>1590</v>
      </c>
      <c r="Q7591" s="91" t="s">
        <v>1433</v>
      </c>
      <c r="R7591" s="91" t="s">
        <v>2306</v>
      </c>
      <c r="S7591" s="91" t="s">
        <v>18929</v>
      </c>
      <c r="T7591" s="91" t="s">
        <v>1600</v>
      </c>
    </row>
    <row r="7592" ht="14.25" customHeight="1">
      <c r="A7592" s="91" t="s">
        <v>18930</v>
      </c>
      <c r="D7592" s="91" t="s">
        <v>1324</v>
      </c>
      <c r="J7592" s="91" t="s">
        <v>1320</v>
      </c>
      <c r="L7592" s="91" t="s">
        <v>41</v>
      </c>
      <c r="M7592" s="91" t="s">
        <v>739</v>
      </c>
      <c r="O7592" s="91" t="s">
        <v>1846</v>
      </c>
      <c r="P7592" s="91" t="s">
        <v>1590</v>
      </c>
      <c r="Q7592" s="91" t="s">
        <v>1429</v>
      </c>
      <c r="R7592" s="91" t="s">
        <v>1624</v>
      </c>
    </row>
    <row r="7593" ht="14.25" customHeight="1">
      <c r="A7593" s="91" t="s">
        <v>18931</v>
      </c>
      <c r="B7593" s="91" t="s">
        <v>18927</v>
      </c>
      <c r="C7593" s="91" t="s">
        <v>18932</v>
      </c>
      <c r="D7593" s="91" t="s">
        <v>1324</v>
      </c>
      <c r="J7593" s="91" t="s">
        <v>1320</v>
      </c>
      <c r="L7593" s="91" t="s">
        <v>41</v>
      </c>
      <c r="M7593" s="91" t="s">
        <v>1320</v>
      </c>
      <c r="N7593" s="91" t="s">
        <v>1863</v>
      </c>
      <c r="O7593" s="91" t="s">
        <v>1846</v>
      </c>
      <c r="P7593" s="91" t="s">
        <v>1590</v>
      </c>
      <c r="Q7593" s="91" t="s">
        <v>1454</v>
      </c>
      <c r="R7593" s="91" t="s">
        <v>1863</v>
      </c>
    </row>
    <row r="7594" ht="14.25" customHeight="1">
      <c r="A7594" s="91" t="s">
        <v>18933</v>
      </c>
      <c r="B7594" s="91" t="s">
        <v>18934</v>
      </c>
      <c r="C7594" s="91" t="s">
        <v>18935</v>
      </c>
      <c r="D7594" s="91" t="s">
        <v>1319</v>
      </c>
      <c r="E7594" s="91" t="s">
        <v>1587</v>
      </c>
      <c r="F7594" s="91">
        <v>2030.0</v>
      </c>
      <c r="J7594" s="91" t="s">
        <v>739</v>
      </c>
      <c r="L7594" s="91" t="s">
        <v>41</v>
      </c>
      <c r="M7594" s="91" t="s">
        <v>739</v>
      </c>
      <c r="O7594" s="91" t="s">
        <v>1607</v>
      </c>
      <c r="P7594" s="91" t="s">
        <v>1590</v>
      </c>
      <c r="Q7594" s="91" t="s">
        <v>1429</v>
      </c>
      <c r="R7594" s="91" t="s">
        <v>1591</v>
      </c>
      <c r="S7594" s="91" t="s">
        <v>18936</v>
      </c>
      <c r="T7594" s="91" t="s">
        <v>1593</v>
      </c>
    </row>
    <row r="7595" ht="14.25" customHeight="1">
      <c r="A7595" s="91" t="s">
        <v>18937</v>
      </c>
      <c r="D7595" s="91" t="s">
        <v>1324</v>
      </c>
      <c r="J7595" s="91" t="s">
        <v>739</v>
      </c>
      <c r="L7595" s="91" t="s">
        <v>41</v>
      </c>
      <c r="M7595" s="91" t="s">
        <v>739</v>
      </c>
      <c r="O7595" s="91" t="s">
        <v>1796</v>
      </c>
      <c r="P7595" s="91" t="s">
        <v>1628</v>
      </c>
      <c r="Q7595" s="91" t="s">
        <v>1761</v>
      </c>
      <c r="R7595" s="91" t="s">
        <v>1608</v>
      </c>
    </row>
    <row r="7596" ht="14.25" customHeight="1">
      <c r="A7596" s="91" t="s">
        <v>18938</v>
      </c>
      <c r="B7596" s="91" t="s">
        <v>18939</v>
      </c>
      <c r="D7596" s="91" t="s">
        <v>1324</v>
      </c>
      <c r="J7596" s="91" t="s">
        <v>1320</v>
      </c>
      <c r="L7596" s="91" t="s">
        <v>41</v>
      </c>
      <c r="M7596" s="91" t="s">
        <v>739</v>
      </c>
      <c r="O7596" s="91" t="s">
        <v>1796</v>
      </c>
      <c r="P7596" s="91" t="s">
        <v>1628</v>
      </c>
      <c r="Q7596" s="91" t="s">
        <v>1439</v>
      </c>
      <c r="R7596" s="91" t="s">
        <v>1707</v>
      </c>
    </row>
    <row r="7597" ht="14.25" customHeight="1">
      <c r="A7597" s="91" t="s">
        <v>18940</v>
      </c>
      <c r="D7597" s="91" t="s">
        <v>1319</v>
      </c>
      <c r="E7597" s="91" t="s">
        <v>1587</v>
      </c>
      <c r="F7597" s="91">
        <v>2030.0</v>
      </c>
      <c r="J7597" s="91" t="s">
        <v>739</v>
      </c>
      <c r="L7597" s="91" t="s">
        <v>1588</v>
      </c>
      <c r="M7597" s="91" t="s">
        <v>739</v>
      </c>
      <c r="O7597" s="91" t="s">
        <v>1796</v>
      </c>
      <c r="P7597" s="91" t="s">
        <v>1628</v>
      </c>
      <c r="Q7597" s="91" t="s">
        <v>1433</v>
      </c>
      <c r="R7597" s="91" t="s">
        <v>1598</v>
      </c>
      <c r="S7597" s="91" t="s">
        <v>18941</v>
      </c>
      <c r="T7597" s="91" t="s">
        <v>1593</v>
      </c>
    </row>
    <row r="7598" ht="14.25" customHeight="1">
      <c r="A7598" s="91" t="s">
        <v>18942</v>
      </c>
      <c r="D7598" s="91" t="s">
        <v>1319</v>
      </c>
      <c r="E7598" s="91" t="s">
        <v>1587</v>
      </c>
      <c r="F7598" s="91">
        <v>2030.0</v>
      </c>
      <c r="J7598" s="91" t="s">
        <v>739</v>
      </c>
      <c r="L7598" s="91" t="s">
        <v>1588</v>
      </c>
      <c r="M7598" s="91" t="s">
        <v>739</v>
      </c>
      <c r="O7598" s="91" t="s">
        <v>1632</v>
      </c>
      <c r="P7598" s="91" t="s">
        <v>1628</v>
      </c>
      <c r="Q7598" s="91" t="s">
        <v>1451</v>
      </c>
      <c r="R7598" s="91" t="s">
        <v>1687</v>
      </c>
      <c r="S7598" s="91" t="s">
        <v>18943</v>
      </c>
      <c r="T7598" s="91" t="s">
        <v>1593</v>
      </c>
    </row>
    <row r="7599" ht="14.25" customHeight="1">
      <c r="A7599" s="91" t="s">
        <v>18944</v>
      </c>
      <c r="D7599" s="91" t="s">
        <v>1319</v>
      </c>
      <c r="E7599" s="91" t="s">
        <v>1587</v>
      </c>
      <c r="F7599" s="91">
        <v>2026.0</v>
      </c>
      <c r="J7599" s="91" t="s">
        <v>1320</v>
      </c>
      <c r="L7599" s="91" t="s">
        <v>41</v>
      </c>
      <c r="M7599" s="91" t="s">
        <v>1320</v>
      </c>
      <c r="N7599" s="91" t="s">
        <v>1863</v>
      </c>
      <c r="O7599" s="91" t="s">
        <v>1846</v>
      </c>
      <c r="P7599" s="91" t="s">
        <v>1590</v>
      </c>
      <c r="Q7599" s="91" t="s">
        <v>1447</v>
      </c>
      <c r="R7599" s="91" t="s">
        <v>1611</v>
      </c>
      <c r="S7599" s="91" t="s">
        <v>18945</v>
      </c>
      <c r="T7599" s="91" t="s">
        <v>1593</v>
      </c>
    </row>
    <row r="7600" ht="14.25" customHeight="1">
      <c r="A7600" s="91" t="s">
        <v>18946</v>
      </c>
      <c r="C7600" s="91" t="s">
        <v>18947</v>
      </c>
      <c r="D7600" s="91" t="s">
        <v>1324</v>
      </c>
      <c r="J7600" s="91" t="s">
        <v>739</v>
      </c>
      <c r="L7600" s="91" t="s">
        <v>41</v>
      </c>
      <c r="M7600" s="91" t="s">
        <v>739</v>
      </c>
      <c r="O7600" s="91" t="s">
        <v>1602</v>
      </c>
      <c r="P7600" s="91" t="s">
        <v>1603</v>
      </c>
      <c r="Q7600" s="91" t="s">
        <v>1467</v>
      </c>
      <c r="R7600" s="91" t="s">
        <v>1659</v>
      </c>
    </row>
    <row r="7601" ht="14.25" customHeight="1">
      <c r="A7601" s="91" t="s">
        <v>18948</v>
      </c>
      <c r="B7601" s="91" t="s">
        <v>18949</v>
      </c>
      <c r="C7601" s="91" t="s">
        <v>18950</v>
      </c>
      <c r="D7601" s="91" t="s">
        <v>1319</v>
      </c>
      <c r="E7601" s="91" t="s">
        <v>1587</v>
      </c>
      <c r="F7601" s="91">
        <v>2026.0</v>
      </c>
      <c r="J7601" s="91" t="s">
        <v>739</v>
      </c>
      <c r="L7601" s="91" t="s">
        <v>41</v>
      </c>
      <c r="M7601" s="91" t="s">
        <v>1320</v>
      </c>
      <c r="N7601" s="91" t="s">
        <v>3048</v>
      </c>
      <c r="O7601" s="91" t="s">
        <v>1684</v>
      </c>
      <c r="P7601" s="91" t="s">
        <v>1590</v>
      </c>
      <c r="Q7601" s="91" t="s">
        <v>1462</v>
      </c>
      <c r="R7601" s="91" t="s">
        <v>1923</v>
      </c>
      <c r="S7601" s="91" t="s">
        <v>1417</v>
      </c>
      <c r="T7601" s="91" t="s">
        <v>1593</v>
      </c>
    </row>
    <row r="7602" ht="14.25" customHeight="1">
      <c r="A7602" s="91" t="s">
        <v>18951</v>
      </c>
      <c r="B7602" s="91" t="s">
        <v>18952</v>
      </c>
      <c r="C7602" s="91" t="s">
        <v>18953</v>
      </c>
      <c r="D7602" s="91" t="s">
        <v>1319</v>
      </c>
      <c r="E7602" s="91" t="s">
        <v>1587</v>
      </c>
      <c r="F7602" s="91" t="s">
        <v>1646</v>
      </c>
      <c r="G7602" s="91" t="s">
        <v>1319</v>
      </c>
      <c r="H7602" s="91" t="s">
        <v>1587</v>
      </c>
      <c r="I7602" s="91" t="s">
        <v>1377</v>
      </c>
      <c r="J7602" s="91" t="s">
        <v>1320</v>
      </c>
      <c r="K7602" s="91" t="s">
        <v>1377</v>
      </c>
      <c r="L7602" s="91" t="s">
        <v>41</v>
      </c>
      <c r="M7602" s="91" t="s">
        <v>1320</v>
      </c>
      <c r="N7602" s="91" t="s">
        <v>1678</v>
      </c>
      <c r="O7602" s="91" t="s">
        <v>1602</v>
      </c>
      <c r="P7602" s="91" t="s">
        <v>1603</v>
      </c>
      <c r="Q7602" s="91" t="s">
        <v>1469</v>
      </c>
      <c r="R7602" s="91" t="s">
        <v>1659</v>
      </c>
      <c r="S7602" s="91" t="s">
        <v>18954</v>
      </c>
      <c r="T7602" s="91" t="s">
        <v>1593</v>
      </c>
    </row>
    <row r="7603" ht="14.25" customHeight="1">
      <c r="A7603" s="91" t="s">
        <v>18955</v>
      </c>
      <c r="D7603" s="91" t="s">
        <v>1319</v>
      </c>
      <c r="E7603" s="91" t="s">
        <v>1587</v>
      </c>
      <c r="F7603" s="91">
        <v>2030.0</v>
      </c>
      <c r="J7603" s="91" t="s">
        <v>739</v>
      </c>
      <c r="L7603" s="91" t="s">
        <v>41</v>
      </c>
      <c r="M7603" s="91" t="s">
        <v>1320</v>
      </c>
      <c r="N7603" s="91" t="s">
        <v>1785</v>
      </c>
      <c r="O7603" s="91" t="s">
        <v>1694</v>
      </c>
      <c r="P7603" s="91" t="s">
        <v>1590</v>
      </c>
      <c r="Q7603" s="91" t="s">
        <v>1467</v>
      </c>
      <c r="R7603" s="91" t="s">
        <v>1685</v>
      </c>
      <c r="S7603" s="91" t="s">
        <v>18956</v>
      </c>
      <c r="T7603" s="91" t="s">
        <v>1593</v>
      </c>
    </row>
    <row r="7604" ht="14.25" customHeight="1">
      <c r="A7604" s="91" t="s">
        <v>18957</v>
      </c>
      <c r="D7604" s="91" t="s">
        <v>1319</v>
      </c>
      <c r="E7604" s="91" t="s">
        <v>1587</v>
      </c>
      <c r="F7604" s="91">
        <v>2030.0</v>
      </c>
      <c r="J7604" s="91" t="s">
        <v>739</v>
      </c>
      <c r="L7604" s="91" t="s">
        <v>41</v>
      </c>
      <c r="M7604" s="91" t="s">
        <v>739</v>
      </c>
      <c r="O7604" s="91" t="s">
        <v>1891</v>
      </c>
      <c r="P7604" s="91" t="s">
        <v>1623</v>
      </c>
      <c r="Q7604" s="91" t="s">
        <v>1444</v>
      </c>
      <c r="R7604" s="91" t="s">
        <v>1722</v>
      </c>
      <c r="S7604" s="91" t="s">
        <v>18958</v>
      </c>
      <c r="T7604" s="91" t="s">
        <v>1593</v>
      </c>
    </row>
    <row r="7605" ht="14.25" customHeight="1">
      <c r="A7605" s="91" t="s">
        <v>18959</v>
      </c>
      <c r="C7605" s="91" t="s">
        <v>18960</v>
      </c>
      <c r="D7605" s="91" t="s">
        <v>1319</v>
      </c>
      <c r="E7605" s="91" t="s">
        <v>1587</v>
      </c>
      <c r="F7605" s="91">
        <v>2030.0</v>
      </c>
      <c r="J7605" s="91" t="s">
        <v>1320</v>
      </c>
      <c r="L7605" s="91" t="s">
        <v>1588</v>
      </c>
      <c r="M7605" s="91" t="s">
        <v>1320</v>
      </c>
      <c r="N7605" s="91" t="s">
        <v>2170</v>
      </c>
      <c r="O7605" s="91" t="s">
        <v>2509</v>
      </c>
      <c r="P7605" s="91" t="s">
        <v>1590</v>
      </c>
      <c r="Q7605" s="91" t="s">
        <v>1469</v>
      </c>
      <c r="R7605" s="91" t="s">
        <v>3048</v>
      </c>
      <c r="S7605" s="91" t="s">
        <v>18961</v>
      </c>
      <c r="T7605" s="91" t="s">
        <v>1593</v>
      </c>
    </row>
    <row r="7606" ht="14.25" customHeight="1">
      <c r="A7606" s="91" t="s">
        <v>18962</v>
      </c>
      <c r="D7606" s="91" t="s">
        <v>1319</v>
      </c>
      <c r="E7606" s="91" t="s">
        <v>1587</v>
      </c>
      <c r="F7606" s="91">
        <v>2030.0</v>
      </c>
      <c r="G7606" s="91" t="s">
        <v>1319</v>
      </c>
      <c r="H7606" s="91" t="s">
        <v>1587</v>
      </c>
      <c r="I7606" s="91">
        <v>2050.0</v>
      </c>
      <c r="J7606" s="91" t="s">
        <v>1320</v>
      </c>
      <c r="K7606" s="91">
        <v>2050.0</v>
      </c>
      <c r="L7606" s="91" t="s">
        <v>1588</v>
      </c>
      <c r="M7606" s="91" t="s">
        <v>739</v>
      </c>
      <c r="O7606" s="91" t="s">
        <v>1607</v>
      </c>
      <c r="P7606" s="91" t="s">
        <v>1590</v>
      </c>
      <c r="Q7606" s="91" t="s">
        <v>1472</v>
      </c>
      <c r="R7606" s="91" t="s">
        <v>1687</v>
      </c>
      <c r="S7606" s="91" t="s">
        <v>18963</v>
      </c>
      <c r="T7606" s="91" t="s">
        <v>1593</v>
      </c>
    </row>
    <row r="7607" ht="14.25" customHeight="1">
      <c r="A7607" s="91" t="s">
        <v>18964</v>
      </c>
      <c r="C7607" s="91" t="s">
        <v>18965</v>
      </c>
      <c r="D7607" s="91" t="s">
        <v>1324</v>
      </c>
      <c r="J7607" s="91" t="s">
        <v>1320</v>
      </c>
      <c r="L7607" s="91" t="s">
        <v>1647</v>
      </c>
      <c r="M7607" s="91" t="s">
        <v>739</v>
      </c>
      <c r="O7607" s="91" t="s">
        <v>1681</v>
      </c>
      <c r="P7607" s="91" t="s">
        <v>1590</v>
      </c>
      <c r="Q7607" s="91" t="s">
        <v>1440</v>
      </c>
      <c r="R7607" s="91" t="s">
        <v>1798</v>
      </c>
    </row>
    <row r="7608" ht="14.25" customHeight="1">
      <c r="A7608" s="91" t="s">
        <v>18966</v>
      </c>
      <c r="B7608" s="91" t="s">
        <v>18967</v>
      </c>
      <c r="C7608" s="91" t="s">
        <v>18968</v>
      </c>
      <c r="D7608" s="91" t="s">
        <v>1319</v>
      </c>
      <c r="E7608" s="91" t="s">
        <v>1587</v>
      </c>
      <c r="F7608" s="91" t="s">
        <v>1646</v>
      </c>
      <c r="G7608" s="91" t="s">
        <v>1319</v>
      </c>
      <c r="H7608" s="91" t="s">
        <v>1587</v>
      </c>
      <c r="I7608" s="91" t="s">
        <v>1698</v>
      </c>
      <c r="J7608" s="91" t="s">
        <v>1320</v>
      </c>
      <c r="K7608" s="91" t="s">
        <v>1698</v>
      </c>
      <c r="L7608" s="91" t="s">
        <v>41</v>
      </c>
      <c r="M7608" s="91" t="s">
        <v>739</v>
      </c>
      <c r="O7608" s="91" t="s">
        <v>1725</v>
      </c>
      <c r="P7608" s="91" t="s">
        <v>1628</v>
      </c>
      <c r="Q7608" s="91" t="s">
        <v>1462</v>
      </c>
      <c r="R7608" s="91" t="s">
        <v>1659</v>
      </c>
      <c r="S7608" s="91" t="s">
        <v>18969</v>
      </c>
      <c r="T7608" s="91" t="s">
        <v>1593</v>
      </c>
    </row>
    <row r="7609" ht="14.25" customHeight="1">
      <c r="A7609" s="91" t="s">
        <v>18970</v>
      </c>
      <c r="B7609" s="91" t="s">
        <v>18971</v>
      </c>
      <c r="C7609" s="91" t="s">
        <v>18972</v>
      </c>
      <c r="D7609" s="91" t="s">
        <v>1319</v>
      </c>
      <c r="E7609" s="91" t="s">
        <v>1587</v>
      </c>
      <c r="F7609" s="91">
        <v>2030.0</v>
      </c>
      <c r="G7609" s="91" t="s">
        <v>1319</v>
      </c>
      <c r="H7609" s="91" t="s">
        <v>1587</v>
      </c>
      <c r="I7609" s="91">
        <v>2050.0</v>
      </c>
      <c r="J7609" s="91" t="s">
        <v>1320</v>
      </c>
      <c r="K7609" s="91">
        <v>2050.0</v>
      </c>
      <c r="L7609" s="91" t="s">
        <v>41</v>
      </c>
      <c r="M7609" s="91" t="s">
        <v>1320</v>
      </c>
      <c r="N7609" s="91" t="s">
        <v>1637</v>
      </c>
      <c r="O7609" s="91" t="s">
        <v>1638</v>
      </c>
      <c r="P7609" s="91" t="s">
        <v>1590</v>
      </c>
      <c r="Q7609" s="91" t="s">
        <v>1434</v>
      </c>
      <c r="R7609" s="91" t="s">
        <v>1641</v>
      </c>
      <c r="S7609" s="91" t="s">
        <v>18973</v>
      </c>
      <c r="T7609" s="91" t="s">
        <v>1593</v>
      </c>
    </row>
    <row r="7610" ht="14.25" customHeight="1">
      <c r="A7610" s="91" t="s">
        <v>18974</v>
      </c>
      <c r="D7610" s="91" t="s">
        <v>1324</v>
      </c>
      <c r="J7610" s="91" t="s">
        <v>739</v>
      </c>
      <c r="L7610" s="91" t="s">
        <v>41</v>
      </c>
      <c r="M7610" s="91" t="s">
        <v>739</v>
      </c>
      <c r="O7610" s="91" t="s">
        <v>1589</v>
      </c>
      <c r="P7610" s="91" t="s">
        <v>1590</v>
      </c>
      <c r="Q7610" s="91" t="s">
        <v>1451</v>
      </c>
      <c r="R7610" s="91" t="s">
        <v>1653</v>
      </c>
    </row>
    <row r="7611" ht="14.25" customHeight="1">
      <c r="A7611" s="91" t="s">
        <v>18975</v>
      </c>
      <c r="C7611" s="91" t="s">
        <v>18976</v>
      </c>
      <c r="D7611" s="91" t="s">
        <v>1319</v>
      </c>
      <c r="E7611" s="91" t="s">
        <v>1587</v>
      </c>
      <c r="F7611" s="91">
        <v>2030.0</v>
      </c>
      <c r="J7611" s="91" t="s">
        <v>1320</v>
      </c>
      <c r="L7611" s="91" t="s">
        <v>41</v>
      </c>
      <c r="M7611" s="91" t="s">
        <v>1320</v>
      </c>
      <c r="N7611" s="91" t="s">
        <v>1847</v>
      </c>
      <c r="O7611" s="91" t="s">
        <v>1846</v>
      </c>
      <c r="P7611" s="91" t="s">
        <v>1590</v>
      </c>
      <c r="Q7611" s="91" t="s">
        <v>1439</v>
      </c>
      <c r="R7611" s="91" t="s">
        <v>1706</v>
      </c>
      <c r="S7611" s="91" t="s">
        <v>18977</v>
      </c>
      <c r="T7611" s="91" t="s">
        <v>1593</v>
      </c>
    </row>
    <row r="7612" ht="14.25" customHeight="1">
      <c r="A7612" s="91" t="s">
        <v>18978</v>
      </c>
      <c r="D7612" s="91" t="s">
        <v>1324</v>
      </c>
      <c r="J7612" s="91" t="s">
        <v>1320</v>
      </c>
      <c r="L7612" s="91" t="s">
        <v>41</v>
      </c>
      <c r="M7612" s="91" t="s">
        <v>1320</v>
      </c>
      <c r="N7612" s="91" t="s">
        <v>1611</v>
      </c>
      <c r="O7612" s="91" t="s">
        <v>1662</v>
      </c>
      <c r="P7612" s="91" t="s">
        <v>1590</v>
      </c>
      <c r="Q7612" s="91" t="s">
        <v>1439</v>
      </c>
      <c r="R7612" s="91" t="s">
        <v>1612</v>
      </c>
    </row>
    <row r="7613" ht="14.25" customHeight="1">
      <c r="A7613" s="91" t="s">
        <v>18979</v>
      </c>
      <c r="D7613" s="91" t="s">
        <v>1319</v>
      </c>
      <c r="E7613" s="91" t="s">
        <v>1587</v>
      </c>
      <c r="F7613" s="91">
        <v>2030.0</v>
      </c>
      <c r="J7613" s="91" t="s">
        <v>739</v>
      </c>
      <c r="L7613" s="91" t="s">
        <v>1588</v>
      </c>
      <c r="M7613" s="91" t="s">
        <v>739</v>
      </c>
      <c r="O7613" s="91" t="s">
        <v>1725</v>
      </c>
      <c r="P7613" s="91" t="s">
        <v>1628</v>
      </c>
      <c r="Q7613" s="91" t="s">
        <v>1431</v>
      </c>
      <c r="R7613" s="91" t="s">
        <v>1591</v>
      </c>
      <c r="S7613" s="91" t="s">
        <v>18980</v>
      </c>
      <c r="T7613" s="91" t="s">
        <v>1593</v>
      </c>
    </row>
    <row r="7614" ht="14.25" customHeight="1">
      <c r="A7614" s="91" t="s">
        <v>18981</v>
      </c>
      <c r="D7614" s="91" t="s">
        <v>1319</v>
      </c>
      <c r="E7614" s="91" t="s">
        <v>1587</v>
      </c>
      <c r="F7614" s="91" t="s">
        <v>1646</v>
      </c>
      <c r="G7614" s="91" t="s">
        <v>1319</v>
      </c>
      <c r="H7614" s="91" t="s">
        <v>1587</v>
      </c>
      <c r="I7614" s="91">
        <v>2040.0</v>
      </c>
      <c r="J7614" s="91" t="s">
        <v>1320</v>
      </c>
      <c r="K7614" s="91">
        <v>2040.0</v>
      </c>
      <c r="L7614" s="91" t="s">
        <v>41</v>
      </c>
      <c r="M7614" s="91" t="s">
        <v>1320</v>
      </c>
      <c r="O7614" s="91" t="s">
        <v>1607</v>
      </c>
      <c r="P7614" s="91" t="s">
        <v>1590</v>
      </c>
      <c r="Q7614" s="91" t="s">
        <v>1464</v>
      </c>
      <c r="R7614" s="91" t="s">
        <v>1808</v>
      </c>
      <c r="S7614" s="91" t="s">
        <v>18982</v>
      </c>
      <c r="T7614" s="91" t="s">
        <v>1593</v>
      </c>
    </row>
    <row r="7615" ht="14.25" customHeight="1">
      <c r="A7615" s="91" t="s">
        <v>18983</v>
      </c>
      <c r="D7615" s="91" t="s">
        <v>1319</v>
      </c>
      <c r="E7615" s="91" t="s">
        <v>1587</v>
      </c>
      <c r="F7615" s="91">
        <v>2030.0</v>
      </c>
      <c r="J7615" s="91" t="s">
        <v>739</v>
      </c>
      <c r="L7615" s="91" t="s">
        <v>1588</v>
      </c>
      <c r="M7615" s="91" t="s">
        <v>739</v>
      </c>
      <c r="O7615" s="91" t="s">
        <v>2299</v>
      </c>
      <c r="P7615" s="91" t="s">
        <v>1628</v>
      </c>
      <c r="Q7615" s="91" t="s">
        <v>1457</v>
      </c>
      <c r="R7615" s="91" t="s">
        <v>1624</v>
      </c>
      <c r="S7615" s="91" t="s">
        <v>18984</v>
      </c>
      <c r="T7615" s="91" t="s">
        <v>1593</v>
      </c>
    </row>
    <row r="7616" ht="14.25" customHeight="1">
      <c r="A7616" s="91" t="s">
        <v>18985</v>
      </c>
      <c r="C7616" s="91" t="s">
        <v>18986</v>
      </c>
      <c r="D7616" s="91" t="s">
        <v>1319</v>
      </c>
      <c r="E7616" s="91" t="s">
        <v>1595</v>
      </c>
      <c r="F7616" s="91">
        <v>2030.0</v>
      </c>
      <c r="J7616" s="91" t="s">
        <v>739</v>
      </c>
      <c r="L7616" s="91" t="s">
        <v>1588</v>
      </c>
      <c r="M7616" s="91" t="s">
        <v>739</v>
      </c>
      <c r="O7616" s="91" t="s">
        <v>1846</v>
      </c>
      <c r="P7616" s="91" t="s">
        <v>1590</v>
      </c>
      <c r="Q7616" s="91" t="s">
        <v>1445</v>
      </c>
      <c r="R7616" s="91" t="s">
        <v>1685</v>
      </c>
      <c r="S7616" s="91" t="s">
        <v>18987</v>
      </c>
      <c r="T7616" s="91" t="s">
        <v>1600</v>
      </c>
    </row>
    <row r="7617" ht="14.25" customHeight="1">
      <c r="A7617" s="91" t="s">
        <v>18988</v>
      </c>
      <c r="D7617" s="91" t="s">
        <v>1319</v>
      </c>
      <c r="E7617" s="91" t="s">
        <v>1587</v>
      </c>
      <c r="F7617" s="91">
        <v>2035.0</v>
      </c>
      <c r="J7617" s="91" t="s">
        <v>1320</v>
      </c>
      <c r="L7617" s="91" t="s">
        <v>41</v>
      </c>
      <c r="M7617" s="91" t="s">
        <v>1320</v>
      </c>
      <c r="N7617" s="91" t="s">
        <v>2170</v>
      </c>
      <c r="O7617" s="91" t="s">
        <v>2509</v>
      </c>
      <c r="P7617" s="91" t="s">
        <v>1590</v>
      </c>
      <c r="Q7617" s="91" t="s">
        <v>1429</v>
      </c>
      <c r="R7617" s="91" t="s">
        <v>1669</v>
      </c>
      <c r="S7617" s="91" t="s">
        <v>18989</v>
      </c>
      <c r="T7617" s="91" t="s">
        <v>1593</v>
      </c>
    </row>
    <row r="7618" ht="14.25" customHeight="1">
      <c r="A7618" s="91" t="s">
        <v>18990</v>
      </c>
      <c r="D7618" s="91" t="s">
        <v>1319</v>
      </c>
      <c r="E7618" s="91" t="s">
        <v>1587</v>
      </c>
      <c r="F7618" s="91">
        <v>2030.0</v>
      </c>
      <c r="J7618" s="91" t="s">
        <v>739</v>
      </c>
      <c r="L7618" s="91" t="s">
        <v>1588</v>
      </c>
      <c r="M7618" s="91" t="s">
        <v>739</v>
      </c>
      <c r="O7618" s="91" t="s">
        <v>1681</v>
      </c>
      <c r="P7618" s="91" t="s">
        <v>1590</v>
      </c>
      <c r="Q7618" s="91" t="s">
        <v>1457</v>
      </c>
      <c r="R7618" s="91" t="s">
        <v>1792</v>
      </c>
      <c r="S7618" s="91" t="s">
        <v>18991</v>
      </c>
      <c r="T7618" s="91" t="s">
        <v>1593</v>
      </c>
    </row>
    <row r="7619" ht="14.25" customHeight="1">
      <c r="A7619" s="91" t="s">
        <v>18992</v>
      </c>
      <c r="D7619" s="91" t="s">
        <v>1319</v>
      </c>
      <c r="E7619" s="91" t="s">
        <v>1587</v>
      </c>
      <c r="F7619" s="91">
        <v>2030.0</v>
      </c>
      <c r="J7619" s="91" t="s">
        <v>739</v>
      </c>
      <c r="L7619" s="91" t="s">
        <v>1588</v>
      </c>
      <c r="M7619" s="91" t="s">
        <v>739</v>
      </c>
      <c r="O7619" s="91" t="s">
        <v>1846</v>
      </c>
      <c r="P7619" s="91" t="s">
        <v>1590</v>
      </c>
      <c r="Q7619" s="91" t="s">
        <v>1467</v>
      </c>
      <c r="R7619" s="91" t="s">
        <v>1669</v>
      </c>
      <c r="S7619" s="91" t="s">
        <v>18993</v>
      </c>
      <c r="T7619" s="91" t="s">
        <v>1593</v>
      </c>
    </row>
    <row r="7620" ht="14.25" customHeight="1">
      <c r="A7620" s="91" t="s">
        <v>18994</v>
      </c>
      <c r="D7620" s="91" t="s">
        <v>1324</v>
      </c>
      <c r="J7620" s="91" t="s">
        <v>739</v>
      </c>
      <c r="L7620" s="91" t="s">
        <v>41</v>
      </c>
      <c r="M7620" s="91" t="s">
        <v>739</v>
      </c>
      <c r="O7620" s="91" t="s">
        <v>2774</v>
      </c>
      <c r="P7620" s="91" t="s">
        <v>1628</v>
      </c>
      <c r="Q7620" s="91" t="s">
        <v>1462</v>
      </c>
      <c r="R7620" s="91" t="s">
        <v>1633</v>
      </c>
    </row>
    <row r="7621" ht="14.25" customHeight="1">
      <c r="A7621" s="91" t="s">
        <v>18995</v>
      </c>
      <c r="B7621" s="91" t="s">
        <v>18996</v>
      </c>
      <c r="C7621" s="91" t="s">
        <v>18997</v>
      </c>
      <c r="D7621" s="91" t="s">
        <v>1319</v>
      </c>
      <c r="E7621" s="91" t="s">
        <v>1595</v>
      </c>
      <c r="F7621" s="91" t="s">
        <v>1646</v>
      </c>
      <c r="J7621" s="91" t="s">
        <v>739</v>
      </c>
      <c r="L7621" s="91" t="s">
        <v>41</v>
      </c>
      <c r="M7621" s="91" t="s">
        <v>739</v>
      </c>
      <c r="O7621" s="91" t="s">
        <v>1725</v>
      </c>
      <c r="P7621" s="91" t="s">
        <v>1628</v>
      </c>
      <c r="Q7621" s="91" t="s">
        <v>1433</v>
      </c>
      <c r="R7621" s="91" t="s">
        <v>1842</v>
      </c>
      <c r="S7621" s="91" t="s">
        <v>18998</v>
      </c>
      <c r="T7621" s="91" t="s">
        <v>1600</v>
      </c>
    </row>
    <row r="7622" ht="14.25" customHeight="1">
      <c r="A7622" s="91" t="s">
        <v>18999</v>
      </c>
      <c r="D7622" s="91" t="s">
        <v>1319</v>
      </c>
      <c r="E7622" s="91" t="s">
        <v>1587</v>
      </c>
      <c r="F7622" s="91">
        <v>2030.0</v>
      </c>
      <c r="J7622" s="91" t="s">
        <v>739</v>
      </c>
      <c r="L7622" s="91" t="s">
        <v>1588</v>
      </c>
      <c r="M7622" s="91" t="s">
        <v>739</v>
      </c>
      <c r="O7622" s="91" t="s">
        <v>1725</v>
      </c>
      <c r="P7622" s="91" t="s">
        <v>1628</v>
      </c>
      <c r="Q7622" s="91" t="s">
        <v>1463</v>
      </c>
      <c r="R7622" s="91" t="s">
        <v>1659</v>
      </c>
      <c r="S7622" s="91" t="s">
        <v>19000</v>
      </c>
      <c r="T7622" s="91" t="s">
        <v>1593</v>
      </c>
    </row>
    <row r="7623" ht="14.25" customHeight="1">
      <c r="A7623" s="91" t="s">
        <v>19001</v>
      </c>
      <c r="D7623" s="91" t="s">
        <v>1324</v>
      </c>
      <c r="J7623" s="91" t="s">
        <v>1320</v>
      </c>
      <c r="L7623" s="91" t="s">
        <v>41</v>
      </c>
      <c r="M7623" s="91" t="s">
        <v>1320</v>
      </c>
      <c r="N7623" s="91" t="s">
        <v>1611</v>
      </c>
      <c r="O7623" s="91" t="s">
        <v>1607</v>
      </c>
      <c r="P7623" s="91" t="s">
        <v>1590</v>
      </c>
      <c r="Q7623" s="91" t="s">
        <v>1434</v>
      </c>
      <c r="R7623" s="91" t="s">
        <v>1611</v>
      </c>
    </row>
    <row r="7624" ht="14.25" customHeight="1">
      <c r="A7624" s="91" t="s">
        <v>19002</v>
      </c>
      <c r="D7624" s="91" t="s">
        <v>1319</v>
      </c>
      <c r="E7624" s="91" t="s">
        <v>1587</v>
      </c>
      <c r="F7624" s="91">
        <v>2030.0</v>
      </c>
      <c r="J7624" s="91" t="s">
        <v>739</v>
      </c>
      <c r="L7624" s="91" t="s">
        <v>1588</v>
      </c>
      <c r="M7624" s="91" t="s">
        <v>739</v>
      </c>
      <c r="O7624" s="91" t="s">
        <v>1802</v>
      </c>
      <c r="P7624" s="91" t="s">
        <v>1590</v>
      </c>
      <c r="Q7624" s="91" t="s">
        <v>1441</v>
      </c>
      <c r="R7624" s="91" t="s">
        <v>1604</v>
      </c>
      <c r="S7624" s="91" t="s">
        <v>19003</v>
      </c>
      <c r="T7624" s="91" t="s">
        <v>1593</v>
      </c>
    </row>
    <row r="7625" ht="14.25" customHeight="1">
      <c r="A7625" s="91" t="s">
        <v>19004</v>
      </c>
      <c r="B7625" s="91" t="s">
        <v>19005</v>
      </c>
      <c r="D7625" s="91" t="s">
        <v>1319</v>
      </c>
      <c r="E7625" s="91" t="s">
        <v>1595</v>
      </c>
      <c r="F7625" s="91">
        <v>2030.0</v>
      </c>
      <c r="J7625" s="91" t="s">
        <v>739</v>
      </c>
      <c r="L7625" s="91" t="s">
        <v>41</v>
      </c>
      <c r="M7625" s="91" t="s">
        <v>739</v>
      </c>
      <c r="O7625" s="91" t="s">
        <v>1725</v>
      </c>
      <c r="P7625" s="91" t="s">
        <v>1628</v>
      </c>
      <c r="Q7625" s="91" t="s">
        <v>1433</v>
      </c>
      <c r="R7625" s="91" t="s">
        <v>1808</v>
      </c>
      <c r="S7625" s="91" t="s">
        <v>19006</v>
      </c>
      <c r="T7625" s="91" t="s">
        <v>1600</v>
      </c>
    </row>
    <row r="7626" ht="14.25" customHeight="1">
      <c r="A7626" s="91" t="s">
        <v>19007</v>
      </c>
      <c r="D7626" s="91" t="s">
        <v>1319</v>
      </c>
      <c r="E7626" s="91" t="s">
        <v>1587</v>
      </c>
      <c r="F7626" s="91">
        <v>2030.0</v>
      </c>
      <c r="J7626" s="91" t="s">
        <v>739</v>
      </c>
      <c r="L7626" s="91" t="s">
        <v>1588</v>
      </c>
      <c r="M7626" s="91" t="s">
        <v>739</v>
      </c>
      <c r="O7626" s="91" t="s">
        <v>1725</v>
      </c>
      <c r="P7626" s="91" t="s">
        <v>1628</v>
      </c>
      <c r="Q7626" s="91" t="s">
        <v>1444</v>
      </c>
      <c r="R7626" s="91" t="s">
        <v>1604</v>
      </c>
      <c r="S7626" s="91" t="s">
        <v>19008</v>
      </c>
      <c r="T7626" s="91" t="s">
        <v>1593</v>
      </c>
    </row>
    <row r="7627" ht="14.25" customHeight="1">
      <c r="A7627" s="91" t="s">
        <v>19009</v>
      </c>
      <c r="D7627" s="91" t="s">
        <v>1319</v>
      </c>
      <c r="E7627" s="91" t="s">
        <v>1595</v>
      </c>
      <c r="F7627" s="91">
        <v>2030.0</v>
      </c>
      <c r="J7627" s="91" t="s">
        <v>739</v>
      </c>
      <c r="L7627" s="91" t="s">
        <v>1588</v>
      </c>
      <c r="M7627" s="91" t="s">
        <v>739</v>
      </c>
      <c r="O7627" s="91" t="s">
        <v>1725</v>
      </c>
      <c r="P7627" s="91" t="s">
        <v>1628</v>
      </c>
      <c r="Q7627" s="91" t="s">
        <v>1431</v>
      </c>
      <c r="R7627" s="91" t="s">
        <v>1966</v>
      </c>
      <c r="S7627" s="91" t="s">
        <v>19010</v>
      </c>
      <c r="T7627" s="91" t="s">
        <v>1600</v>
      </c>
    </row>
    <row r="7628" ht="14.25" customHeight="1">
      <c r="A7628" s="91" t="s">
        <v>19011</v>
      </c>
      <c r="D7628" s="91" t="s">
        <v>1319</v>
      </c>
      <c r="E7628" s="91" t="s">
        <v>1587</v>
      </c>
      <c r="F7628" s="91" t="s">
        <v>2165</v>
      </c>
      <c r="J7628" s="91" t="s">
        <v>739</v>
      </c>
      <c r="L7628" s="91" t="s">
        <v>41</v>
      </c>
      <c r="M7628" s="91" t="s">
        <v>739</v>
      </c>
      <c r="O7628" s="91" t="s">
        <v>1725</v>
      </c>
      <c r="P7628" s="91" t="s">
        <v>1628</v>
      </c>
      <c r="Q7628" s="91" t="s">
        <v>1431</v>
      </c>
      <c r="R7628" s="91" t="s">
        <v>1614</v>
      </c>
      <c r="S7628" s="91" t="s">
        <v>19012</v>
      </c>
      <c r="T7628" s="91" t="s">
        <v>1593</v>
      </c>
    </row>
    <row r="7629" ht="14.25" customHeight="1">
      <c r="A7629" s="91" t="s">
        <v>19013</v>
      </c>
      <c r="B7629" s="91" t="s">
        <v>19014</v>
      </c>
      <c r="C7629" s="91" t="s">
        <v>19015</v>
      </c>
      <c r="D7629" s="91" t="s">
        <v>1324</v>
      </c>
      <c r="J7629" s="91" t="s">
        <v>739</v>
      </c>
      <c r="L7629" s="91" t="s">
        <v>41</v>
      </c>
      <c r="M7629" s="91" t="s">
        <v>739</v>
      </c>
      <c r="O7629" s="91" t="s">
        <v>1694</v>
      </c>
      <c r="P7629" s="91" t="s">
        <v>1590</v>
      </c>
      <c r="Q7629" s="91" t="s">
        <v>1469</v>
      </c>
      <c r="R7629" s="91" t="s">
        <v>1591</v>
      </c>
    </row>
    <row r="7630" ht="14.25" customHeight="1">
      <c r="A7630" s="91" t="s">
        <v>19016</v>
      </c>
      <c r="B7630" s="91" t="s">
        <v>19017</v>
      </c>
      <c r="C7630" s="91" t="s">
        <v>19018</v>
      </c>
      <c r="D7630" s="91" t="s">
        <v>1319</v>
      </c>
      <c r="E7630" s="91" t="s">
        <v>1587</v>
      </c>
      <c r="F7630" s="91" t="s">
        <v>1646</v>
      </c>
      <c r="J7630" s="91" t="s">
        <v>739</v>
      </c>
      <c r="L7630" s="91" t="s">
        <v>41</v>
      </c>
      <c r="M7630" s="91" t="s">
        <v>739</v>
      </c>
      <c r="O7630" s="91" t="s">
        <v>1725</v>
      </c>
      <c r="P7630" s="91" t="s">
        <v>1628</v>
      </c>
      <c r="Q7630" s="91" t="s">
        <v>1433</v>
      </c>
      <c r="R7630" s="91" t="s">
        <v>2016</v>
      </c>
      <c r="S7630" s="91" t="s">
        <v>19019</v>
      </c>
      <c r="T7630" s="91" t="s">
        <v>1593</v>
      </c>
    </row>
    <row r="7631" ht="14.25" customHeight="1">
      <c r="A7631" s="91" t="s">
        <v>19020</v>
      </c>
      <c r="D7631" s="91" t="s">
        <v>1324</v>
      </c>
      <c r="J7631" s="91" t="s">
        <v>1320</v>
      </c>
      <c r="L7631" s="91" t="s">
        <v>41</v>
      </c>
      <c r="M7631" s="91" t="s">
        <v>1320</v>
      </c>
      <c r="N7631" s="91" t="s">
        <v>1669</v>
      </c>
      <c r="O7631" s="91" t="s">
        <v>1815</v>
      </c>
      <c r="P7631" s="91" t="s">
        <v>1628</v>
      </c>
      <c r="Q7631" s="91" t="s">
        <v>1429</v>
      </c>
      <c r="R7631" s="91" t="s">
        <v>1669</v>
      </c>
    </row>
    <row r="7632" ht="14.25" customHeight="1">
      <c r="A7632" s="91" t="s">
        <v>19021</v>
      </c>
      <c r="D7632" s="91" t="s">
        <v>1319</v>
      </c>
      <c r="E7632" s="91" t="s">
        <v>1587</v>
      </c>
      <c r="F7632" s="91">
        <v>2030.0</v>
      </c>
      <c r="J7632" s="91" t="s">
        <v>739</v>
      </c>
      <c r="L7632" s="91" t="s">
        <v>1588</v>
      </c>
      <c r="M7632" s="91" t="s">
        <v>739</v>
      </c>
      <c r="O7632" s="91" t="s">
        <v>1725</v>
      </c>
      <c r="P7632" s="91" t="s">
        <v>1628</v>
      </c>
      <c r="Q7632" s="91" t="s">
        <v>1455</v>
      </c>
      <c r="R7632" s="91" t="s">
        <v>1659</v>
      </c>
      <c r="S7632" s="91" t="s">
        <v>19022</v>
      </c>
      <c r="T7632" s="91" t="s">
        <v>1593</v>
      </c>
    </row>
    <row r="7633" ht="14.25" customHeight="1">
      <c r="A7633" s="91" t="s">
        <v>19023</v>
      </c>
      <c r="D7633" s="91" t="s">
        <v>1319</v>
      </c>
      <c r="E7633" s="91" t="s">
        <v>1587</v>
      </c>
      <c r="F7633" s="91">
        <v>2030.0</v>
      </c>
      <c r="J7633" s="91" t="s">
        <v>739</v>
      </c>
      <c r="L7633" s="91" t="s">
        <v>1588</v>
      </c>
      <c r="M7633" s="91" t="s">
        <v>739</v>
      </c>
      <c r="O7633" s="91" t="s">
        <v>1725</v>
      </c>
      <c r="P7633" s="91" t="s">
        <v>1628</v>
      </c>
      <c r="Q7633" s="91" t="s">
        <v>1436</v>
      </c>
      <c r="R7633" s="91" t="s">
        <v>1633</v>
      </c>
      <c r="S7633" s="91" t="s">
        <v>19024</v>
      </c>
      <c r="T7633" s="91" t="s">
        <v>1593</v>
      </c>
    </row>
    <row r="7634" ht="14.25" customHeight="1">
      <c r="A7634" s="91" t="s">
        <v>19025</v>
      </c>
      <c r="D7634" s="91" t="s">
        <v>1319</v>
      </c>
      <c r="E7634" s="91" t="s">
        <v>1587</v>
      </c>
      <c r="F7634" s="91">
        <v>2030.0</v>
      </c>
      <c r="J7634" s="91" t="s">
        <v>739</v>
      </c>
      <c r="L7634" s="91" t="s">
        <v>41</v>
      </c>
      <c r="M7634" s="91" t="s">
        <v>1320</v>
      </c>
      <c r="N7634" s="91" t="s">
        <v>1722</v>
      </c>
      <c r="O7634" s="91" t="s">
        <v>1622</v>
      </c>
      <c r="P7634" s="91" t="s">
        <v>1623</v>
      </c>
      <c r="Q7634" s="91" t="s">
        <v>1457</v>
      </c>
      <c r="R7634" s="91" t="s">
        <v>15390</v>
      </c>
      <c r="S7634" s="91" t="s">
        <v>19026</v>
      </c>
      <c r="T7634" s="91" t="s">
        <v>1593</v>
      </c>
    </row>
    <row r="7635" ht="14.25" customHeight="1">
      <c r="A7635" s="91" t="s">
        <v>19027</v>
      </c>
      <c r="D7635" s="91" t="s">
        <v>1319</v>
      </c>
      <c r="E7635" s="91" t="s">
        <v>1587</v>
      </c>
      <c r="F7635" s="91">
        <v>2030.0</v>
      </c>
      <c r="J7635" s="91" t="s">
        <v>739</v>
      </c>
      <c r="L7635" s="91" t="s">
        <v>1588</v>
      </c>
      <c r="M7635" s="91" t="s">
        <v>739</v>
      </c>
      <c r="O7635" s="91" t="s">
        <v>1725</v>
      </c>
      <c r="P7635" s="91" t="s">
        <v>1628</v>
      </c>
      <c r="Q7635" s="91" t="s">
        <v>1771</v>
      </c>
      <c r="R7635" s="91" t="s">
        <v>1648</v>
      </c>
      <c r="S7635" s="91" t="s">
        <v>19028</v>
      </c>
      <c r="T7635" s="91" t="s">
        <v>1593</v>
      </c>
    </row>
    <row r="7636" ht="14.25" customHeight="1">
      <c r="A7636" s="91" t="s">
        <v>19029</v>
      </c>
      <c r="D7636" s="91" t="s">
        <v>1319</v>
      </c>
      <c r="E7636" s="91" t="s">
        <v>1587</v>
      </c>
      <c r="F7636" s="91">
        <v>2030.0</v>
      </c>
      <c r="J7636" s="91" t="s">
        <v>739</v>
      </c>
      <c r="L7636" s="91" t="s">
        <v>1588</v>
      </c>
      <c r="M7636" s="91" t="s">
        <v>739</v>
      </c>
      <c r="O7636" s="91" t="s">
        <v>1725</v>
      </c>
      <c r="P7636" s="91" t="s">
        <v>1628</v>
      </c>
      <c r="Q7636" s="91" t="s">
        <v>1439</v>
      </c>
      <c r="R7636" s="91" t="s">
        <v>1608</v>
      </c>
      <c r="S7636" s="91" t="s">
        <v>19030</v>
      </c>
      <c r="T7636" s="91" t="s">
        <v>1593</v>
      </c>
    </row>
    <row r="7637" ht="14.25" customHeight="1">
      <c r="A7637" s="91" t="s">
        <v>19031</v>
      </c>
      <c r="D7637" s="91" t="s">
        <v>1319</v>
      </c>
      <c r="E7637" s="91" t="s">
        <v>1587</v>
      </c>
      <c r="F7637" s="91">
        <v>2030.0</v>
      </c>
      <c r="J7637" s="91" t="s">
        <v>739</v>
      </c>
      <c r="L7637" s="91" t="s">
        <v>1588</v>
      </c>
      <c r="M7637" s="91" t="s">
        <v>739</v>
      </c>
      <c r="O7637" s="91" t="s">
        <v>1725</v>
      </c>
      <c r="P7637" s="91" t="s">
        <v>1628</v>
      </c>
      <c r="Q7637" s="91" t="s">
        <v>1433</v>
      </c>
      <c r="R7637" s="91" t="s">
        <v>1612</v>
      </c>
      <c r="S7637" s="91" t="s">
        <v>19032</v>
      </c>
      <c r="T7637" s="91" t="s">
        <v>1593</v>
      </c>
    </row>
    <row r="7638" ht="14.25" customHeight="1">
      <c r="A7638" s="91" t="s">
        <v>19033</v>
      </c>
      <c r="D7638" s="91" t="s">
        <v>1319</v>
      </c>
      <c r="E7638" s="91" t="s">
        <v>1587</v>
      </c>
      <c r="F7638" s="91">
        <v>2030.0</v>
      </c>
      <c r="J7638" s="91" t="s">
        <v>739</v>
      </c>
      <c r="L7638" s="91" t="s">
        <v>1588</v>
      </c>
      <c r="M7638" s="91" t="s">
        <v>739</v>
      </c>
      <c r="O7638" s="91" t="s">
        <v>1725</v>
      </c>
      <c r="P7638" s="91" t="s">
        <v>1628</v>
      </c>
      <c r="Q7638" s="91" t="s">
        <v>1472</v>
      </c>
      <c r="R7638" s="91" t="s">
        <v>1612</v>
      </c>
      <c r="S7638" s="91" t="s">
        <v>19034</v>
      </c>
      <c r="T7638" s="91" t="s">
        <v>1593</v>
      </c>
    </row>
    <row r="7639" ht="14.25" customHeight="1">
      <c r="A7639" s="91" t="s">
        <v>19035</v>
      </c>
      <c r="D7639" s="91" t="s">
        <v>1319</v>
      </c>
      <c r="E7639" s="91" t="s">
        <v>1587</v>
      </c>
      <c r="F7639" s="91">
        <v>2030.0</v>
      </c>
      <c r="J7639" s="91" t="s">
        <v>739</v>
      </c>
      <c r="L7639" s="91" t="s">
        <v>1588</v>
      </c>
      <c r="M7639" s="91" t="s">
        <v>739</v>
      </c>
      <c r="O7639" s="91" t="s">
        <v>1725</v>
      </c>
      <c r="P7639" s="91" t="s">
        <v>1628</v>
      </c>
      <c r="Q7639" s="91" t="s">
        <v>1429</v>
      </c>
      <c r="R7639" s="91" t="s">
        <v>1591</v>
      </c>
      <c r="S7639" s="91" t="s">
        <v>19036</v>
      </c>
      <c r="T7639" s="91" t="s">
        <v>1593</v>
      </c>
    </row>
    <row r="7640" ht="14.25" customHeight="1">
      <c r="A7640" s="91" t="s">
        <v>19037</v>
      </c>
      <c r="D7640" s="91" t="s">
        <v>1319</v>
      </c>
      <c r="E7640" s="91" t="s">
        <v>1587</v>
      </c>
      <c r="F7640" s="91">
        <v>2030.0</v>
      </c>
      <c r="J7640" s="91" t="s">
        <v>739</v>
      </c>
      <c r="L7640" s="91" t="s">
        <v>1588</v>
      </c>
      <c r="M7640" s="91" t="s">
        <v>739</v>
      </c>
      <c r="O7640" s="91" t="s">
        <v>1725</v>
      </c>
      <c r="P7640" s="91" t="s">
        <v>1628</v>
      </c>
      <c r="Q7640" s="91" t="s">
        <v>1464</v>
      </c>
      <c r="R7640" s="91" t="s">
        <v>1633</v>
      </c>
      <c r="S7640" s="91" t="s">
        <v>19038</v>
      </c>
      <c r="T7640" s="91" t="s">
        <v>1593</v>
      </c>
    </row>
    <row r="7641" ht="14.25" customHeight="1">
      <c r="A7641" s="91" t="s">
        <v>19039</v>
      </c>
      <c r="B7641" s="91" t="s">
        <v>19040</v>
      </c>
      <c r="C7641" s="91" t="s">
        <v>19041</v>
      </c>
      <c r="D7641" s="91" t="s">
        <v>1343</v>
      </c>
      <c r="J7641" s="91" t="s">
        <v>739</v>
      </c>
      <c r="L7641" s="91" t="s">
        <v>1647</v>
      </c>
      <c r="M7641" s="91" t="s">
        <v>739</v>
      </c>
      <c r="O7641" s="91" t="s">
        <v>1725</v>
      </c>
      <c r="P7641" s="91" t="s">
        <v>1628</v>
      </c>
      <c r="Q7641" s="91" t="s">
        <v>1430</v>
      </c>
      <c r="R7641" s="91" t="s">
        <v>1775</v>
      </c>
      <c r="U7641" s="91" t="s">
        <v>1749</v>
      </c>
    </row>
    <row r="7642" ht="14.25" customHeight="1">
      <c r="A7642" s="91" t="s">
        <v>19042</v>
      </c>
      <c r="D7642" s="91" t="s">
        <v>1319</v>
      </c>
      <c r="E7642" s="91" t="s">
        <v>1587</v>
      </c>
      <c r="F7642" s="91">
        <v>2030.0</v>
      </c>
      <c r="J7642" s="91" t="s">
        <v>739</v>
      </c>
      <c r="L7642" s="91" t="s">
        <v>1588</v>
      </c>
      <c r="M7642" s="91" t="s">
        <v>739</v>
      </c>
      <c r="O7642" s="91" t="s">
        <v>1725</v>
      </c>
      <c r="P7642" s="91" t="s">
        <v>1628</v>
      </c>
      <c r="Q7642" s="91" t="s">
        <v>1462</v>
      </c>
      <c r="R7642" s="91" t="s">
        <v>1720</v>
      </c>
      <c r="S7642" s="91" t="s">
        <v>19043</v>
      </c>
      <c r="T7642" s="91" t="s">
        <v>1593</v>
      </c>
    </row>
    <row r="7643" ht="14.25" customHeight="1">
      <c r="A7643" s="91" t="s">
        <v>19044</v>
      </c>
      <c r="B7643" s="91" t="s">
        <v>19045</v>
      </c>
      <c r="C7643" s="91" t="s">
        <v>19046</v>
      </c>
      <c r="D7643" s="91" t="s">
        <v>1319</v>
      </c>
      <c r="E7643" s="91" t="s">
        <v>1587</v>
      </c>
      <c r="F7643" s="91">
        <v>2025.0</v>
      </c>
      <c r="J7643" s="91" t="s">
        <v>739</v>
      </c>
      <c r="L7643" s="91" t="s">
        <v>41</v>
      </c>
      <c r="M7643" s="91" t="s">
        <v>1320</v>
      </c>
      <c r="N7643" s="91" t="s">
        <v>1753</v>
      </c>
      <c r="O7643" s="91" t="s">
        <v>1684</v>
      </c>
      <c r="P7643" s="91" t="s">
        <v>1590</v>
      </c>
      <c r="Q7643" s="91" t="s">
        <v>1460</v>
      </c>
      <c r="R7643" s="91" t="s">
        <v>1921</v>
      </c>
      <c r="S7643" s="91" t="s">
        <v>19047</v>
      </c>
      <c r="T7643" s="91" t="s">
        <v>1593</v>
      </c>
    </row>
    <row r="7644" ht="14.25" customHeight="1">
      <c r="A7644" s="91" t="s">
        <v>19048</v>
      </c>
      <c r="D7644" s="91" t="s">
        <v>1319</v>
      </c>
      <c r="E7644" s="91" t="s">
        <v>1587</v>
      </c>
      <c r="F7644" s="91">
        <v>2030.0</v>
      </c>
      <c r="J7644" s="91" t="s">
        <v>739</v>
      </c>
      <c r="L7644" s="91" t="s">
        <v>1588</v>
      </c>
      <c r="M7644" s="91" t="s">
        <v>739</v>
      </c>
      <c r="O7644" s="91" t="s">
        <v>1725</v>
      </c>
      <c r="P7644" s="91" t="s">
        <v>1628</v>
      </c>
      <c r="Q7644" s="91" t="s">
        <v>1440</v>
      </c>
      <c r="R7644" s="91" t="s">
        <v>1641</v>
      </c>
      <c r="S7644" s="91" t="s">
        <v>19049</v>
      </c>
      <c r="T7644" s="91" t="s">
        <v>1593</v>
      </c>
    </row>
    <row r="7645" ht="14.25" customHeight="1">
      <c r="A7645" s="91" t="s">
        <v>19050</v>
      </c>
      <c r="B7645" s="91" t="s">
        <v>19051</v>
      </c>
      <c r="C7645" s="91" t="s">
        <v>19052</v>
      </c>
      <c r="D7645" s="91" t="s">
        <v>1324</v>
      </c>
      <c r="J7645" s="91" t="s">
        <v>1320</v>
      </c>
      <c r="L7645" s="91" t="s">
        <v>41</v>
      </c>
      <c r="M7645" s="91" t="s">
        <v>1320</v>
      </c>
      <c r="N7645" s="91" t="s">
        <v>1641</v>
      </c>
      <c r="O7645" s="91" t="s">
        <v>1725</v>
      </c>
      <c r="P7645" s="91" t="s">
        <v>1628</v>
      </c>
      <c r="Q7645" s="91" t="s">
        <v>1432</v>
      </c>
      <c r="R7645" s="91" t="s">
        <v>1641</v>
      </c>
    </row>
    <row r="7646" ht="14.25" customHeight="1">
      <c r="A7646" s="91" t="s">
        <v>19053</v>
      </c>
      <c r="B7646" s="91" t="s">
        <v>19054</v>
      </c>
      <c r="C7646" s="91" t="s">
        <v>19055</v>
      </c>
      <c r="D7646" s="91" t="s">
        <v>1319</v>
      </c>
      <c r="E7646" s="91" t="s">
        <v>1587</v>
      </c>
      <c r="F7646" s="91" t="s">
        <v>1646</v>
      </c>
      <c r="J7646" s="91" t="s">
        <v>739</v>
      </c>
      <c r="L7646" s="91" t="s">
        <v>41</v>
      </c>
      <c r="M7646" s="91" t="s">
        <v>739</v>
      </c>
      <c r="O7646" s="91" t="s">
        <v>1725</v>
      </c>
      <c r="P7646" s="91" t="s">
        <v>1628</v>
      </c>
      <c r="Q7646" s="91" t="s">
        <v>1461</v>
      </c>
      <c r="R7646" s="91" t="s">
        <v>1624</v>
      </c>
      <c r="S7646" s="91" t="s">
        <v>19056</v>
      </c>
      <c r="T7646" s="91" t="s">
        <v>1593</v>
      </c>
    </row>
    <row r="7647" ht="14.25" customHeight="1">
      <c r="A7647" s="91" t="s">
        <v>19057</v>
      </c>
      <c r="B7647" s="91" t="s">
        <v>19058</v>
      </c>
      <c r="D7647" s="91" t="s">
        <v>1324</v>
      </c>
      <c r="J7647" s="91" t="s">
        <v>739</v>
      </c>
      <c r="L7647" s="91" t="s">
        <v>41</v>
      </c>
      <c r="M7647" s="91" t="s">
        <v>739</v>
      </c>
      <c r="O7647" s="91" t="s">
        <v>1725</v>
      </c>
      <c r="P7647" s="91" t="s">
        <v>1628</v>
      </c>
      <c r="Q7647" s="91" t="s">
        <v>1454</v>
      </c>
      <c r="R7647" s="91" t="s">
        <v>1685</v>
      </c>
    </row>
    <row r="7648" ht="14.25" customHeight="1">
      <c r="A7648" s="91" t="s">
        <v>19059</v>
      </c>
      <c r="B7648" s="91" t="s">
        <v>19060</v>
      </c>
      <c r="C7648" s="91" t="s">
        <v>19061</v>
      </c>
      <c r="D7648" s="91" t="s">
        <v>1319</v>
      </c>
      <c r="E7648" s="91" t="s">
        <v>1587</v>
      </c>
      <c r="F7648" s="91" t="s">
        <v>1646</v>
      </c>
      <c r="J7648" s="91" t="s">
        <v>739</v>
      </c>
      <c r="L7648" s="91" t="s">
        <v>41</v>
      </c>
      <c r="M7648" s="91" t="s">
        <v>739</v>
      </c>
      <c r="O7648" s="91" t="s">
        <v>1725</v>
      </c>
      <c r="P7648" s="91" t="s">
        <v>1628</v>
      </c>
      <c r="Q7648" s="91" t="s">
        <v>1459</v>
      </c>
      <c r="R7648" s="91" t="s">
        <v>1614</v>
      </c>
      <c r="S7648" s="91" t="s">
        <v>19062</v>
      </c>
      <c r="T7648" s="91" t="s">
        <v>1593</v>
      </c>
    </row>
    <row r="7649" ht="14.25" customHeight="1">
      <c r="A7649" s="91" t="s">
        <v>19063</v>
      </c>
      <c r="B7649" s="91" t="s">
        <v>19064</v>
      </c>
      <c r="C7649" s="91" t="s">
        <v>19065</v>
      </c>
      <c r="D7649" s="91" t="s">
        <v>1319</v>
      </c>
      <c r="E7649" s="91" t="s">
        <v>1595</v>
      </c>
      <c r="F7649" s="91">
        <v>2030.0</v>
      </c>
      <c r="J7649" s="91" t="s">
        <v>739</v>
      </c>
      <c r="L7649" s="91" t="s">
        <v>41</v>
      </c>
      <c r="M7649" s="91" t="s">
        <v>739</v>
      </c>
      <c r="O7649" s="91" t="s">
        <v>1725</v>
      </c>
      <c r="P7649" s="91" t="s">
        <v>1628</v>
      </c>
      <c r="Q7649" s="91" t="s">
        <v>1433</v>
      </c>
      <c r="R7649" s="91" t="s">
        <v>2023</v>
      </c>
      <c r="S7649" s="91" t="s">
        <v>19066</v>
      </c>
      <c r="T7649" s="91" t="s">
        <v>1600</v>
      </c>
    </row>
    <row r="7650" ht="14.25" customHeight="1">
      <c r="A7650" s="91" t="s">
        <v>19067</v>
      </c>
      <c r="B7650" s="91" t="s">
        <v>19068</v>
      </c>
      <c r="D7650" s="91" t="s">
        <v>1319</v>
      </c>
      <c r="E7650" s="91" t="s">
        <v>1587</v>
      </c>
      <c r="F7650" s="91">
        <v>2030.0</v>
      </c>
      <c r="J7650" s="91" t="s">
        <v>1320</v>
      </c>
      <c r="L7650" s="91" t="s">
        <v>41</v>
      </c>
      <c r="M7650" s="91" t="s">
        <v>1320</v>
      </c>
      <c r="N7650" s="91" t="s">
        <v>1706</v>
      </c>
      <c r="O7650" s="91" t="s">
        <v>1725</v>
      </c>
      <c r="P7650" s="91" t="s">
        <v>1628</v>
      </c>
      <c r="Q7650" s="91" t="s">
        <v>1459</v>
      </c>
      <c r="R7650" s="91" t="s">
        <v>1792</v>
      </c>
      <c r="S7650" s="91" t="s">
        <v>19069</v>
      </c>
      <c r="T7650" s="91" t="s">
        <v>1593</v>
      </c>
    </row>
    <row r="7651" ht="14.25" customHeight="1">
      <c r="A7651" s="91" t="s">
        <v>19070</v>
      </c>
      <c r="D7651" s="91" t="s">
        <v>1324</v>
      </c>
      <c r="J7651" s="91" t="s">
        <v>739</v>
      </c>
      <c r="L7651" s="91" t="s">
        <v>41</v>
      </c>
      <c r="M7651" s="91" t="s">
        <v>739</v>
      </c>
      <c r="O7651" s="91" t="s">
        <v>8461</v>
      </c>
      <c r="P7651" s="91" t="s">
        <v>1590</v>
      </c>
      <c r="Q7651" s="91" t="s">
        <v>1436</v>
      </c>
      <c r="R7651" s="91" t="s">
        <v>1617</v>
      </c>
    </row>
    <row r="7652" ht="14.25" customHeight="1">
      <c r="A7652" s="91" t="s">
        <v>19071</v>
      </c>
      <c r="D7652" s="91" t="s">
        <v>1319</v>
      </c>
      <c r="E7652" s="91" t="s">
        <v>1587</v>
      </c>
      <c r="F7652" s="91">
        <v>2030.0</v>
      </c>
      <c r="J7652" s="91" t="s">
        <v>1320</v>
      </c>
      <c r="L7652" s="91" t="s">
        <v>41</v>
      </c>
      <c r="M7652" s="91" t="s">
        <v>1320</v>
      </c>
      <c r="N7652" s="91" t="s">
        <v>1611</v>
      </c>
      <c r="O7652" s="91" t="s">
        <v>1846</v>
      </c>
      <c r="P7652" s="91" t="s">
        <v>1590</v>
      </c>
      <c r="Q7652" s="91" t="s">
        <v>1469</v>
      </c>
      <c r="R7652" s="91" t="s">
        <v>1707</v>
      </c>
      <c r="S7652" s="91" t="s">
        <v>19072</v>
      </c>
      <c r="T7652" s="91" t="s">
        <v>1593</v>
      </c>
    </row>
    <row r="7653" ht="14.25" customHeight="1">
      <c r="A7653" s="91" t="s">
        <v>19073</v>
      </c>
      <c r="D7653" s="91" t="s">
        <v>1319</v>
      </c>
      <c r="E7653" s="91" t="s">
        <v>1587</v>
      </c>
      <c r="F7653" s="91">
        <v>2030.0</v>
      </c>
      <c r="J7653" s="91" t="s">
        <v>739</v>
      </c>
      <c r="L7653" s="91" t="s">
        <v>1588</v>
      </c>
      <c r="M7653" s="91" t="s">
        <v>739</v>
      </c>
      <c r="O7653" s="91" t="s">
        <v>1725</v>
      </c>
      <c r="P7653" s="91" t="s">
        <v>1628</v>
      </c>
      <c r="Q7653" s="91" t="s">
        <v>1463</v>
      </c>
      <c r="R7653" s="91" t="s">
        <v>1663</v>
      </c>
      <c r="S7653" s="91" t="s">
        <v>19074</v>
      </c>
      <c r="T7653" s="91" t="s">
        <v>1593</v>
      </c>
    </row>
    <row r="7654" ht="14.25" customHeight="1">
      <c r="A7654" s="91" t="s">
        <v>19075</v>
      </c>
      <c r="D7654" s="91" t="s">
        <v>1319</v>
      </c>
      <c r="E7654" s="91" t="s">
        <v>1587</v>
      </c>
      <c r="F7654" s="91">
        <v>2030.0</v>
      </c>
      <c r="J7654" s="91" t="s">
        <v>739</v>
      </c>
      <c r="L7654" s="91" t="s">
        <v>1588</v>
      </c>
      <c r="M7654" s="91" t="s">
        <v>739</v>
      </c>
      <c r="O7654" s="91" t="s">
        <v>1725</v>
      </c>
      <c r="P7654" s="91" t="s">
        <v>1628</v>
      </c>
      <c r="Q7654" s="91" t="s">
        <v>1439</v>
      </c>
      <c r="R7654" s="91" t="s">
        <v>1648</v>
      </c>
      <c r="S7654" s="91" t="s">
        <v>19076</v>
      </c>
      <c r="T7654" s="91" t="s">
        <v>1593</v>
      </c>
    </row>
    <row r="7655" ht="14.25" customHeight="1">
      <c r="A7655" s="91" t="s">
        <v>19077</v>
      </c>
      <c r="D7655" s="91" t="s">
        <v>1319</v>
      </c>
      <c r="E7655" s="91" t="s">
        <v>1587</v>
      </c>
      <c r="F7655" s="91">
        <v>2030.0</v>
      </c>
      <c r="J7655" s="91" t="s">
        <v>739</v>
      </c>
      <c r="L7655" s="91" t="s">
        <v>1588</v>
      </c>
      <c r="M7655" s="91" t="s">
        <v>739</v>
      </c>
      <c r="O7655" s="91" t="s">
        <v>1725</v>
      </c>
      <c r="P7655" s="91" t="s">
        <v>1628</v>
      </c>
      <c r="Q7655" s="91" t="s">
        <v>1439</v>
      </c>
      <c r="R7655" s="91" t="s">
        <v>1653</v>
      </c>
      <c r="S7655" s="91" t="s">
        <v>19078</v>
      </c>
      <c r="T7655" s="91" t="s">
        <v>1593</v>
      </c>
    </row>
    <row r="7656" ht="14.25" customHeight="1">
      <c r="A7656" s="91" t="s">
        <v>19079</v>
      </c>
      <c r="D7656" s="91" t="s">
        <v>1319</v>
      </c>
      <c r="E7656" s="91" t="s">
        <v>1587</v>
      </c>
      <c r="F7656" s="91">
        <v>2030.0</v>
      </c>
      <c r="J7656" s="91" t="s">
        <v>739</v>
      </c>
      <c r="L7656" s="91" t="s">
        <v>1588</v>
      </c>
      <c r="M7656" s="91" t="s">
        <v>739</v>
      </c>
      <c r="O7656" s="91" t="s">
        <v>1725</v>
      </c>
      <c r="P7656" s="91" t="s">
        <v>1628</v>
      </c>
      <c r="Q7656" s="91" t="s">
        <v>1431</v>
      </c>
      <c r="R7656" s="91" t="s">
        <v>1624</v>
      </c>
      <c r="S7656" s="91" t="s">
        <v>19080</v>
      </c>
      <c r="T7656" s="91" t="s">
        <v>1593</v>
      </c>
    </row>
    <row r="7657" ht="14.25" customHeight="1">
      <c r="A7657" s="91" t="s">
        <v>19081</v>
      </c>
      <c r="C7657" s="91" t="s">
        <v>19082</v>
      </c>
      <c r="D7657" s="91" t="s">
        <v>1319</v>
      </c>
      <c r="E7657" s="91" t="s">
        <v>1587</v>
      </c>
      <c r="F7657" s="91">
        <v>2030.0</v>
      </c>
      <c r="J7657" s="91" t="s">
        <v>739</v>
      </c>
      <c r="L7657" s="91" t="s">
        <v>1588</v>
      </c>
      <c r="M7657" s="91" t="s">
        <v>739</v>
      </c>
      <c r="O7657" s="91" t="s">
        <v>1725</v>
      </c>
      <c r="P7657" s="91" t="s">
        <v>1628</v>
      </c>
      <c r="Q7657" s="91" t="s">
        <v>1429</v>
      </c>
      <c r="R7657" s="91" t="s">
        <v>1617</v>
      </c>
      <c r="S7657" s="91" t="s">
        <v>19083</v>
      </c>
      <c r="T7657" s="91" t="s">
        <v>1593</v>
      </c>
    </row>
    <row r="7658" ht="14.25" customHeight="1">
      <c r="A7658" s="91" t="s">
        <v>19084</v>
      </c>
      <c r="D7658" s="91" t="s">
        <v>1319</v>
      </c>
      <c r="E7658" s="91" t="s">
        <v>1587</v>
      </c>
      <c r="F7658" s="91">
        <v>2030.0</v>
      </c>
      <c r="J7658" s="91" t="s">
        <v>739</v>
      </c>
      <c r="L7658" s="91" t="s">
        <v>1588</v>
      </c>
      <c r="M7658" s="91" t="s">
        <v>739</v>
      </c>
      <c r="O7658" s="91" t="s">
        <v>1725</v>
      </c>
      <c r="P7658" s="91" t="s">
        <v>1628</v>
      </c>
      <c r="Q7658" s="91" t="s">
        <v>1460</v>
      </c>
      <c r="R7658" s="91" t="s">
        <v>1624</v>
      </c>
      <c r="S7658" s="91" t="s">
        <v>19085</v>
      </c>
      <c r="T7658" s="91" t="s">
        <v>1593</v>
      </c>
    </row>
    <row r="7659" ht="14.25" customHeight="1">
      <c r="A7659" s="91" t="s">
        <v>19086</v>
      </c>
      <c r="B7659" s="91" t="s">
        <v>19087</v>
      </c>
      <c r="C7659" s="91" t="s">
        <v>19088</v>
      </c>
      <c r="D7659" s="91" t="s">
        <v>1324</v>
      </c>
      <c r="J7659" s="91" t="s">
        <v>1320</v>
      </c>
      <c r="L7659" s="91" t="s">
        <v>41</v>
      </c>
      <c r="M7659" s="91" t="s">
        <v>1320</v>
      </c>
      <c r="N7659" s="91" t="s">
        <v>1715</v>
      </c>
      <c r="O7659" s="91" t="s">
        <v>1677</v>
      </c>
      <c r="P7659" s="91" t="s">
        <v>1590</v>
      </c>
      <c r="Q7659" s="91" t="s">
        <v>1466</v>
      </c>
      <c r="R7659" s="91" t="s">
        <v>1715</v>
      </c>
    </row>
    <row r="7660" ht="14.25" customHeight="1">
      <c r="A7660" s="91" t="s">
        <v>19089</v>
      </c>
      <c r="B7660" s="91" t="s">
        <v>19090</v>
      </c>
      <c r="C7660" s="91" t="s">
        <v>19091</v>
      </c>
      <c r="D7660" s="91" t="s">
        <v>1319</v>
      </c>
      <c r="E7660" s="91" t="s">
        <v>1587</v>
      </c>
      <c r="F7660" s="91">
        <v>2030.0</v>
      </c>
      <c r="J7660" s="91" t="s">
        <v>739</v>
      </c>
      <c r="L7660" s="91" t="s">
        <v>41</v>
      </c>
      <c r="M7660" s="91" t="s">
        <v>739</v>
      </c>
      <c r="O7660" s="91" t="s">
        <v>1589</v>
      </c>
      <c r="P7660" s="91" t="s">
        <v>1590</v>
      </c>
      <c r="Q7660" s="91" t="s">
        <v>1440</v>
      </c>
      <c r="R7660" s="91" t="s">
        <v>1707</v>
      </c>
      <c r="S7660" s="91" t="s">
        <v>19092</v>
      </c>
      <c r="T7660" s="91" t="s">
        <v>1593</v>
      </c>
    </row>
    <row r="7661" ht="14.25" customHeight="1">
      <c r="A7661" s="91" t="s">
        <v>19093</v>
      </c>
      <c r="D7661" s="91" t="s">
        <v>1324</v>
      </c>
      <c r="J7661" s="91" t="s">
        <v>739</v>
      </c>
      <c r="L7661" s="91" t="s">
        <v>41</v>
      </c>
      <c r="M7661" s="91" t="s">
        <v>739</v>
      </c>
      <c r="O7661" s="91" t="s">
        <v>1796</v>
      </c>
      <c r="P7661" s="91" t="s">
        <v>1628</v>
      </c>
      <c r="Q7661" s="91" t="s">
        <v>1469</v>
      </c>
      <c r="R7661" s="91" t="s">
        <v>1624</v>
      </c>
    </row>
    <row r="7662" ht="14.25" customHeight="1">
      <c r="A7662" s="91" t="s">
        <v>19094</v>
      </c>
      <c r="D7662" s="91" t="s">
        <v>1324</v>
      </c>
      <c r="J7662" s="91" t="s">
        <v>1320</v>
      </c>
      <c r="L7662" s="91" t="s">
        <v>41</v>
      </c>
      <c r="M7662" s="91" t="s">
        <v>739</v>
      </c>
      <c r="O7662" s="91" t="s">
        <v>1796</v>
      </c>
      <c r="P7662" s="91" t="s">
        <v>1628</v>
      </c>
      <c r="Q7662" s="91" t="s">
        <v>1461</v>
      </c>
      <c r="R7662" s="91" t="s">
        <v>1720</v>
      </c>
    </row>
    <row r="7663" ht="14.25" customHeight="1">
      <c r="A7663" s="91" t="s">
        <v>19095</v>
      </c>
      <c r="C7663" s="91" t="s">
        <v>19096</v>
      </c>
      <c r="D7663" s="91" t="s">
        <v>1324</v>
      </c>
      <c r="J7663" s="91" t="s">
        <v>739</v>
      </c>
      <c r="L7663" s="91" t="s">
        <v>41</v>
      </c>
      <c r="M7663" s="91" t="s">
        <v>739</v>
      </c>
      <c r="O7663" s="91" t="s">
        <v>1846</v>
      </c>
      <c r="P7663" s="91" t="s">
        <v>1590</v>
      </c>
      <c r="Q7663" s="91" t="s">
        <v>1440</v>
      </c>
      <c r="R7663" s="91" t="s">
        <v>1608</v>
      </c>
    </row>
    <row r="7664" ht="14.25" customHeight="1">
      <c r="A7664" s="91" t="s">
        <v>19097</v>
      </c>
      <c r="D7664" s="91" t="s">
        <v>1319</v>
      </c>
      <c r="E7664" s="91" t="s">
        <v>1587</v>
      </c>
      <c r="F7664" s="91">
        <v>2030.0</v>
      </c>
      <c r="J7664" s="91" t="s">
        <v>739</v>
      </c>
      <c r="L7664" s="91" t="s">
        <v>1588</v>
      </c>
      <c r="M7664" s="91" t="s">
        <v>739</v>
      </c>
      <c r="O7664" s="91" t="s">
        <v>1725</v>
      </c>
      <c r="P7664" s="91" t="s">
        <v>1628</v>
      </c>
      <c r="Q7664" s="91" t="s">
        <v>1444</v>
      </c>
      <c r="R7664" s="91" t="s">
        <v>1633</v>
      </c>
      <c r="S7664" s="91" t="s">
        <v>19098</v>
      </c>
      <c r="T7664" s="91" t="s">
        <v>1593</v>
      </c>
    </row>
    <row r="7665" ht="14.25" customHeight="1">
      <c r="A7665" s="91" t="s">
        <v>19099</v>
      </c>
      <c r="D7665" s="91" t="s">
        <v>1319</v>
      </c>
      <c r="E7665" s="91" t="s">
        <v>1587</v>
      </c>
      <c r="F7665" s="91">
        <v>2030.0</v>
      </c>
      <c r="J7665" s="91" t="s">
        <v>739</v>
      </c>
      <c r="L7665" s="91" t="s">
        <v>1588</v>
      </c>
      <c r="M7665" s="91" t="s">
        <v>739</v>
      </c>
      <c r="O7665" s="91" t="s">
        <v>1662</v>
      </c>
      <c r="P7665" s="91" t="s">
        <v>1590</v>
      </c>
      <c r="Q7665" s="91" t="s">
        <v>1442</v>
      </c>
      <c r="R7665" s="91" t="s">
        <v>1663</v>
      </c>
      <c r="S7665" s="91" t="s">
        <v>19100</v>
      </c>
      <c r="T7665" s="91" t="s">
        <v>1593</v>
      </c>
    </row>
    <row r="7666" ht="14.25" customHeight="1">
      <c r="A7666" s="91" t="s">
        <v>19101</v>
      </c>
      <c r="D7666" s="91" t="s">
        <v>1319</v>
      </c>
      <c r="E7666" s="91" t="s">
        <v>1587</v>
      </c>
      <c r="F7666" s="91">
        <v>2030.0</v>
      </c>
      <c r="J7666" s="91" t="s">
        <v>739</v>
      </c>
      <c r="L7666" s="91" t="s">
        <v>41</v>
      </c>
      <c r="M7666" s="91" t="s">
        <v>739</v>
      </c>
      <c r="O7666" s="91" t="s">
        <v>6337</v>
      </c>
      <c r="P7666" s="91" t="s">
        <v>1628</v>
      </c>
      <c r="Q7666" s="91" t="s">
        <v>1469</v>
      </c>
      <c r="R7666" s="91" t="s">
        <v>1614</v>
      </c>
      <c r="S7666" s="91" t="s">
        <v>19102</v>
      </c>
      <c r="T7666" s="91" t="s">
        <v>1593</v>
      </c>
    </row>
    <row r="7667" ht="14.25" customHeight="1">
      <c r="A7667" s="91" t="s">
        <v>19103</v>
      </c>
      <c r="B7667" s="91" t="s">
        <v>19104</v>
      </c>
      <c r="D7667" s="91" t="s">
        <v>1343</v>
      </c>
      <c r="J7667" s="91" t="s">
        <v>1320</v>
      </c>
      <c r="L7667" s="91" t="s">
        <v>41</v>
      </c>
      <c r="M7667" s="91" t="s">
        <v>1320</v>
      </c>
      <c r="O7667" s="91" t="s">
        <v>1858</v>
      </c>
      <c r="P7667" s="91" t="s">
        <v>1628</v>
      </c>
      <c r="Q7667" s="91" t="s">
        <v>1472</v>
      </c>
      <c r="R7667" s="91" t="s">
        <v>2016</v>
      </c>
    </row>
    <row r="7668" ht="14.25" customHeight="1">
      <c r="A7668" s="91" t="s">
        <v>19105</v>
      </c>
      <c r="B7668" s="91" t="s">
        <v>19106</v>
      </c>
      <c r="C7668" s="91" t="s">
        <v>19107</v>
      </c>
      <c r="D7668" s="91" t="s">
        <v>1324</v>
      </c>
      <c r="J7668" s="91" t="s">
        <v>1320</v>
      </c>
      <c r="L7668" s="91" t="s">
        <v>1647</v>
      </c>
      <c r="M7668" s="91" t="s">
        <v>1320</v>
      </c>
      <c r="N7668" s="91" t="s">
        <v>1923</v>
      </c>
      <c r="O7668" s="91" t="s">
        <v>1589</v>
      </c>
      <c r="P7668" s="91" t="s">
        <v>1590</v>
      </c>
      <c r="Q7668" s="91" t="s">
        <v>1430</v>
      </c>
      <c r="R7668" s="91" t="s">
        <v>1923</v>
      </c>
    </row>
    <row r="7669" ht="14.25" customHeight="1">
      <c r="A7669" s="91" t="s">
        <v>19108</v>
      </c>
      <c r="D7669" s="91" t="s">
        <v>1319</v>
      </c>
      <c r="E7669" s="91" t="s">
        <v>1587</v>
      </c>
      <c r="F7669" s="91">
        <v>2030.0</v>
      </c>
      <c r="J7669" s="91" t="s">
        <v>739</v>
      </c>
      <c r="L7669" s="91" t="s">
        <v>1588</v>
      </c>
      <c r="M7669" s="91" t="s">
        <v>739</v>
      </c>
      <c r="O7669" s="91" t="s">
        <v>1796</v>
      </c>
      <c r="P7669" s="91" t="s">
        <v>1628</v>
      </c>
      <c r="Q7669" s="91" t="s">
        <v>1457</v>
      </c>
      <c r="R7669" s="91" t="s">
        <v>1608</v>
      </c>
      <c r="S7669" s="91" t="s">
        <v>19109</v>
      </c>
      <c r="T7669" s="91" t="s">
        <v>1593</v>
      </c>
    </row>
    <row r="7670" ht="14.25" customHeight="1">
      <c r="A7670" s="91" t="s">
        <v>19110</v>
      </c>
      <c r="D7670" s="91" t="s">
        <v>1319</v>
      </c>
      <c r="E7670" s="91" t="s">
        <v>1587</v>
      </c>
      <c r="F7670" s="91">
        <v>2030.0</v>
      </c>
      <c r="J7670" s="91" t="s">
        <v>739</v>
      </c>
      <c r="L7670" s="91" t="s">
        <v>1588</v>
      </c>
      <c r="M7670" s="91" t="s">
        <v>739</v>
      </c>
      <c r="O7670" s="91" t="s">
        <v>1846</v>
      </c>
      <c r="P7670" s="91" t="s">
        <v>1590</v>
      </c>
      <c r="Q7670" s="91" t="s">
        <v>1436</v>
      </c>
      <c r="R7670" s="91" t="s">
        <v>1808</v>
      </c>
      <c r="S7670" s="91" t="s">
        <v>19111</v>
      </c>
      <c r="T7670" s="91" t="s">
        <v>1593</v>
      </c>
    </row>
    <row r="7671" ht="14.25" customHeight="1">
      <c r="A7671" s="91" t="s">
        <v>19112</v>
      </c>
      <c r="D7671" s="91" t="s">
        <v>1324</v>
      </c>
      <c r="J7671" s="91" t="s">
        <v>739</v>
      </c>
      <c r="L7671" s="91" t="s">
        <v>41</v>
      </c>
      <c r="M7671" s="91" t="s">
        <v>739</v>
      </c>
      <c r="O7671" s="91" t="s">
        <v>1662</v>
      </c>
      <c r="P7671" s="91" t="s">
        <v>1590</v>
      </c>
      <c r="Q7671" s="91" t="s">
        <v>1443</v>
      </c>
      <c r="R7671" s="91" t="s">
        <v>1604</v>
      </c>
    </row>
    <row r="7672" ht="14.25" customHeight="1">
      <c r="A7672" s="91" t="s">
        <v>19113</v>
      </c>
      <c r="D7672" s="91" t="s">
        <v>1319</v>
      </c>
      <c r="E7672" s="91" t="s">
        <v>1587</v>
      </c>
      <c r="F7672" s="91">
        <v>2030.0</v>
      </c>
      <c r="J7672" s="91" t="s">
        <v>739</v>
      </c>
      <c r="L7672" s="91" t="s">
        <v>1588</v>
      </c>
      <c r="M7672" s="91" t="s">
        <v>739</v>
      </c>
      <c r="O7672" s="91" t="s">
        <v>1607</v>
      </c>
      <c r="P7672" s="91" t="s">
        <v>1590</v>
      </c>
      <c r="Q7672" s="91" t="s">
        <v>1462</v>
      </c>
      <c r="R7672" s="91" t="s">
        <v>1687</v>
      </c>
      <c r="S7672" s="91" t="s">
        <v>19114</v>
      </c>
      <c r="T7672" s="91" t="s">
        <v>1593</v>
      </c>
    </row>
    <row r="7673" ht="14.25" customHeight="1">
      <c r="A7673" s="91" t="s">
        <v>19115</v>
      </c>
      <c r="B7673" s="91" t="s">
        <v>19116</v>
      </c>
      <c r="C7673" s="91" t="s">
        <v>19117</v>
      </c>
      <c r="D7673" s="91" t="s">
        <v>1319</v>
      </c>
      <c r="E7673" s="91" t="s">
        <v>1595</v>
      </c>
      <c r="F7673" s="91">
        <v>2030.0</v>
      </c>
      <c r="J7673" s="91" t="s">
        <v>739</v>
      </c>
      <c r="L7673" s="91" t="s">
        <v>41</v>
      </c>
      <c r="M7673" s="91" t="s">
        <v>739</v>
      </c>
      <c r="O7673" s="91" t="s">
        <v>1725</v>
      </c>
      <c r="P7673" s="91" t="s">
        <v>1628</v>
      </c>
      <c r="Q7673" s="91" t="s">
        <v>1472</v>
      </c>
      <c r="R7673" s="91" t="s">
        <v>1699</v>
      </c>
      <c r="S7673" s="91" t="s">
        <v>19118</v>
      </c>
      <c r="T7673" s="91" t="s">
        <v>1600</v>
      </c>
    </row>
    <row r="7674" ht="14.25" customHeight="1">
      <c r="A7674" s="91" t="s">
        <v>19119</v>
      </c>
      <c r="C7674" s="91" t="s">
        <v>19120</v>
      </c>
      <c r="D7674" s="91" t="s">
        <v>1319</v>
      </c>
      <c r="E7674" s="91" t="s">
        <v>1587</v>
      </c>
      <c r="F7674" s="91" t="s">
        <v>2604</v>
      </c>
      <c r="G7674" s="91" t="s">
        <v>1319</v>
      </c>
      <c r="H7674" s="91" t="s">
        <v>1587</v>
      </c>
      <c r="I7674" s="91">
        <v>2040.0</v>
      </c>
      <c r="J7674" s="91" t="s">
        <v>1320</v>
      </c>
      <c r="K7674" s="91">
        <v>2040.0</v>
      </c>
      <c r="L7674" s="91" t="s">
        <v>41</v>
      </c>
      <c r="M7674" s="91" t="s">
        <v>739</v>
      </c>
      <c r="O7674" s="91" t="s">
        <v>1589</v>
      </c>
      <c r="P7674" s="91" t="s">
        <v>1590</v>
      </c>
      <c r="Q7674" s="91" t="s">
        <v>1432</v>
      </c>
      <c r="R7674" s="91" t="s">
        <v>1659</v>
      </c>
      <c r="S7674" s="91" t="s">
        <v>19121</v>
      </c>
      <c r="T7674" s="91" t="s">
        <v>1593</v>
      </c>
    </row>
    <row r="7675" ht="14.25" customHeight="1">
      <c r="A7675" s="91" t="s">
        <v>19122</v>
      </c>
      <c r="D7675" s="91" t="s">
        <v>1319</v>
      </c>
      <c r="E7675" s="91" t="s">
        <v>1587</v>
      </c>
      <c r="F7675" s="91">
        <v>2030.0</v>
      </c>
      <c r="G7675" s="91" t="s">
        <v>1319</v>
      </c>
      <c r="H7675" s="91" t="s">
        <v>1587</v>
      </c>
      <c r="I7675" s="91">
        <v>2040.0</v>
      </c>
      <c r="J7675" s="91" t="s">
        <v>1320</v>
      </c>
      <c r="K7675" s="91">
        <v>2040.0</v>
      </c>
      <c r="L7675" s="91" t="s">
        <v>1588</v>
      </c>
      <c r="M7675" s="91" t="s">
        <v>739</v>
      </c>
      <c r="O7675" s="91" t="s">
        <v>1607</v>
      </c>
      <c r="P7675" s="91" t="s">
        <v>1590</v>
      </c>
      <c r="Q7675" s="91" t="s">
        <v>1447</v>
      </c>
      <c r="R7675" s="91" t="s">
        <v>1604</v>
      </c>
      <c r="S7675" s="91" t="s">
        <v>19123</v>
      </c>
      <c r="T7675" s="91" t="s">
        <v>1593</v>
      </c>
    </row>
    <row r="7676" ht="14.25" customHeight="1">
      <c r="A7676" s="91" t="s">
        <v>19124</v>
      </c>
      <c r="B7676" s="91" t="s">
        <v>19125</v>
      </c>
      <c r="D7676" s="91" t="s">
        <v>1319</v>
      </c>
      <c r="E7676" s="91" t="s">
        <v>1587</v>
      </c>
      <c r="F7676" s="91">
        <v>2030.0</v>
      </c>
      <c r="J7676" s="91" t="s">
        <v>739</v>
      </c>
      <c r="L7676" s="91" t="s">
        <v>1588</v>
      </c>
      <c r="M7676" s="91" t="s">
        <v>739</v>
      </c>
      <c r="O7676" s="91" t="s">
        <v>1638</v>
      </c>
      <c r="P7676" s="91" t="s">
        <v>1590</v>
      </c>
      <c r="Q7676" s="91" t="s">
        <v>1457</v>
      </c>
      <c r="R7676" s="91" t="s">
        <v>1612</v>
      </c>
      <c r="S7676" s="91" t="s">
        <v>19126</v>
      </c>
      <c r="T7676" s="91" t="s">
        <v>1593</v>
      </c>
    </row>
    <row r="7677" ht="14.25" customHeight="1">
      <c r="A7677" s="91" t="s">
        <v>19127</v>
      </c>
      <c r="D7677" s="91" t="s">
        <v>1324</v>
      </c>
      <c r="J7677" s="91" t="s">
        <v>739</v>
      </c>
      <c r="L7677" s="91" t="s">
        <v>41</v>
      </c>
      <c r="M7677" s="91" t="s">
        <v>739</v>
      </c>
      <c r="O7677" s="91" t="s">
        <v>1711</v>
      </c>
      <c r="P7677" s="91" t="s">
        <v>1590</v>
      </c>
      <c r="Q7677" s="91" t="s">
        <v>1432</v>
      </c>
      <c r="R7677" s="91" t="s">
        <v>1648</v>
      </c>
    </row>
    <row r="7678" ht="14.25" customHeight="1">
      <c r="A7678" s="91" t="s">
        <v>19128</v>
      </c>
      <c r="D7678" s="91" t="s">
        <v>1319</v>
      </c>
      <c r="E7678" s="91" t="s">
        <v>1587</v>
      </c>
      <c r="F7678" s="91">
        <v>2030.0</v>
      </c>
      <c r="J7678" s="91" t="s">
        <v>739</v>
      </c>
      <c r="L7678" s="91" t="s">
        <v>1588</v>
      </c>
      <c r="M7678" s="91" t="s">
        <v>739</v>
      </c>
      <c r="O7678" s="91" t="s">
        <v>1602</v>
      </c>
      <c r="P7678" s="91" t="s">
        <v>1603</v>
      </c>
      <c r="Q7678" s="91" t="s">
        <v>1433</v>
      </c>
      <c r="R7678" s="91" t="s">
        <v>1707</v>
      </c>
      <c r="S7678" s="91" t="s">
        <v>19129</v>
      </c>
      <c r="T7678" s="91" t="s">
        <v>1593</v>
      </c>
    </row>
    <row r="7679" ht="14.25" customHeight="1">
      <c r="A7679" s="91" t="s">
        <v>19130</v>
      </c>
      <c r="D7679" s="91" t="s">
        <v>1319</v>
      </c>
      <c r="E7679" s="91" t="s">
        <v>1587</v>
      </c>
      <c r="F7679" s="91">
        <v>2030.0</v>
      </c>
      <c r="J7679" s="91" t="s">
        <v>739</v>
      </c>
      <c r="L7679" s="91" t="s">
        <v>1588</v>
      </c>
      <c r="M7679" s="91" t="s">
        <v>739</v>
      </c>
      <c r="O7679" s="91" t="s">
        <v>1725</v>
      </c>
      <c r="P7679" s="91" t="s">
        <v>1628</v>
      </c>
      <c r="Q7679" s="91" t="s">
        <v>1439</v>
      </c>
      <c r="R7679" s="91" t="s">
        <v>1608</v>
      </c>
      <c r="S7679" s="91" t="s">
        <v>19131</v>
      </c>
      <c r="T7679" s="91" t="s">
        <v>1593</v>
      </c>
    </row>
    <row r="7680" ht="14.25" customHeight="1">
      <c r="A7680" s="91" t="s">
        <v>19132</v>
      </c>
      <c r="D7680" s="91" t="s">
        <v>1324</v>
      </c>
      <c r="J7680" s="91" t="s">
        <v>739</v>
      </c>
      <c r="L7680" s="91" t="s">
        <v>41</v>
      </c>
      <c r="M7680" s="91" t="s">
        <v>739</v>
      </c>
      <c r="O7680" s="91" t="s">
        <v>1815</v>
      </c>
      <c r="P7680" s="91" t="s">
        <v>1590</v>
      </c>
      <c r="Q7680" s="91" t="s">
        <v>1431</v>
      </c>
      <c r="R7680" s="91" t="s">
        <v>1608</v>
      </c>
    </row>
    <row r="7681" ht="14.25" customHeight="1">
      <c r="A7681" s="91" t="s">
        <v>19133</v>
      </c>
      <c r="D7681" s="91" t="s">
        <v>1319</v>
      </c>
      <c r="E7681" s="91" t="s">
        <v>1587</v>
      </c>
      <c r="F7681" s="91">
        <v>2030.0</v>
      </c>
      <c r="J7681" s="91" t="s">
        <v>739</v>
      </c>
      <c r="L7681" s="91" t="s">
        <v>1588</v>
      </c>
      <c r="M7681" s="91" t="s">
        <v>739</v>
      </c>
      <c r="O7681" s="91" t="s">
        <v>1725</v>
      </c>
      <c r="P7681" s="91" t="s">
        <v>1628</v>
      </c>
      <c r="Q7681" s="91" t="s">
        <v>1439</v>
      </c>
      <c r="R7681" s="91" t="s">
        <v>1663</v>
      </c>
      <c r="S7681" s="91" t="s">
        <v>19134</v>
      </c>
      <c r="T7681" s="91" t="s">
        <v>1593</v>
      </c>
    </row>
    <row r="7682" ht="14.25" customHeight="1">
      <c r="A7682" s="91" t="s">
        <v>19135</v>
      </c>
      <c r="B7682" s="91" t="s">
        <v>19136</v>
      </c>
      <c r="C7682" s="91" t="s">
        <v>19137</v>
      </c>
      <c r="D7682" s="91" t="s">
        <v>1319</v>
      </c>
      <c r="E7682" s="91" t="s">
        <v>1587</v>
      </c>
      <c r="F7682" s="91" t="s">
        <v>1646</v>
      </c>
      <c r="G7682" s="91" t="s">
        <v>1319</v>
      </c>
      <c r="H7682" s="91" t="s">
        <v>1587</v>
      </c>
      <c r="I7682" s="91" t="s">
        <v>1698</v>
      </c>
      <c r="J7682" s="91" t="s">
        <v>1320</v>
      </c>
      <c r="K7682" s="91" t="s">
        <v>1698</v>
      </c>
      <c r="L7682" s="91" t="s">
        <v>41</v>
      </c>
      <c r="M7682" s="91" t="s">
        <v>1320</v>
      </c>
      <c r="N7682" s="91" t="s">
        <v>1966</v>
      </c>
      <c r="O7682" s="91" t="s">
        <v>1725</v>
      </c>
      <c r="P7682" s="91" t="s">
        <v>1628</v>
      </c>
      <c r="Q7682" s="91" t="s">
        <v>1439</v>
      </c>
      <c r="R7682" s="91" t="s">
        <v>1663</v>
      </c>
      <c r="S7682" s="91" t="s">
        <v>19138</v>
      </c>
      <c r="T7682" s="91" t="s">
        <v>1593</v>
      </c>
    </row>
    <row r="7683" ht="14.25" customHeight="1">
      <c r="A7683" s="91" t="s">
        <v>19139</v>
      </c>
      <c r="D7683" s="91" t="s">
        <v>1319</v>
      </c>
      <c r="E7683" s="91" t="s">
        <v>1587</v>
      </c>
      <c r="F7683" s="91">
        <v>2030.0</v>
      </c>
      <c r="J7683" s="91" t="s">
        <v>739</v>
      </c>
      <c r="L7683" s="91" t="s">
        <v>41</v>
      </c>
      <c r="M7683" s="91" t="s">
        <v>739</v>
      </c>
      <c r="O7683" s="91" t="s">
        <v>1725</v>
      </c>
      <c r="P7683" s="91" t="s">
        <v>1628</v>
      </c>
      <c r="Q7683" s="91" t="s">
        <v>1439</v>
      </c>
      <c r="R7683" s="91" t="s">
        <v>1653</v>
      </c>
      <c r="S7683" s="91" t="s">
        <v>19140</v>
      </c>
      <c r="T7683" s="91" t="s">
        <v>1593</v>
      </c>
    </row>
    <row r="7684" ht="14.25" customHeight="1">
      <c r="A7684" s="91" t="s">
        <v>19141</v>
      </c>
      <c r="D7684" s="91" t="s">
        <v>1319</v>
      </c>
      <c r="E7684" s="91" t="s">
        <v>1587</v>
      </c>
      <c r="F7684" s="91">
        <v>2030.0</v>
      </c>
      <c r="J7684" s="91" t="s">
        <v>739</v>
      </c>
      <c r="L7684" s="91" t="s">
        <v>1588</v>
      </c>
      <c r="M7684" s="91" t="s">
        <v>739</v>
      </c>
      <c r="O7684" s="91" t="s">
        <v>1725</v>
      </c>
      <c r="P7684" s="91" t="s">
        <v>1628</v>
      </c>
      <c r="Q7684" s="91" t="s">
        <v>1431</v>
      </c>
      <c r="R7684" s="91" t="s">
        <v>1633</v>
      </c>
      <c r="S7684" s="91" t="s">
        <v>19142</v>
      </c>
      <c r="T7684" s="91" t="s">
        <v>1593</v>
      </c>
    </row>
    <row r="7685" ht="14.25" customHeight="1">
      <c r="A7685" s="91" t="s">
        <v>19143</v>
      </c>
      <c r="D7685" s="91" t="s">
        <v>1324</v>
      </c>
      <c r="J7685" s="91" t="s">
        <v>1320</v>
      </c>
      <c r="L7685" s="91" t="s">
        <v>41</v>
      </c>
      <c r="M7685" s="91" t="s">
        <v>739</v>
      </c>
      <c r="O7685" s="91" t="s">
        <v>1662</v>
      </c>
      <c r="P7685" s="91" t="s">
        <v>1590</v>
      </c>
      <c r="Q7685" s="91" t="s">
        <v>1457</v>
      </c>
      <c r="R7685" s="91" t="s">
        <v>1798</v>
      </c>
    </row>
    <row r="7686" ht="14.25" customHeight="1">
      <c r="A7686" s="91" t="s">
        <v>19144</v>
      </c>
      <c r="D7686" s="91" t="s">
        <v>1319</v>
      </c>
      <c r="E7686" s="91" t="s">
        <v>1587</v>
      </c>
      <c r="F7686" s="91">
        <v>2030.0</v>
      </c>
      <c r="J7686" s="91" t="s">
        <v>739</v>
      </c>
      <c r="L7686" s="91" t="s">
        <v>1588</v>
      </c>
      <c r="M7686" s="91" t="s">
        <v>739</v>
      </c>
      <c r="O7686" s="91" t="s">
        <v>1725</v>
      </c>
      <c r="P7686" s="91" t="s">
        <v>1628</v>
      </c>
      <c r="Q7686" s="91" t="s">
        <v>1433</v>
      </c>
      <c r="R7686" s="91" t="s">
        <v>1808</v>
      </c>
      <c r="S7686" s="91" t="s">
        <v>19145</v>
      </c>
      <c r="T7686" s="91" t="s">
        <v>1593</v>
      </c>
    </row>
    <row r="7687" ht="14.25" customHeight="1">
      <c r="A7687" s="91" t="s">
        <v>19146</v>
      </c>
      <c r="D7687" s="91" t="s">
        <v>1319</v>
      </c>
      <c r="E7687" s="91" t="s">
        <v>1587</v>
      </c>
      <c r="F7687" s="91">
        <v>2030.0</v>
      </c>
      <c r="J7687" s="91" t="s">
        <v>739</v>
      </c>
      <c r="L7687" s="91" t="s">
        <v>1588</v>
      </c>
      <c r="M7687" s="91" t="s">
        <v>739</v>
      </c>
      <c r="O7687" s="91" t="s">
        <v>1891</v>
      </c>
      <c r="P7687" s="91" t="s">
        <v>1623</v>
      </c>
      <c r="Q7687" s="91" t="s">
        <v>1469</v>
      </c>
      <c r="R7687" s="91" t="s">
        <v>1687</v>
      </c>
      <c r="S7687" s="91" t="s">
        <v>19147</v>
      </c>
      <c r="T7687" s="91" t="s">
        <v>1593</v>
      </c>
    </row>
    <row r="7688" ht="14.25" customHeight="1">
      <c r="A7688" s="91" t="s">
        <v>19148</v>
      </c>
      <c r="D7688" s="91" t="s">
        <v>1319</v>
      </c>
      <c r="E7688" s="91" t="s">
        <v>1587</v>
      </c>
      <c r="F7688" s="91">
        <v>2030.0</v>
      </c>
      <c r="J7688" s="91" t="s">
        <v>739</v>
      </c>
      <c r="L7688" s="91" t="s">
        <v>1588</v>
      </c>
      <c r="M7688" s="91" t="s">
        <v>739</v>
      </c>
      <c r="O7688" s="91" t="s">
        <v>1725</v>
      </c>
      <c r="P7688" s="91" t="s">
        <v>1628</v>
      </c>
      <c r="Q7688" s="91" t="s">
        <v>1472</v>
      </c>
      <c r="R7688" s="91" t="s">
        <v>1653</v>
      </c>
      <c r="S7688" s="91" t="s">
        <v>19149</v>
      </c>
    </row>
    <row r="7689" ht="14.25" customHeight="1">
      <c r="A7689" s="91" t="s">
        <v>19150</v>
      </c>
      <c r="B7689" s="91" t="s">
        <v>19151</v>
      </c>
      <c r="D7689" s="91" t="s">
        <v>1319</v>
      </c>
      <c r="E7689" s="91" t="s">
        <v>1587</v>
      </c>
      <c r="F7689" s="91" t="s">
        <v>1646</v>
      </c>
      <c r="J7689" s="91" t="s">
        <v>739</v>
      </c>
      <c r="L7689" s="91" t="s">
        <v>41</v>
      </c>
      <c r="M7689" s="91" t="s">
        <v>739</v>
      </c>
      <c r="O7689" s="91" t="s">
        <v>1725</v>
      </c>
      <c r="P7689" s="91" t="s">
        <v>1628</v>
      </c>
      <c r="Q7689" s="91" t="s">
        <v>1431</v>
      </c>
      <c r="R7689" s="91" t="s">
        <v>1663</v>
      </c>
      <c r="S7689" s="91" t="s">
        <v>19152</v>
      </c>
      <c r="T7689" s="91" t="s">
        <v>1593</v>
      </c>
    </row>
    <row r="7690" ht="14.25" customHeight="1">
      <c r="A7690" s="91" t="s">
        <v>19153</v>
      </c>
      <c r="D7690" s="91" t="s">
        <v>1319</v>
      </c>
      <c r="E7690" s="91" t="s">
        <v>1587</v>
      </c>
      <c r="F7690" s="91">
        <v>2030.0</v>
      </c>
      <c r="J7690" s="91" t="s">
        <v>739</v>
      </c>
      <c r="L7690" s="91" t="s">
        <v>1588</v>
      </c>
      <c r="M7690" s="91" t="s">
        <v>739</v>
      </c>
      <c r="O7690" s="91" t="s">
        <v>1725</v>
      </c>
      <c r="P7690" s="91" t="s">
        <v>1628</v>
      </c>
      <c r="Q7690" s="91" t="s">
        <v>1439</v>
      </c>
      <c r="R7690" s="91" t="s">
        <v>1608</v>
      </c>
      <c r="S7690" s="91" t="s">
        <v>19154</v>
      </c>
      <c r="T7690" s="91" t="s">
        <v>1593</v>
      </c>
    </row>
    <row r="7691" ht="14.25" customHeight="1">
      <c r="A7691" s="91" t="s">
        <v>19155</v>
      </c>
      <c r="D7691" s="91" t="s">
        <v>1319</v>
      </c>
      <c r="E7691" s="91" t="s">
        <v>1587</v>
      </c>
      <c r="F7691" s="91">
        <v>2030.0</v>
      </c>
      <c r="J7691" s="91" t="s">
        <v>739</v>
      </c>
      <c r="L7691" s="91" t="s">
        <v>1588</v>
      </c>
      <c r="M7691" s="91" t="s">
        <v>739</v>
      </c>
      <c r="O7691" s="91" t="s">
        <v>1725</v>
      </c>
      <c r="P7691" s="91" t="s">
        <v>1628</v>
      </c>
      <c r="Q7691" s="91" t="s">
        <v>1434</v>
      </c>
      <c r="R7691" s="91" t="s">
        <v>1720</v>
      </c>
      <c r="S7691" s="91" t="s">
        <v>19156</v>
      </c>
      <c r="T7691" s="91" t="s">
        <v>1593</v>
      </c>
    </row>
    <row r="7692" ht="14.25" customHeight="1">
      <c r="A7692" s="91" t="s">
        <v>19157</v>
      </c>
      <c r="D7692" s="91" t="s">
        <v>1319</v>
      </c>
      <c r="E7692" s="91" t="s">
        <v>1587</v>
      </c>
      <c r="F7692" s="91">
        <v>2030.0</v>
      </c>
      <c r="J7692" s="91" t="s">
        <v>739</v>
      </c>
      <c r="L7692" s="91" t="s">
        <v>1588</v>
      </c>
      <c r="M7692" s="91" t="s">
        <v>739</v>
      </c>
      <c r="O7692" s="91" t="s">
        <v>1725</v>
      </c>
      <c r="P7692" s="91" t="s">
        <v>1628</v>
      </c>
      <c r="Q7692" s="91" t="s">
        <v>1439</v>
      </c>
      <c r="R7692" s="91" t="s">
        <v>1653</v>
      </c>
      <c r="S7692" s="91" t="s">
        <v>19158</v>
      </c>
      <c r="T7692" s="91" t="s">
        <v>1593</v>
      </c>
    </row>
    <row r="7693" ht="14.25" customHeight="1">
      <c r="A7693" s="91" t="s">
        <v>19159</v>
      </c>
      <c r="D7693" s="91" t="s">
        <v>1319</v>
      </c>
      <c r="E7693" s="91" t="s">
        <v>1587</v>
      </c>
      <c r="F7693" s="91">
        <v>2030.0</v>
      </c>
      <c r="G7693" s="91" t="s">
        <v>1319</v>
      </c>
      <c r="H7693" s="91" t="s">
        <v>1587</v>
      </c>
      <c r="I7693" s="91">
        <v>2040.0</v>
      </c>
      <c r="J7693" s="91" t="s">
        <v>1320</v>
      </c>
      <c r="K7693" s="91">
        <v>2040.0</v>
      </c>
      <c r="L7693" s="91" t="s">
        <v>1588</v>
      </c>
      <c r="M7693" s="91" t="s">
        <v>739</v>
      </c>
      <c r="O7693" s="91" t="s">
        <v>1589</v>
      </c>
      <c r="P7693" s="91" t="s">
        <v>1590</v>
      </c>
      <c r="Q7693" s="91" t="s">
        <v>1451</v>
      </c>
      <c r="R7693" s="91" t="s">
        <v>1659</v>
      </c>
      <c r="S7693" s="91" t="s">
        <v>19160</v>
      </c>
      <c r="T7693" s="91" t="s">
        <v>1593</v>
      </c>
    </row>
    <row r="7694" ht="14.25" customHeight="1">
      <c r="A7694" s="91" t="s">
        <v>19161</v>
      </c>
      <c r="D7694" s="91" t="s">
        <v>1319</v>
      </c>
      <c r="E7694" s="91" t="s">
        <v>1587</v>
      </c>
      <c r="F7694" s="91">
        <v>2030.0</v>
      </c>
      <c r="J7694" s="91" t="s">
        <v>739</v>
      </c>
      <c r="L7694" s="91" t="s">
        <v>1588</v>
      </c>
      <c r="M7694" s="91" t="s">
        <v>739</v>
      </c>
      <c r="O7694" s="91" t="s">
        <v>1846</v>
      </c>
      <c r="P7694" s="91" t="s">
        <v>1590</v>
      </c>
      <c r="Q7694" s="91" t="s">
        <v>1451</v>
      </c>
      <c r="R7694" s="91" t="s">
        <v>1699</v>
      </c>
      <c r="S7694" s="91" t="s">
        <v>19162</v>
      </c>
      <c r="T7694" s="91" t="s">
        <v>1593</v>
      </c>
    </row>
    <row r="7695" ht="14.25" customHeight="1">
      <c r="A7695" s="91" t="s">
        <v>19163</v>
      </c>
      <c r="D7695" s="91" t="s">
        <v>1319</v>
      </c>
      <c r="E7695" s="91" t="s">
        <v>1587</v>
      </c>
      <c r="F7695" s="91">
        <v>2030.0</v>
      </c>
      <c r="J7695" s="91" t="s">
        <v>739</v>
      </c>
      <c r="L7695" s="91" t="s">
        <v>1588</v>
      </c>
      <c r="M7695" s="91" t="s">
        <v>739</v>
      </c>
      <c r="O7695" s="91" t="s">
        <v>1725</v>
      </c>
      <c r="P7695" s="91" t="s">
        <v>1628</v>
      </c>
      <c r="Q7695" s="91" t="s">
        <v>1429</v>
      </c>
      <c r="R7695" s="91" t="s">
        <v>1591</v>
      </c>
      <c r="S7695" s="91" t="s">
        <v>19164</v>
      </c>
      <c r="T7695" s="91" t="s">
        <v>1593</v>
      </c>
    </row>
    <row r="7696" ht="14.25" customHeight="1">
      <c r="A7696" s="91" t="s">
        <v>19165</v>
      </c>
      <c r="D7696" s="91" t="s">
        <v>1319</v>
      </c>
      <c r="E7696" s="91" t="s">
        <v>1587</v>
      </c>
      <c r="F7696" s="91">
        <v>2030.0</v>
      </c>
      <c r="J7696" s="91" t="s">
        <v>739</v>
      </c>
      <c r="L7696" s="91" t="s">
        <v>1588</v>
      </c>
      <c r="M7696" s="91" t="s">
        <v>739</v>
      </c>
      <c r="O7696" s="91" t="s">
        <v>1725</v>
      </c>
      <c r="P7696" s="91" t="s">
        <v>1628</v>
      </c>
      <c r="Q7696" s="91" t="s">
        <v>1433</v>
      </c>
      <c r="R7696" s="91" t="s">
        <v>1591</v>
      </c>
      <c r="S7696" s="91" t="s">
        <v>19166</v>
      </c>
      <c r="T7696" s="91" t="s">
        <v>1593</v>
      </c>
    </row>
    <row r="7697" ht="14.25" customHeight="1">
      <c r="A7697" s="91" t="s">
        <v>19167</v>
      </c>
      <c r="D7697" s="91" t="s">
        <v>1319</v>
      </c>
      <c r="E7697" s="91" t="s">
        <v>1587</v>
      </c>
      <c r="F7697" s="91">
        <v>2030.0</v>
      </c>
      <c r="J7697" s="91" t="s">
        <v>739</v>
      </c>
      <c r="L7697" s="91" t="s">
        <v>1588</v>
      </c>
      <c r="M7697" s="91" t="s">
        <v>739</v>
      </c>
      <c r="O7697" s="91" t="s">
        <v>1725</v>
      </c>
      <c r="P7697" s="91" t="s">
        <v>1628</v>
      </c>
      <c r="Q7697" s="91" t="s">
        <v>1472</v>
      </c>
      <c r="R7697" s="91" t="s">
        <v>1663</v>
      </c>
      <c r="S7697" s="91" t="s">
        <v>19168</v>
      </c>
      <c r="T7697" s="91" t="s">
        <v>1593</v>
      </c>
    </row>
    <row r="7698" ht="14.25" customHeight="1">
      <c r="A7698" s="91" t="s">
        <v>19169</v>
      </c>
      <c r="D7698" s="91" t="s">
        <v>1319</v>
      </c>
      <c r="E7698" s="91" t="s">
        <v>1587</v>
      </c>
      <c r="F7698" s="91">
        <v>2030.0</v>
      </c>
      <c r="J7698" s="91" t="s">
        <v>739</v>
      </c>
      <c r="L7698" s="91" t="s">
        <v>1588</v>
      </c>
      <c r="M7698" s="91" t="s">
        <v>739</v>
      </c>
      <c r="O7698" s="91" t="s">
        <v>1725</v>
      </c>
      <c r="P7698" s="91" t="s">
        <v>1628</v>
      </c>
      <c r="Q7698" s="91" t="s">
        <v>1469</v>
      </c>
      <c r="R7698" s="91" t="s">
        <v>1808</v>
      </c>
      <c r="S7698" s="91" t="s">
        <v>19170</v>
      </c>
      <c r="T7698" s="91" t="s">
        <v>1593</v>
      </c>
    </row>
    <row r="7699" ht="14.25" customHeight="1">
      <c r="A7699" s="91" t="s">
        <v>19171</v>
      </c>
      <c r="B7699" s="91" t="s">
        <v>19172</v>
      </c>
      <c r="C7699" s="91" t="s">
        <v>19173</v>
      </c>
      <c r="D7699" s="91" t="s">
        <v>1319</v>
      </c>
      <c r="E7699" s="91" t="s">
        <v>1587</v>
      </c>
      <c r="F7699" s="91" t="s">
        <v>1646</v>
      </c>
      <c r="J7699" s="91" t="s">
        <v>739</v>
      </c>
      <c r="L7699" s="91" t="s">
        <v>41</v>
      </c>
      <c r="M7699" s="91" t="s">
        <v>739</v>
      </c>
      <c r="O7699" s="91" t="s">
        <v>1725</v>
      </c>
      <c r="P7699" s="91" t="s">
        <v>1628</v>
      </c>
      <c r="Q7699" s="91" t="s">
        <v>1436</v>
      </c>
      <c r="R7699" s="91" t="s">
        <v>1641</v>
      </c>
      <c r="S7699" s="91" t="s">
        <v>19174</v>
      </c>
      <c r="T7699" s="91" t="s">
        <v>1593</v>
      </c>
    </row>
    <row r="7700" ht="14.25" customHeight="1">
      <c r="A7700" s="91" t="s">
        <v>19175</v>
      </c>
      <c r="B7700" s="91" t="s">
        <v>19176</v>
      </c>
      <c r="C7700" s="91" t="s">
        <v>19177</v>
      </c>
      <c r="D7700" s="91" t="s">
        <v>1319</v>
      </c>
      <c r="E7700" s="91" t="s">
        <v>1595</v>
      </c>
      <c r="F7700" s="91" t="s">
        <v>2165</v>
      </c>
      <c r="J7700" s="91" t="s">
        <v>739</v>
      </c>
      <c r="L7700" s="91" t="s">
        <v>41</v>
      </c>
      <c r="M7700" s="91" t="s">
        <v>739</v>
      </c>
      <c r="O7700" s="91" t="s">
        <v>1725</v>
      </c>
      <c r="P7700" s="91" t="s">
        <v>1628</v>
      </c>
      <c r="Q7700" s="91" t="s">
        <v>1432</v>
      </c>
      <c r="R7700" s="91" t="s">
        <v>1669</v>
      </c>
      <c r="S7700" s="91" t="s">
        <v>19178</v>
      </c>
      <c r="T7700" s="91" t="s">
        <v>1600</v>
      </c>
    </row>
    <row r="7701" ht="14.25" customHeight="1">
      <c r="A7701" s="91" t="s">
        <v>19179</v>
      </c>
      <c r="D7701" s="91" t="s">
        <v>1319</v>
      </c>
      <c r="E7701" s="91" t="s">
        <v>1587</v>
      </c>
      <c r="F7701" s="91">
        <v>2030.0</v>
      </c>
      <c r="J7701" s="91" t="s">
        <v>739</v>
      </c>
      <c r="L7701" s="91" t="s">
        <v>1588</v>
      </c>
      <c r="M7701" s="91" t="s">
        <v>739</v>
      </c>
      <c r="O7701" s="91" t="s">
        <v>1725</v>
      </c>
      <c r="P7701" s="91" t="s">
        <v>1628</v>
      </c>
      <c r="Q7701" s="91" t="s">
        <v>1439</v>
      </c>
      <c r="R7701" s="91" t="s">
        <v>1669</v>
      </c>
      <c r="S7701" s="91" t="s">
        <v>19180</v>
      </c>
      <c r="T7701" s="91" t="s">
        <v>1593</v>
      </c>
    </row>
    <row r="7702" ht="14.25" customHeight="1">
      <c r="A7702" s="91" t="s">
        <v>19181</v>
      </c>
      <c r="D7702" s="91" t="s">
        <v>1319</v>
      </c>
      <c r="E7702" s="91" t="s">
        <v>1587</v>
      </c>
      <c r="F7702" s="91" t="s">
        <v>1646</v>
      </c>
      <c r="J7702" s="91" t="s">
        <v>739</v>
      </c>
      <c r="L7702" s="91" t="s">
        <v>41</v>
      </c>
      <c r="M7702" s="91" t="s">
        <v>739</v>
      </c>
      <c r="O7702" s="91" t="s">
        <v>1725</v>
      </c>
      <c r="P7702" s="91" t="s">
        <v>1628</v>
      </c>
      <c r="Q7702" s="91" t="s">
        <v>1439</v>
      </c>
      <c r="R7702" s="91" t="s">
        <v>1653</v>
      </c>
      <c r="S7702" s="91" t="s">
        <v>19182</v>
      </c>
      <c r="T7702" s="91" t="s">
        <v>1593</v>
      </c>
    </row>
    <row r="7703" ht="14.25" customHeight="1">
      <c r="A7703" s="91" t="s">
        <v>19183</v>
      </c>
      <c r="D7703" s="91" t="s">
        <v>1319</v>
      </c>
      <c r="E7703" s="91" t="s">
        <v>1587</v>
      </c>
      <c r="F7703" s="91">
        <v>2030.0</v>
      </c>
      <c r="J7703" s="91" t="s">
        <v>739</v>
      </c>
      <c r="L7703" s="91" t="s">
        <v>1588</v>
      </c>
      <c r="M7703" s="91" t="s">
        <v>739</v>
      </c>
      <c r="O7703" s="91" t="s">
        <v>1725</v>
      </c>
      <c r="P7703" s="91" t="s">
        <v>1628</v>
      </c>
      <c r="Q7703" s="91" t="s">
        <v>1439</v>
      </c>
      <c r="R7703" s="91" t="s">
        <v>1863</v>
      </c>
      <c r="S7703" s="91" t="s">
        <v>19184</v>
      </c>
      <c r="T7703" s="91" t="s">
        <v>1593</v>
      </c>
    </row>
    <row r="7704" ht="14.25" customHeight="1">
      <c r="A7704" s="91" t="s">
        <v>19185</v>
      </c>
      <c r="B7704" s="91" t="s">
        <v>19186</v>
      </c>
      <c r="D7704" s="91" t="s">
        <v>1324</v>
      </c>
      <c r="J7704" s="91" t="s">
        <v>739</v>
      </c>
      <c r="L7704" s="91" t="s">
        <v>41</v>
      </c>
      <c r="M7704" s="91" t="s">
        <v>739</v>
      </c>
      <c r="O7704" s="91" t="s">
        <v>1725</v>
      </c>
      <c r="P7704" s="91" t="s">
        <v>1628</v>
      </c>
      <c r="Q7704" s="91" t="s">
        <v>1429</v>
      </c>
      <c r="R7704" s="91" t="s">
        <v>1669</v>
      </c>
    </row>
    <row r="7705" ht="14.25" customHeight="1">
      <c r="A7705" s="91" t="s">
        <v>19187</v>
      </c>
      <c r="B7705" s="91" t="s">
        <v>19188</v>
      </c>
      <c r="C7705" s="91" t="s">
        <v>19189</v>
      </c>
      <c r="D7705" s="91" t="s">
        <v>1324</v>
      </c>
      <c r="J7705" s="91" t="s">
        <v>739</v>
      </c>
      <c r="L7705" s="91" t="s">
        <v>41</v>
      </c>
      <c r="M7705" s="91" t="s">
        <v>739</v>
      </c>
      <c r="O7705" s="91" t="s">
        <v>1725</v>
      </c>
      <c r="P7705" s="91" t="s">
        <v>1628</v>
      </c>
      <c r="Q7705" s="91" t="s">
        <v>1439</v>
      </c>
      <c r="R7705" s="91" t="s">
        <v>1669</v>
      </c>
    </row>
    <row r="7706" ht="14.25" customHeight="1">
      <c r="A7706" s="91" t="s">
        <v>19190</v>
      </c>
      <c r="C7706" s="91" t="s">
        <v>19191</v>
      </c>
      <c r="D7706" s="91" t="s">
        <v>1324</v>
      </c>
      <c r="J7706" s="91" t="s">
        <v>1320</v>
      </c>
      <c r="L7706" s="91" t="s">
        <v>41</v>
      </c>
      <c r="M7706" s="91" t="s">
        <v>1320</v>
      </c>
      <c r="N7706" s="91" t="s">
        <v>1639</v>
      </c>
      <c r="O7706" s="91" t="s">
        <v>1748</v>
      </c>
      <c r="P7706" s="91" t="s">
        <v>1590</v>
      </c>
      <c r="Q7706" s="91" t="s">
        <v>1439</v>
      </c>
      <c r="R7706" s="91" t="s">
        <v>1639</v>
      </c>
    </row>
    <row r="7707" ht="14.25" customHeight="1">
      <c r="A7707" s="91" t="s">
        <v>19192</v>
      </c>
      <c r="C7707" s="91" t="s">
        <v>19193</v>
      </c>
      <c r="D7707" s="91" t="s">
        <v>1319</v>
      </c>
      <c r="E7707" s="91" t="s">
        <v>2488</v>
      </c>
      <c r="F7707" s="91" t="s">
        <v>19194</v>
      </c>
      <c r="J7707" s="91" t="s">
        <v>739</v>
      </c>
      <c r="L7707" s="91" t="s">
        <v>41</v>
      </c>
      <c r="M7707" s="91" t="s">
        <v>739</v>
      </c>
      <c r="O7707" s="91" t="s">
        <v>1725</v>
      </c>
      <c r="P7707" s="91" t="s">
        <v>1628</v>
      </c>
      <c r="Q7707" s="91" t="s">
        <v>1429</v>
      </c>
      <c r="R7707" s="91" t="s">
        <v>1611</v>
      </c>
      <c r="S7707" s="91" t="s">
        <v>19195</v>
      </c>
      <c r="T7707" s="91" t="s">
        <v>2490</v>
      </c>
    </row>
    <row r="7708" ht="14.25" customHeight="1">
      <c r="A7708" s="91" t="s">
        <v>19196</v>
      </c>
      <c r="B7708" s="91" t="s">
        <v>19197</v>
      </c>
      <c r="C7708" s="91" t="s">
        <v>19198</v>
      </c>
      <c r="D7708" s="91" t="s">
        <v>1324</v>
      </c>
      <c r="J7708" s="91" t="s">
        <v>739</v>
      </c>
      <c r="L7708" s="91" t="s">
        <v>41</v>
      </c>
      <c r="M7708" s="91" t="s">
        <v>739</v>
      </c>
      <c r="O7708" s="91" t="s">
        <v>1725</v>
      </c>
      <c r="P7708" s="91" t="s">
        <v>1628</v>
      </c>
      <c r="Q7708" s="91" t="s">
        <v>1472</v>
      </c>
      <c r="R7708" s="91" t="s">
        <v>1687</v>
      </c>
    </row>
    <row r="7709" ht="14.25" customHeight="1">
      <c r="A7709" s="91" t="s">
        <v>19199</v>
      </c>
      <c r="D7709" s="91" t="s">
        <v>1319</v>
      </c>
      <c r="E7709" s="91" t="s">
        <v>1587</v>
      </c>
      <c r="F7709" s="91">
        <v>2030.0</v>
      </c>
      <c r="J7709" s="91" t="s">
        <v>739</v>
      </c>
      <c r="L7709" s="91" t="s">
        <v>1588</v>
      </c>
      <c r="M7709" s="91" t="s">
        <v>739</v>
      </c>
      <c r="O7709" s="91" t="s">
        <v>1796</v>
      </c>
      <c r="P7709" s="91" t="s">
        <v>1628</v>
      </c>
      <c r="Q7709" s="91" t="s">
        <v>1467</v>
      </c>
      <c r="R7709" s="91" t="s">
        <v>1591</v>
      </c>
      <c r="S7709" s="91" t="s">
        <v>19200</v>
      </c>
      <c r="T7709" s="91" t="s">
        <v>1593</v>
      </c>
    </row>
    <row r="7710" ht="14.25" customHeight="1">
      <c r="A7710" s="91" t="s">
        <v>19201</v>
      </c>
      <c r="D7710" s="91" t="s">
        <v>1319</v>
      </c>
      <c r="E7710" s="91" t="s">
        <v>1595</v>
      </c>
      <c r="F7710" s="91">
        <v>2030.0</v>
      </c>
      <c r="J7710" s="91" t="s">
        <v>739</v>
      </c>
      <c r="L7710" s="91" t="s">
        <v>1588</v>
      </c>
      <c r="M7710" s="91" t="s">
        <v>739</v>
      </c>
      <c r="O7710" s="91" t="s">
        <v>1589</v>
      </c>
      <c r="P7710" s="91" t="s">
        <v>1590</v>
      </c>
      <c r="Q7710" s="91" t="s">
        <v>1425</v>
      </c>
      <c r="R7710" s="91" t="s">
        <v>1763</v>
      </c>
      <c r="S7710" s="91" t="s">
        <v>19202</v>
      </c>
      <c r="T7710" s="91" t="s">
        <v>1600</v>
      </c>
    </row>
    <row r="7711" ht="14.25" customHeight="1">
      <c r="A7711" s="91" t="s">
        <v>19203</v>
      </c>
      <c r="C7711" s="91" t="s">
        <v>19204</v>
      </c>
      <c r="D7711" s="91" t="s">
        <v>1324</v>
      </c>
      <c r="J7711" s="91" t="s">
        <v>739</v>
      </c>
      <c r="L7711" s="91" t="s">
        <v>41</v>
      </c>
      <c r="M7711" s="91" t="s">
        <v>739</v>
      </c>
      <c r="O7711" s="91" t="s">
        <v>1846</v>
      </c>
      <c r="P7711" s="91" t="s">
        <v>1590</v>
      </c>
      <c r="Q7711" s="91" t="s">
        <v>1462</v>
      </c>
      <c r="R7711" s="91" t="s">
        <v>1669</v>
      </c>
    </row>
    <row r="7712" ht="14.25" customHeight="1">
      <c r="A7712" s="91" t="s">
        <v>19205</v>
      </c>
      <c r="D7712" s="91" t="s">
        <v>1324</v>
      </c>
      <c r="J7712" s="91" t="s">
        <v>1320</v>
      </c>
      <c r="L7712" s="91" t="s">
        <v>41</v>
      </c>
      <c r="M7712" s="91" t="s">
        <v>739</v>
      </c>
      <c r="O7712" s="91" t="s">
        <v>2182</v>
      </c>
      <c r="P7712" s="91" t="s">
        <v>1628</v>
      </c>
      <c r="Q7712" s="91" t="s">
        <v>1466</v>
      </c>
      <c r="R7712" s="91" t="s">
        <v>1659</v>
      </c>
    </row>
    <row r="7713" ht="14.25" customHeight="1">
      <c r="A7713" s="91" t="s">
        <v>19206</v>
      </c>
      <c r="B7713" s="91" t="s">
        <v>19207</v>
      </c>
      <c r="D7713" s="91" t="s">
        <v>1319</v>
      </c>
      <c r="E7713" s="91" t="s">
        <v>1587</v>
      </c>
      <c r="F7713" s="91">
        <v>2030.0</v>
      </c>
      <c r="G7713" s="91" t="s">
        <v>1319</v>
      </c>
      <c r="H7713" s="91" t="s">
        <v>1587</v>
      </c>
      <c r="I7713" s="91">
        <v>2050.0</v>
      </c>
      <c r="J7713" s="91" t="s">
        <v>1320</v>
      </c>
      <c r="K7713" s="91">
        <v>2050.0</v>
      </c>
      <c r="L7713" s="91" t="s">
        <v>41</v>
      </c>
      <c r="M7713" s="91" t="s">
        <v>1320</v>
      </c>
      <c r="N7713" s="91" t="s">
        <v>1639</v>
      </c>
      <c r="O7713" s="91" t="s">
        <v>1891</v>
      </c>
      <c r="P7713" s="91" t="s">
        <v>1623</v>
      </c>
      <c r="Q7713" s="91" t="s">
        <v>1467</v>
      </c>
      <c r="R7713" s="91" t="s">
        <v>1653</v>
      </c>
      <c r="S7713" s="91" t="s">
        <v>19208</v>
      </c>
      <c r="T7713" s="91" t="s">
        <v>1593</v>
      </c>
    </row>
    <row r="7714" ht="14.25" customHeight="1">
      <c r="A7714" s="91" t="s">
        <v>19209</v>
      </c>
      <c r="D7714" s="91" t="s">
        <v>1324</v>
      </c>
      <c r="J7714" s="91" t="s">
        <v>739</v>
      </c>
      <c r="L7714" s="91" t="s">
        <v>41</v>
      </c>
      <c r="M7714" s="91" t="s">
        <v>739</v>
      </c>
      <c r="N7714" s="91" t="s">
        <v>1923</v>
      </c>
      <c r="O7714" s="91" t="s">
        <v>1796</v>
      </c>
      <c r="P7714" s="91" t="s">
        <v>1628</v>
      </c>
      <c r="Q7714" s="91" t="s">
        <v>1466</v>
      </c>
      <c r="R7714" s="91" t="s">
        <v>1923</v>
      </c>
    </row>
    <row r="7715" ht="14.25" customHeight="1">
      <c r="A7715" s="91" t="s">
        <v>19210</v>
      </c>
      <c r="D7715" s="91" t="s">
        <v>1324</v>
      </c>
      <c r="J7715" s="91" t="s">
        <v>739</v>
      </c>
      <c r="L7715" s="91" t="s">
        <v>41</v>
      </c>
      <c r="M7715" s="91" t="s">
        <v>739</v>
      </c>
      <c r="O7715" s="91" t="s">
        <v>1858</v>
      </c>
      <c r="P7715" s="91" t="s">
        <v>1628</v>
      </c>
      <c r="Q7715" s="91" t="s">
        <v>1466</v>
      </c>
      <c r="R7715" s="91" t="s">
        <v>1687</v>
      </c>
    </row>
    <row r="7716" ht="14.25" customHeight="1">
      <c r="A7716" s="91" t="s">
        <v>19211</v>
      </c>
      <c r="D7716" s="91" t="s">
        <v>1319</v>
      </c>
      <c r="E7716" s="91" t="s">
        <v>1587</v>
      </c>
      <c r="F7716" s="91">
        <v>2030.0</v>
      </c>
      <c r="J7716" s="91" t="s">
        <v>739</v>
      </c>
      <c r="L7716" s="91" t="s">
        <v>1588</v>
      </c>
      <c r="M7716" s="91" t="s">
        <v>739</v>
      </c>
      <c r="O7716" s="91" t="s">
        <v>4693</v>
      </c>
      <c r="P7716" s="91" t="s">
        <v>1628</v>
      </c>
      <c r="Q7716" s="91" t="s">
        <v>1436</v>
      </c>
      <c r="R7716" s="91" t="s">
        <v>1687</v>
      </c>
      <c r="S7716" s="91" t="s">
        <v>19212</v>
      </c>
      <c r="T7716" s="91" t="s">
        <v>1593</v>
      </c>
    </row>
    <row r="7717" ht="14.25" customHeight="1">
      <c r="A7717" s="91" t="s">
        <v>19213</v>
      </c>
      <c r="B7717" s="91" t="s">
        <v>19214</v>
      </c>
      <c r="D7717" s="91" t="s">
        <v>1319</v>
      </c>
      <c r="E7717" s="91" t="s">
        <v>1587</v>
      </c>
      <c r="F7717" s="91" t="s">
        <v>1646</v>
      </c>
      <c r="J7717" s="91" t="s">
        <v>739</v>
      </c>
      <c r="L7717" s="91" t="s">
        <v>41</v>
      </c>
      <c r="M7717" s="91" t="s">
        <v>739</v>
      </c>
      <c r="O7717" s="91" t="s">
        <v>1858</v>
      </c>
      <c r="P7717" s="91" t="s">
        <v>1628</v>
      </c>
      <c r="Q7717" s="91" t="s">
        <v>1466</v>
      </c>
      <c r="R7717" s="91" t="s">
        <v>1611</v>
      </c>
      <c r="S7717" s="91" t="s">
        <v>19215</v>
      </c>
      <c r="T7717" s="91" t="s">
        <v>1593</v>
      </c>
    </row>
    <row r="7718" ht="14.25" customHeight="1">
      <c r="A7718" s="91" t="s">
        <v>19216</v>
      </c>
      <c r="D7718" s="91" t="s">
        <v>1324</v>
      </c>
      <c r="J7718" s="91" t="s">
        <v>1320</v>
      </c>
      <c r="L7718" s="91" t="s">
        <v>41</v>
      </c>
      <c r="M7718" s="91" t="s">
        <v>1320</v>
      </c>
      <c r="N7718" s="91" t="s">
        <v>1685</v>
      </c>
      <c r="O7718" s="91" t="s">
        <v>1607</v>
      </c>
      <c r="P7718" s="91" t="s">
        <v>1590</v>
      </c>
      <c r="Q7718" s="91" t="s">
        <v>1457</v>
      </c>
      <c r="R7718" s="91" t="s">
        <v>1685</v>
      </c>
    </row>
    <row r="7719" ht="14.25" customHeight="1">
      <c r="A7719" s="91" t="s">
        <v>19217</v>
      </c>
      <c r="D7719" s="91" t="s">
        <v>1324</v>
      </c>
      <c r="J7719" s="91" t="s">
        <v>1320</v>
      </c>
      <c r="L7719" s="91" t="s">
        <v>41</v>
      </c>
      <c r="M7719" s="91" t="s">
        <v>1320</v>
      </c>
      <c r="N7719" s="91" t="s">
        <v>1842</v>
      </c>
      <c r="O7719" s="91" t="s">
        <v>1602</v>
      </c>
      <c r="P7719" s="91" t="s">
        <v>1603</v>
      </c>
      <c r="Q7719" s="91" t="s">
        <v>1472</v>
      </c>
      <c r="R7719" s="91" t="s">
        <v>1842</v>
      </c>
    </row>
    <row r="7720" ht="14.25" customHeight="1">
      <c r="A7720" s="91" t="s">
        <v>19218</v>
      </c>
      <c r="D7720" s="91" t="s">
        <v>1319</v>
      </c>
      <c r="E7720" s="91" t="s">
        <v>1587</v>
      </c>
      <c r="F7720" s="91">
        <v>2030.0</v>
      </c>
      <c r="G7720" s="91" t="s">
        <v>1319</v>
      </c>
      <c r="H7720" s="91" t="s">
        <v>1587</v>
      </c>
      <c r="I7720" s="91">
        <v>2050.0</v>
      </c>
      <c r="J7720" s="91" t="s">
        <v>1320</v>
      </c>
      <c r="K7720" s="91">
        <v>2050.0</v>
      </c>
      <c r="L7720" s="91" t="s">
        <v>1588</v>
      </c>
      <c r="M7720" s="91" t="s">
        <v>1320</v>
      </c>
      <c r="N7720" s="91" t="s">
        <v>1612</v>
      </c>
      <c r="O7720" s="91" t="s">
        <v>1607</v>
      </c>
      <c r="P7720" s="91" t="s">
        <v>1590</v>
      </c>
      <c r="Q7720" s="91" t="s">
        <v>1472</v>
      </c>
      <c r="R7720" s="91" t="s">
        <v>1612</v>
      </c>
      <c r="S7720" s="91" t="s">
        <v>19219</v>
      </c>
      <c r="T7720" s="91" t="s">
        <v>1593</v>
      </c>
    </row>
    <row r="7721" ht="14.25" customHeight="1">
      <c r="A7721" s="91" t="s">
        <v>19220</v>
      </c>
      <c r="D7721" s="91" t="s">
        <v>1324</v>
      </c>
      <c r="J7721" s="91" t="s">
        <v>739</v>
      </c>
      <c r="L7721" s="91" t="s">
        <v>41</v>
      </c>
      <c r="M7721" s="91" t="s">
        <v>739</v>
      </c>
      <c r="O7721" s="91" t="s">
        <v>1602</v>
      </c>
      <c r="P7721" s="91" t="s">
        <v>1603</v>
      </c>
      <c r="Q7721" s="91" t="s">
        <v>1462</v>
      </c>
      <c r="R7721" s="91" t="s">
        <v>1659</v>
      </c>
    </row>
    <row r="7722" ht="14.25" customHeight="1">
      <c r="A7722" s="91" t="s">
        <v>19221</v>
      </c>
      <c r="D7722" s="91" t="s">
        <v>1324</v>
      </c>
      <c r="J7722" s="91" t="s">
        <v>1320</v>
      </c>
      <c r="L7722" s="91" t="s">
        <v>41</v>
      </c>
      <c r="M7722" s="91" t="s">
        <v>739</v>
      </c>
      <c r="O7722" s="91" t="s">
        <v>1638</v>
      </c>
      <c r="P7722" s="91" t="s">
        <v>1590</v>
      </c>
      <c r="Q7722" s="91" t="s">
        <v>1433</v>
      </c>
      <c r="R7722" s="91" t="s">
        <v>1624</v>
      </c>
    </row>
    <row r="7723" ht="14.25" customHeight="1">
      <c r="A7723" s="91" t="s">
        <v>19222</v>
      </c>
      <c r="B7723" s="91" t="s">
        <v>19223</v>
      </c>
      <c r="C7723" s="91" t="s">
        <v>19224</v>
      </c>
      <c r="D7723" s="91" t="s">
        <v>1324</v>
      </c>
      <c r="J7723" s="91" t="s">
        <v>739</v>
      </c>
      <c r="L7723" s="91" t="s">
        <v>41</v>
      </c>
      <c r="M7723" s="91" t="s">
        <v>739</v>
      </c>
      <c r="O7723" s="91" t="s">
        <v>1602</v>
      </c>
      <c r="P7723" s="91" t="s">
        <v>1603</v>
      </c>
      <c r="Q7723" s="91" t="s">
        <v>1460</v>
      </c>
      <c r="R7723" s="91" t="s">
        <v>1624</v>
      </c>
    </row>
    <row r="7724" ht="14.25" customHeight="1">
      <c r="A7724" s="91" t="s">
        <v>19225</v>
      </c>
      <c r="C7724" s="91" t="s">
        <v>19226</v>
      </c>
      <c r="D7724" s="91" t="s">
        <v>1319</v>
      </c>
      <c r="E7724" s="91" t="s">
        <v>1587</v>
      </c>
      <c r="F7724" s="91">
        <v>2030.0</v>
      </c>
      <c r="J7724" s="91" t="s">
        <v>739</v>
      </c>
      <c r="L7724" s="91" t="s">
        <v>1588</v>
      </c>
      <c r="M7724" s="91" t="s">
        <v>739</v>
      </c>
      <c r="O7724" s="91" t="s">
        <v>1602</v>
      </c>
      <c r="P7724" s="91" t="s">
        <v>1603</v>
      </c>
      <c r="Q7724" s="91" t="s">
        <v>1440</v>
      </c>
      <c r="R7724" s="91" t="s">
        <v>1685</v>
      </c>
      <c r="S7724" s="91" t="s">
        <v>19227</v>
      </c>
      <c r="T7724" s="91" t="s">
        <v>1593</v>
      </c>
    </row>
    <row r="7725" ht="14.25" customHeight="1">
      <c r="A7725" s="91" t="s">
        <v>19228</v>
      </c>
      <c r="D7725" s="91" t="s">
        <v>1319</v>
      </c>
      <c r="E7725" s="91" t="s">
        <v>1587</v>
      </c>
      <c r="F7725" s="91">
        <v>2030.0</v>
      </c>
      <c r="J7725" s="91" t="s">
        <v>739</v>
      </c>
      <c r="L7725" s="91" t="s">
        <v>1588</v>
      </c>
      <c r="M7725" s="91" t="s">
        <v>739</v>
      </c>
      <c r="O7725" s="91" t="s">
        <v>2046</v>
      </c>
      <c r="P7725" s="91" t="s">
        <v>1603</v>
      </c>
      <c r="Q7725" s="91" t="s">
        <v>1457</v>
      </c>
      <c r="R7725" s="91" t="s">
        <v>1707</v>
      </c>
      <c r="S7725" s="91" t="s">
        <v>19229</v>
      </c>
      <c r="T7725" s="91" t="s">
        <v>1593</v>
      </c>
    </row>
    <row r="7726" ht="14.25" customHeight="1">
      <c r="A7726" s="91" t="s">
        <v>19230</v>
      </c>
      <c r="D7726" s="91" t="s">
        <v>1319</v>
      </c>
      <c r="E7726" s="91" t="s">
        <v>1587</v>
      </c>
      <c r="F7726" s="91">
        <v>2030.0</v>
      </c>
      <c r="J7726" s="91" t="s">
        <v>739</v>
      </c>
      <c r="L7726" s="91" t="s">
        <v>1588</v>
      </c>
      <c r="M7726" s="91" t="s">
        <v>739</v>
      </c>
      <c r="O7726" s="91" t="s">
        <v>1607</v>
      </c>
      <c r="P7726" s="91" t="s">
        <v>1590</v>
      </c>
      <c r="Q7726" s="91" t="s">
        <v>1469</v>
      </c>
      <c r="R7726" s="91" t="s">
        <v>1720</v>
      </c>
      <c r="S7726" s="91" t="s">
        <v>19231</v>
      </c>
      <c r="T7726" s="91" t="s">
        <v>1593</v>
      </c>
    </row>
    <row r="7727" ht="14.25" customHeight="1">
      <c r="A7727" s="91" t="s">
        <v>19232</v>
      </c>
      <c r="D7727" s="91" t="s">
        <v>1324</v>
      </c>
      <c r="J7727" s="91" t="s">
        <v>1320</v>
      </c>
      <c r="L7727" s="91" t="s">
        <v>41</v>
      </c>
      <c r="M7727" s="91" t="s">
        <v>739</v>
      </c>
      <c r="O7727" s="91" t="s">
        <v>1831</v>
      </c>
      <c r="P7727" s="91" t="s">
        <v>1590</v>
      </c>
      <c r="Q7727" s="91" t="s">
        <v>1437</v>
      </c>
      <c r="R7727" s="91" t="s">
        <v>1798</v>
      </c>
      <c r="T7727" s="91" t="s">
        <v>1634</v>
      </c>
    </row>
    <row r="7728" ht="14.25" customHeight="1">
      <c r="A7728" s="91" t="s">
        <v>19233</v>
      </c>
      <c r="B7728" s="91" t="s">
        <v>19234</v>
      </c>
      <c r="C7728" s="91" t="s">
        <v>19235</v>
      </c>
      <c r="D7728" s="91" t="s">
        <v>1319</v>
      </c>
      <c r="E7728" s="91" t="s">
        <v>1587</v>
      </c>
      <c r="F7728" s="91" t="s">
        <v>3088</v>
      </c>
      <c r="G7728" s="91" t="s">
        <v>1319</v>
      </c>
      <c r="H7728" s="91" t="s">
        <v>1587</v>
      </c>
      <c r="I7728" s="91" t="s">
        <v>1377</v>
      </c>
      <c r="J7728" s="91" t="s">
        <v>1320</v>
      </c>
      <c r="K7728" s="91" t="s">
        <v>1377</v>
      </c>
      <c r="L7728" s="91" t="s">
        <v>41</v>
      </c>
      <c r="M7728" s="91" t="s">
        <v>1320</v>
      </c>
      <c r="N7728" s="91" t="s">
        <v>1637</v>
      </c>
      <c r="O7728" s="91" t="s">
        <v>1607</v>
      </c>
      <c r="P7728" s="91" t="s">
        <v>1590</v>
      </c>
      <c r="Q7728" s="91" t="s">
        <v>1462</v>
      </c>
      <c r="R7728" s="91" t="s">
        <v>1604</v>
      </c>
      <c r="S7728" s="91" t="s">
        <v>19236</v>
      </c>
      <c r="T7728" s="91" t="s">
        <v>1593</v>
      </c>
    </row>
    <row r="7729" ht="14.25" customHeight="1">
      <c r="A7729" s="91" t="s">
        <v>19237</v>
      </c>
      <c r="D7729" s="91" t="s">
        <v>1319</v>
      </c>
      <c r="E7729" s="91" t="s">
        <v>1587</v>
      </c>
      <c r="F7729" s="91">
        <v>2030.0</v>
      </c>
      <c r="J7729" s="91" t="s">
        <v>739</v>
      </c>
      <c r="L7729" s="91" t="s">
        <v>1588</v>
      </c>
      <c r="M7729" s="91" t="s">
        <v>739</v>
      </c>
      <c r="O7729" s="91" t="s">
        <v>1607</v>
      </c>
      <c r="P7729" s="91" t="s">
        <v>1590</v>
      </c>
      <c r="Q7729" s="91" t="s">
        <v>1467</v>
      </c>
      <c r="R7729" s="91" t="s">
        <v>1608</v>
      </c>
      <c r="S7729" s="91" t="s">
        <v>19238</v>
      </c>
      <c r="T7729" s="91" t="s">
        <v>1593</v>
      </c>
    </row>
    <row r="7730" ht="14.25" customHeight="1">
      <c r="A7730" s="91" t="s">
        <v>19239</v>
      </c>
      <c r="D7730" s="91" t="s">
        <v>1324</v>
      </c>
      <c r="J7730" s="91" t="s">
        <v>1320</v>
      </c>
      <c r="L7730" s="91" t="s">
        <v>41</v>
      </c>
      <c r="M7730" s="91" t="s">
        <v>739</v>
      </c>
      <c r="O7730" s="91" t="s">
        <v>1602</v>
      </c>
      <c r="P7730" s="91" t="s">
        <v>1603</v>
      </c>
      <c r="Q7730" s="91" t="s">
        <v>1447</v>
      </c>
      <c r="R7730" s="91" t="s">
        <v>1687</v>
      </c>
    </row>
    <row r="7731" ht="14.25" customHeight="1">
      <c r="A7731" s="91" t="s">
        <v>19240</v>
      </c>
      <c r="B7731" s="91" t="s">
        <v>19241</v>
      </c>
      <c r="C7731" s="91" t="s">
        <v>19242</v>
      </c>
      <c r="D7731" s="91" t="s">
        <v>1319</v>
      </c>
      <c r="E7731" s="91" t="s">
        <v>1587</v>
      </c>
      <c r="F7731" s="91">
        <v>2030.0</v>
      </c>
      <c r="G7731" s="91" t="s">
        <v>1319</v>
      </c>
      <c r="H7731" s="91" t="s">
        <v>1587</v>
      </c>
      <c r="I7731" s="91">
        <v>2050.0</v>
      </c>
      <c r="J7731" s="91" t="s">
        <v>1320</v>
      </c>
      <c r="K7731" s="91">
        <v>2050.0</v>
      </c>
      <c r="L7731" s="91" t="s">
        <v>41</v>
      </c>
      <c r="M7731" s="91" t="s">
        <v>1320</v>
      </c>
      <c r="N7731" s="91" t="s">
        <v>1847</v>
      </c>
      <c r="O7731" s="91" t="s">
        <v>1681</v>
      </c>
      <c r="P7731" s="91" t="s">
        <v>1590</v>
      </c>
      <c r="Q7731" s="91" t="s">
        <v>1439</v>
      </c>
      <c r="R7731" s="91" t="s">
        <v>1678</v>
      </c>
      <c r="S7731" s="91" t="s">
        <v>19243</v>
      </c>
      <c r="T7731" s="91" t="s">
        <v>1593</v>
      </c>
    </row>
    <row r="7732" ht="14.25" customHeight="1">
      <c r="A7732" s="91" t="s">
        <v>19244</v>
      </c>
      <c r="B7732" s="91" t="s">
        <v>19245</v>
      </c>
      <c r="C7732" s="91" t="s">
        <v>19246</v>
      </c>
      <c r="D7732" s="91" t="s">
        <v>1343</v>
      </c>
      <c r="J7732" s="91" t="s">
        <v>739</v>
      </c>
      <c r="L7732" s="91" t="s">
        <v>41</v>
      </c>
      <c r="M7732" s="91" t="s">
        <v>739</v>
      </c>
      <c r="O7732" s="91" t="s">
        <v>2046</v>
      </c>
      <c r="P7732" s="91" t="s">
        <v>1603</v>
      </c>
      <c r="Q7732" s="91" t="s">
        <v>1438</v>
      </c>
      <c r="R7732" s="91" t="s">
        <v>1966</v>
      </c>
    </row>
    <row r="7733" ht="14.25" customHeight="1">
      <c r="A7733" s="91" t="s">
        <v>19247</v>
      </c>
      <c r="B7733" s="91" t="s">
        <v>19248</v>
      </c>
      <c r="D7733" s="91" t="s">
        <v>1324</v>
      </c>
      <c r="J7733" s="91" t="s">
        <v>739</v>
      </c>
      <c r="L7733" s="91" t="s">
        <v>41</v>
      </c>
      <c r="M7733" s="91" t="s">
        <v>739</v>
      </c>
      <c r="N7733" s="91" t="s">
        <v>1923</v>
      </c>
      <c r="O7733" s="91" t="s">
        <v>1858</v>
      </c>
      <c r="P7733" s="91" t="s">
        <v>1628</v>
      </c>
      <c r="Q7733" s="91" t="s">
        <v>1435</v>
      </c>
      <c r="R7733" s="91" t="s">
        <v>1923</v>
      </c>
    </row>
    <row r="7734" ht="14.25" customHeight="1">
      <c r="A7734" s="91" t="s">
        <v>19249</v>
      </c>
      <c r="B7734" s="91" t="s">
        <v>19250</v>
      </c>
      <c r="D7734" s="91" t="s">
        <v>1324</v>
      </c>
      <c r="J7734" s="91" t="s">
        <v>739</v>
      </c>
      <c r="L7734" s="91" t="s">
        <v>41</v>
      </c>
      <c r="M7734" s="91" t="s">
        <v>739</v>
      </c>
      <c r="O7734" s="91" t="s">
        <v>2046</v>
      </c>
      <c r="P7734" s="91" t="s">
        <v>1603</v>
      </c>
      <c r="Q7734" s="91" t="s">
        <v>1436</v>
      </c>
      <c r="R7734" s="91" t="s">
        <v>1604</v>
      </c>
    </row>
    <row r="7735" ht="14.25" customHeight="1">
      <c r="A7735" s="91" t="s">
        <v>19251</v>
      </c>
      <c r="B7735" s="91" t="s">
        <v>19252</v>
      </c>
      <c r="C7735" s="91" t="s">
        <v>19253</v>
      </c>
      <c r="D7735" s="91" t="s">
        <v>1324</v>
      </c>
      <c r="J7735" s="91" t="s">
        <v>739</v>
      </c>
      <c r="L7735" s="91" t="s">
        <v>41</v>
      </c>
      <c r="M7735" s="91" t="s">
        <v>739</v>
      </c>
      <c r="O7735" s="91" t="s">
        <v>1725</v>
      </c>
      <c r="P7735" s="91" t="s">
        <v>1628</v>
      </c>
      <c r="Q7735" s="91" t="s">
        <v>1462</v>
      </c>
      <c r="R7735" s="91" t="s">
        <v>1591</v>
      </c>
    </row>
    <row r="7736" ht="14.25" customHeight="1">
      <c r="A7736" s="91" t="s">
        <v>19254</v>
      </c>
      <c r="D7736" s="91" t="s">
        <v>1319</v>
      </c>
      <c r="E7736" s="91" t="s">
        <v>1587</v>
      </c>
      <c r="F7736" s="91">
        <v>2030.0</v>
      </c>
      <c r="J7736" s="91" t="s">
        <v>739</v>
      </c>
      <c r="L7736" s="91" t="s">
        <v>1588</v>
      </c>
      <c r="M7736" s="91" t="s">
        <v>739</v>
      </c>
      <c r="O7736" s="91" t="s">
        <v>1602</v>
      </c>
      <c r="P7736" s="91" t="s">
        <v>1603</v>
      </c>
      <c r="Q7736" s="91" t="s">
        <v>1462</v>
      </c>
      <c r="R7736" s="91" t="s">
        <v>1685</v>
      </c>
      <c r="S7736" s="91" t="s">
        <v>19255</v>
      </c>
      <c r="T7736" s="91" t="s">
        <v>1593</v>
      </c>
    </row>
    <row r="7737" ht="14.25" customHeight="1">
      <c r="A7737" s="91" t="s">
        <v>19256</v>
      </c>
      <c r="D7737" s="91" t="s">
        <v>1343</v>
      </c>
      <c r="J7737" s="91" t="s">
        <v>739</v>
      </c>
      <c r="L7737" s="91" t="s">
        <v>41</v>
      </c>
      <c r="M7737" s="91" t="s">
        <v>1320</v>
      </c>
      <c r="N7737" s="91" t="s">
        <v>1900</v>
      </c>
      <c r="O7737" s="91" t="s">
        <v>1681</v>
      </c>
      <c r="P7737" s="91" t="s">
        <v>1590</v>
      </c>
      <c r="Q7737" s="91" t="s">
        <v>1447</v>
      </c>
      <c r="R7737" s="91" t="s">
        <v>1900</v>
      </c>
    </row>
    <row r="7738" ht="14.25" customHeight="1">
      <c r="A7738" s="91" t="s">
        <v>19257</v>
      </c>
      <c r="D7738" s="91" t="s">
        <v>1319</v>
      </c>
      <c r="E7738" s="91" t="s">
        <v>1587</v>
      </c>
      <c r="F7738" s="91" t="s">
        <v>3047</v>
      </c>
      <c r="J7738" s="91" t="s">
        <v>1320</v>
      </c>
      <c r="L7738" s="91" t="s">
        <v>41</v>
      </c>
      <c r="M7738" s="91" t="s">
        <v>1320</v>
      </c>
      <c r="N7738" s="91" t="s">
        <v>1637</v>
      </c>
      <c r="O7738" s="91" t="s">
        <v>1607</v>
      </c>
      <c r="P7738" s="91" t="s">
        <v>1590</v>
      </c>
      <c r="Q7738" s="91" t="s">
        <v>1446</v>
      </c>
      <c r="R7738" s="91" t="s">
        <v>1604</v>
      </c>
      <c r="S7738" s="91" t="s">
        <v>19258</v>
      </c>
      <c r="T7738" s="91" t="s">
        <v>1593</v>
      </c>
    </row>
    <row r="7739" ht="14.25" customHeight="1">
      <c r="A7739" s="91" t="s">
        <v>19259</v>
      </c>
      <c r="D7739" s="91" t="s">
        <v>1324</v>
      </c>
      <c r="J7739" s="91" t="s">
        <v>1320</v>
      </c>
      <c r="L7739" s="91" t="s">
        <v>41</v>
      </c>
      <c r="M7739" s="91" t="s">
        <v>1320</v>
      </c>
      <c r="N7739" s="91" t="s">
        <v>1669</v>
      </c>
      <c r="O7739" s="91" t="s">
        <v>1602</v>
      </c>
      <c r="P7739" s="91" t="s">
        <v>1603</v>
      </c>
      <c r="Q7739" s="91" t="s">
        <v>1457</v>
      </c>
      <c r="R7739" s="91" t="s">
        <v>1669</v>
      </c>
    </row>
    <row r="7740" ht="14.25" customHeight="1">
      <c r="A7740" s="91" t="s">
        <v>19260</v>
      </c>
      <c r="D7740" s="91" t="s">
        <v>1324</v>
      </c>
      <c r="J7740" s="91" t="s">
        <v>1320</v>
      </c>
      <c r="L7740" s="91" t="s">
        <v>41</v>
      </c>
      <c r="M7740" s="91" t="s">
        <v>739</v>
      </c>
      <c r="O7740" s="91" t="s">
        <v>1607</v>
      </c>
      <c r="P7740" s="91" t="s">
        <v>1590</v>
      </c>
      <c r="Q7740" s="91" t="s">
        <v>1446</v>
      </c>
      <c r="R7740" s="91" t="s">
        <v>1798</v>
      </c>
    </row>
    <row r="7741" ht="14.25" customHeight="1">
      <c r="A7741" s="91" t="s">
        <v>19261</v>
      </c>
      <c r="D7741" s="91" t="s">
        <v>1343</v>
      </c>
      <c r="J7741" s="91" t="s">
        <v>1320</v>
      </c>
      <c r="L7741" s="91" t="s">
        <v>41</v>
      </c>
      <c r="M7741" s="91" t="s">
        <v>1320</v>
      </c>
      <c r="N7741" s="91" t="s">
        <v>1763</v>
      </c>
      <c r="O7741" s="91" t="s">
        <v>2509</v>
      </c>
      <c r="P7741" s="91" t="s">
        <v>1590</v>
      </c>
      <c r="Q7741" s="91" t="s">
        <v>1447</v>
      </c>
      <c r="R7741" s="91" t="s">
        <v>1763</v>
      </c>
    </row>
    <row r="7742" ht="14.25" customHeight="1">
      <c r="A7742" s="91" t="s">
        <v>19262</v>
      </c>
      <c r="D7742" s="91" t="s">
        <v>1324</v>
      </c>
      <c r="J7742" s="91" t="s">
        <v>1320</v>
      </c>
      <c r="L7742" s="91" t="s">
        <v>41</v>
      </c>
      <c r="M7742" s="91" t="s">
        <v>1320</v>
      </c>
      <c r="N7742" s="91" t="s">
        <v>1842</v>
      </c>
      <c r="O7742" s="91" t="s">
        <v>2116</v>
      </c>
      <c r="P7742" s="91" t="s">
        <v>1736</v>
      </c>
      <c r="Q7742" s="91" t="s">
        <v>1447</v>
      </c>
      <c r="R7742" s="91" t="s">
        <v>1842</v>
      </c>
    </row>
    <row r="7743" ht="14.25" customHeight="1">
      <c r="A7743" s="91" t="s">
        <v>19263</v>
      </c>
      <c r="D7743" s="91" t="s">
        <v>1319</v>
      </c>
      <c r="E7743" s="91" t="s">
        <v>1587</v>
      </c>
      <c r="F7743" s="91">
        <v>2030.0</v>
      </c>
      <c r="J7743" s="91" t="s">
        <v>739</v>
      </c>
      <c r="L7743" s="91" t="s">
        <v>1588</v>
      </c>
      <c r="M7743" s="91" t="s">
        <v>739</v>
      </c>
      <c r="O7743" s="91" t="s">
        <v>1607</v>
      </c>
      <c r="P7743" s="91" t="s">
        <v>1590</v>
      </c>
      <c r="Q7743" s="91" t="s">
        <v>1466</v>
      </c>
      <c r="R7743" s="91" t="s">
        <v>1687</v>
      </c>
      <c r="S7743" s="91" t="s">
        <v>19264</v>
      </c>
      <c r="T7743" s="91" t="s">
        <v>1593</v>
      </c>
    </row>
    <row r="7744" ht="14.25" customHeight="1">
      <c r="A7744" s="91" t="s">
        <v>19265</v>
      </c>
      <c r="B7744" s="91" t="s">
        <v>19266</v>
      </c>
      <c r="C7744" s="91" t="s">
        <v>19267</v>
      </c>
      <c r="D7744" s="91" t="s">
        <v>1319</v>
      </c>
      <c r="E7744" s="91" t="s">
        <v>1587</v>
      </c>
      <c r="F7744" s="91">
        <v>2030.0</v>
      </c>
      <c r="J7744" s="91" t="s">
        <v>739</v>
      </c>
      <c r="L7744" s="91" t="s">
        <v>41</v>
      </c>
      <c r="M7744" s="91" t="s">
        <v>1320</v>
      </c>
      <c r="N7744" s="91" t="s">
        <v>1847</v>
      </c>
      <c r="O7744" s="91" t="s">
        <v>1748</v>
      </c>
      <c r="P7744" s="91" t="s">
        <v>1590</v>
      </c>
      <c r="Q7744" s="91" t="s">
        <v>1467</v>
      </c>
      <c r="R7744" s="91" t="s">
        <v>1611</v>
      </c>
      <c r="S7744" s="91" t="s">
        <v>19268</v>
      </c>
      <c r="T7744" s="91" t="s">
        <v>1593</v>
      </c>
    </row>
    <row r="7745" ht="14.25" customHeight="1">
      <c r="A7745" s="91" t="s">
        <v>19269</v>
      </c>
      <c r="B7745" s="91" t="s">
        <v>19270</v>
      </c>
      <c r="C7745" s="91" t="s">
        <v>19271</v>
      </c>
      <c r="D7745" s="91" t="s">
        <v>1319</v>
      </c>
      <c r="E7745" s="91" t="s">
        <v>1587</v>
      </c>
      <c r="F7745" s="91">
        <v>2030.0</v>
      </c>
      <c r="J7745" s="91" t="s">
        <v>739</v>
      </c>
      <c r="L7745" s="91" t="s">
        <v>41</v>
      </c>
      <c r="M7745" s="91" t="s">
        <v>1320</v>
      </c>
      <c r="N7745" s="91" t="s">
        <v>1981</v>
      </c>
      <c r="O7745" s="91" t="s">
        <v>1891</v>
      </c>
      <c r="P7745" s="91" t="s">
        <v>1623</v>
      </c>
      <c r="Q7745" s="91" t="s">
        <v>1445</v>
      </c>
      <c r="R7745" s="91" t="s">
        <v>1921</v>
      </c>
      <c r="S7745" s="91" t="s">
        <v>19272</v>
      </c>
      <c r="T7745" s="91" t="s">
        <v>1593</v>
      </c>
    </row>
    <row r="7746" ht="14.25" customHeight="1">
      <c r="A7746" s="91" t="s">
        <v>19273</v>
      </c>
      <c r="D7746" s="91" t="s">
        <v>1319</v>
      </c>
      <c r="E7746" s="91" t="s">
        <v>1587</v>
      </c>
      <c r="F7746" s="91">
        <v>2030.0</v>
      </c>
      <c r="J7746" s="91" t="s">
        <v>739</v>
      </c>
      <c r="L7746" s="91" t="s">
        <v>1588</v>
      </c>
      <c r="M7746" s="91" t="s">
        <v>739</v>
      </c>
      <c r="O7746" s="91" t="s">
        <v>1638</v>
      </c>
      <c r="P7746" s="91" t="s">
        <v>1590</v>
      </c>
      <c r="Q7746" s="91" t="s">
        <v>1447</v>
      </c>
      <c r="R7746" s="91" t="s">
        <v>1699</v>
      </c>
      <c r="S7746" s="91" t="s">
        <v>19274</v>
      </c>
      <c r="T7746" s="91" t="s">
        <v>1593</v>
      </c>
    </row>
    <row r="7747" ht="14.25" customHeight="1">
      <c r="A7747" s="91" t="s">
        <v>19275</v>
      </c>
      <c r="C7747" s="91" t="s">
        <v>19276</v>
      </c>
      <c r="D7747" s="91" t="s">
        <v>1343</v>
      </c>
      <c r="J7747" s="91" t="s">
        <v>1320</v>
      </c>
      <c r="L7747" s="91" t="s">
        <v>41</v>
      </c>
      <c r="M7747" s="91" t="s">
        <v>1320</v>
      </c>
      <c r="N7747" s="91" t="s">
        <v>1678</v>
      </c>
      <c r="O7747" s="91" t="s">
        <v>1831</v>
      </c>
      <c r="P7747" s="91" t="s">
        <v>1590</v>
      </c>
      <c r="Q7747" s="91" t="s">
        <v>1462</v>
      </c>
      <c r="R7747" s="91" t="s">
        <v>1763</v>
      </c>
    </row>
    <row r="7748" ht="14.25" customHeight="1">
      <c r="A7748" s="91" t="s">
        <v>19277</v>
      </c>
      <c r="B7748" s="91" t="s">
        <v>19278</v>
      </c>
      <c r="C7748" s="91" t="s">
        <v>19279</v>
      </c>
      <c r="D7748" s="91" t="s">
        <v>1319</v>
      </c>
      <c r="E7748" s="91" t="s">
        <v>1587</v>
      </c>
      <c r="F7748" s="91">
        <v>2035.0</v>
      </c>
      <c r="J7748" s="91" t="s">
        <v>739</v>
      </c>
      <c r="L7748" s="91" t="s">
        <v>41</v>
      </c>
      <c r="M7748" s="91" t="s">
        <v>739</v>
      </c>
      <c r="O7748" s="91" t="s">
        <v>1607</v>
      </c>
      <c r="P7748" s="91" t="s">
        <v>1590</v>
      </c>
      <c r="Q7748" s="91" t="s">
        <v>1472</v>
      </c>
      <c r="R7748" s="91" t="s">
        <v>1966</v>
      </c>
      <c r="S7748" s="91" t="s">
        <v>19280</v>
      </c>
      <c r="T7748" s="91" t="s">
        <v>1593</v>
      </c>
    </row>
    <row r="7749" ht="14.25" customHeight="1">
      <c r="A7749" s="91" t="s">
        <v>19281</v>
      </c>
      <c r="B7749" s="91" t="s">
        <v>509</v>
      </c>
      <c r="D7749" s="91" t="s">
        <v>1343</v>
      </c>
      <c r="J7749" s="91" t="s">
        <v>1320</v>
      </c>
      <c r="L7749" s="91" t="s">
        <v>41</v>
      </c>
      <c r="M7749" s="91" t="s">
        <v>1320</v>
      </c>
      <c r="N7749" s="91" t="s">
        <v>1923</v>
      </c>
      <c r="O7749" s="91" t="s">
        <v>4693</v>
      </c>
      <c r="P7749" s="91" t="s">
        <v>1628</v>
      </c>
      <c r="Q7749" s="91" t="s">
        <v>1469</v>
      </c>
      <c r="R7749" s="91" t="s">
        <v>1763</v>
      </c>
    </row>
    <row r="7750" ht="14.25" customHeight="1">
      <c r="A7750" s="91" t="s">
        <v>19282</v>
      </c>
      <c r="D7750" s="91" t="s">
        <v>1324</v>
      </c>
      <c r="J7750" s="91" t="s">
        <v>739</v>
      </c>
      <c r="L7750" s="91" t="s">
        <v>41</v>
      </c>
      <c r="M7750" s="91" t="s">
        <v>739</v>
      </c>
      <c r="N7750" s="91" t="s">
        <v>1808</v>
      </c>
      <c r="O7750" s="91" t="s">
        <v>1796</v>
      </c>
      <c r="P7750" s="91" t="s">
        <v>1628</v>
      </c>
      <c r="Q7750" s="91" t="s">
        <v>1435</v>
      </c>
      <c r="R7750" s="91" t="s">
        <v>1808</v>
      </c>
    </row>
    <row r="7751" ht="14.25" customHeight="1">
      <c r="A7751" s="91" t="s">
        <v>19283</v>
      </c>
      <c r="D7751" s="91" t="s">
        <v>1324</v>
      </c>
      <c r="J7751" s="91" t="s">
        <v>1320</v>
      </c>
      <c r="L7751" s="91" t="s">
        <v>41</v>
      </c>
      <c r="M7751" s="91" t="s">
        <v>739</v>
      </c>
      <c r="O7751" s="91" t="s">
        <v>1748</v>
      </c>
      <c r="P7751" s="91" t="s">
        <v>1590</v>
      </c>
      <c r="Q7751" s="91" t="s">
        <v>1467</v>
      </c>
      <c r="R7751" s="91" t="s">
        <v>1611</v>
      </c>
    </row>
    <row r="7752" ht="14.25" customHeight="1">
      <c r="A7752" s="91" t="s">
        <v>19284</v>
      </c>
      <c r="D7752" s="91" t="s">
        <v>1319</v>
      </c>
      <c r="E7752" s="91" t="s">
        <v>1587</v>
      </c>
      <c r="F7752" s="91">
        <v>2030.0</v>
      </c>
      <c r="J7752" s="91" t="s">
        <v>739</v>
      </c>
      <c r="L7752" s="91" t="s">
        <v>1588</v>
      </c>
      <c r="M7752" s="91" t="s">
        <v>739</v>
      </c>
      <c r="O7752" s="91" t="s">
        <v>1607</v>
      </c>
      <c r="P7752" s="91" t="s">
        <v>1590</v>
      </c>
      <c r="Q7752" s="91" t="s">
        <v>1432</v>
      </c>
      <c r="R7752" s="91" t="s">
        <v>1663</v>
      </c>
      <c r="S7752" s="91" t="s">
        <v>19285</v>
      </c>
      <c r="T7752" s="91" t="s">
        <v>1593</v>
      </c>
    </row>
    <row r="7753" ht="14.25" customHeight="1">
      <c r="A7753" s="91" t="s">
        <v>19286</v>
      </c>
      <c r="D7753" s="91" t="s">
        <v>1319</v>
      </c>
      <c r="E7753" s="91" t="s">
        <v>1587</v>
      </c>
      <c r="F7753" s="91">
        <v>2033.0</v>
      </c>
      <c r="J7753" s="91" t="s">
        <v>739</v>
      </c>
      <c r="L7753" s="91" t="s">
        <v>41</v>
      </c>
      <c r="M7753" s="91" t="s">
        <v>739</v>
      </c>
      <c r="O7753" s="91" t="s">
        <v>1602</v>
      </c>
      <c r="P7753" s="91" t="s">
        <v>1603</v>
      </c>
      <c r="Q7753" s="91" t="s">
        <v>1435</v>
      </c>
      <c r="R7753" s="91" t="s">
        <v>1663</v>
      </c>
      <c r="S7753" s="91" t="s">
        <v>19287</v>
      </c>
      <c r="T7753" s="91" t="s">
        <v>1593</v>
      </c>
    </row>
    <row r="7754" ht="14.25" customHeight="1">
      <c r="A7754" s="91" t="s">
        <v>19288</v>
      </c>
      <c r="B7754" s="91" t="s">
        <v>19289</v>
      </c>
      <c r="C7754" s="91" t="s">
        <v>19290</v>
      </c>
      <c r="D7754" s="91" t="s">
        <v>1319</v>
      </c>
      <c r="E7754" s="91" t="s">
        <v>1587</v>
      </c>
      <c r="F7754" s="91">
        <v>2030.0</v>
      </c>
      <c r="J7754" s="91" t="s">
        <v>1320</v>
      </c>
      <c r="L7754" s="91" t="s">
        <v>41</v>
      </c>
      <c r="M7754" s="91" t="s">
        <v>1320</v>
      </c>
      <c r="N7754" s="91" t="s">
        <v>1847</v>
      </c>
      <c r="O7754" s="91" t="s">
        <v>1748</v>
      </c>
      <c r="P7754" s="91" t="s">
        <v>1590</v>
      </c>
      <c r="Q7754" s="91" t="s">
        <v>1433</v>
      </c>
      <c r="R7754" s="91" t="s">
        <v>1591</v>
      </c>
      <c r="S7754" s="91" t="s">
        <v>1418</v>
      </c>
      <c r="T7754" s="91" t="s">
        <v>1593</v>
      </c>
    </row>
    <row r="7755" ht="14.25" customHeight="1">
      <c r="A7755" s="91" t="s">
        <v>19291</v>
      </c>
      <c r="D7755" s="91" t="s">
        <v>1343</v>
      </c>
      <c r="J7755" s="91" t="s">
        <v>739</v>
      </c>
      <c r="L7755" s="91" t="s">
        <v>41</v>
      </c>
      <c r="M7755" s="91" t="s">
        <v>739</v>
      </c>
      <c r="O7755" s="91" t="s">
        <v>1796</v>
      </c>
      <c r="P7755" s="91" t="s">
        <v>1628</v>
      </c>
      <c r="Q7755" s="91" t="s">
        <v>1439</v>
      </c>
      <c r="R7755" s="91" t="s">
        <v>1598</v>
      </c>
    </row>
    <row r="7756" ht="14.25" customHeight="1">
      <c r="A7756" s="91" t="s">
        <v>19292</v>
      </c>
      <c r="D7756" s="91" t="s">
        <v>1319</v>
      </c>
      <c r="E7756" s="91" t="s">
        <v>1587</v>
      </c>
      <c r="F7756" s="91">
        <v>2030.0</v>
      </c>
      <c r="G7756" s="91" t="s">
        <v>1319</v>
      </c>
      <c r="H7756" s="91" t="s">
        <v>1587</v>
      </c>
      <c r="J7756" s="91" t="s">
        <v>1320</v>
      </c>
      <c r="K7756" s="91">
        <v>2050.0</v>
      </c>
      <c r="L7756" s="91" t="s">
        <v>1588</v>
      </c>
      <c r="M7756" s="91" t="s">
        <v>1320</v>
      </c>
      <c r="N7756" s="91" t="s">
        <v>1720</v>
      </c>
      <c r="O7756" s="91" t="s">
        <v>1796</v>
      </c>
      <c r="P7756" s="91" t="s">
        <v>1628</v>
      </c>
      <c r="Q7756" s="91" t="s">
        <v>1457</v>
      </c>
      <c r="R7756" s="91" t="s">
        <v>1720</v>
      </c>
      <c r="S7756" s="91" t="s">
        <v>19293</v>
      </c>
      <c r="T7756" s="91" t="s">
        <v>1593</v>
      </c>
    </row>
    <row r="7757" ht="14.25" customHeight="1">
      <c r="A7757" s="91" t="s">
        <v>19294</v>
      </c>
      <c r="D7757" s="91" t="s">
        <v>1324</v>
      </c>
      <c r="J7757" s="91" t="s">
        <v>739</v>
      </c>
      <c r="L7757" s="91" t="s">
        <v>41</v>
      </c>
      <c r="M7757" s="91" t="s">
        <v>739</v>
      </c>
      <c r="O7757" s="91" t="s">
        <v>1602</v>
      </c>
      <c r="P7757" s="91" t="s">
        <v>1603</v>
      </c>
      <c r="Q7757" s="91" t="s">
        <v>1466</v>
      </c>
      <c r="R7757" s="91" t="s">
        <v>1707</v>
      </c>
    </row>
    <row r="7758" ht="14.25" customHeight="1">
      <c r="A7758" s="91" t="s">
        <v>19295</v>
      </c>
      <c r="D7758" s="91" t="s">
        <v>1324</v>
      </c>
      <c r="J7758" s="91" t="s">
        <v>1320</v>
      </c>
      <c r="L7758" s="91" t="s">
        <v>41</v>
      </c>
      <c r="M7758" s="91" t="s">
        <v>739</v>
      </c>
      <c r="O7758" s="91" t="s">
        <v>1607</v>
      </c>
      <c r="P7758" s="91" t="s">
        <v>1590</v>
      </c>
      <c r="Q7758" s="91" t="s">
        <v>1446</v>
      </c>
      <c r="R7758" s="91" t="s">
        <v>1608</v>
      </c>
    </row>
    <row r="7759" ht="14.25" customHeight="1">
      <c r="A7759" s="91" t="s">
        <v>19296</v>
      </c>
      <c r="D7759" s="91" t="s">
        <v>1324</v>
      </c>
      <c r="J7759" s="91" t="s">
        <v>1320</v>
      </c>
      <c r="L7759" s="91" t="s">
        <v>41</v>
      </c>
      <c r="M7759" s="91" t="s">
        <v>739</v>
      </c>
      <c r="O7759" s="91" t="s">
        <v>1622</v>
      </c>
      <c r="P7759" s="91" t="s">
        <v>1623</v>
      </c>
      <c r="Q7759" s="91" t="s">
        <v>1440</v>
      </c>
      <c r="R7759" s="91" t="s">
        <v>1798</v>
      </c>
    </row>
    <row r="7760" ht="14.25" customHeight="1">
      <c r="A7760" s="91" t="s">
        <v>19297</v>
      </c>
      <c r="D7760" s="91" t="s">
        <v>1319</v>
      </c>
      <c r="E7760" s="91" t="s">
        <v>1587</v>
      </c>
      <c r="F7760" s="91">
        <v>2030.0</v>
      </c>
      <c r="J7760" s="91" t="s">
        <v>739</v>
      </c>
      <c r="L7760" s="91" t="s">
        <v>1588</v>
      </c>
      <c r="M7760" s="91" t="s">
        <v>739</v>
      </c>
      <c r="O7760" s="91" t="s">
        <v>1725</v>
      </c>
      <c r="P7760" s="91" t="s">
        <v>1628</v>
      </c>
      <c r="Q7760" s="91" t="s">
        <v>1439</v>
      </c>
      <c r="R7760" s="91" t="s">
        <v>1687</v>
      </c>
      <c r="S7760" s="91" t="s">
        <v>19298</v>
      </c>
      <c r="T7760" s="91" t="s">
        <v>1593</v>
      </c>
    </row>
    <row r="7761" ht="14.25" customHeight="1">
      <c r="A7761" s="91" t="s">
        <v>19299</v>
      </c>
      <c r="D7761" s="91" t="s">
        <v>1319</v>
      </c>
      <c r="E7761" s="91" t="s">
        <v>1587</v>
      </c>
      <c r="F7761" s="91">
        <v>2030.0</v>
      </c>
      <c r="J7761" s="91" t="s">
        <v>739</v>
      </c>
      <c r="L7761" s="91" t="s">
        <v>1588</v>
      </c>
      <c r="M7761" s="91" t="s">
        <v>739</v>
      </c>
      <c r="O7761" s="91" t="s">
        <v>1725</v>
      </c>
      <c r="P7761" s="91" t="s">
        <v>1628</v>
      </c>
      <c r="Q7761" s="91" t="s">
        <v>1439</v>
      </c>
      <c r="R7761" s="91" t="s">
        <v>1653</v>
      </c>
      <c r="S7761" s="91" t="s">
        <v>19300</v>
      </c>
    </row>
    <row r="7762" ht="14.25" customHeight="1">
      <c r="A7762" s="91" t="s">
        <v>19301</v>
      </c>
      <c r="C7762" s="91" t="s">
        <v>19302</v>
      </c>
      <c r="D7762" s="91" t="s">
        <v>1319</v>
      </c>
      <c r="E7762" s="91" t="s">
        <v>1587</v>
      </c>
      <c r="F7762" s="91">
        <v>2030.0</v>
      </c>
      <c r="J7762" s="91" t="s">
        <v>739</v>
      </c>
      <c r="L7762" s="91" t="s">
        <v>1647</v>
      </c>
      <c r="M7762" s="91" t="s">
        <v>739</v>
      </c>
      <c r="O7762" s="91" t="s">
        <v>1607</v>
      </c>
      <c r="P7762" s="91" t="s">
        <v>1590</v>
      </c>
      <c r="Q7762" s="91" t="s">
        <v>1430</v>
      </c>
      <c r="R7762" s="91" t="s">
        <v>1659</v>
      </c>
      <c r="S7762" s="91" t="s">
        <v>19303</v>
      </c>
      <c r="T7762" s="91" t="s">
        <v>1593</v>
      </c>
    </row>
    <row r="7763" ht="14.25" customHeight="1">
      <c r="A7763" s="91" t="s">
        <v>19304</v>
      </c>
      <c r="D7763" s="91" t="s">
        <v>1319</v>
      </c>
      <c r="E7763" s="91" t="s">
        <v>1587</v>
      </c>
      <c r="F7763" s="91">
        <v>2030.0</v>
      </c>
      <c r="G7763" s="91" t="s">
        <v>1319</v>
      </c>
      <c r="H7763" s="91" t="s">
        <v>1587</v>
      </c>
      <c r="I7763" s="91">
        <v>2050.0</v>
      </c>
      <c r="J7763" s="91" t="s">
        <v>1320</v>
      </c>
      <c r="K7763" s="91">
        <v>2050.0</v>
      </c>
      <c r="L7763" s="91" t="s">
        <v>41</v>
      </c>
      <c r="M7763" s="91" t="s">
        <v>1320</v>
      </c>
      <c r="N7763" s="91" t="s">
        <v>2170</v>
      </c>
      <c r="O7763" s="91" t="s">
        <v>1922</v>
      </c>
      <c r="P7763" s="91" t="s">
        <v>1736</v>
      </c>
      <c r="Q7763" s="91" t="s">
        <v>1463</v>
      </c>
      <c r="R7763" s="91" t="s">
        <v>1707</v>
      </c>
      <c r="S7763" s="91" t="s">
        <v>19305</v>
      </c>
      <c r="U7763" s="91" t="s">
        <v>1709</v>
      </c>
    </row>
    <row r="7764" ht="14.25" customHeight="1">
      <c r="A7764" s="91" t="s">
        <v>19306</v>
      </c>
      <c r="D7764" s="91" t="s">
        <v>1319</v>
      </c>
      <c r="E7764" s="91" t="s">
        <v>1587</v>
      </c>
      <c r="F7764" s="91">
        <v>2030.0</v>
      </c>
      <c r="J7764" s="91" t="s">
        <v>739</v>
      </c>
      <c r="L7764" s="91" t="s">
        <v>1588</v>
      </c>
      <c r="M7764" s="91" t="s">
        <v>739</v>
      </c>
      <c r="O7764" s="91" t="s">
        <v>1602</v>
      </c>
      <c r="P7764" s="91" t="s">
        <v>1603</v>
      </c>
      <c r="Q7764" s="91" t="s">
        <v>1472</v>
      </c>
      <c r="R7764" s="91" t="s">
        <v>1715</v>
      </c>
      <c r="S7764" s="91" t="s">
        <v>19307</v>
      </c>
      <c r="T7764" s="91" t="s">
        <v>1593</v>
      </c>
    </row>
    <row r="7765" ht="14.25" customHeight="1">
      <c r="A7765" s="91" t="s">
        <v>19308</v>
      </c>
      <c r="D7765" s="91" t="s">
        <v>1319</v>
      </c>
      <c r="E7765" s="91" t="s">
        <v>1587</v>
      </c>
      <c r="F7765" s="91">
        <v>2030.0</v>
      </c>
      <c r="J7765" s="91" t="s">
        <v>739</v>
      </c>
      <c r="L7765" s="91" t="s">
        <v>1588</v>
      </c>
      <c r="M7765" s="91" t="s">
        <v>739</v>
      </c>
      <c r="O7765" s="91" t="s">
        <v>1748</v>
      </c>
      <c r="P7765" s="91" t="s">
        <v>1590</v>
      </c>
      <c r="Q7765" s="91" t="s">
        <v>1457</v>
      </c>
      <c r="R7765" s="91" t="s">
        <v>1706</v>
      </c>
      <c r="S7765" s="91" t="s">
        <v>19309</v>
      </c>
      <c r="T7765" s="91" t="s">
        <v>1593</v>
      </c>
    </row>
    <row r="7766" ht="14.25" customHeight="1">
      <c r="A7766" s="91" t="s">
        <v>19310</v>
      </c>
      <c r="D7766" s="91" t="s">
        <v>1319</v>
      </c>
      <c r="E7766" s="91" t="s">
        <v>1587</v>
      </c>
      <c r="F7766" s="91">
        <v>2030.0</v>
      </c>
      <c r="J7766" s="91" t="s">
        <v>739</v>
      </c>
      <c r="L7766" s="91" t="s">
        <v>1588</v>
      </c>
      <c r="M7766" s="91" t="s">
        <v>739</v>
      </c>
      <c r="O7766" s="91" t="s">
        <v>1607</v>
      </c>
      <c r="P7766" s="91" t="s">
        <v>1590</v>
      </c>
      <c r="Q7766" s="91" t="s">
        <v>1457</v>
      </c>
      <c r="R7766" s="91" t="s">
        <v>1617</v>
      </c>
      <c r="S7766" s="91" t="s">
        <v>19311</v>
      </c>
      <c r="T7766" s="91" t="s">
        <v>1593</v>
      </c>
    </row>
    <row r="7767" ht="14.25" customHeight="1">
      <c r="A7767" s="91" t="s">
        <v>19312</v>
      </c>
      <c r="C7767" s="91" t="s">
        <v>19313</v>
      </c>
      <c r="D7767" s="91" t="s">
        <v>1324</v>
      </c>
      <c r="J7767" s="91" t="s">
        <v>1320</v>
      </c>
      <c r="L7767" s="91" t="s">
        <v>41</v>
      </c>
      <c r="M7767" s="91" t="s">
        <v>1320</v>
      </c>
      <c r="N7767" s="91" t="s">
        <v>1685</v>
      </c>
      <c r="O7767" s="91" t="s">
        <v>1632</v>
      </c>
      <c r="P7767" s="91" t="s">
        <v>1628</v>
      </c>
      <c r="Q7767" s="91" t="s">
        <v>1469</v>
      </c>
      <c r="R7767" s="91" t="s">
        <v>1685</v>
      </c>
    </row>
    <row r="7768" ht="14.25" customHeight="1">
      <c r="A7768" s="91" t="s">
        <v>19314</v>
      </c>
      <c r="D7768" s="91" t="s">
        <v>1319</v>
      </c>
      <c r="E7768" s="91" t="s">
        <v>1587</v>
      </c>
      <c r="F7768" s="91">
        <v>2030.0</v>
      </c>
      <c r="J7768" s="91" t="s">
        <v>739</v>
      </c>
      <c r="L7768" s="91" t="s">
        <v>1588</v>
      </c>
      <c r="M7768" s="91" t="s">
        <v>739</v>
      </c>
      <c r="O7768" s="91" t="s">
        <v>1607</v>
      </c>
      <c r="P7768" s="91" t="s">
        <v>1590</v>
      </c>
      <c r="Q7768" s="91" t="s">
        <v>1457</v>
      </c>
      <c r="R7768" s="91" t="s">
        <v>1648</v>
      </c>
      <c r="S7768" s="91" t="s">
        <v>19315</v>
      </c>
      <c r="T7768" s="91" t="s">
        <v>1593</v>
      </c>
    </row>
    <row r="7769" ht="14.25" customHeight="1">
      <c r="A7769" s="91" t="s">
        <v>19316</v>
      </c>
      <c r="B7769" s="91" t="s">
        <v>19317</v>
      </c>
      <c r="D7769" s="91" t="s">
        <v>1324</v>
      </c>
      <c r="J7769" s="91" t="s">
        <v>739</v>
      </c>
      <c r="L7769" s="91" t="s">
        <v>41</v>
      </c>
      <c r="M7769" s="91" t="s">
        <v>739</v>
      </c>
      <c r="O7769" s="91" t="s">
        <v>1802</v>
      </c>
      <c r="P7769" s="91" t="s">
        <v>1590</v>
      </c>
      <c r="Q7769" s="91" t="s">
        <v>1462</v>
      </c>
      <c r="R7769" s="91" t="s">
        <v>1624</v>
      </c>
    </row>
    <row r="7770" ht="14.25" customHeight="1">
      <c r="A7770" s="91" t="s">
        <v>19318</v>
      </c>
      <c r="D7770" s="91" t="s">
        <v>1319</v>
      </c>
      <c r="E7770" s="91" t="s">
        <v>1587</v>
      </c>
      <c r="F7770" s="91">
        <v>2030.0</v>
      </c>
      <c r="J7770" s="91" t="s">
        <v>739</v>
      </c>
      <c r="L7770" s="91" t="s">
        <v>41</v>
      </c>
      <c r="M7770" s="91" t="s">
        <v>739</v>
      </c>
      <c r="O7770" s="91" t="s">
        <v>1602</v>
      </c>
      <c r="P7770" s="91" t="s">
        <v>1603</v>
      </c>
      <c r="Q7770" s="91" t="s">
        <v>1433</v>
      </c>
      <c r="R7770" s="91" t="s">
        <v>1699</v>
      </c>
      <c r="S7770" s="91" t="s">
        <v>19319</v>
      </c>
      <c r="T7770" s="91" t="s">
        <v>1593</v>
      </c>
    </row>
    <row r="7771" ht="14.25" customHeight="1">
      <c r="A7771" s="91" t="s">
        <v>19320</v>
      </c>
      <c r="B7771" s="91" t="s">
        <v>19321</v>
      </c>
      <c r="C7771" s="91" t="s">
        <v>19322</v>
      </c>
      <c r="D7771" s="91" t="s">
        <v>1343</v>
      </c>
      <c r="J7771" s="91" t="s">
        <v>739</v>
      </c>
      <c r="L7771" s="91" t="s">
        <v>41</v>
      </c>
      <c r="M7771" s="91" t="s">
        <v>1320</v>
      </c>
      <c r="N7771" s="91" t="s">
        <v>1706</v>
      </c>
      <c r="O7771" s="91" t="s">
        <v>1796</v>
      </c>
      <c r="P7771" s="91" t="s">
        <v>1628</v>
      </c>
      <c r="Q7771" s="91" t="s">
        <v>1461</v>
      </c>
      <c r="R7771" s="91" t="s">
        <v>1706</v>
      </c>
    </row>
    <row r="7772" ht="14.25" customHeight="1">
      <c r="A7772" s="91" t="s">
        <v>19323</v>
      </c>
      <c r="D7772" s="91" t="s">
        <v>1319</v>
      </c>
      <c r="E7772" s="91" t="s">
        <v>1587</v>
      </c>
      <c r="F7772" s="91">
        <v>2032.0</v>
      </c>
      <c r="J7772" s="91" t="s">
        <v>739</v>
      </c>
      <c r="L7772" s="91" t="s">
        <v>41</v>
      </c>
      <c r="M7772" s="91" t="s">
        <v>739</v>
      </c>
      <c r="O7772" s="91" t="s">
        <v>1602</v>
      </c>
      <c r="P7772" s="91" t="s">
        <v>1603</v>
      </c>
      <c r="Q7772" s="91" t="s">
        <v>1457</v>
      </c>
      <c r="R7772" s="91" t="s">
        <v>1653</v>
      </c>
      <c r="S7772" s="91" t="s">
        <v>19324</v>
      </c>
      <c r="T7772" s="91" t="s">
        <v>1593</v>
      </c>
    </row>
    <row r="7773" ht="14.25" customHeight="1">
      <c r="A7773" s="91" t="s">
        <v>19325</v>
      </c>
      <c r="C7773" s="91" t="s">
        <v>19326</v>
      </c>
      <c r="D7773" s="91" t="s">
        <v>1319</v>
      </c>
      <c r="E7773" s="91" t="s">
        <v>1587</v>
      </c>
      <c r="F7773" s="91">
        <v>2035.0</v>
      </c>
      <c r="J7773" s="91" t="s">
        <v>1320</v>
      </c>
      <c r="L7773" s="91" t="s">
        <v>1647</v>
      </c>
      <c r="M7773" s="91" t="s">
        <v>1320</v>
      </c>
      <c r="N7773" s="91" t="s">
        <v>1966</v>
      </c>
      <c r="O7773" s="91" t="s">
        <v>1662</v>
      </c>
      <c r="P7773" s="91" t="s">
        <v>1590</v>
      </c>
      <c r="Q7773" s="91" t="s">
        <v>1430</v>
      </c>
      <c r="R7773" s="91" t="s">
        <v>1641</v>
      </c>
      <c r="S7773" s="91" t="s">
        <v>19327</v>
      </c>
      <c r="T7773" s="91" t="s">
        <v>1593</v>
      </c>
      <c r="U7773" s="91" t="s">
        <v>2086</v>
      </c>
    </row>
    <row r="7774" ht="14.25" customHeight="1">
      <c r="A7774" s="91" t="s">
        <v>19328</v>
      </c>
      <c r="C7774" s="91" t="s">
        <v>19329</v>
      </c>
      <c r="D7774" s="91" t="s">
        <v>1319</v>
      </c>
      <c r="E7774" s="91" t="s">
        <v>1587</v>
      </c>
      <c r="F7774" s="91">
        <v>2030.0</v>
      </c>
      <c r="G7774" s="91" t="s">
        <v>1319</v>
      </c>
      <c r="H7774" s="91" t="s">
        <v>1587</v>
      </c>
      <c r="I7774" s="91">
        <v>2050.0</v>
      </c>
      <c r="J7774" s="91" t="s">
        <v>1320</v>
      </c>
      <c r="K7774" s="91">
        <v>2050.0</v>
      </c>
      <c r="L7774" s="91" t="s">
        <v>41</v>
      </c>
      <c r="M7774" s="91" t="s">
        <v>1320</v>
      </c>
      <c r="N7774" s="91" t="s">
        <v>1715</v>
      </c>
      <c r="O7774" s="91" t="s">
        <v>1748</v>
      </c>
      <c r="P7774" s="91" t="s">
        <v>1590</v>
      </c>
      <c r="Q7774" s="91" t="s">
        <v>1436</v>
      </c>
      <c r="R7774" s="91" t="s">
        <v>1663</v>
      </c>
      <c r="S7774" s="91" t="s">
        <v>19330</v>
      </c>
      <c r="T7774" s="91" t="s">
        <v>1593</v>
      </c>
    </row>
    <row r="7775" ht="14.25" customHeight="1">
      <c r="A7775" s="91" t="s">
        <v>19331</v>
      </c>
      <c r="B7775" s="91" t="s">
        <v>19332</v>
      </c>
      <c r="C7775" s="91" t="s">
        <v>19333</v>
      </c>
      <c r="D7775" s="91" t="s">
        <v>1324</v>
      </c>
      <c r="J7775" s="91" t="s">
        <v>1320</v>
      </c>
      <c r="L7775" s="91" t="s">
        <v>41</v>
      </c>
      <c r="M7775" s="91" t="s">
        <v>739</v>
      </c>
      <c r="O7775" s="91" t="s">
        <v>1796</v>
      </c>
      <c r="P7775" s="91" t="s">
        <v>1628</v>
      </c>
      <c r="Q7775" s="91" t="s">
        <v>1451</v>
      </c>
      <c r="R7775" s="91" t="s">
        <v>1798</v>
      </c>
    </row>
    <row r="7776" ht="14.25" customHeight="1">
      <c r="A7776" s="91" t="s">
        <v>19334</v>
      </c>
      <c r="D7776" s="91" t="s">
        <v>1319</v>
      </c>
      <c r="E7776" s="91" t="s">
        <v>1587</v>
      </c>
      <c r="F7776" s="91">
        <v>2030.0</v>
      </c>
      <c r="G7776" s="91" t="s">
        <v>1319</v>
      </c>
      <c r="H7776" s="91" t="s">
        <v>1587</v>
      </c>
      <c r="I7776" s="91">
        <v>2050.0</v>
      </c>
      <c r="J7776" s="91" t="s">
        <v>1320</v>
      </c>
      <c r="K7776" s="91">
        <v>2050.0</v>
      </c>
      <c r="L7776" s="91" t="s">
        <v>1588</v>
      </c>
      <c r="M7776" s="91" t="s">
        <v>739</v>
      </c>
      <c r="O7776" s="91" t="s">
        <v>1602</v>
      </c>
      <c r="P7776" s="91" t="s">
        <v>1603</v>
      </c>
      <c r="Q7776" s="91" t="s">
        <v>1457</v>
      </c>
      <c r="R7776" s="91" t="s">
        <v>1687</v>
      </c>
      <c r="S7776" s="91" t="s">
        <v>19335</v>
      </c>
      <c r="T7776" s="91" t="s">
        <v>1593</v>
      </c>
    </row>
    <row r="7777" ht="14.25" customHeight="1">
      <c r="A7777" s="91" t="s">
        <v>19336</v>
      </c>
      <c r="D7777" s="91" t="s">
        <v>1324</v>
      </c>
      <c r="J7777" s="91" t="s">
        <v>739</v>
      </c>
      <c r="L7777" s="91" t="s">
        <v>41</v>
      </c>
      <c r="M7777" s="91" t="s">
        <v>739</v>
      </c>
      <c r="O7777" s="91" t="s">
        <v>1796</v>
      </c>
      <c r="P7777" s="91" t="s">
        <v>1628</v>
      </c>
      <c r="Q7777" s="91" t="s">
        <v>1466</v>
      </c>
      <c r="R7777" s="91" t="s">
        <v>1707</v>
      </c>
    </row>
    <row r="7778" ht="14.25" customHeight="1">
      <c r="A7778" s="91" t="s">
        <v>19337</v>
      </c>
      <c r="D7778" s="91" t="s">
        <v>1324</v>
      </c>
      <c r="J7778" s="91" t="s">
        <v>739</v>
      </c>
      <c r="L7778" s="91" t="s">
        <v>41</v>
      </c>
      <c r="M7778" s="91" t="s">
        <v>739</v>
      </c>
      <c r="O7778" s="91" t="s">
        <v>1802</v>
      </c>
      <c r="P7778" s="91" t="s">
        <v>1590</v>
      </c>
      <c r="Q7778" s="91" t="s">
        <v>1435</v>
      </c>
      <c r="R7778" s="91" t="s">
        <v>1653</v>
      </c>
    </row>
    <row r="7779" ht="14.25" customHeight="1">
      <c r="A7779" s="91" t="s">
        <v>19338</v>
      </c>
      <c r="D7779" s="91" t="s">
        <v>1324</v>
      </c>
      <c r="J7779" s="91" t="s">
        <v>739</v>
      </c>
      <c r="L7779" s="91" t="s">
        <v>41</v>
      </c>
      <c r="M7779" s="91" t="s">
        <v>739</v>
      </c>
      <c r="O7779" s="91" t="s">
        <v>2257</v>
      </c>
      <c r="P7779" s="91" t="s">
        <v>1628</v>
      </c>
      <c r="Q7779" s="91" t="s">
        <v>1469</v>
      </c>
      <c r="R7779" s="91" t="s">
        <v>2368</v>
      </c>
    </row>
    <row r="7780" ht="14.25" customHeight="1">
      <c r="A7780" s="91" t="s">
        <v>19339</v>
      </c>
      <c r="C7780" s="91" t="s">
        <v>19340</v>
      </c>
      <c r="D7780" s="91" t="s">
        <v>1324</v>
      </c>
      <c r="J7780" s="91" t="s">
        <v>739</v>
      </c>
      <c r="L7780" s="91" t="s">
        <v>1647</v>
      </c>
      <c r="M7780" s="91" t="s">
        <v>739</v>
      </c>
      <c r="O7780" s="91" t="s">
        <v>1602</v>
      </c>
      <c r="P7780" s="91" t="s">
        <v>1603</v>
      </c>
      <c r="Q7780" s="91" t="s">
        <v>1430</v>
      </c>
      <c r="R7780" s="91" t="s">
        <v>1639</v>
      </c>
      <c r="U7780" s="91" t="s">
        <v>5793</v>
      </c>
    </row>
    <row r="7781" ht="14.25" customHeight="1">
      <c r="A7781" s="91" t="s">
        <v>19341</v>
      </c>
      <c r="C7781" s="91" t="s">
        <v>19342</v>
      </c>
      <c r="D7781" s="91" t="s">
        <v>1319</v>
      </c>
      <c r="E7781" s="91" t="s">
        <v>1587</v>
      </c>
      <c r="F7781" s="91">
        <v>2030.0</v>
      </c>
      <c r="J7781" s="91" t="s">
        <v>1320</v>
      </c>
      <c r="L7781" s="91" t="s">
        <v>41</v>
      </c>
      <c r="M7781" s="91" t="s">
        <v>1320</v>
      </c>
      <c r="N7781" s="91" t="s">
        <v>1678</v>
      </c>
      <c r="O7781" s="91" t="s">
        <v>1662</v>
      </c>
      <c r="P7781" s="91" t="s">
        <v>1590</v>
      </c>
      <c r="Q7781" s="91" t="s">
        <v>1436</v>
      </c>
      <c r="R7781" s="91" t="s">
        <v>1687</v>
      </c>
      <c r="S7781" s="91" t="s">
        <v>19343</v>
      </c>
      <c r="T7781" s="91" t="s">
        <v>1593</v>
      </c>
    </row>
    <row r="7782" ht="14.25" customHeight="1">
      <c r="A7782" s="91" t="s">
        <v>19344</v>
      </c>
      <c r="D7782" s="91" t="s">
        <v>1319</v>
      </c>
      <c r="E7782" s="91" t="s">
        <v>1587</v>
      </c>
      <c r="F7782" s="91">
        <v>2030.0</v>
      </c>
      <c r="J7782" s="91" t="s">
        <v>739</v>
      </c>
      <c r="L7782" s="91" t="s">
        <v>1588</v>
      </c>
      <c r="M7782" s="91" t="s">
        <v>739</v>
      </c>
      <c r="O7782" s="91" t="s">
        <v>1748</v>
      </c>
      <c r="P7782" s="91" t="s">
        <v>1590</v>
      </c>
      <c r="Q7782" s="91" t="s">
        <v>1459</v>
      </c>
      <c r="R7782" s="91" t="s">
        <v>1663</v>
      </c>
      <c r="S7782" s="91" t="s">
        <v>19345</v>
      </c>
      <c r="T7782" s="91" t="s">
        <v>1593</v>
      </c>
    </row>
    <row r="7783" ht="14.25" customHeight="1">
      <c r="A7783" s="91" t="s">
        <v>19346</v>
      </c>
      <c r="D7783" s="91" t="s">
        <v>1319</v>
      </c>
      <c r="E7783" s="91" t="s">
        <v>1587</v>
      </c>
      <c r="F7783" s="91">
        <v>2030.0</v>
      </c>
      <c r="J7783" s="91" t="s">
        <v>739</v>
      </c>
      <c r="L7783" s="91" t="s">
        <v>1588</v>
      </c>
      <c r="M7783" s="91" t="s">
        <v>739</v>
      </c>
      <c r="O7783" s="91" t="s">
        <v>1748</v>
      </c>
      <c r="P7783" s="91" t="s">
        <v>1590</v>
      </c>
      <c r="Q7783" s="91" t="s">
        <v>1457</v>
      </c>
      <c r="R7783" s="91" t="s">
        <v>1639</v>
      </c>
      <c r="S7783" s="91" t="s">
        <v>19347</v>
      </c>
      <c r="T7783" s="91" t="s">
        <v>1593</v>
      </c>
    </row>
    <row r="7784" ht="14.25" customHeight="1">
      <c r="A7784" s="91" t="s">
        <v>19348</v>
      </c>
      <c r="D7784" s="91" t="s">
        <v>1319</v>
      </c>
      <c r="E7784" s="91" t="s">
        <v>1587</v>
      </c>
      <c r="F7784" s="91">
        <v>2030.0</v>
      </c>
      <c r="J7784" s="91" t="s">
        <v>739</v>
      </c>
      <c r="L7784" s="91" t="s">
        <v>1588</v>
      </c>
      <c r="M7784" s="91" t="s">
        <v>1320</v>
      </c>
      <c r="N7784" s="91" t="s">
        <v>1678</v>
      </c>
      <c r="O7784" s="91" t="s">
        <v>1607</v>
      </c>
      <c r="P7784" s="91" t="s">
        <v>1590</v>
      </c>
      <c r="Q7784" s="91" t="s">
        <v>1457</v>
      </c>
      <c r="R7784" s="91" t="s">
        <v>1678</v>
      </c>
      <c r="S7784" s="91" t="s">
        <v>19349</v>
      </c>
      <c r="T7784" s="91" t="s">
        <v>1593</v>
      </c>
    </row>
    <row r="7785" ht="14.25" customHeight="1">
      <c r="A7785" s="91" t="s">
        <v>19350</v>
      </c>
      <c r="B7785" s="91" t="s">
        <v>19351</v>
      </c>
      <c r="C7785" s="91" t="s">
        <v>19352</v>
      </c>
      <c r="D7785" s="91" t="s">
        <v>1324</v>
      </c>
      <c r="J7785" s="91" t="s">
        <v>1320</v>
      </c>
      <c r="L7785" s="91" t="s">
        <v>41</v>
      </c>
      <c r="M7785" s="91" t="s">
        <v>1320</v>
      </c>
      <c r="N7785" s="91" t="s">
        <v>1685</v>
      </c>
      <c r="O7785" s="91" t="s">
        <v>4693</v>
      </c>
      <c r="P7785" s="91" t="s">
        <v>1628</v>
      </c>
      <c r="Q7785" s="91" t="s">
        <v>1467</v>
      </c>
      <c r="R7785" s="91" t="s">
        <v>1685</v>
      </c>
    </row>
    <row r="7786" ht="14.25" customHeight="1">
      <c r="A7786" s="91" t="s">
        <v>19353</v>
      </c>
      <c r="D7786" s="91" t="s">
        <v>1324</v>
      </c>
      <c r="J7786" s="91" t="s">
        <v>739</v>
      </c>
      <c r="L7786" s="91" t="s">
        <v>1647</v>
      </c>
      <c r="M7786" s="91" t="s">
        <v>739</v>
      </c>
      <c r="N7786" s="91" t="s">
        <v>1611</v>
      </c>
      <c r="O7786" s="91" t="s">
        <v>1607</v>
      </c>
      <c r="P7786" s="91" t="s">
        <v>1590</v>
      </c>
      <c r="Q7786" s="91" t="s">
        <v>1430</v>
      </c>
      <c r="R7786" s="91" t="s">
        <v>1612</v>
      </c>
    </row>
    <row r="7787" ht="14.25" customHeight="1">
      <c r="A7787" s="91" t="s">
        <v>19354</v>
      </c>
      <c r="C7787" s="91" t="s">
        <v>19355</v>
      </c>
      <c r="D7787" s="91" t="s">
        <v>1319</v>
      </c>
      <c r="E7787" s="91" t="s">
        <v>1587</v>
      </c>
      <c r="F7787" s="91" t="s">
        <v>9259</v>
      </c>
      <c r="J7787" s="91" t="s">
        <v>739</v>
      </c>
      <c r="L7787" s="91" t="s">
        <v>41</v>
      </c>
      <c r="M7787" s="91" t="s">
        <v>739</v>
      </c>
      <c r="N7787" s="91" t="s">
        <v>2241</v>
      </c>
      <c r="O7787" s="91" t="s">
        <v>1846</v>
      </c>
      <c r="P7787" s="91" t="s">
        <v>1590</v>
      </c>
      <c r="Q7787" s="91" t="s">
        <v>1466</v>
      </c>
      <c r="R7787" s="91" t="s">
        <v>1792</v>
      </c>
      <c r="S7787" s="91" t="s">
        <v>19356</v>
      </c>
      <c r="T7787" s="91" t="s">
        <v>1593</v>
      </c>
    </row>
    <row r="7788" ht="14.25" customHeight="1">
      <c r="A7788" s="91" t="s">
        <v>19357</v>
      </c>
      <c r="D7788" s="91" t="s">
        <v>1319</v>
      </c>
      <c r="E7788" s="91" t="s">
        <v>1587</v>
      </c>
      <c r="F7788" s="91">
        <v>2030.0</v>
      </c>
      <c r="J7788" s="91" t="s">
        <v>739</v>
      </c>
      <c r="L7788" s="91" t="s">
        <v>1588</v>
      </c>
      <c r="M7788" s="91" t="s">
        <v>739</v>
      </c>
      <c r="O7788" s="91" t="s">
        <v>1662</v>
      </c>
      <c r="P7788" s="91" t="s">
        <v>1590</v>
      </c>
      <c r="Q7788" s="91" t="s">
        <v>1466</v>
      </c>
      <c r="R7788" s="91" t="s">
        <v>1808</v>
      </c>
      <c r="S7788" s="91" t="s">
        <v>19358</v>
      </c>
      <c r="T7788" s="91" t="s">
        <v>1593</v>
      </c>
    </row>
    <row r="7789" ht="14.25" customHeight="1">
      <c r="A7789" s="91" t="s">
        <v>19359</v>
      </c>
      <c r="D7789" s="91" t="s">
        <v>1319</v>
      </c>
      <c r="E7789" s="91" t="s">
        <v>1587</v>
      </c>
      <c r="F7789" s="91">
        <v>2030.0</v>
      </c>
      <c r="J7789" s="91" t="s">
        <v>739</v>
      </c>
      <c r="L7789" s="91" t="s">
        <v>1588</v>
      </c>
      <c r="M7789" s="91" t="s">
        <v>739</v>
      </c>
      <c r="O7789" s="91" t="s">
        <v>1607</v>
      </c>
      <c r="P7789" s="91" t="s">
        <v>1590</v>
      </c>
      <c r="Q7789" s="91" t="s">
        <v>1462</v>
      </c>
      <c r="R7789" s="91" t="s">
        <v>1808</v>
      </c>
      <c r="S7789" s="91" t="s">
        <v>19360</v>
      </c>
      <c r="T7789" s="91" t="s">
        <v>1593</v>
      </c>
    </row>
    <row r="7790" ht="14.25" customHeight="1">
      <c r="A7790" s="91" t="s">
        <v>19361</v>
      </c>
      <c r="B7790" s="91" t="s">
        <v>19362</v>
      </c>
      <c r="C7790" s="91" t="s">
        <v>19363</v>
      </c>
      <c r="D7790" s="91" t="s">
        <v>1324</v>
      </c>
      <c r="J7790" s="91" t="s">
        <v>739</v>
      </c>
      <c r="L7790" s="91" t="s">
        <v>41</v>
      </c>
      <c r="M7790" s="91" t="s">
        <v>739</v>
      </c>
      <c r="O7790" s="91" t="s">
        <v>1589</v>
      </c>
      <c r="P7790" s="91" t="s">
        <v>1590</v>
      </c>
      <c r="Q7790" s="91" t="s">
        <v>1462</v>
      </c>
      <c r="R7790" s="91" t="s">
        <v>1617</v>
      </c>
      <c r="T7790" s="91" t="s">
        <v>1634</v>
      </c>
    </row>
    <row r="7791" ht="14.25" customHeight="1">
      <c r="A7791" s="91" t="s">
        <v>19364</v>
      </c>
      <c r="B7791" s="91" t="s">
        <v>19365</v>
      </c>
      <c r="C7791" s="91" t="s">
        <v>19366</v>
      </c>
      <c r="D7791" s="91" t="s">
        <v>1324</v>
      </c>
      <c r="J7791" s="91" t="s">
        <v>739</v>
      </c>
      <c r="L7791" s="91" t="s">
        <v>1647</v>
      </c>
      <c r="M7791" s="91" t="s">
        <v>739</v>
      </c>
      <c r="O7791" s="91" t="s">
        <v>1607</v>
      </c>
      <c r="P7791" s="91" t="s">
        <v>1590</v>
      </c>
      <c r="Q7791" s="91" t="s">
        <v>1430</v>
      </c>
      <c r="R7791" s="91" t="s">
        <v>3048</v>
      </c>
      <c r="U7791" s="91" t="s">
        <v>2316</v>
      </c>
    </row>
    <row r="7792" ht="14.25" customHeight="1">
      <c r="A7792" s="91" t="s">
        <v>19367</v>
      </c>
      <c r="D7792" s="91" t="s">
        <v>1324</v>
      </c>
      <c r="J7792" s="91" t="s">
        <v>739</v>
      </c>
      <c r="L7792" s="91" t="s">
        <v>41</v>
      </c>
      <c r="M7792" s="91" t="s">
        <v>739</v>
      </c>
      <c r="O7792" s="91" t="s">
        <v>1711</v>
      </c>
      <c r="P7792" s="91" t="s">
        <v>1590</v>
      </c>
      <c r="Q7792" s="91" t="s">
        <v>1457</v>
      </c>
      <c r="R7792" s="91" t="s">
        <v>1798</v>
      </c>
    </row>
    <row r="7793" ht="14.25" customHeight="1">
      <c r="A7793" s="91" t="s">
        <v>19368</v>
      </c>
      <c r="D7793" s="91" t="s">
        <v>1319</v>
      </c>
      <c r="E7793" s="91" t="s">
        <v>1587</v>
      </c>
      <c r="F7793" s="91">
        <v>2030.0</v>
      </c>
      <c r="J7793" s="91" t="s">
        <v>739</v>
      </c>
      <c r="L7793" s="91" t="s">
        <v>1588</v>
      </c>
      <c r="M7793" s="91" t="s">
        <v>739</v>
      </c>
      <c r="O7793" s="91" t="s">
        <v>1607</v>
      </c>
      <c r="P7793" s="91" t="s">
        <v>1590</v>
      </c>
      <c r="Q7793" s="91" t="s">
        <v>1462</v>
      </c>
      <c r="R7793" s="91" t="s">
        <v>1687</v>
      </c>
      <c r="S7793" s="91" t="s">
        <v>19369</v>
      </c>
      <c r="T7793" s="91" t="s">
        <v>1593</v>
      </c>
    </row>
    <row r="7794" ht="14.25" customHeight="1">
      <c r="A7794" s="91" t="s">
        <v>19370</v>
      </c>
      <c r="B7794" s="91" t="s">
        <v>19371</v>
      </c>
      <c r="D7794" s="91" t="s">
        <v>1319</v>
      </c>
      <c r="E7794" s="91" t="s">
        <v>1587</v>
      </c>
      <c r="F7794" s="91" t="s">
        <v>1646</v>
      </c>
      <c r="J7794" s="91" t="s">
        <v>1320</v>
      </c>
      <c r="L7794" s="91" t="s">
        <v>41</v>
      </c>
      <c r="M7794" s="91" t="s">
        <v>1320</v>
      </c>
      <c r="N7794" s="91" t="s">
        <v>1842</v>
      </c>
      <c r="O7794" s="91" t="s">
        <v>1725</v>
      </c>
      <c r="P7794" s="91" t="s">
        <v>1628</v>
      </c>
      <c r="Q7794" s="91" t="s">
        <v>1469</v>
      </c>
      <c r="R7794" s="91" t="s">
        <v>1624</v>
      </c>
      <c r="S7794" s="91" t="s">
        <v>19372</v>
      </c>
      <c r="T7794" s="91" t="s">
        <v>1593</v>
      </c>
    </row>
    <row r="7795" ht="14.25" customHeight="1">
      <c r="A7795" s="91" t="s">
        <v>19373</v>
      </c>
      <c r="D7795" s="91" t="s">
        <v>1319</v>
      </c>
      <c r="E7795" s="91" t="s">
        <v>1587</v>
      </c>
      <c r="F7795" s="91">
        <v>2030.0</v>
      </c>
      <c r="J7795" s="91" t="s">
        <v>739</v>
      </c>
      <c r="L7795" s="91" t="s">
        <v>1588</v>
      </c>
      <c r="M7795" s="91" t="s">
        <v>739</v>
      </c>
      <c r="O7795" s="91" t="s">
        <v>1725</v>
      </c>
      <c r="P7795" s="91" t="s">
        <v>1628</v>
      </c>
      <c r="Q7795" s="91" t="s">
        <v>1429</v>
      </c>
      <c r="R7795" s="91" t="s">
        <v>1611</v>
      </c>
      <c r="S7795" s="91" t="s">
        <v>19374</v>
      </c>
      <c r="T7795" s="91" t="s">
        <v>1593</v>
      </c>
    </row>
    <row r="7796" ht="14.25" customHeight="1">
      <c r="A7796" s="91" t="s">
        <v>19375</v>
      </c>
      <c r="D7796" s="91" t="s">
        <v>1319</v>
      </c>
      <c r="E7796" s="91" t="s">
        <v>1587</v>
      </c>
      <c r="F7796" s="91">
        <v>2030.0</v>
      </c>
      <c r="G7796" s="91" t="s">
        <v>1319</v>
      </c>
      <c r="H7796" s="91" t="s">
        <v>1587</v>
      </c>
      <c r="I7796" s="91">
        <v>2040.0</v>
      </c>
      <c r="J7796" s="91" t="s">
        <v>1320</v>
      </c>
      <c r="K7796" s="91">
        <v>2040.0</v>
      </c>
      <c r="L7796" s="91" t="s">
        <v>1588</v>
      </c>
      <c r="M7796" s="91" t="s">
        <v>739</v>
      </c>
      <c r="O7796" s="91" t="s">
        <v>1607</v>
      </c>
      <c r="P7796" s="91" t="s">
        <v>1590</v>
      </c>
      <c r="Q7796" s="91" t="s">
        <v>1434</v>
      </c>
      <c r="R7796" s="91" t="s">
        <v>1604</v>
      </c>
      <c r="S7796" s="91" t="s">
        <v>19376</v>
      </c>
      <c r="T7796" s="91" t="s">
        <v>1593</v>
      </c>
    </row>
    <row r="7797" ht="14.25" customHeight="1">
      <c r="A7797" s="91" t="s">
        <v>19377</v>
      </c>
      <c r="B7797" s="91" t="s">
        <v>19378</v>
      </c>
      <c r="C7797" s="91" t="s">
        <v>19379</v>
      </c>
      <c r="D7797" s="91" t="s">
        <v>1319</v>
      </c>
      <c r="E7797" s="91" t="s">
        <v>1587</v>
      </c>
      <c r="F7797" s="91">
        <v>2035.0</v>
      </c>
      <c r="J7797" s="91" t="s">
        <v>739</v>
      </c>
      <c r="L7797" s="91" t="s">
        <v>1647</v>
      </c>
      <c r="M7797" s="91" t="s">
        <v>739</v>
      </c>
      <c r="O7797" s="91" t="s">
        <v>1815</v>
      </c>
      <c r="P7797" s="91" t="s">
        <v>1628</v>
      </c>
      <c r="Q7797" s="91" t="s">
        <v>1430</v>
      </c>
      <c r="R7797" s="91" t="s">
        <v>1608</v>
      </c>
      <c r="S7797" s="91" t="s">
        <v>19380</v>
      </c>
      <c r="T7797" s="91" t="s">
        <v>1593</v>
      </c>
      <c r="U7797" s="91" t="s">
        <v>1749</v>
      </c>
    </row>
    <row r="7798" ht="14.25" customHeight="1">
      <c r="A7798" s="91" t="s">
        <v>19381</v>
      </c>
      <c r="D7798" s="91" t="s">
        <v>1319</v>
      </c>
      <c r="E7798" s="91" t="s">
        <v>1587</v>
      </c>
      <c r="F7798" s="91">
        <v>2030.0</v>
      </c>
      <c r="J7798" s="91" t="s">
        <v>739</v>
      </c>
      <c r="L7798" s="91" t="s">
        <v>1588</v>
      </c>
      <c r="M7798" s="91" t="s">
        <v>739</v>
      </c>
      <c r="O7798" s="91" t="s">
        <v>1748</v>
      </c>
      <c r="P7798" s="91" t="s">
        <v>1590</v>
      </c>
      <c r="Q7798" s="91" t="s">
        <v>1462</v>
      </c>
      <c r="R7798" s="91" t="s">
        <v>1614</v>
      </c>
      <c r="S7798" s="91" t="s">
        <v>19382</v>
      </c>
      <c r="T7798" s="91" t="s">
        <v>1593</v>
      </c>
    </row>
    <row r="7799" ht="14.25" customHeight="1">
      <c r="A7799" s="91" t="s">
        <v>19383</v>
      </c>
      <c r="D7799" s="91" t="s">
        <v>1324</v>
      </c>
      <c r="J7799" s="91" t="s">
        <v>739</v>
      </c>
      <c r="L7799" s="91" t="s">
        <v>41</v>
      </c>
      <c r="M7799" s="91" t="s">
        <v>739</v>
      </c>
      <c r="O7799" s="91" t="s">
        <v>1725</v>
      </c>
      <c r="P7799" s="91" t="s">
        <v>1628</v>
      </c>
      <c r="Q7799" s="91" t="s">
        <v>1429</v>
      </c>
      <c r="R7799" s="91" t="s">
        <v>1608</v>
      </c>
    </row>
    <row r="7800" ht="14.25" customHeight="1">
      <c r="A7800" s="91" t="s">
        <v>19384</v>
      </c>
      <c r="D7800" s="91" t="s">
        <v>1319</v>
      </c>
      <c r="E7800" s="91" t="s">
        <v>1587</v>
      </c>
      <c r="F7800" s="91" t="s">
        <v>1646</v>
      </c>
      <c r="J7800" s="91" t="s">
        <v>739</v>
      </c>
      <c r="L7800" s="91" t="s">
        <v>41</v>
      </c>
      <c r="M7800" s="91" t="s">
        <v>739</v>
      </c>
      <c r="O7800" s="91" t="s">
        <v>1725</v>
      </c>
      <c r="P7800" s="91" t="s">
        <v>1628</v>
      </c>
      <c r="Q7800" s="91" t="s">
        <v>1439</v>
      </c>
      <c r="R7800" s="91" t="s">
        <v>1659</v>
      </c>
      <c r="S7800" s="91" t="s">
        <v>19385</v>
      </c>
      <c r="T7800" s="91" t="s">
        <v>1593</v>
      </c>
    </row>
    <row r="7801" ht="14.25" customHeight="1">
      <c r="A7801" s="91" t="s">
        <v>19386</v>
      </c>
      <c r="D7801" s="91" t="s">
        <v>1319</v>
      </c>
      <c r="E7801" s="91" t="s">
        <v>1587</v>
      </c>
      <c r="F7801" s="91">
        <v>2030.0</v>
      </c>
      <c r="J7801" s="91" t="s">
        <v>739</v>
      </c>
      <c r="L7801" s="91" t="s">
        <v>1588</v>
      </c>
      <c r="M7801" s="91" t="s">
        <v>739</v>
      </c>
      <c r="O7801" s="91" t="s">
        <v>1725</v>
      </c>
      <c r="P7801" s="91" t="s">
        <v>1628</v>
      </c>
      <c r="Q7801" s="91" t="s">
        <v>1426</v>
      </c>
      <c r="R7801" s="91" t="s">
        <v>1663</v>
      </c>
      <c r="S7801" s="91" t="s">
        <v>19387</v>
      </c>
      <c r="T7801" s="91" t="s">
        <v>1593</v>
      </c>
    </row>
    <row r="7802" ht="14.25" customHeight="1">
      <c r="A7802" s="91" t="s">
        <v>19388</v>
      </c>
      <c r="D7802" s="91" t="s">
        <v>1319</v>
      </c>
      <c r="E7802" s="91" t="s">
        <v>1587</v>
      </c>
      <c r="F7802" s="91">
        <v>2030.0</v>
      </c>
      <c r="J7802" s="91" t="s">
        <v>739</v>
      </c>
      <c r="L7802" s="91" t="s">
        <v>1588</v>
      </c>
      <c r="M7802" s="91" t="s">
        <v>739</v>
      </c>
      <c r="O7802" s="91" t="s">
        <v>1725</v>
      </c>
      <c r="P7802" s="91" t="s">
        <v>1628</v>
      </c>
      <c r="Q7802" s="91" t="s">
        <v>1439</v>
      </c>
      <c r="R7802" s="91" t="s">
        <v>1608</v>
      </c>
      <c r="S7802" s="91" t="s">
        <v>19389</v>
      </c>
      <c r="T7802" s="91" t="s">
        <v>1593</v>
      </c>
    </row>
    <row r="7803" ht="14.25" customHeight="1">
      <c r="A7803" s="91" t="s">
        <v>19390</v>
      </c>
      <c r="D7803" s="91" t="s">
        <v>1319</v>
      </c>
      <c r="E7803" s="91" t="s">
        <v>1587</v>
      </c>
      <c r="F7803" s="91">
        <v>2030.0</v>
      </c>
      <c r="J7803" s="91" t="s">
        <v>739</v>
      </c>
      <c r="L7803" s="91" t="s">
        <v>1588</v>
      </c>
      <c r="M7803" s="91" t="s">
        <v>739</v>
      </c>
      <c r="O7803" s="91" t="s">
        <v>1725</v>
      </c>
      <c r="P7803" s="91" t="s">
        <v>1628</v>
      </c>
      <c r="Q7803" s="91" t="s">
        <v>1439</v>
      </c>
      <c r="R7803" s="91" t="s">
        <v>1659</v>
      </c>
      <c r="S7803" s="91" t="s">
        <v>19391</v>
      </c>
      <c r="T7803" s="91" t="s">
        <v>1593</v>
      </c>
    </row>
    <row r="7804" ht="14.25" customHeight="1">
      <c r="A7804" s="91" t="s">
        <v>19392</v>
      </c>
      <c r="D7804" s="91" t="s">
        <v>1319</v>
      </c>
      <c r="E7804" s="91" t="s">
        <v>1587</v>
      </c>
      <c r="F7804" s="91">
        <v>2030.0</v>
      </c>
      <c r="J7804" s="91" t="s">
        <v>739</v>
      </c>
      <c r="L7804" s="91" t="s">
        <v>1588</v>
      </c>
      <c r="M7804" s="91" t="s">
        <v>739</v>
      </c>
      <c r="O7804" s="91" t="s">
        <v>1725</v>
      </c>
      <c r="P7804" s="91" t="s">
        <v>1628</v>
      </c>
      <c r="Q7804" s="91" t="s">
        <v>1461</v>
      </c>
      <c r="R7804" s="91" t="s">
        <v>1608</v>
      </c>
      <c r="S7804" s="91" t="s">
        <v>19393</v>
      </c>
      <c r="T7804" s="91" t="s">
        <v>1593</v>
      </c>
    </row>
    <row r="7805" ht="14.25" customHeight="1">
      <c r="A7805" s="91" t="s">
        <v>19394</v>
      </c>
      <c r="D7805" s="91" t="s">
        <v>1319</v>
      </c>
      <c r="E7805" s="91" t="s">
        <v>1587</v>
      </c>
      <c r="F7805" s="91">
        <v>2030.0</v>
      </c>
      <c r="J7805" s="91" t="s">
        <v>739</v>
      </c>
      <c r="L7805" s="91" t="s">
        <v>1588</v>
      </c>
      <c r="M7805" s="91" t="s">
        <v>739</v>
      </c>
      <c r="O7805" s="91" t="s">
        <v>1725</v>
      </c>
      <c r="P7805" s="91" t="s">
        <v>1628</v>
      </c>
      <c r="Q7805" s="91" t="s">
        <v>1439</v>
      </c>
      <c r="R7805" s="91" t="s">
        <v>1798</v>
      </c>
      <c r="S7805" s="91" t="s">
        <v>19395</v>
      </c>
      <c r="T7805" s="91" t="s">
        <v>1593</v>
      </c>
    </row>
    <row r="7806" ht="14.25" customHeight="1">
      <c r="A7806" s="91" t="s">
        <v>19396</v>
      </c>
      <c r="D7806" s="91" t="s">
        <v>1319</v>
      </c>
      <c r="E7806" s="91" t="s">
        <v>1587</v>
      </c>
      <c r="F7806" s="91">
        <v>2030.0</v>
      </c>
      <c r="J7806" s="91" t="s">
        <v>739</v>
      </c>
      <c r="L7806" s="91" t="s">
        <v>1588</v>
      </c>
      <c r="M7806" s="91" t="s">
        <v>739</v>
      </c>
      <c r="O7806" s="91" t="s">
        <v>1725</v>
      </c>
      <c r="P7806" s="91" t="s">
        <v>1628</v>
      </c>
      <c r="Q7806" s="91" t="s">
        <v>1433</v>
      </c>
      <c r="R7806" s="91" t="s">
        <v>1663</v>
      </c>
      <c r="S7806" s="91" t="s">
        <v>19397</v>
      </c>
      <c r="T7806" s="91" t="s">
        <v>1593</v>
      </c>
    </row>
    <row r="7807" ht="14.25" customHeight="1">
      <c r="A7807" s="91" t="s">
        <v>19398</v>
      </c>
      <c r="D7807" s="91" t="s">
        <v>1319</v>
      </c>
      <c r="E7807" s="91" t="s">
        <v>1587</v>
      </c>
      <c r="F7807" s="91">
        <v>2030.0</v>
      </c>
      <c r="J7807" s="91" t="s">
        <v>739</v>
      </c>
      <c r="L7807" s="91" t="s">
        <v>1588</v>
      </c>
      <c r="M7807" s="91" t="s">
        <v>739</v>
      </c>
      <c r="O7807" s="91" t="s">
        <v>1725</v>
      </c>
      <c r="P7807" s="91" t="s">
        <v>1628</v>
      </c>
      <c r="Q7807" s="91" t="s">
        <v>1429</v>
      </c>
      <c r="R7807" s="91" t="s">
        <v>1612</v>
      </c>
      <c r="S7807" s="91" t="s">
        <v>19399</v>
      </c>
      <c r="T7807" s="91" t="s">
        <v>1593</v>
      </c>
    </row>
    <row r="7808" ht="14.25" customHeight="1">
      <c r="A7808" s="91" t="s">
        <v>19400</v>
      </c>
      <c r="D7808" s="91" t="s">
        <v>1319</v>
      </c>
      <c r="E7808" s="91" t="s">
        <v>1587</v>
      </c>
      <c r="F7808" s="91">
        <v>2030.0</v>
      </c>
      <c r="J7808" s="91" t="s">
        <v>739</v>
      </c>
      <c r="L7808" s="91" t="s">
        <v>1588</v>
      </c>
      <c r="M7808" s="91" t="s">
        <v>739</v>
      </c>
      <c r="O7808" s="91" t="s">
        <v>1725</v>
      </c>
      <c r="P7808" s="91" t="s">
        <v>1628</v>
      </c>
      <c r="Q7808" s="91" t="s">
        <v>1472</v>
      </c>
      <c r="R7808" s="91" t="s">
        <v>1591</v>
      </c>
      <c r="S7808" s="91" t="s">
        <v>19401</v>
      </c>
      <c r="T7808" s="91" t="s">
        <v>1593</v>
      </c>
    </row>
    <row r="7809" ht="14.25" customHeight="1">
      <c r="A7809" s="91" t="s">
        <v>19402</v>
      </c>
      <c r="D7809" s="91" t="s">
        <v>1319</v>
      </c>
      <c r="E7809" s="91" t="s">
        <v>1587</v>
      </c>
      <c r="F7809" s="91">
        <v>2030.0</v>
      </c>
      <c r="J7809" s="91" t="s">
        <v>739</v>
      </c>
      <c r="L7809" s="91" t="s">
        <v>1588</v>
      </c>
      <c r="M7809" s="91" t="s">
        <v>739</v>
      </c>
      <c r="O7809" s="91" t="s">
        <v>1725</v>
      </c>
      <c r="P7809" s="91" t="s">
        <v>1628</v>
      </c>
      <c r="Q7809" s="91" t="s">
        <v>1433</v>
      </c>
      <c r="R7809" s="91" t="s">
        <v>1653</v>
      </c>
      <c r="S7809" s="91" t="s">
        <v>19403</v>
      </c>
      <c r="T7809" s="91" t="s">
        <v>1593</v>
      </c>
    </row>
    <row r="7810" ht="14.25" customHeight="1">
      <c r="A7810" s="91" t="s">
        <v>19404</v>
      </c>
      <c r="D7810" s="91" t="s">
        <v>1319</v>
      </c>
      <c r="E7810" s="91" t="s">
        <v>1587</v>
      </c>
      <c r="F7810" s="91">
        <v>2030.0</v>
      </c>
      <c r="J7810" s="91" t="s">
        <v>739</v>
      </c>
      <c r="L7810" s="91" t="s">
        <v>1588</v>
      </c>
      <c r="M7810" s="91" t="s">
        <v>739</v>
      </c>
      <c r="O7810" s="91" t="s">
        <v>1725</v>
      </c>
      <c r="P7810" s="91" t="s">
        <v>1628</v>
      </c>
      <c r="Q7810" s="91" t="s">
        <v>1469</v>
      </c>
      <c r="R7810" s="91" t="s">
        <v>1863</v>
      </c>
      <c r="S7810" s="91" t="s">
        <v>19405</v>
      </c>
      <c r="T7810" s="91" t="s">
        <v>1593</v>
      </c>
    </row>
    <row r="7811" ht="14.25" customHeight="1">
      <c r="A7811" s="91" t="s">
        <v>19406</v>
      </c>
      <c r="D7811" s="91" t="s">
        <v>1319</v>
      </c>
      <c r="E7811" s="91" t="s">
        <v>1587</v>
      </c>
      <c r="F7811" s="91">
        <v>2030.0</v>
      </c>
      <c r="J7811" s="91" t="s">
        <v>739</v>
      </c>
      <c r="L7811" s="91" t="s">
        <v>1588</v>
      </c>
      <c r="M7811" s="91" t="s">
        <v>739</v>
      </c>
      <c r="O7811" s="91" t="s">
        <v>1607</v>
      </c>
      <c r="P7811" s="91" t="s">
        <v>1590</v>
      </c>
      <c r="Q7811" s="91" t="s">
        <v>1457</v>
      </c>
      <c r="R7811" s="91" t="s">
        <v>1798</v>
      </c>
      <c r="S7811" s="91" t="s">
        <v>19407</v>
      </c>
      <c r="T7811" s="91" t="s">
        <v>1593</v>
      </c>
    </row>
    <row r="7812" ht="14.25" customHeight="1">
      <c r="A7812" s="91" t="s">
        <v>19408</v>
      </c>
      <c r="B7812" s="91" t="s">
        <v>19409</v>
      </c>
      <c r="C7812" s="91" t="s">
        <v>19410</v>
      </c>
      <c r="D7812" s="91" t="s">
        <v>1319</v>
      </c>
      <c r="E7812" s="91" t="s">
        <v>1587</v>
      </c>
      <c r="F7812" s="91">
        <v>2030.0</v>
      </c>
      <c r="J7812" s="91" t="s">
        <v>739</v>
      </c>
      <c r="L7812" s="91" t="s">
        <v>41</v>
      </c>
      <c r="M7812" s="91" t="s">
        <v>1320</v>
      </c>
      <c r="N7812" s="91" t="s">
        <v>1678</v>
      </c>
      <c r="O7812" s="91" t="s">
        <v>1831</v>
      </c>
      <c r="P7812" s="91" t="s">
        <v>1590</v>
      </c>
      <c r="Q7812" s="91" t="s">
        <v>1439</v>
      </c>
      <c r="R7812" s="91" t="s">
        <v>1792</v>
      </c>
      <c r="S7812" s="91" t="s">
        <v>19411</v>
      </c>
      <c r="T7812" s="91" t="s">
        <v>1593</v>
      </c>
    </row>
    <row r="7813" ht="14.25" customHeight="1">
      <c r="A7813" s="91" t="s">
        <v>19412</v>
      </c>
      <c r="D7813" s="91" t="s">
        <v>1319</v>
      </c>
      <c r="E7813" s="91" t="s">
        <v>1587</v>
      </c>
      <c r="F7813" s="91">
        <v>2030.0</v>
      </c>
      <c r="J7813" s="91" t="s">
        <v>739</v>
      </c>
      <c r="L7813" s="91" t="s">
        <v>41</v>
      </c>
      <c r="M7813" s="91" t="s">
        <v>739</v>
      </c>
      <c r="O7813" s="91" t="s">
        <v>1721</v>
      </c>
      <c r="P7813" s="91" t="s">
        <v>1590</v>
      </c>
      <c r="Q7813" s="91" t="s">
        <v>1436</v>
      </c>
      <c r="R7813" s="91" t="s">
        <v>1641</v>
      </c>
      <c r="S7813" s="91" t="s">
        <v>19413</v>
      </c>
      <c r="T7813" s="91" t="s">
        <v>1593</v>
      </c>
    </row>
    <row r="7814" ht="14.25" customHeight="1">
      <c r="A7814" s="91" t="s">
        <v>19414</v>
      </c>
      <c r="B7814" s="91" t="s">
        <v>19415</v>
      </c>
      <c r="C7814" s="91" t="s">
        <v>19416</v>
      </c>
      <c r="D7814" s="91" t="s">
        <v>1319</v>
      </c>
      <c r="E7814" s="91" t="s">
        <v>1595</v>
      </c>
      <c r="F7814" s="91" t="s">
        <v>1646</v>
      </c>
      <c r="J7814" s="91" t="s">
        <v>739</v>
      </c>
      <c r="L7814" s="91" t="s">
        <v>41</v>
      </c>
      <c r="M7814" s="91" t="s">
        <v>739</v>
      </c>
      <c r="O7814" s="91" t="s">
        <v>1846</v>
      </c>
      <c r="P7814" s="91" t="s">
        <v>1590</v>
      </c>
      <c r="Q7814" s="91" t="s">
        <v>1427</v>
      </c>
      <c r="R7814" s="91" t="s">
        <v>1641</v>
      </c>
      <c r="S7814" s="91" t="s">
        <v>19417</v>
      </c>
      <c r="T7814" s="91" t="s">
        <v>1600</v>
      </c>
    </row>
    <row r="7815" ht="14.25" customHeight="1">
      <c r="A7815" s="91" t="s">
        <v>19418</v>
      </c>
      <c r="D7815" s="91" t="s">
        <v>1324</v>
      </c>
      <c r="J7815" s="91" t="s">
        <v>1320</v>
      </c>
      <c r="L7815" s="91" t="s">
        <v>41</v>
      </c>
      <c r="M7815" s="91" t="s">
        <v>739</v>
      </c>
      <c r="O7815" s="91" t="s">
        <v>2461</v>
      </c>
      <c r="P7815" s="91" t="s">
        <v>1628</v>
      </c>
      <c r="Q7815" s="91" t="s">
        <v>1442</v>
      </c>
      <c r="R7815" s="91" t="s">
        <v>1720</v>
      </c>
    </row>
    <row r="7816" ht="14.25" customHeight="1">
      <c r="A7816" s="91" t="s">
        <v>19419</v>
      </c>
      <c r="D7816" s="91" t="s">
        <v>1324</v>
      </c>
      <c r="J7816" s="91" t="s">
        <v>1320</v>
      </c>
      <c r="L7816" s="91" t="s">
        <v>41</v>
      </c>
      <c r="M7816" s="91" t="s">
        <v>1320</v>
      </c>
      <c r="N7816" s="91" t="s">
        <v>1685</v>
      </c>
      <c r="O7816" s="91" t="s">
        <v>2774</v>
      </c>
      <c r="P7816" s="91" t="s">
        <v>1628</v>
      </c>
      <c r="Q7816" s="91" t="s">
        <v>1469</v>
      </c>
      <c r="R7816" s="91" t="s">
        <v>1685</v>
      </c>
    </row>
    <row r="7817" ht="14.25" customHeight="1">
      <c r="A7817" s="91" t="s">
        <v>19420</v>
      </c>
      <c r="D7817" s="91" t="s">
        <v>1319</v>
      </c>
      <c r="E7817" s="91" t="s">
        <v>1587</v>
      </c>
      <c r="F7817" s="91">
        <v>2030.0</v>
      </c>
      <c r="J7817" s="91" t="s">
        <v>739</v>
      </c>
      <c r="L7817" s="91" t="s">
        <v>1588</v>
      </c>
      <c r="M7817" s="91" t="s">
        <v>739</v>
      </c>
      <c r="O7817" s="91" t="s">
        <v>1684</v>
      </c>
      <c r="P7817" s="91" t="s">
        <v>1590</v>
      </c>
      <c r="Q7817" s="91" t="s">
        <v>1440</v>
      </c>
      <c r="R7817" s="91" t="s">
        <v>1633</v>
      </c>
      <c r="S7817" s="91" t="s">
        <v>19421</v>
      </c>
      <c r="T7817" s="91" t="s">
        <v>1593</v>
      </c>
    </row>
    <row r="7818" ht="14.25" customHeight="1">
      <c r="A7818" s="91" t="s">
        <v>19422</v>
      </c>
      <c r="D7818" s="91" t="s">
        <v>1319</v>
      </c>
      <c r="E7818" s="91" t="s">
        <v>1587</v>
      </c>
      <c r="F7818" s="91">
        <v>2030.0</v>
      </c>
      <c r="J7818" s="91" t="s">
        <v>739</v>
      </c>
      <c r="L7818" s="91" t="s">
        <v>1588</v>
      </c>
      <c r="M7818" s="91" t="s">
        <v>739</v>
      </c>
      <c r="O7818" s="91" t="s">
        <v>1815</v>
      </c>
      <c r="P7818" s="91" t="s">
        <v>1590</v>
      </c>
      <c r="Q7818" s="91" t="s">
        <v>1436</v>
      </c>
      <c r="R7818" s="91" t="s">
        <v>1653</v>
      </c>
      <c r="S7818" s="91" t="s">
        <v>19423</v>
      </c>
    </row>
    <row r="7819" ht="14.25" customHeight="1">
      <c r="A7819" s="91" t="s">
        <v>19424</v>
      </c>
      <c r="B7819" s="91" t="s">
        <v>19425</v>
      </c>
      <c r="C7819" s="91" t="s">
        <v>19426</v>
      </c>
      <c r="D7819" s="91" t="s">
        <v>1324</v>
      </c>
      <c r="J7819" s="91" t="s">
        <v>739</v>
      </c>
      <c r="L7819" s="91" t="s">
        <v>41</v>
      </c>
      <c r="M7819" s="91" t="s">
        <v>739</v>
      </c>
      <c r="O7819" s="91" t="s">
        <v>1815</v>
      </c>
      <c r="P7819" s="91" t="s">
        <v>1590</v>
      </c>
      <c r="Q7819" s="91" t="s">
        <v>1467</v>
      </c>
      <c r="R7819" s="91" t="s">
        <v>1614</v>
      </c>
    </row>
    <row r="7820" ht="14.25" customHeight="1">
      <c r="A7820" s="91" t="s">
        <v>19427</v>
      </c>
      <c r="C7820" s="91" t="s">
        <v>19428</v>
      </c>
      <c r="D7820" s="91" t="s">
        <v>1324</v>
      </c>
      <c r="J7820" s="91" t="s">
        <v>1320</v>
      </c>
      <c r="L7820" s="91" t="s">
        <v>41</v>
      </c>
      <c r="M7820" s="91" t="s">
        <v>1320</v>
      </c>
      <c r="N7820" s="91" t="s">
        <v>1669</v>
      </c>
      <c r="O7820" s="91" t="s">
        <v>1815</v>
      </c>
      <c r="P7820" s="91" t="s">
        <v>1628</v>
      </c>
      <c r="Q7820" s="91" t="s">
        <v>1439</v>
      </c>
      <c r="R7820" s="91" t="s">
        <v>1669</v>
      </c>
    </row>
    <row r="7821" ht="14.25" customHeight="1">
      <c r="A7821" s="91" t="s">
        <v>19429</v>
      </c>
      <c r="B7821" s="91" t="s">
        <v>19430</v>
      </c>
      <c r="C7821" s="91" t="s">
        <v>19431</v>
      </c>
      <c r="D7821" s="91" t="s">
        <v>1319</v>
      </c>
      <c r="E7821" s="91" t="s">
        <v>1587</v>
      </c>
      <c r="F7821" s="91">
        <v>2030.0</v>
      </c>
      <c r="J7821" s="91" t="s">
        <v>739</v>
      </c>
      <c r="L7821" s="91" t="s">
        <v>41</v>
      </c>
      <c r="M7821" s="91" t="s">
        <v>739</v>
      </c>
      <c r="O7821" s="91" t="s">
        <v>1815</v>
      </c>
      <c r="P7821" s="91" t="s">
        <v>1628</v>
      </c>
      <c r="Q7821" s="91" t="s">
        <v>1467</v>
      </c>
      <c r="R7821" s="91" t="s">
        <v>1608</v>
      </c>
      <c r="S7821" s="91" t="s">
        <v>19432</v>
      </c>
      <c r="T7821" s="91" t="s">
        <v>1593</v>
      </c>
    </row>
    <row r="7822" ht="14.25" customHeight="1">
      <c r="A7822" s="91" t="s">
        <v>19433</v>
      </c>
      <c r="B7822" s="91" t="s">
        <v>19434</v>
      </c>
      <c r="C7822" s="91" t="s">
        <v>19435</v>
      </c>
      <c r="D7822" s="91" t="s">
        <v>1324</v>
      </c>
      <c r="J7822" s="91" t="s">
        <v>1320</v>
      </c>
      <c r="L7822" s="91" t="s">
        <v>1647</v>
      </c>
      <c r="M7822" s="91" t="s">
        <v>1320</v>
      </c>
      <c r="N7822" s="91" t="s">
        <v>1685</v>
      </c>
      <c r="O7822" s="91" t="s">
        <v>1815</v>
      </c>
      <c r="P7822" s="91" t="s">
        <v>1628</v>
      </c>
      <c r="Q7822" s="91" t="s">
        <v>1430</v>
      </c>
      <c r="R7822" s="91" t="s">
        <v>1685</v>
      </c>
    </row>
    <row r="7823" ht="14.25" customHeight="1">
      <c r="A7823" s="91" t="s">
        <v>19436</v>
      </c>
      <c r="B7823" s="91" t="s">
        <v>19437</v>
      </c>
      <c r="C7823" s="91" t="s">
        <v>19438</v>
      </c>
      <c r="D7823" s="91" t="s">
        <v>1324</v>
      </c>
      <c r="J7823" s="91" t="s">
        <v>739</v>
      </c>
      <c r="L7823" s="91" t="s">
        <v>1647</v>
      </c>
      <c r="M7823" s="91" t="s">
        <v>739</v>
      </c>
      <c r="O7823" s="91" t="s">
        <v>1815</v>
      </c>
      <c r="P7823" s="91" t="s">
        <v>1628</v>
      </c>
      <c r="Q7823" s="91" t="s">
        <v>1430</v>
      </c>
      <c r="R7823" s="91" t="s">
        <v>1881</v>
      </c>
      <c r="U7823" s="91" t="s">
        <v>2316</v>
      </c>
    </row>
    <row r="7824" ht="14.25" customHeight="1">
      <c r="A7824" s="91" t="s">
        <v>19439</v>
      </c>
      <c r="D7824" s="91" t="s">
        <v>1324</v>
      </c>
      <c r="J7824" s="91" t="s">
        <v>1320</v>
      </c>
      <c r="L7824" s="91" t="s">
        <v>1647</v>
      </c>
      <c r="M7824" s="91" t="s">
        <v>739</v>
      </c>
      <c r="O7824" s="91" t="s">
        <v>1815</v>
      </c>
      <c r="P7824" s="91" t="s">
        <v>1590</v>
      </c>
      <c r="Q7824" s="91" t="s">
        <v>1430</v>
      </c>
      <c r="R7824" s="91" t="s">
        <v>1648</v>
      </c>
    </row>
    <row r="7825" ht="14.25" customHeight="1">
      <c r="A7825" s="91" t="s">
        <v>19440</v>
      </c>
      <c r="D7825" s="91" t="s">
        <v>1319</v>
      </c>
      <c r="E7825" s="91" t="s">
        <v>1587</v>
      </c>
      <c r="F7825" s="91">
        <v>2030.0</v>
      </c>
      <c r="J7825" s="91" t="s">
        <v>739</v>
      </c>
      <c r="L7825" s="91" t="s">
        <v>1588</v>
      </c>
      <c r="M7825" s="91" t="s">
        <v>739</v>
      </c>
      <c r="O7825" s="91" t="s">
        <v>1607</v>
      </c>
      <c r="P7825" s="91" t="s">
        <v>1590</v>
      </c>
      <c r="Q7825" s="91" t="s">
        <v>1457</v>
      </c>
      <c r="R7825" s="91" t="s">
        <v>1687</v>
      </c>
      <c r="S7825" s="91" t="s">
        <v>19441</v>
      </c>
      <c r="T7825" s="91" t="s">
        <v>1593</v>
      </c>
    </row>
    <row r="7826" ht="14.25" customHeight="1">
      <c r="A7826" s="91" t="s">
        <v>19442</v>
      </c>
      <c r="D7826" s="91" t="s">
        <v>1319</v>
      </c>
      <c r="E7826" s="91" t="s">
        <v>1587</v>
      </c>
      <c r="F7826" s="91">
        <v>2030.0</v>
      </c>
      <c r="J7826" s="91" t="s">
        <v>739</v>
      </c>
      <c r="L7826" s="91" t="s">
        <v>1588</v>
      </c>
      <c r="M7826" s="91" t="s">
        <v>739</v>
      </c>
      <c r="O7826" s="91" t="s">
        <v>1846</v>
      </c>
      <c r="P7826" s="91" t="s">
        <v>1590</v>
      </c>
      <c r="Q7826" s="91" t="s">
        <v>1432</v>
      </c>
      <c r="R7826" s="91" t="s">
        <v>1720</v>
      </c>
      <c r="S7826" s="91" t="s">
        <v>19443</v>
      </c>
      <c r="T7826" s="91" t="s">
        <v>1593</v>
      </c>
    </row>
    <row r="7827" ht="14.25" customHeight="1">
      <c r="A7827" s="91" t="s">
        <v>19444</v>
      </c>
      <c r="D7827" s="91" t="s">
        <v>1324</v>
      </c>
      <c r="J7827" s="91" t="s">
        <v>739</v>
      </c>
      <c r="L7827" s="91" t="s">
        <v>41</v>
      </c>
      <c r="M7827" s="91" t="s">
        <v>739</v>
      </c>
      <c r="O7827" s="91" t="s">
        <v>1602</v>
      </c>
      <c r="P7827" s="91" t="s">
        <v>1603</v>
      </c>
      <c r="Q7827" s="91" t="s">
        <v>1457</v>
      </c>
      <c r="R7827" s="91" t="s">
        <v>1653</v>
      </c>
    </row>
    <row r="7828" ht="14.25" customHeight="1">
      <c r="A7828" s="91" t="s">
        <v>19445</v>
      </c>
      <c r="C7828" s="91" t="s">
        <v>19446</v>
      </c>
      <c r="D7828" s="91" t="s">
        <v>1319</v>
      </c>
      <c r="E7828" s="91" t="s">
        <v>1587</v>
      </c>
      <c r="F7828" s="91">
        <v>2031.0</v>
      </c>
      <c r="J7828" s="91" t="s">
        <v>1320</v>
      </c>
      <c r="L7828" s="91" t="s">
        <v>41</v>
      </c>
      <c r="M7828" s="91" t="s">
        <v>1320</v>
      </c>
      <c r="N7828" s="91" t="s">
        <v>1678</v>
      </c>
      <c r="O7828" s="91" t="s">
        <v>1607</v>
      </c>
      <c r="P7828" s="91" t="s">
        <v>1590</v>
      </c>
      <c r="Q7828" s="91" t="s">
        <v>1457</v>
      </c>
      <c r="R7828" s="91" t="s">
        <v>1847</v>
      </c>
      <c r="S7828" s="91" t="s">
        <v>19447</v>
      </c>
      <c r="T7828" s="91" t="s">
        <v>1593</v>
      </c>
    </row>
    <row r="7829" ht="14.25" customHeight="1">
      <c r="A7829" s="91" t="s">
        <v>19448</v>
      </c>
      <c r="D7829" s="91" t="s">
        <v>1324</v>
      </c>
      <c r="J7829" s="91" t="s">
        <v>1320</v>
      </c>
      <c r="L7829" s="91" t="s">
        <v>41</v>
      </c>
      <c r="M7829" s="91" t="s">
        <v>739</v>
      </c>
      <c r="O7829" s="91" t="s">
        <v>1602</v>
      </c>
      <c r="P7829" s="91" t="s">
        <v>1603</v>
      </c>
      <c r="Q7829" s="91" t="s">
        <v>1472</v>
      </c>
      <c r="R7829" s="91" t="s">
        <v>1624</v>
      </c>
    </row>
    <row r="7830" ht="14.25" customHeight="1">
      <c r="A7830" s="91" t="s">
        <v>19449</v>
      </c>
      <c r="D7830" s="91" t="s">
        <v>1324</v>
      </c>
      <c r="J7830" s="91" t="s">
        <v>1320</v>
      </c>
      <c r="L7830" s="91" t="s">
        <v>41</v>
      </c>
      <c r="M7830" s="91" t="s">
        <v>1320</v>
      </c>
      <c r="N7830" s="91" t="s">
        <v>1699</v>
      </c>
      <c r="O7830" s="91" t="s">
        <v>1846</v>
      </c>
      <c r="P7830" s="91" t="s">
        <v>1590</v>
      </c>
      <c r="Q7830" s="91" t="s">
        <v>1457</v>
      </c>
      <c r="R7830" s="91" t="s">
        <v>1699</v>
      </c>
    </row>
    <row r="7831" ht="14.25" customHeight="1">
      <c r="A7831" s="91" t="s">
        <v>19450</v>
      </c>
      <c r="B7831" s="91" t="s">
        <v>19451</v>
      </c>
      <c r="C7831" s="91" t="s">
        <v>19452</v>
      </c>
      <c r="D7831" s="91" t="s">
        <v>1324</v>
      </c>
      <c r="J7831" s="91" t="s">
        <v>739</v>
      </c>
      <c r="L7831" s="91" t="s">
        <v>41</v>
      </c>
      <c r="M7831" s="91" t="s">
        <v>739</v>
      </c>
      <c r="O7831" s="91" t="s">
        <v>1632</v>
      </c>
      <c r="P7831" s="91" t="s">
        <v>1628</v>
      </c>
      <c r="Q7831" s="91" t="s">
        <v>1429</v>
      </c>
      <c r="R7831" s="91" t="s">
        <v>1842</v>
      </c>
    </row>
    <row r="7832" ht="14.25" customHeight="1">
      <c r="A7832" s="91" t="s">
        <v>19453</v>
      </c>
      <c r="B7832" s="91" t="s">
        <v>278</v>
      </c>
      <c r="C7832" s="91" t="s">
        <v>19454</v>
      </c>
      <c r="D7832" s="91" t="s">
        <v>1343</v>
      </c>
      <c r="J7832" s="91" t="s">
        <v>1320</v>
      </c>
      <c r="L7832" s="91" t="s">
        <v>41</v>
      </c>
      <c r="M7832" s="91" t="s">
        <v>1320</v>
      </c>
      <c r="N7832" s="91" t="s">
        <v>2016</v>
      </c>
      <c r="O7832" s="91" t="s">
        <v>1607</v>
      </c>
      <c r="P7832" s="91" t="s">
        <v>1590</v>
      </c>
      <c r="Q7832" s="91" t="s">
        <v>1472</v>
      </c>
      <c r="R7832" s="91" t="s">
        <v>2016</v>
      </c>
    </row>
    <row r="7833" ht="14.25" customHeight="1">
      <c r="A7833" s="91" t="s">
        <v>19455</v>
      </c>
      <c r="C7833" s="91" t="s">
        <v>19456</v>
      </c>
      <c r="D7833" s="91" t="s">
        <v>1319</v>
      </c>
      <c r="E7833" s="91" t="s">
        <v>1595</v>
      </c>
      <c r="F7833" s="91">
        <v>2035.0</v>
      </c>
      <c r="J7833" s="91" t="s">
        <v>739</v>
      </c>
      <c r="L7833" s="91" t="s">
        <v>41</v>
      </c>
      <c r="M7833" s="91" t="s">
        <v>739</v>
      </c>
      <c r="O7833" s="91" t="s">
        <v>1846</v>
      </c>
      <c r="P7833" s="91" t="s">
        <v>1590</v>
      </c>
      <c r="Q7833" s="91" t="s">
        <v>1469</v>
      </c>
      <c r="R7833" s="91" t="s">
        <v>1669</v>
      </c>
      <c r="S7833" s="91" t="s">
        <v>19457</v>
      </c>
      <c r="T7833" s="91" t="s">
        <v>1600</v>
      </c>
    </row>
    <row r="7834" ht="14.25" customHeight="1">
      <c r="A7834" s="91" t="s">
        <v>19458</v>
      </c>
      <c r="B7834" s="91" t="s">
        <v>19459</v>
      </c>
      <c r="C7834" s="91" t="s">
        <v>19460</v>
      </c>
      <c r="D7834" s="91" t="s">
        <v>1319</v>
      </c>
      <c r="E7834" s="91" t="s">
        <v>1587</v>
      </c>
      <c r="F7834" s="91">
        <v>2032.0</v>
      </c>
      <c r="J7834" s="91" t="s">
        <v>739</v>
      </c>
      <c r="L7834" s="91" t="s">
        <v>41</v>
      </c>
      <c r="M7834" s="91" t="s">
        <v>739</v>
      </c>
      <c r="O7834" s="91" t="s">
        <v>1602</v>
      </c>
      <c r="P7834" s="91" t="s">
        <v>1603</v>
      </c>
      <c r="Q7834" s="91" t="s">
        <v>1462</v>
      </c>
      <c r="R7834" s="91" t="s">
        <v>1591</v>
      </c>
      <c r="S7834" s="91" t="s">
        <v>19461</v>
      </c>
      <c r="T7834" s="91" t="s">
        <v>1593</v>
      </c>
    </row>
    <row r="7835" ht="14.25" customHeight="1">
      <c r="A7835" s="91" t="s">
        <v>19462</v>
      </c>
      <c r="D7835" s="91" t="s">
        <v>1319</v>
      </c>
      <c r="E7835" s="91" t="s">
        <v>1587</v>
      </c>
      <c r="F7835" s="91">
        <v>2030.0</v>
      </c>
      <c r="J7835" s="91" t="s">
        <v>739</v>
      </c>
      <c r="L7835" s="91" t="s">
        <v>1588</v>
      </c>
      <c r="M7835" s="91" t="s">
        <v>739</v>
      </c>
      <c r="O7835" s="91" t="s">
        <v>1831</v>
      </c>
      <c r="P7835" s="91" t="s">
        <v>1590</v>
      </c>
      <c r="Q7835" s="91" t="s">
        <v>1457</v>
      </c>
      <c r="R7835" s="91" t="s">
        <v>1608</v>
      </c>
      <c r="S7835" s="91" t="s">
        <v>19463</v>
      </c>
      <c r="T7835" s="91" t="s">
        <v>1593</v>
      </c>
    </row>
    <row r="7836" ht="14.25" customHeight="1">
      <c r="A7836" s="91" t="s">
        <v>19464</v>
      </c>
      <c r="B7836" s="91" t="s">
        <v>19465</v>
      </c>
      <c r="C7836" s="91" t="s">
        <v>19466</v>
      </c>
      <c r="D7836" s="91" t="s">
        <v>1343</v>
      </c>
      <c r="J7836" s="91" t="s">
        <v>1320</v>
      </c>
      <c r="L7836" s="91" t="s">
        <v>41</v>
      </c>
      <c r="M7836" s="91" t="s">
        <v>1320</v>
      </c>
      <c r="N7836" s="91" t="s">
        <v>1847</v>
      </c>
      <c r="O7836" s="91" t="s">
        <v>1602</v>
      </c>
      <c r="P7836" s="91" t="s">
        <v>1603</v>
      </c>
      <c r="Q7836" s="91" t="s">
        <v>1462</v>
      </c>
      <c r="R7836" s="91" t="s">
        <v>1847</v>
      </c>
    </row>
    <row r="7837" ht="14.25" customHeight="1">
      <c r="A7837" s="91" t="s">
        <v>19467</v>
      </c>
      <c r="B7837" s="91" t="s">
        <v>19468</v>
      </c>
      <c r="C7837" s="91" t="s">
        <v>19469</v>
      </c>
      <c r="D7837" s="91" t="s">
        <v>1319</v>
      </c>
      <c r="E7837" s="91" t="s">
        <v>1587</v>
      </c>
      <c r="F7837" s="91">
        <v>2030.0</v>
      </c>
      <c r="J7837" s="91" t="s">
        <v>739</v>
      </c>
      <c r="L7837" s="91" t="s">
        <v>41</v>
      </c>
      <c r="M7837" s="91" t="s">
        <v>739</v>
      </c>
      <c r="O7837" s="91" t="s">
        <v>1607</v>
      </c>
      <c r="P7837" s="91" t="s">
        <v>1590</v>
      </c>
      <c r="Q7837" s="91" t="s">
        <v>1431</v>
      </c>
      <c r="R7837" s="91" t="s">
        <v>1659</v>
      </c>
      <c r="S7837" s="91" t="s">
        <v>19470</v>
      </c>
      <c r="T7837" s="91" t="s">
        <v>1593</v>
      </c>
    </row>
    <row r="7838" ht="14.25" customHeight="1">
      <c r="A7838" s="91" t="s">
        <v>19471</v>
      </c>
      <c r="D7838" s="91" t="s">
        <v>1324</v>
      </c>
      <c r="J7838" s="91" t="s">
        <v>739</v>
      </c>
      <c r="L7838" s="91" t="s">
        <v>41</v>
      </c>
      <c r="M7838" s="91" t="s">
        <v>739</v>
      </c>
      <c r="O7838" s="91" t="s">
        <v>1721</v>
      </c>
      <c r="P7838" s="91" t="s">
        <v>1590</v>
      </c>
      <c r="Q7838" s="91" t="s">
        <v>1433</v>
      </c>
      <c r="R7838" s="91" t="s">
        <v>1591</v>
      </c>
    </row>
    <row r="7839" ht="14.25" customHeight="1">
      <c r="A7839" s="91" t="s">
        <v>19472</v>
      </c>
      <c r="B7839" s="91" t="s">
        <v>19473</v>
      </c>
      <c r="C7839" s="91" t="s">
        <v>19474</v>
      </c>
      <c r="D7839" s="91" t="s">
        <v>1319</v>
      </c>
      <c r="E7839" s="91" t="s">
        <v>1729</v>
      </c>
      <c r="F7839" s="91">
        <v>2030.0</v>
      </c>
      <c r="J7839" s="91" t="s">
        <v>739</v>
      </c>
      <c r="L7839" s="91" t="s">
        <v>41</v>
      </c>
      <c r="M7839" s="91" t="s">
        <v>739</v>
      </c>
      <c r="O7839" s="91" t="s">
        <v>1602</v>
      </c>
      <c r="P7839" s="91" t="s">
        <v>1603</v>
      </c>
      <c r="Q7839" s="91" t="s">
        <v>1440</v>
      </c>
      <c r="R7839" s="91" t="s">
        <v>3011</v>
      </c>
      <c r="S7839" s="91" t="s">
        <v>19475</v>
      </c>
      <c r="T7839" s="91" t="s">
        <v>1733</v>
      </c>
    </row>
    <row r="7840" ht="14.25" customHeight="1">
      <c r="A7840" s="91" t="s">
        <v>19476</v>
      </c>
      <c r="C7840" s="91" t="s">
        <v>19477</v>
      </c>
      <c r="D7840" s="91" t="s">
        <v>1319</v>
      </c>
      <c r="E7840" s="91" t="s">
        <v>1587</v>
      </c>
      <c r="F7840" s="91">
        <v>2030.0</v>
      </c>
      <c r="J7840" s="91" t="s">
        <v>739</v>
      </c>
      <c r="L7840" s="91" t="s">
        <v>1588</v>
      </c>
      <c r="M7840" s="91" t="s">
        <v>739</v>
      </c>
      <c r="O7840" s="91" t="s">
        <v>1748</v>
      </c>
      <c r="P7840" s="91" t="s">
        <v>1590</v>
      </c>
      <c r="Q7840" s="91" t="s">
        <v>1457</v>
      </c>
      <c r="R7840" s="91" t="s">
        <v>1966</v>
      </c>
      <c r="S7840" s="91" t="s">
        <v>19478</v>
      </c>
      <c r="T7840" s="91" t="s">
        <v>1593</v>
      </c>
    </row>
    <row r="7841" ht="14.25" customHeight="1">
      <c r="A7841" s="91" t="s">
        <v>19479</v>
      </c>
      <c r="D7841" s="91" t="s">
        <v>1319</v>
      </c>
      <c r="E7841" s="91" t="s">
        <v>1587</v>
      </c>
      <c r="F7841" s="91">
        <v>2030.0</v>
      </c>
      <c r="J7841" s="91" t="s">
        <v>739</v>
      </c>
      <c r="L7841" s="91" t="s">
        <v>1588</v>
      </c>
      <c r="M7841" s="91" t="s">
        <v>739</v>
      </c>
      <c r="O7841" s="91" t="s">
        <v>2309</v>
      </c>
      <c r="P7841" s="91" t="s">
        <v>1590</v>
      </c>
      <c r="Q7841" s="91" t="s">
        <v>1472</v>
      </c>
      <c r="R7841" s="91" t="s">
        <v>1707</v>
      </c>
      <c r="S7841" s="91" t="s">
        <v>19480</v>
      </c>
      <c r="T7841" s="91" t="s">
        <v>1593</v>
      </c>
    </row>
    <row r="7842" ht="14.25" customHeight="1">
      <c r="A7842" s="91" t="s">
        <v>19481</v>
      </c>
      <c r="D7842" s="91" t="s">
        <v>1324</v>
      </c>
      <c r="J7842" s="91" t="s">
        <v>1320</v>
      </c>
      <c r="L7842" s="91" t="s">
        <v>41</v>
      </c>
      <c r="M7842" s="91" t="s">
        <v>739</v>
      </c>
      <c r="O7842" s="91" t="s">
        <v>1770</v>
      </c>
      <c r="P7842" s="91" t="s">
        <v>1590</v>
      </c>
      <c r="Q7842" s="91" t="s">
        <v>1440</v>
      </c>
      <c r="R7842" s="91" t="s">
        <v>1663</v>
      </c>
    </row>
    <row r="7843" ht="14.25" customHeight="1">
      <c r="A7843" s="91" t="s">
        <v>19482</v>
      </c>
      <c r="D7843" s="91" t="s">
        <v>1319</v>
      </c>
      <c r="E7843" s="91" t="s">
        <v>1587</v>
      </c>
      <c r="F7843" s="91">
        <v>2030.0</v>
      </c>
      <c r="J7843" s="91" t="s">
        <v>739</v>
      </c>
      <c r="L7843" s="91" t="s">
        <v>1588</v>
      </c>
      <c r="M7843" s="91" t="s">
        <v>739</v>
      </c>
      <c r="O7843" s="91" t="s">
        <v>1770</v>
      </c>
      <c r="P7843" s="91" t="s">
        <v>1590</v>
      </c>
      <c r="Q7843" s="91" t="s">
        <v>1436</v>
      </c>
      <c r="R7843" s="91" t="s">
        <v>1641</v>
      </c>
      <c r="S7843" s="91" t="s">
        <v>19483</v>
      </c>
      <c r="T7843" s="91" t="s">
        <v>1593</v>
      </c>
    </row>
    <row r="7844" ht="14.25" customHeight="1">
      <c r="A7844" s="91" t="s">
        <v>19484</v>
      </c>
      <c r="B7844" s="91" t="s">
        <v>19485</v>
      </c>
      <c r="D7844" s="91" t="s">
        <v>1319</v>
      </c>
      <c r="E7844" s="91" t="s">
        <v>1587</v>
      </c>
      <c r="F7844" s="91" t="s">
        <v>1646</v>
      </c>
      <c r="J7844" s="91" t="s">
        <v>739</v>
      </c>
      <c r="L7844" s="91" t="s">
        <v>41</v>
      </c>
      <c r="M7844" s="91" t="s">
        <v>739</v>
      </c>
      <c r="O7844" s="91" t="s">
        <v>1725</v>
      </c>
      <c r="P7844" s="91" t="s">
        <v>1628</v>
      </c>
      <c r="Q7844" s="91" t="s">
        <v>1432</v>
      </c>
      <c r="R7844" s="91" t="s">
        <v>1604</v>
      </c>
      <c r="S7844" s="91" t="s">
        <v>19486</v>
      </c>
      <c r="T7844" s="91" t="s">
        <v>1593</v>
      </c>
    </row>
    <row r="7845" ht="14.25" customHeight="1">
      <c r="A7845" s="91" t="s">
        <v>19487</v>
      </c>
      <c r="B7845" s="91" t="s">
        <v>19488</v>
      </c>
      <c r="C7845" s="91" t="s">
        <v>19489</v>
      </c>
      <c r="D7845" s="91" t="s">
        <v>1319</v>
      </c>
      <c r="E7845" s="91" t="s">
        <v>1587</v>
      </c>
      <c r="F7845" s="91">
        <v>2030.0</v>
      </c>
      <c r="G7845" s="91" t="s">
        <v>1319</v>
      </c>
      <c r="H7845" s="91" t="s">
        <v>1587</v>
      </c>
      <c r="I7845" s="91">
        <v>2040.0</v>
      </c>
      <c r="J7845" s="91" t="s">
        <v>1320</v>
      </c>
      <c r="K7845" s="91">
        <v>2040.0</v>
      </c>
      <c r="L7845" s="91" t="s">
        <v>41</v>
      </c>
      <c r="M7845" s="91" t="s">
        <v>739</v>
      </c>
      <c r="O7845" s="91" t="s">
        <v>1602</v>
      </c>
      <c r="P7845" s="91" t="s">
        <v>1603</v>
      </c>
      <c r="Q7845" s="91" t="s">
        <v>1462</v>
      </c>
      <c r="R7845" s="91" t="s">
        <v>1720</v>
      </c>
      <c r="S7845" s="91" t="s">
        <v>19490</v>
      </c>
      <c r="T7845" s="91" t="s">
        <v>1593</v>
      </c>
    </row>
    <row r="7846" ht="14.25" customHeight="1">
      <c r="A7846" s="91" t="s">
        <v>19491</v>
      </c>
      <c r="D7846" s="91" t="s">
        <v>1319</v>
      </c>
      <c r="E7846" s="91" t="s">
        <v>1587</v>
      </c>
      <c r="F7846" s="91">
        <v>2030.0</v>
      </c>
      <c r="J7846" s="91" t="s">
        <v>739</v>
      </c>
      <c r="L7846" s="91" t="s">
        <v>1588</v>
      </c>
      <c r="M7846" s="91" t="s">
        <v>739</v>
      </c>
      <c r="O7846" s="91" t="s">
        <v>1632</v>
      </c>
      <c r="P7846" s="91" t="s">
        <v>1628</v>
      </c>
      <c r="Q7846" s="91" t="s">
        <v>1457</v>
      </c>
      <c r="R7846" s="91" t="s">
        <v>1687</v>
      </c>
      <c r="S7846" s="91" t="s">
        <v>19492</v>
      </c>
      <c r="T7846" s="91" t="s">
        <v>1593</v>
      </c>
    </row>
    <row r="7847" ht="14.25" customHeight="1">
      <c r="A7847" s="91" t="s">
        <v>19493</v>
      </c>
      <c r="B7847" s="91" t="s">
        <v>19494</v>
      </c>
      <c r="C7847" s="91" t="s">
        <v>19495</v>
      </c>
      <c r="D7847" s="91" t="s">
        <v>1319</v>
      </c>
      <c r="E7847" s="91" t="s">
        <v>1587</v>
      </c>
      <c r="F7847" s="91">
        <v>2030.0</v>
      </c>
      <c r="J7847" s="91" t="s">
        <v>739</v>
      </c>
      <c r="L7847" s="91" t="s">
        <v>41</v>
      </c>
      <c r="M7847" s="91" t="s">
        <v>1320</v>
      </c>
      <c r="N7847" s="91" t="s">
        <v>1785</v>
      </c>
      <c r="O7847" s="91" t="s">
        <v>1711</v>
      </c>
      <c r="P7847" s="91" t="s">
        <v>1590</v>
      </c>
      <c r="Q7847" s="91" t="s">
        <v>1462</v>
      </c>
      <c r="R7847" s="91" t="s">
        <v>1715</v>
      </c>
      <c r="S7847" s="91" t="s">
        <v>19496</v>
      </c>
      <c r="T7847" s="91" t="s">
        <v>1593</v>
      </c>
    </row>
    <row r="7848" ht="14.25" customHeight="1">
      <c r="A7848" s="91" t="s">
        <v>19497</v>
      </c>
      <c r="D7848" s="91" t="s">
        <v>1319</v>
      </c>
      <c r="E7848" s="91" t="s">
        <v>1587</v>
      </c>
      <c r="F7848" s="91">
        <v>2030.0</v>
      </c>
      <c r="G7848" s="91" t="s">
        <v>1319</v>
      </c>
      <c r="H7848" s="91" t="s">
        <v>1587</v>
      </c>
      <c r="I7848" s="91">
        <v>2050.0</v>
      </c>
      <c r="J7848" s="91" t="s">
        <v>1320</v>
      </c>
      <c r="K7848" s="91">
        <v>2050.0</v>
      </c>
      <c r="L7848" s="91" t="s">
        <v>1588</v>
      </c>
      <c r="M7848" s="91" t="s">
        <v>739</v>
      </c>
      <c r="O7848" s="91" t="s">
        <v>1721</v>
      </c>
      <c r="P7848" s="91" t="s">
        <v>1590</v>
      </c>
      <c r="Q7848" s="91" t="s">
        <v>1459</v>
      </c>
      <c r="R7848" s="91" t="s">
        <v>1591</v>
      </c>
      <c r="S7848" s="91" t="s">
        <v>19498</v>
      </c>
      <c r="T7848" s="91" t="s">
        <v>1593</v>
      </c>
    </row>
    <row r="7849" ht="14.25" customHeight="1">
      <c r="A7849" s="91" t="s">
        <v>19499</v>
      </c>
      <c r="B7849" s="91" t="s">
        <v>19500</v>
      </c>
      <c r="C7849" s="91" t="s">
        <v>19501</v>
      </c>
      <c r="D7849" s="91" t="s">
        <v>1319</v>
      </c>
      <c r="E7849" s="91" t="s">
        <v>1595</v>
      </c>
      <c r="F7849" s="91" t="s">
        <v>1676</v>
      </c>
      <c r="J7849" s="91" t="s">
        <v>1320</v>
      </c>
      <c r="L7849" s="91" t="s">
        <v>41</v>
      </c>
      <c r="M7849" s="91" t="s">
        <v>1320</v>
      </c>
      <c r="N7849" s="91" t="s">
        <v>1720</v>
      </c>
      <c r="O7849" s="91" t="s">
        <v>1638</v>
      </c>
      <c r="P7849" s="91" t="s">
        <v>1590</v>
      </c>
      <c r="Q7849" s="91" t="s">
        <v>1761</v>
      </c>
      <c r="R7849" s="91" t="s">
        <v>1847</v>
      </c>
      <c r="S7849" s="91" t="s">
        <v>19502</v>
      </c>
      <c r="T7849" s="91" t="s">
        <v>1600</v>
      </c>
    </row>
    <row r="7850" ht="14.25" customHeight="1">
      <c r="A7850" s="91" t="s">
        <v>19503</v>
      </c>
      <c r="B7850" s="91" t="s">
        <v>19504</v>
      </c>
      <c r="C7850" s="91" t="s">
        <v>19505</v>
      </c>
      <c r="D7850" s="91" t="s">
        <v>1324</v>
      </c>
      <c r="J7850" s="91" t="s">
        <v>1320</v>
      </c>
      <c r="L7850" s="91" t="s">
        <v>41</v>
      </c>
      <c r="M7850" s="91" t="s">
        <v>1320</v>
      </c>
      <c r="N7850" s="91" t="s">
        <v>1611</v>
      </c>
      <c r="O7850" s="91" t="s">
        <v>1632</v>
      </c>
      <c r="P7850" s="91" t="s">
        <v>1628</v>
      </c>
      <c r="Q7850" s="91" t="s">
        <v>1434</v>
      </c>
      <c r="R7850" s="91" t="s">
        <v>1611</v>
      </c>
    </row>
    <row r="7851" ht="14.25" customHeight="1">
      <c r="A7851" s="91" t="s">
        <v>19506</v>
      </c>
      <c r="B7851" s="91" t="s">
        <v>19507</v>
      </c>
      <c r="C7851" s="91" t="s">
        <v>19508</v>
      </c>
      <c r="D7851" s="91" t="s">
        <v>1324</v>
      </c>
      <c r="J7851" s="91" t="s">
        <v>739</v>
      </c>
      <c r="L7851" s="91" t="s">
        <v>41</v>
      </c>
      <c r="M7851" s="91" t="s">
        <v>739</v>
      </c>
      <c r="O7851" s="91" t="s">
        <v>1602</v>
      </c>
      <c r="P7851" s="91" t="s">
        <v>1603</v>
      </c>
      <c r="Q7851" s="91" t="s">
        <v>1459</v>
      </c>
      <c r="R7851" s="91" t="s">
        <v>1863</v>
      </c>
    </row>
    <row r="7852" ht="14.25" customHeight="1">
      <c r="A7852" s="91" t="s">
        <v>19509</v>
      </c>
      <c r="D7852" s="91" t="s">
        <v>1319</v>
      </c>
      <c r="E7852" s="91" t="s">
        <v>1587</v>
      </c>
      <c r="F7852" s="91">
        <v>2030.0</v>
      </c>
      <c r="J7852" s="91" t="s">
        <v>739</v>
      </c>
      <c r="L7852" s="91" t="s">
        <v>1588</v>
      </c>
      <c r="M7852" s="91" t="s">
        <v>739</v>
      </c>
      <c r="O7852" s="91" t="s">
        <v>1589</v>
      </c>
      <c r="P7852" s="91" t="s">
        <v>1590</v>
      </c>
      <c r="Q7852" s="91" t="s">
        <v>1459</v>
      </c>
      <c r="R7852" s="91" t="s">
        <v>1707</v>
      </c>
      <c r="S7852" s="91" t="s">
        <v>19510</v>
      </c>
      <c r="T7852" s="91" t="s">
        <v>1593</v>
      </c>
    </row>
    <row r="7853" ht="14.25" customHeight="1">
      <c r="A7853" s="91" t="s">
        <v>19511</v>
      </c>
      <c r="D7853" s="91" t="s">
        <v>1319</v>
      </c>
      <c r="E7853" s="91" t="s">
        <v>1595</v>
      </c>
      <c r="J7853" s="91" t="s">
        <v>739</v>
      </c>
      <c r="L7853" s="91" t="s">
        <v>1588</v>
      </c>
      <c r="M7853" s="91" t="s">
        <v>739</v>
      </c>
      <c r="O7853" s="91" t="s">
        <v>1725</v>
      </c>
      <c r="P7853" s="91" t="s">
        <v>1628</v>
      </c>
      <c r="Q7853" s="91" t="s">
        <v>1433</v>
      </c>
      <c r="R7853" s="91" t="s">
        <v>1842</v>
      </c>
      <c r="S7853" s="91" t="s">
        <v>19512</v>
      </c>
      <c r="T7853" s="91" t="s">
        <v>1600</v>
      </c>
    </row>
    <row r="7854" ht="14.25" customHeight="1">
      <c r="A7854" s="91" t="s">
        <v>19513</v>
      </c>
      <c r="D7854" s="91" t="s">
        <v>1324</v>
      </c>
      <c r="J7854" s="91" t="s">
        <v>739</v>
      </c>
      <c r="L7854" s="91" t="s">
        <v>41</v>
      </c>
      <c r="M7854" s="91" t="s">
        <v>739</v>
      </c>
      <c r="O7854" s="91" t="s">
        <v>1831</v>
      </c>
      <c r="P7854" s="91" t="s">
        <v>1590</v>
      </c>
      <c r="Q7854" s="91" t="s">
        <v>1467</v>
      </c>
      <c r="R7854" s="91" t="s">
        <v>1608</v>
      </c>
    </row>
    <row r="7855" ht="14.25" customHeight="1">
      <c r="A7855" s="91" t="s">
        <v>19514</v>
      </c>
      <c r="D7855" s="91" t="s">
        <v>1324</v>
      </c>
      <c r="J7855" s="91" t="s">
        <v>739</v>
      </c>
      <c r="L7855" s="91" t="s">
        <v>41</v>
      </c>
      <c r="M7855" s="91" t="s">
        <v>1320</v>
      </c>
      <c r="N7855" s="91" t="s">
        <v>2090</v>
      </c>
      <c r="O7855" s="91" t="s">
        <v>1815</v>
      </c>
      <c r="P7855" s="91" t="s">
        <v>1628</v>
      </c>
      <c r="Q7855" s="91" t="s">
        <v>1435</v>
      </c>
      <c r="R7855" s="91" t="s">
        <v>2090</v>
      </c>
    </row>
    <row r="7856" ht="14.25" customHeight="1">
      <c r="A7856" s="91" t="s">
        <v>19515</v>
      </c>
      <c r="C7856" s="91" t="s">
        <v>19516</v>
      </c>
      <c r="D7856" s="91" t="s">
        <v>1319</v>
      </c>
      <c r="E7856" s="91" t="s">
        <v>1587</v>
      </c>
      <c r="F7856" s="91" t="s">
        <v>1646</v>
      </c>
      <c r="J7856" s="91" t="s">
        <v>739</v>
      </c>
      <c r="L7856" s="91" t="s">
        <v>41</v>
      </c>
      <c r="M7856" s="91" t="s">
        <v>739</v>
      </c>
      <c r="O7856" s="91" t="s">
        <v>1846</v>
      </c>
      <c r="P7856" s="91" t="s">
        <v>1590</v>
      </c>
      <c r="Q7856" s="91" t="s">
        <v>1439</v>
      </c>
      <c r="R7856" s="91" t="s">
        <v>1653</v>
      </c>
      <c r="S7856" s="91" t="s">
        <v>19517</v>
      </c>
      <c r="T7856" s="91" t="s">
        <v>1593</v>
      </c>
    </row>
    <row r="7857" ht="14.25" customHeight="1">
      <c r="A7857" s="91" t="s">
        <v>19518</v>
      </c>
      <c r="D7857" s="91" t="s">
        <v>1319</v>
      </c>
      <c r="E7857" s="91" t="s">
        <v>1587</v>
      </c>
      <c r="F7857" s="91">
        <v>2030.0</v>
      </c>
      <c r="G7857" s="91" t="s">
        <v>1319</v>
      </c>
      <c r="H7857" s="91" t="s">
        <v>1587</v>
      </c>
      <c r="I7857" s="91">
        <v>2050.0</v>
      </c>
      <c r="J7857" s="91" t="s">
        <v>1320</v>
      </c>
      <c r="K7857" s="91">
        <v>2050.0</v>
      </c>
      <c r="L7857" s="91" t="s">
        <v>1588</v>
      </c>
      <c r="M7857" s="91" t="s">
        <v>739</v>
      </c>
      <c r="O7857" s="91" t="s">
        <v>1725</v>
      </c>
      <c r="P7857" s="91" t="s">
        <v>1628</v>
      </c>
      <c r="Q7857" s="91" t="s">
        <v>1462</v>
      </c>
      <c r="R7857" s="91" t="s">
        <v>1842</v>
      </c>
      <c r="S7857" s="91" t="s">
        <v>19519</v>
      </c>
      <c r="T7857" s="91" t="s">
        <v>1593</v>
      </c>
    </row>
    <row r="7858" ht="14.25" customHeight="1">
      <c r="A7858" s="91" t="s">
        <v>19520</v>
      </c>
      <c r="B7858" s="91" t="s">
        <v>19521</v>
      </c>
      <c r="C7858" s="91" t="s">
        <v>19522</v>
      </c>
      <c r="D7858" s="91" t="s">
        <v>1324</v>
      </c>
      <c r="J7858" s="91" t="s">
        <v>739</v>
      </c>
      <c r="L7858" s="91" t="s">
        <v>41</v>
      </c>
      <c r="M7858" s="91" t="s">
        <v>739</v>
      </c>
      <c r="O7858" s="91" t="s">
        <v>1602</v>
      </c>
      <c r="P7858" s="91" t="s">
        <v>1603</v>
      </c>
      <c r="Q7858" s="91" t="s">
        <v>1462</v>
      </c>
      <c r="R7858" s="91" t="s">
        <v>1659</v>
      </c>
    </row>
    <row r="7859" ht="14.25" customHeight="1">
      <c r="A7859" s="91" t="s">
        <v>19523</v>
      </c>
      <c r="D7859" s="91" t="s">
        <v>1319</v>
      </c>
      <c r="E7859" s="91" t="s">
        <v>1587</v>
      </c>
      <c r="F7859" s="91">
        <v>2030.0</v>
      </c>
      <c r="J7859" s="91" t="s">
        <v>739</v>
      </c>
      <c r="L7859" s="91" t="s">
        <v>1588</v>
      </c>
      <c r="M7859" s="91" t="s">
        <v>739</v>
      </c>
      <c r="O7859" s="91" t="s">
        <v>1607</v>
      </c>
      <c r="P7859" s="91" t="s">
        <v>1590</v>
      </c>
      <c r="Q7859" s="91" t="s">
        <v>1433</v>
      </c>
      <c r="R7859" s="91" t="s">
        <v>1614</v>
      </c>
      <c r="S7859" s="91" t="s">
        <v>19524</v>
      </c>
      <c r="T7859" s="91" t="s">
        <v>1593</v>
      </c>
    </row>
    <row r="7860" ht="14.25" customHeight="1">
      <c r="A7860" s="91" t="s">
        <v>19525</v>
      </c>
      <c r="C7860" s="91" t="s">
        <v>19526</v>
      </c>
      <c r="D7860" s="91" t="s">
        <v>1324</v>
      </c>
      <c r="J7860" s="91" t="s">
        <v>1320</v>
      </c>
      <c r="L7860" s="91" t="s">
        <v>41</v>
      </c>
      <c r="M7860" s="91" t="s">
        <v>1320</v>
      </c>
      <c r="N7860" s="91" t="s">
        <v>1715</v>
      </c>
      <c r="O7860" s="91" t="s">
        <v>1607</v>
      </c>
      <c r="P7860" s="91" t="s">
        <v>1590</v>
      </c>
      <c r="Q7860" s="91" t="s">
        <v>1460</v>
      </c>
      <c r="R7860" s="91" t="s">
        <v>1715</v>
      </c>
    </row>
    <row r="7861" ht="14.25" customHeight="1">
      <c r="A7861" s="91" t="s">
        <v>19527</v>
      </c>
      <c r="C7861" s="91" t="s">
        <v>19528</v>
      </c>
      <c r="D7861" s="91" t="s">
        <v>1319</v>
      </c>
      <c r="E7861" s="91" t="s">
        <v>1595</v>
      </c>
      <c r="F7861" s="91">
        <v>2029.0</v>
      </c>
      <c r="J7861" s="91" t="s">
        <v>739</v>
      </c>
      <c r="L7861" s="91" t="s">
        <v>41</v>
      </c>
      <c r="M7861" s="91" t="s">
        <v>1320</v>
      </c>
      <c r="N7861" s="91" t="s">
        <v>1639</v>
      </c>
      <c r="O7861" s="91" t="s">
        <v>1607</v>
      </c>
      <c r="P7861" s="91" t="s">
        <v>1590</v>
      </c>
      <c r="Q7861" s="91" t="s">
        <v>1438</v>
      </c>
      <c r="R7861" s="91" t="s">
        <v>1706</v>
      </c>
      <c r="S7861" s="91" t="s">
        <v>19529</v>
      </c>
      <c r="T7861" s="91" t="s">
        <v>1600</v>
      </c>
    </row>
    <row r="7862" ht="14.25" customHeight="1">
      <c r="A7862" s="91" t="s">
        <v>19530</v>
      </c>
      <c r="D7862" s="91" t="s">
        <v>1324</v>
      </c>
      <c r="J7862" s="91" t="s">
        <v>1320</v>
      </c>
      <c r="L7862" s="91" t="s">
        <v>41</v>
      </c>
      <c r="M7862" s="91" t="s">
        <v>739</v>
      </c>
      <c r="O7862" s="91" t="s">
        <v>1602</v>
      </c>
      <c r="P7862" s="91" t="s">
        <v>1603</v>
      </c>
      <c r="Q7862" s="91" t="s">
        <v>1462</v>
      </c>
      <c r="R7862" s="91" t="s">
        <v>1720</v>
      </c>
    </row>
    <row r="7863" ht="14.25" customHeight="1">
      <c r="A7863" s="91" t="s">
        <v>19531</v>
      </c>
      <c r="C7863" s="91" t="s">
        <v>19532</v>
      </c>
      <c r="D7863" s="91" t="s">
        <v>1324</v>
      </c>
      <c r="J7863" s="91" t="s">
        <v>739</v>
      </c>
      <c r="L7863" s="91" t="s">
        <v>41</v>
      </c>
      <c r="M7863" s="91" t="s">
        <v>739</v>
      </c>
      <c r="O7863" s="91" t="s">
        <v>1602</v>
      </c>
      <c r="P7863" s="91" t="s">
        <v>1603</v>
      </c>
      <c r="Q7863" s="91" t="s">
        <v>1457</v>
      </c>
      <c r="R7863" s="91" t="s">
        <v>1966</v>
      </c>
    </row>
    <row r="7864" ht="14.25" customHeight="1">
      <c r="A7864" s="91" t="s">
        <v>19533</v>
      </c>
      <c r="D7864" s="91" t="s">
        <v>1324</v>
      </c>
      <c r="J7864" s="91" t="s">
        <v>1320</v>
      </c>
      <c r="L7864" s="91" t="s">
        <v>41</v>
      </c>
      <c r="M7864" s="91" t="s">
        <v>739</v>
      </c>
      <c r="O7864" s="91" t="s">
        <v>1815</v>
      </c>
      <c r="P7864" s="91" t="s">
        <v>1590</v>
      </c>
      <c r="Q7864" s="91" t="s">
        <v>1440</v>
      </c>
      <c r="R7864" s="91" t="s">
        <v>1604</v>
      </c>
    </row>
    <row r="7865" ht="14.25" customHeight="1">
      <c r="A7865" s="91" t="s">
        <v>19534</v>
      </c>
      <c r="D7865" s="91" t="s">
        <v>1319</v>
      </c>
      <c r="E7865" s="91" t="s">
        <v>1587</v>
      </c>
      <c r="F7865" s="91">
        <v>2030.0</v>
      </c>
      <c r="J7865" s="91" t="s">
        <v>739</v>
      </c>
      <c r="L7865" s="91" t="s">
        <v>1588</v>
      </c>
      <c r="M7865" s="91" t="s">
        <v>739</v>
      </c>
      <c r="O7865" s="91" t="s">
        <v>1725</v>
      </c>
      <c r="P7865" s="91" t="s">
        <v>1628</v>
      </c>
      <c r="Q7865" s="91" t="s">
        <v>1433</v>
      </c>
      <c r="R7865" s="91" t="s">
        <v>1648</v>
      </c>
      <c r="S7865" s="91" t="s">
        <v>19535</v>
      </c>
      <c r="T7865" s="91" t="s">
        <v>1593</v>
      </c>
    </row>
    <row r="7866" ht="14.25" customHeight="1">
      <c r="A7866" s="91" t="s">
        <v>19536</v>
      </c>
      <c r="B7866" s="91" t="s">
        <v>19537</v>
      </c>
      <c r="C7866" s="91" t="s">
        <v>19538</v>
      </c>
      <c r="D7866" s="91" t="s">
        <v>1319</v>
      </c>
      <c r="E7866" s="91" t="s">
        <v>1587</v>
      </c>
      <c r="F7866" s="91" t="s">
        <v>1646</v>
      </c>
      <c r="J7866" s="91" t="s">
        <v>739</v>
      </c>
      <c r="L7866" s="91" t="s">
        <v>41</v>
      </c>
      <c r="M7866" s="91" t="s">
        <v>739</v>
      </c>
      <c r="O7866" s="91" t="s">
        <v>1602</v>
      </c>
      <c r="P7866" s="91" t="s">
        <v>1603</v>
      </c>
      <c r="Q7866" s="91" t="s">
        <v>1460</v>
      </c>
      <c r="R7866" s="91" t="s">
        <v>1653</v>
      </c>
      <c r="S7866" s="91" t="s">
        <v>19539</v>
      </c>
      <c r="T7866" s="91" t="s">
        <v>1593</v>
      </c>
    </row>
    <row r="7867" ht="14.25" customHeight="1">
      <c r="A7867" s="91" t="s">
        <v>19540</v>
      </c>
      <c r="D7867" s="91" t="s">
        <v>1319</v>
      </c>
      <c r="E7867" s="91" t="s">
        <v>1587</v>
      </c>
      <c r="F7867" s="91">
        <v>2030.0</v>
      </c>
      <c r="J7867" s="91" t="s">
        <v>739</v>
      </c>
      <c r="L7867" s="91" t="s">
        <v>1588</v>
      </c>
      <c r="M7867" s="91" t="s">
        <v>739</v>
      </c>
      <c r="O7867" s="91" t="s">
        <v>1662</v>
      </c>
      <c r="P7867" s="91" t="s">
        <v>1590</v>
      </c>
      <c r="Q7867" s="91" t="s">
        <v>1439</v>
      </c>
      <c r="R7867" s="91" t="s">
        <v>1663</v>
      </c>
      <c r="S7867" s="91" t="s">
        <v>19541</v>
      </c>
      <c r="T7867" s="91" t="s">
        <v>1593</v>
      </c>
    </row>
    <row r="7868" ht="14.25" customHeight="1">
      <c r="A7868" s="91" t="s">
        <v>19542</v>
      </c>
      <c r="D7868" s="91" t="s">
        <v>1319</v>
      </c>
      <c r="E7868" s="91" t="s">
        <v>1587</v>
      </c>
      <c r="F7868" s="91">
        <v>2030.0</v>
      </c>
      <c r="J7868" s="91" t="s">
        <v>739</v>
      </c>
      <c r="L7868" s="91" t="s">
        <v>1588</v>
      </c>
      <c r="M7868" s="91" t="s">
        <v>739</v>
      </c>
      <c r="O7868" s="91" t="s">
        <v>1602</v>
      </c>
      <c r="P7868" s="91" t="s">
        <v>1603</v>
      </c>
      <c r="Q7868" s="91" t="s">
        <v>1432</v>
      </c>
      <c r="R7868" s="91" t="s">
        <v>1707</v>
      </c>
      <c r="S7868" s="91" t="s">
        <v>19543</v>
      </c>
      <c r="T7868" s="91" t="s">
        <v>1593</v>
      </c>
    </row>
    <row r="7869" ht="14.25" customHeight="1">
      <c r="A7869" s="91" t="s">
        <v>19544</v>
      </c>
      <c r="D7869" s="91" t="s">
        <v>1319</v>
      </c>
      <c r="E7869" s="91" t="s">
        <v>1587</v>
      </c>
      <c r="F7869" s="91">
        <v>2030.0</v>
      </c>
      <c r="J7869" s="91" t="s">
        <v>739</v>
      </c>
      <c r="L7869" s="91" t="s">
        <v>1588</v>
      </c>
      <c r="M7869" s="91" t="s">
        <v>739</v>
      </c>
      <c r="O7869" s="91" t="s">
        <v>1725</v>
      </c>
      <c r="P7869" s="91" t="s">
        <v>1628</v>
      </c>
      <c r="Q7869" s="91" t="s">
        <v>1469</v>
      </c>
      <c r="R7869" s="91" t="s">
        <v>1633</v>
      </c>
      <c r="S7869" s="91" t="s">
        <v>19545</v>
      </c>
      <c r="T7869" s="91" t="s">
        <v>1593</v>
      </c>
    </row>
    <row r="7870" ht="14.25" customHeight="1">
      <c r="A7870" s="91" t="s">
        <v>19546</v>
      </c>
      <c r="B7870" s="91" t="s">
        <v>19547</v>
      </c>
      <c r="C7870" s="91" t="s">
        <v>19548</v>
      </c>
      <c r="D7870" s="91" t="s">
        <v>1319</v>
      </c>
      <c r="E7870" s="91" t="s">
        <v>1595</v>
      </c>
      <c r="F7870" s="91">
        <v>2032.0</v>
      </c>
      <c r="J7870" s="91" t="s">
        <v>739</v>
      </c>
      <c r="L7870" s="91" t="s">
        <v>41</v>
      </c>
      <c r="M7870" s="91" t="s">
        <v>739</v>
      </c>
      <c r="O7870" s="91" t="s">
        <v>1632</v>
      </c>
      <c r="P7870" s="91" t="s">
        <v>1628</v>
      </c>
      <c r="Q7870" s="91" t="s">
        <v>1434</v>
      </c>
      <c r="R7870" s="91" t="s">
        <v>1678</v>
      </c>
      <c r="S7870" s="91" t="s">
        <v>19549</v>
      </c>
      <c r="T7870" s="91" t="s">
        <v>1600</v>
      </c>
    </row>
    <row r="7871" ht="14.25" customHeight="1">
      <c r="A7871" s="91" t="s">
        <v>19550</v>
      </c>
      <c r="C7871" s="91" t="s">
        <v>19551</v>
      </c>
      <c r="D7871" s="91" t="s">
        <v>1343</v>
      </c>
      <c r="J7871" s="91" t="s">
        <v>739</v>
      </c>
      <c r="L7871" s="91" t="s">
        <v>41</v>
      </c>
      <c r="M7871" s="91" t="s">
        <v>1320</v>
      </c>
      <c r="N7871" s="91" t="s">
        <v>1637</v>
      </c>
      <c r="O7871" s="91" t="s">
        <v>1815</v>
      </c>
      <c r="P7871" s="91" t="s">
        <v>1628</v>
      </c>
      <c r="Q7871" s="91" t="s">
        <v>1440</v>
      </c>
      <c r="R7871" s="91" t="s">
        <v>1678</v>
      </c>
    </row>
    <row r="7872" ht="14.25" customHeight="1">
      <c r="A7872" s="91" t="s">
        <v>19552</v>
      </c>
      <c r="D7872" s="91" t="s">
        <v>1319</v>
      </c>
      <c r="E7872" s="91" t="s">
        <v>1587</v>
      </c>
      <c r="F7872" s="91">
        <v>2030.0</v>
      </c>
      <c r="J7872" s="91" t="s">
        <v>739</v>
      </c>
      <c r="L7872" s="91" t="s">
        <v>1588</v>
      </c>
      <c r="M7872" s="91" t="s">
        <v>739</v>
      </c>
      <c r="O7872" s="91" t="s">
        <v>1725</v>
      </c>
      <c r="P7872" s="91" t="s">
        <v>1628</v>
      </c>
      <c r="Q7872" s="91" t="s">
        <v>1463</v>
      </c>
      <c r="R7872" s="91" t="s">
        <v>1798</v>
      </c>
      <c r="S7872" s="91" t="s">
        <v>19553</v>
      </c>
      <c r="T7872" s="91" t="s">
        <v>1593</v>
      </c>
    </row>
    <row r="7873" ht="14.25" customHeight="1">
      <c r="A7873" s="91" t="s">
        <v>19554</v>
      </c>
      <c r="B7873" s="91" t="s">
        <v>19555</v>
      </c>
      <c r="C7873" s="91" t="s">
        <v>19556</v>
      </c>
      <c r="D7873" s="91" t="s">
        <v>1319</v>
      </c>
      <c r="E7873" s="91" t="s">
        <v>1587</v>
      </c>
      <c r="F7873" s="91">
        <v>2030.0</v>
      </c>
      <c r="J7873" s="91" t="s">
        <v>739</v>
      </c>
      <c r="L7873" s="91" t="s">
        <v>41</v>
      </c>
      <c r="M7873" s="91" t="s">
        <v>739</v>
      </c>
      <c r="O7873" s="91" t="s">
        <v>1638</v>
      </c>
      <c r="P7873" s="91" t="s">
        <v>1590</v>
      </c>
      <c r="Q7873" s="91" t="s">
        <v>1432</v>
      </c>
      <c r="R7873" s="91" t="s">
        <v>1611</v>
      </c>
      <c r="S7873" s="91" t="s">
        <v>19557</v>
      </c>
      <c r="T7873" s="91" t="s">
        <v>1593</v>
      </c>
    </row>
    <row r="7874" ht="14.25" customHeight="1">
      <c r="A7874" s="91" t="s">
        <v>19558</v>
      </c>
      <c r="D7874" s="91" t="s">
        <v>1319</v>
      </c>
      <c r="E7874" s="91" t="s">
        <v>1587</v>
      </c>
      <c r="F7874" s="91">
        <v>2030.0</v>
      </c>
      <c r="J7874" s="91" t="s">
        <v>739</v>
      </c>
      <c r="L7874" s="91" t="s">
        <v>1588</v>
      </c>
      <c r="M7874" s="91" t="s">
        <v>739</v>
      </c>
      <c r="O7874" s="91" t="s">
        <v>1725</v>
      </c>
      <c r="P7874" s="91" t="s">
        <v>1628</v>
      </c>
      <c r="Q7874" s="91" t="s">
        <v>1463</v>
      </c>
      <c r="R7874" s="91" t="s">
        <v>1663</v>
      </c>
      <c r="S7874" s="91" t="s">
        <v>19559</v>
      </c>
      <c r="T7874" s="91" t="s">
        <v>1593</v>
      </c>
    </row>
    <row r="7875" ht="14.25" customHeight="1">
      <c r="A7875" s="91" t="s">
        <v>19560</v>
      </c>
      <c r="D7875" s="91" t="s">
        <v>1319</v>
      </c>
      <c r="E7875" s="91" t="s">
        <v>1587</v>
      </c>
      <c r="F7875" s="91">
        <v>2030.0</v>
      </c>
      <c r="J7875" s="91" t="s">
        <v>739</v>
      </c>
      <c r="L7875" s="91" t="s">
        <v>41</v>
      </c>
      <c r="M7875" s="91" t="s">
        <v>739</v>
      </c>
      <c r="O7875" s="91" t="s">
        <v>1694</v>
      </c>
      <c r="P7875" s="91" t="s">
        <v>1590</v>
      </c>
      <c r="Q7875" s="91" t="s">
        <v>1441</v>
      </c>
      <c r="R7875" s="91" t="s">
        <v>1663</v>
      </c>
      <c r="S7875" s="91" t="s">
        <v>19561</v>
      </c>
      <c r="T7875" s="91" t="s">
        <v>1593</v>
      </c>
    </row>
    <row r="7876" ht="14.25" customHeight="1">
      <c r="A7876" s="91" t="s">
        <v>19562</v>
      </c>
      <c r="D7876" s="91" t="s">
        <v>1319</v>
      </c>
      <c r="E7876" s="91" t="s">
        <v>1587</v>
      </c>
      <c r="F7876" s="91">
        <v>2030.0</v>
      </c>
      <c r="J7876" s="91" t="s">
        <v>739</v>
      </c>
      <c r="L7876" s="91" t="s">
        <v>1588</v>
      </c>
      <c r="M7876" s="91" t="s">
        <v>739</v>
      </c>
      <c r="O7876" s="91" t="s">
        <v>1607</v>
      </c>
      <c r="P7876" s="91" t="s">
        <v>1590</v>
      </c>
      <c r="Q7876" s="91" t="s">
        <v>1459</v>
      </c>
      <c r="R7876" s="91" t="s">
        <v>1842</v>
      </c>
      <c r="S7876" s="91" t="s">
        <v>19563</v>
      </c>
      <c r="T7876" s="91" t="s">
        <v>1593</v>
      </c>
    </row>
    <row r="7877" ht="14.25" customHeight="1">
      <c r="A7877" s="91" t="s">
        <v>19564</v>
      </c>
      <c r="B7877" s="91" t="s">
        <v>19565</v>
      </c>
      <c r="C7877" s="91" t="s">
        <v>19566</v>
      </c>
      <c r="D7877" s="91" t="s">
        <v>1319</v>
      </c>
      <c r="E7877" s="91" t="s">
        <v>1587</v>
      </c>
      <c r="F7877" s="91">
        <v>2030.0</v>
      </c>
      <c r="J7877" s="91" t="s">
        <v>1320</v>
      </c>
      <c r="L7877" s="91" t="s">
        <v>41</v>
      </c>
      <c r="M7877" s="91" t="s">
        <v>1320</v>
      </c>
      <c r="N7877" s="91" t="s">
        <v>6754</v>
      </c>
      <c r="O7877" s="91" t="s">
        <v>1602</v>
      </c>
      <c r="P7877" s="91" t="s">
        <v>1603</v>
      </c>
      <c r="Q7877" s="91" t="s">
        <v>1469</v>
      </c>
      <c r="R7877" s="91" t="s">
        <v>1847</v>
      </c>
      <c r="S7877" s="91" t="s">
        <v>19567</v>
      </c>
      <c r="T7877" s="91" t="s">
        <v>1593</v>
      </c>
    </row>
    <row r="7878" ht="14.25" customHeight="1">
      <c r="A7878" s="91" t="s">
        <v>19568</v>
      </c>
      <c r="D7878" s="91" t="s">
        <v>1319</v>
      </c>
      <c r="E7878" s="91" t="s">
        <v>1587</v>
      </c>
      <c r="F7878" s="91">
        <v>2030.0</v>
      </c>
      <c r="J7878" s="91" t="s">
        <v>739</v>
      </c>
      <c r="L7878" s="91" t="s">
        <v>1588</v>
      </c>
      <c r="M7878" s="91" t="s">
        <v>739</v>
      </c>
      <c r="O7878" s="91" t="s">
        <v>1589</v>
      </c>
      <c r="P7878" s="91" t="s">
        <v>1590</v>
      </c>
      <c r="Q7878" s="91" t="s">
        <v>1439</v>
      </c>
      <c r="R7878" s="91" t="s">
        <v>1842</v>
      </c>
      <c r="S7878" s="91" t="s">
        <v>19569</v>
      </c>
      <c r="T7878" s="91" t="s">
        <v>1593</v>
      </c>
    </row>
    <row r="7879" ht="14.25" customHeight="1">
      <c r="A7879" s="91" t="s">
        <v>19570</v>
      </c>
      <c r="B7879" s="91" t="s">
        <v>19571</v>
      </c>
      <c r="C7879" s="91" t="s">
        <v>19572</v>
      </c>
      <c r="D7879" s="91" t="s">
        <v>1319</v>
      </c>
      <c r="E7879" s="91" t="s">
        <v>1587</v>
      </c>
      <c r="F7879" s="91">
        <v>2030.0</v>
      </c>
      <c r="G7879" s="91" t="s">
        <v>1319</v>
      </c>
      <c r="H7879" s="91" t="s">
        <v>1587</v>
      </c>
      <c r="I7879" s="91">
        <v>2050.0</v>
      </c>
      <c r="J7879" s="91" t="s">
        <v>1320</v>
      </c>
      <c r="K7879" s="91">
        <v>2050.0</v>
      </c>
      <c r="L7879" s="91" t="s">
        <v>41</v>
      </c>
      <c r="M7879" s="91" t="s">
        <v>1320</v>
      </c>
      <c r="N7879" s="91" t="s">
        <v>1881</v>
      </c>
      <c r="O7879" s="91" t="s">
        <v>1711</v>
      </c>
      <c r="P7879" s="91" t="s">
        <v>1590</v>
      </c>
      <c r="Q7879" s="91" t="s">
        <v>1459</v>
      </c>
      <c r="R7879" s="91" t="s">
        <v>1624</v>
      </c>
      <c r="S7879" s="91" t="s">
        <v>19573</v>
      </c>
      <c r="T7879" s="91" t="s">
        <v>1593</v>
      </c>
    </row>
    <row r="7880" ht="14.25" customHeight="1">
      <c r="A7880" s="91" t="s">
        <v>19574</v>
      </c>
      <c r="B7880" s="91" t="s">
        <v>19575</v>
      </c>
      <c r="C7880" s="91" t="s">
        <v>19576</v>
      </c>
      <c r="D7880" s="91" t="s">
        <v>1319</v>
      </c>
      <c r="E7880" s="91" t="s">
        <v>1729</v>
      </c>
      <c r="F7880" s="91">
        <v>2030.0</v>
      </c>
      <c r="J7880" s="91" t="s">
        <v>739</v>
      </c>
      <c r="L7880" s="91" t="s">
        <v>41</v>
      </c>
      <c r="M7880" s="91" t="s">
        <v>739</v>
      </c>
      <c r="O7880" s="91" t="s">
        <v>1725</v>
      </c>
      <c r="P7880" s="91" t="s">
        <v>1628</v>
      </c>
      <c r="Q7880" s="91" t="s">
        <v>1435</v>
      </c>
      <c r="R7880" s="91" t="s">
        <v>4434</v>
      </c>
      <c r="S7880" s="91" t="s">
        <v>19577</v>
      </c>
      <c r="T7880" s="91" t="s">
        <v>1733</v>
      </c>
    </row>
    <row r="7881" ht="14.25" customHeight="1">
      <c r="A7881" s="91" t="s">
        <v>19578</v>
      </c>
      <c r="B7881" s="91" t="s">
        <v>19579</v>
      </c>
      <c r="D7881" s="91" t="s">
        <v>1343</v>
      </c>
      <c r="J7881" s="91" t="s">
        <v>739</v>
      </c>
      <c r="L7881" s="91" t="s">
        <v>41</v>
      </c>
      <c r="M7881" s="91" t="s">
        <v>1320</v>
      </c>
      <c r="N7881" s="91" t="s">
        <v>1753</v>
      </c>
      <c r="O7881" s="91" t="s">
        <v>1934</v>
      </c>
      <c r="P7881" s="91" t="s">
        <v>1736</v>
      </c>
      <c r="Q7881" s="91" t="s">
        <v>1447</v>
      </c>
      <c r="R7881" s="91" t="s">
        <v>1753</v>
      </c>
      <c r="U7881" s="91" t="s">
        <v>19580</v>
      </c>
    </row>
    <row r="7882" ht="14.25" customHeight="1">
      <c r="A7882" s="91" t="s">
        <v>19581</v>
      </c>
      <c r="D7882" s="91" t="s">
        <v>1324</v>
      </c>
      <c r="J7882" s="91" t="s">
        <v>739</v>
      </c>
      <c r="L7882" s="91" t="s">
        <v>41</v>
      </c>
      <c r="M7882" s="91" t="s">
        <v>739</v>
      </c>
      <c r="O7882" s="91" t="s">
        <v>2461</v>
      </c>
      <c r="P7882" s="91" t="s">
        <v>1628</v>
      </c>
      <c r="Q7882" s="91" t="s">
        <v>1472</v>
      </c>
      <c r="R7882" s="91" t="s">
        <v>1614</v>
      </c>
    </row>
    <row r="7883" ht="14.25" customHeight="1">
      <c r="A7883" s="91" t="s">
        <v>19582</v>
      </c>
      <c r="B7883" s="91" t="s">
        <v>19583</v>
      </c>
      <c r="C7883" s="91" t="s">
        <v>19584</v>
      </c>
      <c r="D7883" s="91" t="s">
        <v>1319</v>
      </c>
      <c r="E7883" s="91" t="s">
        <v>1587</v>
      </c>
      <c r="F7883" s="91" t="s">
        <v>1646</v>
      </c>
      <c r="J7883" s="91" t="s">
        <v>1320</v>
      </c>
      <c r="L7883" s="91" t="s">
        <v>41</v>
      </c>
      <c r="M7883" s="91" t="s">
        <v>1320</v>
      </c>
      <c r="N7883" s="91" t="s">
        <v>1888</v>
      </c>
      <c r="O7883" s="91" t="s">
        <v>1607</v>
      </c>
      <c r="P7883" s="91" t="s">
        <v>1590</v>
      </c>
      <c r="Q7883" s="91" t="s">
        <v>1435</v>
      </c>
      <c r="R7883" s="91" t="s">
        <v>1614</v>
      </c>
      <c r="S7883" s="91" t="s">
        <v>19585</v>
      </c>
      <c r="T7883" s="91" t="s">
        <v>1593</v>
      </c>
    </row>
    <row r="7884" ht="14.25" customHeight="1">
      <c r="A7884" s="91" t="s">
        <v>19586</v>
      </c>
      <c r="C7884" s="91" t="s">
        <v>19587</v>
      </c>
      <c r="D7884" s="91" t="s">
        <v>1319</v>
      </c>
      <c r="E7884" s="91" t="s">
        <v>1587</v>
      </c>
      <c r="F7884" s="91">
        <v>2030.0</v>
      </c>
      <c r="J7884" s="91" t="s">
        <v>739</v>
      </c>
      <c r="L7884" s="91" t="s">
        <v>41</v>
      </c>
      <c r="M7884" s="91" t="s">
        <v>739</v>
      </c>
      <c r="O7884" s="91" t="s">
        <v>1638</v>
      </c>
      <c r="P7884" s="91" t="s">
        <v>1590</v>
      </c>
      <c r="Q7884" s="91" t="s">
        <v>1431</v>
      </c>
      <c r="R7884" s="91" t="s">
        <v>1633</v>
      </c>
      <c r="S7884" s="91" t="s">
        <v>19588</v>
      </c>
      <c r="T7884" s="91" t="s">
        <v>1593</v>
      </c>
    </row>
    <row r="7885" ht="14.25" customHeight="1">
      <c r="A7885" s="91" t="s">
        <v>19589</v>
      </c>
      <c r="D7885" s="91" t="s">
        <v>1319</v>
      </c>
      <c r="E7885" s="91" t="s">
        <v>1587</v>
      </c>
      <c r="F7885" s="91">
        <v>2030.0</v>
      </c>
      <c r="J7885" s="91" t="s">
        <v>739</v>
      </c>
      <c r="L7885" s="91" t="s">
        <v>1588</v>
      </c>
      <c r="M7885" s="91" t="s">
        <v>739</v>
      </c>
      <c r="O7885" s="91" t="s">
        <v>2407</v>
      </c>
      <c r="P7885" s="91" t="s">
        <v>1628</v>
      </c>
      <c r="Q7885" s="91" t="s">
        <v>1433</v>
      </c>
      <c r="R7885" s="91" t="s">
        <v>1707</v>
      </c>
      <c r="S7885" s="91" t="s">
        <v>19590</v>
      </c>
      <c r="T7885" s="91" t="s">
        <v>1593</v>
      </c>
    </row>
    <row r="7886" ht="14.25" customHeight="1">
      <c r="A7886" s="91" t="s">
        <v>19591</v>
      </c>
      <c r="D7886" s="91" t="s">
        <v>1324</v>
      </c>
      <c r="J7886" s="91" t="s">
        <v>739</v>
      </c>
      <c r="L7886" s="91" t="s">
        <v>41</v>
      </c>
      <c r="M7886" s="91" t="s">
        <v>739</v>
      </c>
      <c r="O7886" s="91" t="s">
        <v>1796</v>
      </c>
      <c r="P7886" s="91" t="s">
        <v>1628</v>
      </c>
      <c r="Q7886" s="91" t="s">
        <v>1439</v>
      </c>
      <c r="R7886" s="91" t="s">
        <v>1614</v>
      </c>
    </row>
    <row r="7887" ht="14.25" customHeight="1">
      <c r="A7887" s="91" t="s">
        <v>19592</v>
      </c>
      <c r="B7887" s="91" t="s">
        <v>19593</v>
      </c>
      <c r="C7887" s="91" t="s">
        <v>19594</v>
      </c>
      <c r="D7887" s="91" t="s">
        <v>1319</v>
      </c>
      <c r="E7887" s="91" t="s">
        <v>1587</v>
      </c>
      <c r="F7887" s="91">
        <v>2030.0</v>
      </c>
      <c r="J7887" s="91" t="s">
        <v>1320</v>
      </c>
      <c r="L7887" s="91" t="s">
        <v>41</v>
      </c>
      <c r="M7887" s="91" t="s">
        <v>1320</v>
      </c>
      <c r="N7887" s="91" t="s">
        <v>1611</v>
      </c>
      <c r="O7887" s="91" t="s">
        <v>1602</v>
      </c>
      <c r="P7887" s="91" t="s">
        <v>1603</v>
      </c>
      <c r="Q7887" s="91" t="s">
        <v>1446</v>
      </c>
      <c r="R7887" s="91" t="s">
        <v>1663</v>
      </c>
      <c r="S7887" s="91" t="s">
        <v>19595</v>
      </c>
      <c r="T7887" s="91" t="s">
        <v>1593</v>
      </c>
    </row>
    <row r="7888" ht="14.25" customHeight="1">
      <c r="A7888" s="91" t="s">
        <v>19596</v>
      </c>
      <c r="C7888" s="91" t="s">
        <v>19597</v>
      </c>
      <c r="D7888" s="91" t="s">
        <v>1319</v>
      </c>
      <c r="E7888" s="91" t="s">
        <v>1595</v>
      </c>
      <c r="F7888" s="91">
        <v>2030.0</v>
      </c>
      <c r="J7888" s="91" t="s">
        <v>739</v>
      </c>
      <c r="L7888" s="91" t="s">
        <v>41</v>
      </c>
      <c r="M7888" s="91" t="s">
        <v>739</v>
      </c>
      <c r="O7888" s="91" t="s">
        <v>1602</v>
      </c>
      <c r="P7888" s="91" t="s">
        <v>1603</v>
      </c>
      <c r="Q7888" s="91" t="s">
        <v>1446</v>
      </c>
      <c r="R7888" s="91" t="s">
        <v>1731</v>
      </c>
      <c r="S7888" s="91" t="s">
        <v>19598</v>
      </c>
      <c r="T7888" s="91" t="s">
        <v>1600</v>
      </c>
    </row>
    <row r="7889" ht="14.25" customHeight="1">
      <c r="A7889" s="91" t="s">
        <v>19599</v>
      </c>
      <c r="D7889" s="91" t="s">
        <v>1319</v>
      </c>
      <c r="E7889" s="91" t="s">
        <v>1587</v>
      </c>
      <c r="F7889" s="91">
        <v>2030.0</v>
      </c>
      <c r="J7889" s="91" t="s">
        <v>739</v>
      </c>
      <c r="L7889" s="91" t="s">
        <v>1588</v>
      </c>
      <c r="M7889" s="91" t="s">
        <v>739</v>
      </c>
      <c r="O7889" s="91" t="s">
        <v>1934</v>
      </c>
      <c r="P7889" s="91" t="s">
        <v>1736</v>
      </c>
      <c r="Q7889" s="91" t="s">
        <v>1433</v>
      </c>
      <c r="R7889" s="91" t="s">
        <v>1611</v>
      </c>
      <c r="S7889" s="91" t="s">
        <v>19600</v>
      </c>
      <c r="T7889" s="91" t="s">
        <v>1593</v>
      </c>
    </row>
    <row r="7890" ht="14.25" customHeight="1">
      <c r="A7890" s="91" t="s">
        <v>19601</v>
      </c>
      <c r="C7890" s="91" t="s">
        <v>19602</v>
      </c>
      <c r="D7890" s="91" t="s">
        <v>1319</v>
      </c>
      <c r="E7890" s="91" t="s">
        <v>1587</v>
      </c>
      <c r="F7890" s="91" t="s">
        <v>2604</v>
      </c>
      <c r="G7890" s="91" t="s">
        <v>1319</v>
      </c>
      <c r="H7890" s="91" t="s">
        <v>1587</v>
      </c>
      <c r="I7890" s="91">
        <v>2040.0</v>
      </c>
      <c r="J7890" s="91" t="s">
        <v>1320</v>
      </c>
      <c r="K7890" s="91">
        <v>2040.0</v>
      </c>
      <c r="L7890" s="91" t="s">
        <v>41</v>
      </c>
      <c r="M7890" s="91" t="s">
        <v>1320</v>
      </c>
      <c r="N7890" s="91" t="s">
        <v>1637</v>
      </c>
      <c r="O7890" s="91" t="s">
        <v>1607</v>
      </c>
      <c r="P7890" s="91" t="s">
        <v>1590</v>
      </c>
      <c r="Q7890" s="91" t="s">
        <v>1426</v>
      </c>
      <c r="R7890" s="91" t="s">
        <v>1687</v>
      </c>
      <c r="S7890" s="91" t="s">
        <v>19603</v>
      </c>
      <c r="T7890" s="91" t="s">
        <v>1593</v>
      </c>
    </row>
    <row r="7891" ht="14.25" customHeight="1">
      <c r="A7891" s="91" t="s">
        <v>19604</v>
      </c>
      <c r="D7891" s="91" t="s">
        <v>1319</v>
      </c>
      <c r="E7891" s="91" t="s">
        <v>1587</v>
      </c>
      <c r="F7891" s="91">
        <v>2030.0</v>
      </c>
      <c r="G7891" s="91" t="s">
        <v>1319</v>
      </c>
      <c r="H7891" s="91" t="s">
        <v>1587</v>
      </c>
      <c r="I7891" s="91">
        <v>2040.0</v>
      </c>
      <c r="J7891" s="91" t="s">
        <v>1320</v>
      </c>
      <c r="K7891" s="91">
        <v>2040.0</v>
      </c>
      <c r="L7891" s="91" t="s">
        <v>1588</v>
      </c>
      <c r="M7891" s="91" t="s">
        <v>739</v>
      </c>
      <c r="O7891" s="91" t="s">
        <v>2509</v>
      </c>
      <c r="P7891" s="91" t="s">
        <v>1590</v>
      </c>
      <c r="Q7891" s="91" t="s">
        <v>1462</v>
      </c>
      <c r="R7891" s="91" t="s">
        <v>1663</v>
      </c>
      <c r="S7891" s="91" t="s">
        <v>19605</v>
      </c>
      <c r="T7891" s="91" t="s">
        <v>1593</v>
      </c>
    </row>
    <row r="7892" ht="14.25" customHeight="1">
      <c r="A7892" s="91" t="s">
        <v>19606</v>
      </c>
      <c r="B7892" s="91" t="s">
        <v>19607</v>
      </c>
      <c r="C7892" s="91" t="s">
        <v>19608</v>
      </c>
      <c r="D7892" s="91" t="s">
        <v>1324</v>
      </c>
      <c r="J7892" s="91" t="s">
        <v>739</v>
      </c>
      <c r="L7892" s="91" t="s">
        <v>41</v>
      </c>
      <c r="M7892" s="91" t="s">
        <v>739</v>
      </c>
      <c r="O7892" s="91" t="s">
        <v>1681</v>
      </c>
      <c r="P7892" s="91" t="s">
        <v>1590</v>
      </c>
      <c r="Q7892" s="91" t="s">
        <v>1449</v>
      </c>
      <c r="R7892" s="91" t="s">
        <v>2368</v>
      </c>
    </row>
    <row r="7893" ht="14.25" customHeight="1">
      <c r="A7893" s="91" t="s">
        <v>19609</v>
      </c>
      <c r="B7893" s="91" t="s">
        <v>19610</v>
      </c>
      <c r="C7893" s="91" t="s">
        <v>19611</v>
      </c>
      <c r="D7893" s="91" t="s">
        <v>1319</v>
      </c>
      <c r="E7893" s="91" t="s">
        <v>1587</v>
      </c>
      <c r="F7893" s="91">
        <v>2030.0</v>
      </c>
      <c r="J7893" s="91" t="s">
        <v>1320</v>
      </c>
      <c r="L7893" s="91" t="s">
        <v>1647</v>
      </c>
      <c r="M7893" s="91" t="s">
        <v>1320</v>
      </c>
      <c r="N7893" s="91" t="s">
        <v>1617</v>
      </c>
      <c r="O7893" s="91" t="s">
        <v>1721</v>
      </c>
      <c r="P7893" s="91" t="s">
        <v>1590</v>
      </c>
      <c r="Q7893" s="91" t="s">
        <v>1430</v>
      </c>
      <c r="R7893" s="91" t="s">
        <v>1604</v>
      </c>
      <c r="S7893" s="91" t="s">
        <v>19612</v>
      </c>
      <c r="T7893" s="91" t="s">
        <v>1593</v>
      </c>
    </row>
    <row r="7894" ht="14.25" customHeight="1">
      <c r="A7894" s="91" t="s">
        <v>19613</v>
      </c>
      <c r="D7894" s="91" t="s">
        <v>1324</v>
      </c>
      <c r="J7894" s="91" t="s">
        <v>739</v>
      </c>
      <c r="L7894" s="91" t="s">
        <v>41</v>
      </c>
      <c r="M7894" s="91" t="s">
        <v>739</v>
      </c>
      <c r="O7894" s="91" t="s">
        <v>1632</v>
      </c>
      <c r="P7894" s="91" t="s">
        <v>1628</v>
      </c>
      <c r="Q7894" s="91" t="s">
        <v>1457</v>
      </c>
      <c r="R7894" s="91" t="s">
        <v>1659</v>
      </c>
    </row>
    <row r="7895" ht="14.25" customHeight="1">
      <c r="A7895" s="91" t="s">
        <v>19614</v>
      </c>
      <c r="C7895" s="91" t="s">
        <v>19615</v>
      </c>
      <c r="D7895" s="91" t="s">
        <v>1343</v>
      </c>
      <c r="J7895" s="91" t="s">
        <v>1320</v>
      </c>
      <c r="L7895" s="91" t="s">
        <v>41</v>
      </c>
      <c r="M7895" s="91" t="s">
        <v>1320</v>
      </c>
      <c r="N7895" s="91" t="s">
        <v>1639</v>
      </c>
      <c r="O7895" s="91" t="s">
        <v>1607</v>
      </c>
      <c r="P7895" s="91" t="s">
        <v>1590</v>
      </c>
      <c r="Q7895" s="91" t="s">
        <v>1445</v>
      </c>
      <c r="R7895" s="91" t="s">
        <v>1639</v>
      </c>
    </row>
    <row r="7896" ht="14.25" customHeight="1">
      <c r="A7896" s="91" t="s">
        <v>19616</v>
      </c>
      <c r="D7896" s="91" t="s">
        <v>1319</v>
      </c>
      <c r="E7896" s="91" t="s">
        <v>1587</v>
      </c>
      <c r="F7896" s="91">
        <v>2030.0</v>
      </c>
      <c r="J7896" s="91" t="s">
        <v>739</v>
      </c>
      <c r="L7896" s="91" t="s">
        <v>1588</v>
      </c>
      <c r="M7896" s="91" t="s">
        <v>739</v>
      </c>
      <c r="O7896" s="91" t="s">
        <v>1725</v>
      </c>
      <c r="P7896" s="91" t="s">
        <v>1628</v>
      </c>
      <c r="Q7896" s="91" t="s">
        <v>1434</v>
      </c>
      <c r="R7896" s="91" t="s">
        <v>1591</v>
      </c>
      <c r="S7896" s="91" t="s">
        <v>19617</v>
      </c>
      <c r="T7896" s="91" t="s">
        <v>1593</v>
      </c>
    </row>
    <row r="7897" ht="14.25" customHeight="1">
      <c r="A7897" s="91" t="s">
        <v>19618</v>
      </c>
      <c r="D7897" s="91" t="s">
        <v>1324</v>
      </c>
      <c r="J7897" s="91" t="s">
        <v>739</v>
      </c>
      <c r="L7897" s="91" t="s">
        <v>41</v>
      </c>
      <c r="M7897" s="91" t="s">
        <v>739</v>
      </c>
      <c r="N7897" s="91" t="s">
        <v>1685</v>
      </c>
      <c r="O7897" s="91" t="s">
        <v>2774</v>
      </c>
      <c r="P7897" s="91" t="s">
        <v>1628</v>
      </c>
      <c r="Q7897" s="91" t="s">
        <v>1466</v>
      </c>
      <c r="R7897" s="91" t="s">
        <v>1685</v>
      </c>
    </row>
    <row r="7898" ht="14.25" customHeight="1">
      <c r="A7898" s="91" t="s">
        <v>19619</v>
      </c>
      <c r="D7898" s="91" t="s">
        <v>1319</v>
      </c>
      <c r="E7898" s="91" t="s">
        <v>1587</v>
      </c>
      <c r="F7898" s="91">
        <v>2030.0</v>
      </c>
      <c r="J7898" s="91" t="s">
        <v>739</v>
      </c>
      <c r="L7898" s="91" t="s">
        <v>1588</v>
      </c>
      <c r="M7898" s="91" t="s">
        <v>739</v>
      </c>
      <c r="O7898" s="91" t="s">
        <v>2046</v>
      </c>
      <c r="P7898" s="91" t="s">
        <v>1603</v>
      </c>
      <c r="Q7898" s="91" t="s">
        <v>1469</v>
      </c>
      <c r="R7898" s="91" t="s">
        <v>1663</v>
      </c>
      <c r="S7898" s="91" t="s">
        <v>19620</v>
      </c>
      <c r="T7898" s="91" t="s">
        <v>1593</v>
      </c>
    </row>
    <row r="7899" ht="14.25" customHeight="1">
      <c r="A7899" s="91" t="s">
        <v>19621</v>
      </c>
      <c r="B7899" s="91" t="s">
        <v>19622</v>
      </c>
      <c r="C7899" s="91" t="s">
        <v>19623</v>
      </c>
      <c r="D7899" s="91" t="s">
        <v>1319</v>
      </c>
      <c r="E7899" s="91" t="s">
        <v>1587</v>
      </c>
      <c r="F7899" s="91">
        <v>2030.0</v>
      </c>
      <c r="J7899" s="91" t="s">
        <v>739</v>
      </c>
      <c r="L7899" s="91" t="s">
        <v>41</v>
      </c>
      <c r="M7899" s="91" t="s">
        <v>739</v>
      </c>
      <c r="O7899" s="91" t="s">
        <v>1602</v>
      </c>
      <c r="P7899" s="91" t="s">
        <v>1603</v>
      </c>
      <c r="Q7899" s="91" t="s">
        <v>1462</v>
      </c>
      <c r="R7899" s="91" t="s">
        <v>1641</v>
      </c>
      <c r="S7899" s="91" t="s">
        <v>19624</v>
      </c>
      <c r="T7899" s="91" t="s">
        <v>1593</v>
      </c>
    </row>
    <row r="7900" ht="14.25" customHeight="1">
      <c r="A7900" s="91" t="s">
        <v>19625</v>
      </c>
      <c r="D7900" s="91" t="s">
        <v>1324</v>
      </c>
      <c r="J7900" s="91" t="s">
        <v>1320</v>
      </c>
      <c r="L7900" s="91" t="s">
        <v>41</v>
      </c>
      <c r="M7900" s="91" t="s">
        <v>739</v>
      </c>
      <c r="O7900" s="91" t="s">
        <v>1846</v>
      </c>
      <c r="P7900" s="91" t="s">
        <v>1590</v>
      </c>
      <c r="Q7900" s="91" t="s">
        <v>1472</v>
      </c>
      <c r="R7900" s="91" t="s">
        <v>1648</v>
      </c>
    </row>
    <row r="7901" ht="14.25" customHeight="1">
      <c r="A7901" s="91" t="s">
        <v>19626</v>
      </c>
      <c r="B7901" s="91" t="s">
        <v>19627</v>
      </c>
      <c r="C7901" s="91" t="s">
        <v>19628</v>
      </c>
      <c r="D7901" s="91" t="s">
        <v>1319</v>
      </c>
      <c r="E7901" s="91" t="s">
        <v>1587</v>
      </c>
      <c r="F7901" s="91">
        <v>2030.0</v>
      </c>
      <c r="J7901" s="91" t="s">
        <v>739</v>
      </c>
      <c r="L7901" s="91" t="s">
        <v>41</v>
      </c>
      <c r="M7901" s="91" t="s">
        <v>739</v>
      </c>
      <c r="O7901" s="91" t="s">
        <v>1607</v>
      </c>
      <c r="P7901" s="91" t="s">
        <v>1590</v>
      </c>
      <c r="Q7901" s="91" t="s">
        <v>1459</v>
      </c>
      <c r="R7901" s="91" t="s">
        <v>2368</v>
      </c>
      <c r="S7901" s="91" t="s">
        <v>19629</v>
      </c>
      <c r="T7901" s="91" t="s">
        <v>1593</v>
      </c>
    </row>
    <row r="7902" ht="14.25" customHeight="1">
      <c r="A7902" s="91" t="s">
        <v>19630</v>
      </c>
      <c r="B7902" s="91" t="s">
        <v>19631</v>
      </c>
      <c r="C7902" s="91" t="s">
        <v>19632</v>
      </c>
      <c r="D7902" s="91" t="s">
        <v>1319</v>
      </c>
      <c r="E7902" s="91" t="s">
        <v>1595</v>
      </c>
      <c r="F7902" s="91">
        <v>2035.0</v>
      </c>
      <c r="J7902" s="91" t="s">
        <v>1320</v>
      </c>
      <c r="L7902" s="91" t="s">
        <v>41</v>
      </c>
      <c r="M7902" s="91" t="s">
        <v>1320</v>
      </c>
      <c r="N7902" s="91" t="s">
        <v>1637</v>
      </c>
      <c r="O7902" s="91" t="s">
        <v>1602</v>
      </c>
      <c r="P7902" s="91" t="s">
        <v>1603</v>
      </c>
      <c r="Q7902" s="91" t="s">
        <v>1427</v>
      </c>
      <c r="R7902" s="91" t="s">
        <v>1659</v>
      </c>
      <c r="S7902" s="91" t="s">
        <v>19633</v>
      </c>
      <c r="T7902" s="91" t="s">
        <v>1600</v>
      </c>
    </row>
    <row r="7903" ht="14.25" customHeight="1">
      <c r="A7903" s="91" t="s">
        <v>19634</v>
      </c>
      <c r="B7903" s="91" t="s">
        <v>19635</v>
      </c>
      <c r="D7903" s="91" t="s">
        <v>1319</v>
      </c>
      <c r="E7903" s="91" t="s">
        <v>1595</v>
      </c>
      <c r="F7903" s="91">
        <v>2030.0</v>
      </c>
      <c r="J7903" s="91" t="s">
        <v>739</v>
      </c>
      <c r="L7903" s="91" t="s">
        <v>41</v>
      </c>
      <c r="M7903" s="91" t="s">
        <v>739</v>
      </c>
      <c r="O7903" s="91" t="s">
        <v>1725</v>
      </c>
      <c r="P7903" s="91" t="s">
        <v>1628</v>
      </c>
      <c r="Q7903" s="91" t="s">
        <v>1460</v>
      </c>
      <c r="R7903" s="91" t="s">
        <v>1633</v>
      </c>
      <c r="S7903" s="91" t="s">
        <v>19636</v>
      </c>
      <c r="T7903" s="91" t="s">
        <v>1600</v>
      </c>
    </row>
    <row r="7904" ht="14.25" customHeight="1">
      <c r="A7904" s="91" t="s">
        <v>19637</v>
      </c>
      <c r="B7904" s="91" t="s">
        <v>19638</v>
      </c>
      <c r="C7904" s="91" t="s">
        <v>19639</v>
      </c>
      <c r="D7904" s="91" t="s">
        <v>1324</v>
      </c>
      <c r="J7904" s="91" t="s">
        <v>1320</v>
      </c>
      <c r="L7904" s="91" t="s">
        <v>1647</v>
      </c>
      <c r="M7904" s="91" t="s">
        <v>739</v>
      </c>
      <c r="O7904" s="91" t="s">
        <v>1684</v>
      </c>
      <c r="P7904" s="91" t="s">
        <v>1590</v>
      </c>
      <c r="Q7904" s="91" t="s">
        <v>1430</v>
      </c>
      <c r="R7904" s="91" t="s">
        <v>1687</v>
      </c>
    </row>
    <row r="7905" ht="14.25" customHeight="1">
      <c r="A7905" s="91" t="s">
        <v>19640</v>
      </c>
      <c r="D7905" s="91" t="s">
        <v>1324</v>
      </c>
      <c r="J7905" s="91" t="s">
        <v>1320</v>
      </c>
      <c r="L7905" s="91" t="s">
        <v>41</v>
      </c>
      <c r="M7905" s="91" t="s">
        <v>739</v>
      </c>
      <c r="O7905" s="91" t="s">
        <v>1898</v>
      </c>
      <c r="P7905" s="91" t="s">
        <v>1590</v>
      </c>
      <c r="Q7905" s="91" t="s">
        <v>1436</v>
      </c>
      <c r="R7905" s="91" t="s">
        <v>1633</v>
      </c>
    </row>
    <row r="7906" ht="14.25" customHeight="1">
      <c r="A7906" s="91" t="s">
        <v>19641</v>
      </c>
      <c r="D7906" s="91" t="s">
        <v>1319</v>
      </c>
      <c r="E7906" s="91" t="s">
        <v>1587</v>
      </c>
      <c r="F7906" s="91">
        <v>2030.0</v>
      </c>
      <c r="G7906" s="91" t="s">
        <v>1319</v>
      </c>
      <c r="H7906" s="91" t="s">
        <v>1587</v>
      </c>
      <c r="I7906" s="91">
        <v>2050.0</v>
      </c>
      <c r="J7906" s="91" t="s">
        <v>1320</v>
      </c>
      <c r="K7906" s="91">
        <v>2050.0</v>
      </c>
      <c r="L7906" s="91" t="s">
        <v>1588</v>
      </c>
      <c r="M7906" s="91" t="s">
        <v>739</v>
      </c>
      <c r="O7906" s="91" t="s">
        <v>1632</v>
      </c>
      <c r="P7906" s="91" t="s">
        <v>1628</v>
      </c>
      <c r="Q7906" s="91" t="s">
        <v>1432</v>
      </c>
      <c r="R7906" s="91" t="s">
        <v>1653</v>
      </c>
      <c r="S7906" s="91" t="s">
        <v>19642</v>
      </c>
      <c r="T7906" s="91" t="s">
        <v>1593</v>
      </c>
    </row>
    <row r="7907" ht="14.25" customHeight="1">
      <c r="A7907" s="91" t="s">
        <v>19643</v>
      </c>
      <c r="C7907" s="91" t="s">
        <v>19644</v>
      </c>
      <c r="D7907" s="91" t="s">
        <v>1319</v>
      </c>
      <c r="E7907" s="91" t="s">
        <v>1587</v>
      </c>
      <c r="F7907" s="91">
        <v>2030.0</v>
      </c>
      <c r="J7907" s="91" t="s">
        <v>739</v>
      </c>
      <c r="L7907" s="91" t="s">
        <v>1588</v>
      </c>
      <c r="M7907" s="91" t="s">
        <v>739</v>
      </c>
      <c r="O7907" s="91" t="s">
        <v>1602</v>
      </c>
      <c r="P7907" s="91" t="s">
        <v>1603</v>
      </c>
      <c r="Q7907" s="91" t="s">
        <v>1440</v>
      </c>
      <c r="R7907" s="91" t="s">
        <v>1923</v>
      </c>
      <c r="S7907" s="91" t="s">
        <v>19645</v>
      </c>
      <c r="T7907" s="91" t="s">
        <v>1593</v>
      </c>
    </row>
    <row r="7908" ht="14.25" customHeight="1">
      <c r="A7908" s="91" t="s">
        <v>19646</v>
      </c>
      <c r="B7908" s="91" t="s">
        <v>19647</v>
      </c>
      <c r="C7908" s="91" t="s">
        <v>19648</v>
      </c>
      <c r="D7908" s="91" t="s">
        <v>1319</v>
      </c>
      <c r="E7908" s="91" t="s">
        <v>1587</v>
      </c>
      <c r="F7908" s="91">
        <v>2030.0</v>
      </c>
      <c r="G7908" s="91" t="s">
        <v>1319</v>
      </c>
      <c r="H7908" s="91" t="s">
        <v>1587</v>
      </c>
      <c r="I7908" s="91">
        <v>2040.0</v>
      </c>
      <c r="J7908" s="91" t="s">
        <v>1320</v>
      </c>
      <c r="K7908" s="91">
        <v>2040.0</v>
      </c>
      <c r="L7908" s="91" t="s">
        <v>41</v>
      </c>
      <c r="M7908" s="91" t="s">
        <v>1320</v>
      </c>
      <c r="N7908" s="91" t="s">
        <v>1720</v>
      </c>
      <c r="O7908" s="91" t="s">
        <v>1662</v>
      </c>
      <c r="P7908" s="91" t="s">
        <v>1590</v>
      </c>
      <c r="Q7908" s="91" t="s">
        <v>1452</v>
      </c>
      <c r="R7908" s="91" t="s">
        <v>1707</v>
      </c>
      <c r="S7908" s="91" t="s">
        <v>19649</v>
      </c>
      <c r="T7908" s="91" t="s">
        <v>1593</v>
      </c>
    </row>
    <row r="7909" ht="14.25" customHeight="1">
      <c r="A7909" s="91" t="s">
        <v>19650</v>
      </c>
      <c r="D7909" s="91" t="s">
        <v>1319</v>
      </c>
      <c r="E7909" s="91" t="s">
        <v>1587</v>
      </c>
      <c r="F7909" s="91">
        <v>2030.0</v>
      </c>
      <c r="J7909" s="91" t="s">
        <v>739</v>
      </c>
      <c r="L7909" s="91" t="s">
        <v>1588</v>
      </c>
      <c r="M7909" s="91" t="s">
        <v>739</v>
      </c>
      <c r="O7909" s="91" t="s">
        <v>1602</v>
      </c>
      <c r="P7909" s="91" t="s">
        <v>1603</v>
      </c>
      <c r="Q7909" s="91" t="s">
        <v>1469</v>
      </c>
      <c r="R7909" s="91" t="s">
        <v>1641</v>
      </c>
      <c r="S7909" s="91" t="s">
        <v>19651</v>
      </c>
      <c r="T7909" s="91" t="s">
        <v>1593</v>
      </c>
    </row>
    <row r="7910" ht="14.25" customHeight="1">
      <c r="A7910" s="91" t="s">
        <v>19652</v>
      </c>
      <c r="B7910" s="91" t="s">
        <v>19653</v>
      </c>
      <c r="C7910" s="91" t="s">
        <v>19654</v>
      </c>
      <c r="D7910" s="91" t="s">
        <v>1319</v>
      </c>
      <c r="E7910" s="91" t="s">
        <v>1595</v>
      </c>
      <c r="F7910" s="91">
        <v>2030.0</v>
      </c>
      <c r="J7910" s="91" t="s">
        <v>1320</v>
      </c>
      <c r="L7910" s="91" t="s">
        <v>41</v>
      </c>
      <c r="M7910" s="91" t="s">
        <v>739</v>
      </c>
      <c r="O7910" s="91" t="s">
        <v>1858</v>
      </c>
      <c r="P7910" s="91" t="s">
        <v>1628</v>
      </c>
      <c r="Q7910" s="91" t="s">
        <v>1461</v>
      </c>
      <c r="R7910" s="91" t="s">
        <v>1685</v>
      </c>
      <c r="S7910" s="91" t="s">
        <v>19655</v>
      </c>
      <c r="T7910" s="91" t="s">
        <v>1600</v>
      </c>
    </row>
    <row r="7911" ht="14.25" customHeight="1">
      <c r="A7911" s="91" t="s">
        <v>19656</v>
      </c>
      <c r="B7911" s="91" t="s">
        <v>19657</v>
      </c>
      <c r="C7911" s="91" t="s">
        <v>19658</v>
      </c>
      <c r="D7911" s="91" t="s">
        <v>1319</v>
      </c>
      <c r="E7911" s="91" t="s">
        <v>1595</v>
      </c>
      <c r="F7911" s="91" t="s">
        <v>1646</v>
      </c>
      <c r="J7911" s="91" t="s">
        <v>739</v>
      </c>
      <c r="L7911" s="91" t="s">
        <v>41</v>
      </c>
      <c r="M7911" s="91" t="s">
        <v>739</v>
      </c>
      <c r="O7911" s="91" t="s">
        <v>1602</v>
      </c>
      <c r="P7911" s="91" t="s">
        <v>1603</v>
      </c>
      <c r="Q7911" s="91" t="s">
        <v>1441</v>
      </c>
      <c r="R7911" s="91" t="s">
        <v>1923</v>
      </c>
      <c r="S7911" s="91" t="s">
        <v>19659</v>
      </c>
      <c r="T7911" s="91" t="s">
        <v>1600</v>
      </c>
    </row>
    <row r="7912" ht="14.25" customHeight="1">
      <c r="A7912" s="91" t="s">
        <v>19660</v>
      </c>
      <c r="D7912" s="91" t="s">
        <v>1324</v>
      </c>
      <c r="J7912" s="91" t="s">
        <v>1320</v>
      </c>
      <c r="L7912" s="91" t="s">
        <v>41</v>
      </c>
      <c r="M7912" s="91" t="s">
        <v>739</v>
      </c>
      <c r="O7912" s="91" t="s">
        <v>1602</v>
      </c>
      <c r="P7912" s="91" t="s">
        <v>1603</v>
      </c>
      <c r="Q7912" s="91" t="s">
        <v>1459</v>
      </c>
      <c r="R7912" s="91" t="s">
        <v>1687</v>
      </c>
    </row>
    <row r="7913" ht="14.25" customHeight="1">
      <c r="A7913" s="91" t="s">
        <v>19661</v>
      </c>
      <c r="D7913" s="91" t="s">
        <v>1319</v>
      </c>
      <c r="E7913" s="91" t="s">
        <v>1587</v>
      </c>
      <c r="F7913" s="91">
        <v>2030.0</v>
      </c>
      <c r="J7913" s="91" t="s">
        <v>739</v>
      </c>
      <c r="L7913" s="91" t="s">
        <v>1588</v>
      </c>
      <c r="M7913" s="91" t="s">
        <v>739</v>
      </c>
      <c r="O7913" s="91" t="s">
        <v>1725</v>
      </c>
      <c r="P7913" s="91" t="s">
        <v>1628</v>
      </c>
      <c r="Q7913" s="91" t="s">
        <v>1459</v>
      </c>
      <c r="R7913" s="91" t="s">
        <v>1608</v>
      </c>
      <c r="S7913" s="91" t="s">
        <v>19662</v>
      </c>
      <c r="T7913" s="91" t="s">
        <v>1593</v>
      </c>
    </row>
    <row r="7914" ht="14.25" customHeight="1">
      <c r="A7914" s="91" t="s">
        <v>19663</v>
      </c>
      <c r="B7914" s="91" t="s">
        <v>19664</v>
      </c>
      <c r="C7914" s="91" t="s">
        <v>19665</v>
      </c>
      <c r="D7914" s="91" t="s">
        <v>1319</v>
      </c>
      <c r="E7914" s="91" t="s">
        <v>1587</v>
      </c>
      <c r="F7914" s="91" t="s">
        <v>19666</v>
      </c>
      <c r="J7914" s="91" t="s">
        <v>1320</v>
      </c>
      <c r="L7914" s="91" t="s">
        <v>41</v>
      </c>
      <c r="M7914" s="91" t="s">
        <v>1320</v>
      </c>
      <c r="N7914" s="91" t="s">
        <v>1747</v>
      </c>
      <c r="O7914" s="91" t="s">
        <v>1607</v>
      </c>
      <c r="P7914" s="91" t="s">
        <v>1590</v>
      </c>
      <c r="Q7914" s="91" t="s">
        <v>1475</v>
      </c>
      <c r="R7914" s="91" t="s">
        <v>1785</v>
      </c>
      <c r="S7914" s="91" t="s">
        <v>19667</v>
      </c>
      <c r="T7914" s="91" t="s">
        <v>1593</v>
      </c>
    </row>
    <row r="7915" ht="14.25" customHeight="1">
      <c r="A7915" s="91" t="s">
        <v>19668</v>
      </c>
      <c r="B7915" s="91" t="s">
        <v>19669</v>
      </c>
      <c r="C7915" s="91" t="s">
        <v>19670</v>
      </c>
      <c r="D7915" s="91" t="s">
        <v>1324</v>
      </c>
      <c r="J7915" s="91" t="s">
        <v>1320</v>
      </c>
      <c r="L7915" s="91" t="s">
        <v>1647</v>
      </c>
      <c r="M7915" s="91" t="s">
        <v>1320</v>
      </c>
      <c r="N7915" s="91" t="s">
        <v>1685</v>
      </c>
      <c r="O7915" s="91" t="s">
        <v>1602</v>
      </c>
      <c r="P7915" s="91" t="s">
        <v>1603</v>
      </c>
      <c r="Q7915" s="91" t="s">
        <v>1430</v>
      </c>
      <c r="R7915" s="91" t="s">
        <v>1685</v>
      </c>
    </row>
    <row r="7916" ht="14.25" customHeight="1">
      <c r="A7916" s="91" t="s">
        <v>19671</v>
      </c>
      <c r="B7916" s="91" t="s">
        <v>19672</v>
      </c>
      <c r="C7916" s="91" t="s">
        <v>19673</v>
      </c>
      <c r="D7916" s="91" t="s">
        <v>1343</v>
      </c>
      <c r="J7916" s="91" t="s">
        <v>1320</v>
      </c>
      <c r="L7916" s="91" t="s">
        <v>41</v>
      </c>
      <c r="M7916" s="91" t="s">
        <v>1320</v>
      </c>
      <c r="N7916" s="91" t="s">
        <v>1639</v>
      </c>
      <c r="O7916" s="91" t="s">
        <v>1602</v>
      </c>
      <c r="P7916" s="91" t="s">
        <v>1603</v>
      </c>
      <c r="Q7916" s="91" t="s">
        <v>1462</v>
      </c>
      <c r="R7916" s="91" t="s">
        <v>1639</v>
      </c>
    </row>
    <row r="7917" ht="14.25" customHeight="1">
      <c r="A7917" s="91" t="s">
        <v>19674</v>
      </c>
      <c r="B7917" s="91" t="s">
        <v>19675</v>
      </c>
      <c r="C7917" s="91" t="s">
        <v>19676</v>
      </c>
      <c r="D7917" s="91" t="s">
        <v>1343</v>
      </c>
      <c r="J7917" s="91" t="s">
        <v>1320</v>
      </c>
      <c r="L7917" s="91" t="s">
        <v>41</v>
      </c>
      <c r="M7917" s="91" t="s">
        <v>1320</v>
      </c>
      <c r="N7917" s="91" t="s">
        <v>2170</v>
      </c>
      <c r="O7917" s="91" t="s">
        <v>1602</v>
      </c>
      <c r="P7917" s="91" t="s">
        <v>1603</v>
      </c>
      <c r="Q7917" s="91" t="s">
        <v>1432</v>
      </c>
      <c r="R7917" s="91" t="s">
        <v>1851</v>
      </c>
      <c r="U7917" s="91" t="s">
        <v>1709</v>
      </c>
    </row>
    <row r="7918" ht="14.25" customHeight="1">
      <c r="A7918" s="91" t="s">
        <v>19677</v>
      </c>
      <c r="D7918" s="91" t="s">
        <v>1319</v>
      </c>
      <c r="E7918" s="91" t="s">
        <v>1587</v>
      </c>
      <c r="F7918" s="91">
        <v>2030.0</v>
      </c>
      <c r="J7918" s="91" t="s">
        <v>739</v>
      </c>
      <c r="L7918" s="91" t="s">
        <v>1588</v>
      </c>
      <c r="M7918" s="91" t="s">
        <v>739</v>
      </c>
      <c r="O7918" s="91" t="s">
        <v>1725</v>
      </c>
      <c r="P7918" s="91" t="s">
        <v>1628</v>
      </c>
      <c r="Q7918" s="91" t="s">
        <v>1462</v>
      </c>
      <c r="R7918" s="91" t="s">
        <v>1808</v>
      </c>
      <c r="S7918" s="91" t="s">
        <v>19678</v>
      </c>
      <c r="T7918" s="91" t="s">
        <v>1593</v>
      </c>
    </row>
    <row r="7919" ht="14.25" customHeight="1">
      <c r="A7919" s="91" t="s">
        <v>19679</v>
      </c>
      <c r="B7919" s="91" t="s">
        <v>19680</v>
      </c>
      <c r="C7919" s="91" t="s">
        <v>19681</v>
      </c>
      <c r="D7919" s="91" t="s">
        <v>1319</v>
      </c>
      <c r="E7919" s="91" t="s">
        <v>1595</v>
      </c>
      <c r="F7919" s="91">
        <v>2030.0</v>
      </c>
      <c r="J7919" s="91" t="s">
        <v>1320</v>
      </c>
      <c r="L7919" s="91" t="s">
        <v>41</v>
      </c>
      <c r="M7919" s="91" t="s">
        <v>739</v>
      </c>
      <c r="O7919" s="91" t="s">
        <v>1602</v>
      </c>
      <c r="P7919" s="91" t="s">
        <v>1603</v>
      </c>
      <c r="Q7919" s="91" t="s">
        <v>1471</v>
      </c>
      <c r="R7919" s="91" t="s">
        <v>1863</v>
      </c>
      <c r="S7919" s="91" t="s">
        <v>19682</v>
      </c>
      <c r="T7919" s="91" t="s">
        <v>1600</v>
      </c>
    </row>
    <row r="7920" ht="14.25" customHeight="1">
      <c r="A7920" s="91" t="s">
        <v>19683</v>
      </c>
      <c r="B7920" s="91" t="s">
        <v>19684</v>
      </c>
      <c r="C7920" s="91" t="s">
        <v>19685</v>
      </c>
      <c r="D7920" s="91" t="s">
        <v>1319</v>
      </c>
      <c r="E7920" s="91" t="s">
        <v>1587</v>
      </c>
      <c r="F7920" s="91">
        <v>2032.0</v>
      </c>
      <c r="J7920" s="91" t="s">
        <v>739</v>
      </c>
      <c r="L7920" s="91" t="s">
        <v>41</v>
      </c>
      <c r="M7920" s="91" t="s">
        <v>1320</v>
      </c>
      <c r="N7920" s="91" t="s">
        <v>2090</v>
      </c>
      <c r="O7920" s="91" t="s">
        <v>1662</v>
      </c>
      <c r="P7920" s="91" t="s">
        <v>1590</v>
      </c>
      <c r="Q7920" s="91" t="s">
        <v>1452</v>
      </c>
      <c r="R7920" s="91" t="s">
        <v>1653</v>
      </c>
      <c r="S7920" s="91" t="s">
        <v>19686</v>
      </c>
      <c r="T7920" s="91" t="s">
        <v>1593</v>
      </c>
    </row>
    <row r="7921" ht="14.25" customHeight="1">
      <c r="A7921" s="91" t="s">
        <v>19687</v>
      </c>
      <c r="D7921" s="91" t="s">
        <v>1319</v>
      </c>
      <c r="E7921" s="91" t="s">
        <v>1587</v>
      </c>
      <c r="F7921" s="91" t="s">
        <v>1646</v>
      </c>
      <c r="G7921" s="91" t="s">
        <v>1319</v>
      </c>
      <c r="H7921" s="91" t="s">
        <v>1587</v>
      </c>
      <c r="I7921" s="91" t="s">
        <v>1698</v>
      </c>
      <c r="J7921" s="91" t="s">
        <v>1320</v>
      </c>
      <c r="K7921" s="91" t="s">
        <v>1698</v>
      </c>
      <c r="L7921" s="91" t="s">
        <v>41</v>
      </c>
      <c r="M7921" s="91" t="s">
        <v>1320</v>
      </c>
      <c r="N7921" s="91" t="s">
        <v>1763</v>
      </c>
      <c r="O7921" s="91" t="s">
        <v>1607</v>
      </c>
      <c r="P7921" s="91" t="s">
        <v>1590</v>
      </c>
      <c r="Q7921" s="91" t="s">
        <v>1459</v>
      </c>
      <c r="R7921" s="91" t="s">
        <v>1687</v>
      </c>
      <c r="S7921" s="91" t="s">
        <v>19688</v>
      </c>
      <c r="T7921" s="91" t="s">
        <v>1593</v>
      </c>
    </row>
    <row r="7922" ht="14.25" customHeight="1">
      <c r="A7922" s="91" t="s">
        <v>19689</v>
      </c>
      <c r="D7922" s="91" t="s">
        <v>1324</v>
      </c>
      <c r="J7922" s="91" t="s">
        <v>739</v>
      </c>
      <c r="L7922" s="91" t="s">
        <v>41</v>
      </c>
      <c r="M7922" s="91" t="s">
        <v>739</v>
      </c>
      <c r="O7922" s="91" t="s">
        <v>1922</v>
      </c>
      <c r="P7922" s="91" t="s">
        <v>1736</v>
      </c>
      <c r="Q7922" s="91" t="s">
        <v>1449</v>
      </c>
      <c r="R7922" s="91" t="s">
        <v>1720</v>
      </c>
    </row>
    <row r="7923" ht="14.25" customHeight="1">
      <c r="A7923" s="91" t="s">
        <v>19690</v>
      </c>
      <c r="D7923" s="91" t="s">
        <v>1324</v>
      </c>
      <c r="J7923" s="91" t="s">
        <v>1320</v>
      </c>
      <c r="L7923" s="91" t="s">
        <v>41</v>
      </c>
      <c r="M7923" s="91" t="s">
        <v>1320</v>
      </c>
      <c r="N7923" s="91" t="s">
        <v>1617</v>
      </c>
      <c r="O7923" s="91" t="s">
        <v>1898</v>
      </c>
      <c r="P7923" s="91" t="s">
        <v>1590</v>
      </c>
      <c r="Q7923" s="91" t="s">
        <v>1440</v>
      </c>
      <c r="R7923" s="91" t="s">
        <v>1617</v>
      </c>
      <c r="T7923" s="91" t="s">
        <v>1634</v>
      </c>
    </row>
    <row r="7924" ht="14.25" customHeight="1">
      <c r="A7924" s="91" t="s">
        <v>19691</v>
      </c>
      <c r="D7924" s="91" t="s">
        <v>1319</v>
      </c>
      <c r="E7924" s="91" t="s">
        <v>1587</v>
      </c>
      <c r="F7924" s="91">
        <v>2030.0</v>
      </c>
      <c r="J7924" s="91" t="s">
        <v>739</v>
      </c>
      <c r="L7924" s="91" t="s">
        <v>1588</v>
      </c>
      <c r="M7924" s="91" t="s">
        <v>739</v>
      </c>
      <c r="O7924" s="91" t="s">
        <v>1694</v>
      </c>
      <c r="P7924" s="91" t="s">
        <v>1590</v>
      </c>
      <c r="Q7924" s="91" t="s">
        <v>1457</v>
      </c>
      <c r="R7924" s="91" t="s">
        <v>1720</v>
      </c>
      <c r="S7924" s="91" t="s">
        <v>19692</v>
      </c>
      <c r="T7924" s="91" t="s">
        <v>1593</v>
      </c>
    </row>
    <row r="7925" ht="14.25" customHeight="1">
      <c r="A7925" s="91" t="s">
        <v>19693</v>
      </c>
      <c r="D7925" s="91" t="s">
        <v>1324</v>
      </c>
      <c r="J7925" s="91" t="s">
        <v>1320</v>
      </c>
      <c r="L7925" s="91" t="s">
        <v>41</v>
      </c>
      <c r="M7925" s="91" t="s">
        <v>1320</v>
      </c>
      <c r="N7925" s="91" t="s">
        <v>1669</v>
      </c>
      <c r="O7925" s="91" t="s">
        <v>1632</v>
      </c>
      <c r="P7925" s="91" t="s">
        <v>1628</v>
      </c>
      <c r="Q7925" s="91" t="s">
        <v>1472</v>
      </c>
      <c r="R7925" s="91" t="s">
        <v>1669</v>
      </c>
    </row>
    <row r="7926" ht="14.25" customHeight="1">
      <c r="A7926" s="91" t="s">
        <v>19694</v>
      </c>
      <c r="B7926" s="91" t="s">
        <v>19695</v>
      </c>
      <c r="D7926" s="91" t="s">
        <v>1324</v>
      </c>
      <c r="J7926" s="91" t="s">
        <v>1320</v>
      </c>
      <c r="L7926" s="91" t="s">
        <v>41</v>
      </c>
      <c r="M7926" s="91" t="s">
        <v>739</v>
      </c>
      <c r="O7926" s="91" t="s">
        <v>1662</v>
      </c>
      <c r="P7926" s="91" t="s">
        <v>1590</v>
      </c>
      <c r="Q7926" s="91" t="s">
        <v>1440</v>
      </c>
      <c r="R7926" s="91" t="s">
        <v>1633</v>
      </c>
      <c r="T7926" s="91" t="s">
        <v>1634</v>
      </c>
    </row>
    <row r="7927" ht="14.25" customHeight="1">
      <c r="A7927" s="91" t="s">
        <v>19696</v>
      </c>
      <c r="B7927" s="91" t="s">
        <v>19697</v>
      </c>
      <c r="C7927" s="91" t="s">
        <v>19698</v>
      </c>
      <c r="D7927" s="91" t="s">
        <v>1319</v>
      </c>
      <c r="E7927" s="91" t="s">
        <v>1595</v>
      </c>
      <c r="F7927" s="91" t="s">
        <v>5948</v>
      </c>
      <c r="J7927" s="91" t="s">
        <v>739</v>
      </c>
      <c r="L7927" s="91" t="s">
        <v>41</v>
      </c>
      <c r="M7927" s="91" t="s">
        <v>739</v>
      </c>
      <c r="O7927" s="91" t="s">
        <v>1632</v>
      </c>
      <c r="P7927" s="91" t="s">
        <v>1628</v>
      </c>
      <c r="Q7927" s="91" t="s">
        <v>1432</v>
      </c>
      <c r="R7927" s="91" t="s">
        <v>1641</v>
      </c>
      <c r="S7927" s="91" t="s">
        <v>19699</v>
      </c>
      <c r="T7927" s="91" t="s">
        <v>1600</v>
      </c>
    </row>
    <row r="7928" ht="14.25" customHeight="1">
      <c r="A7928" s="91" t="s">
        <v>19700</v>
      </c>
      <c r="B7928" s="91" t="s">
        <v>19701</v>
      </c>
      <c r="C7928" s="91" t="s">
        <v>19702</v>
      </c>
      <c r="D7928" s="91" t="s">
        <v>1319</v>
      </c>
      <c r="E7928" s="91" t="s">
        <v>1587</v>
      </c>
      <c r="F7928" s="91">
        <v>2030.0</v>
      </c>
      <c r="J7928" s="91" t="s">
        <v>1320</v>
      </c>
      <c r="L7928" s="91" t="s">
        <v>41</v>
      </c>
      <c r="M7928" s="91" t="s">
        <v>1320</v>
      </c>
      <c r="N7928" s="91" t="s">
        <v>2171</v>
      </c>
      <c r="O7928" s="91" t="s">
        <v>1684</v>
      </c>
      <c r="P7928" s="91" t="s">
        <v>1590</v>
      </c>
      <c r="Q7928" s="91" t="s">
        <v>1444</v>
      </c>
      <c r="R7928" s="91" t="s">
        <v>2170</v>
      </c>
      <c r="S7928" s="91" t="s">
        <v>19703</v>
      </c>
      <c r="T7928" s="91" t="s">
        <v>1593</v>
      </c>
    </row>
    <row r="7929" ht="14.25" customHeight="1">
      <c r="A7929" s="91" t="s">
        <v>19704</v>
      </c>
      <c r="B7929" s="91" t="s">
        <v>19705</v>
      </c>
      <c r="C7929" s="91" t="s">
        <v>19706</v>
      </c>
      <c r="D7929" s="91" t="s">
        <v>1319</v>
      </c>
      <c r="E7929" s="91" t="s">
        <v>1587</v>
      </c>
      <c r="F7929" s="91">
        <v>2027.0</v>
      </c>
      <c r="G7929" s="91" t="s">
        <v>1319</v>
      </c>
      <c r="H7929" s="91" t="s">
        <v>1587</v>
      </c>
      <c r="I7929" s="91">
        <v>2040.0</v>
      </c>
      <c r="J7929" s="91" t="s">
        <v>1320</v>
      </c>
      <c r="K7929" s="91">
        <v>2040.0</v>
      </c>
      <c r="L7929" s="91" t="s">
        <v>41</v>
      </c>
      <c r="M7929" s="91" t="s">
        <v>1320</v>
      </c>
      <c r="N7929" s="91" t="s">
        <v>2241</v>
      </c>
      <c r="O7929" s="91" t="s">
        <v>1684</v>
      </c>
      <c r="P7929" s="91" t="s">
        <v>1590</v>
      </c>
      <c r="Q7929" s="91" t="s">
        <v>1431</v>
      </c>
      <c r="R7929" s="91" t="s">
        <v>1720</v>
      </c>
      <c r="S7929" s="91" t="s">
        <v>19707</v>
      </c>
      <c r="T7929" s="91" t="s">
        <v>1593</v>
      </c>
    </row>
    <row r="7930" ht="14.25" customHeight="1">
      <c r="A7930" s="91" t="s">
        <v>19708</v>
      </c>
      <c r="D7930" s="91" t="s">
        <v>1319</v>
      </c>
      <c r="E7930" s="91" t="s">
        <v>1587</v>
      </c>
      <c r="F7930" s="91">
        <v>2030.0</v>
      </c>
      <c r="J7930" s="91" t="s">
        <v>739</v>
      </c>
      <c r="L7930" s="91" t="s">
        <v>1588</v>
      </c>
      <c r="M7930" s="91" t="s">
        <v>739</v>
      </c>
      <c r="O7930" s="91" t="s">
        <v>1589</v>
      </c>
      <c r="P7930" s="91" t="s">
        <v>1590</v>
      </c>
      <c r="Q7930" s="91" t="s">
        <v>1435</v>
      </c>
      <c r="R7930" s="91" t="s">
        <v>1614</v>
      </c>
      <c r="S7930" s="91" t="s">
        <v>19709</v>
      </c>
      <c r="T7930" s="91" t="s">
        <v>1593</v>
      </c>
    </row>
    <row r="7931" ht="14.25" customHeight="1">
      <c r="A7931" s="91" t="s">
        <v>19710</v>
      </c>
      <c r="D7931" s="91" t="s">
        <v>1319</v>
      </c>
      <c r="E7931" s="91" t="s">
        <v>1587</v>
      </c>
      <c r="F7931" s="91">
        <v>2030.0</v>
      </c>
      <c r="J7931" s="91" t="s">
        <v>739</v>
      </c>
      <c r="L7931" s="91" t="s">
        <v>1588</v>
      </c>
      <c r="M7931" s="91" t="s">
        <v>739</v>
      </c>
      <c r="O7931" s="91" t="s">
        <v>2046</v>
      </c>
      <c r="P7931" s="91" t="s">
        <v>1603</v>
      </c>
      <c r="Q7931" s="91" t="s">
        <v>1457</v>
      </c>
      <c r="R7931" s="91" t="s">
        <v>1808</v>
      </c>
      <c r="S7931" s="91" t="s">
        <v>19711</v>
      </c>
      <c r="T7931" s="91" t="s">
        <v>1593</v>
      </c>
    </row>
    <row r="7932" ht="14.25" customHeight="1">
      <c r="A7932" s="91" t="s">
        <v>19712</v>
      </c>
      <c r="D7932" s="91" t="s">
        <v>1319</v>
      </c>
      <c r="E7932" s="91" t="s">
        <v>1587</v>
      </c>
      <c r="F7932" s="91">
        <v>2030.0</v>
      </c>
      <c r="J7932" s="91" t="s">
        <v>739</v>
      </c>
      <c r="L7932" s="91" t="s">
        <v>1588</v>
      </c>
      <c r="M7932" s="91" t="s">
        <v>739</v>
      </c>
      <c r="O7932" s="91" t="s">
        <v>1607</v>
      </c>
      <c r="P7932" s="91" t="s">
        <v>1590</v>
      </c>
      <c r="Q7932" s="91" t="s">
        <v>1457</v>
      </c>
      <c r="R7932" s="91" t="s">
        <v>1653</v>
      </c>
      <c r="S7932" s="91" t="s">
        <v>19713</v>
      </c>
      <c r="T7932" s="91" t="s">
        <v>1593</v>
      </c>
    </row>
    <row r="7933" ht="14.25" customHeight="1">
      <c r="A7933" s="91" t="s">
        <v>19714</v>
      </c>
      <c r="C7933" s="91" t="s">
        <v>19715</v>
      </c>
      <c r="D7933" s="91" t="s">
        <v>1319</v>
      </c>
      <c r="E7933" s="91" t="s">
        <v>1587</v>
      </c>
      <c r="F7933" s="91">
        <v>2030.0</v>
      </c>
      <c r="J7933" s="91" t="s">
        <v>739</v>
      </c>
      <c r="L7933" s="91" t="s">
        <v>41</v>
      </c>
      <c r="M7933" s="91" t="s">
        <v>739</v>
      </c>
      <c r="O7933" s="91" t="s">
        <v>1607</v>
      </c>
      <c r="P7933" s="91" t="s">
        <v>1590</v>
      </c>
      <c r="Q7933" s="91" t="s">
        <v>1432</v>
      </c>
      <c r="R7933" s="91" t="s">
        <v>1614</v>
      </c>
      <c r="S7933" s="91" t="s">
        <v>19716</v>
      </c>
      <c r="T7933" s="91" t="s">
        <v>1593</v>
      </c>
    </row>
    <row r="7934" ht="14.25" customHeight="1">
      <c r="A7934" s="91" t="s">
        <v>19717</v>
      </c>
      <c r="D7934" s="91" t="s">
        <v>1324</v>
      </c>
      <c r="J7934" s="91" t="s">
        <v>1320</v>
      </c>
      <c r="L7934" s="91" t="s">
        <v>41</v>
      </c>
      <c r="M7934" s="91" t="s">
        <v>1320</v>
      </c>
      <c r="N7934" s="91" t="s">
        <v>1923</v>
      </c>
      <c r="O7934" s="91" t="s">
        <v>2299</v>
      </c>
      <c r="P7934" s="91" t="s">
        <v>1628</v>
      </c>
      <c r="Q7934" s="91" t="s">
        <v>1469</v>
      </c>
      <c r="R7934" s="91" t="s">
        <v>1923</v>
      </c>
    </row>
    <row r="7935" ht="14.25" customHeight="1">
      <c r="A7935" s="91" t="s">
        <v>19718</v>
      </c>
      <c r="B7935" s="91" t="s">
        <v>19719</v>
      </c>
      <c r="C7935" s="91" t="s">
        <v>19720</v>
      </c>
      <c r="D7935" s="91" t="s">
        <v>1319</v>
      </c>
      <c r="E7935" s="91" t="s">
        <v>1595</v>
      </c>
      <c r="F7935" s="91">
        <v>2032.0</v>
      </c>
      <c r="J7935" s="91" t="s">
        <v>739</v>
      </c>
      <c r="L7935" s="91" t="s">
        <v>41</v>
      </c>
      <c r="M7935" s="91" t="s">
        <v>739</v>
      </c>
      <c r="N7935" s="91" t="s">
        <v>1685</v>
      </c>
      <c r="O7935" s="91" t="s">
        <v>1602</v>
      </c>
      <c r="P7935" s="91" t="s">
        <v>1603</v>
      </c>
      <c r="Q7935" s="91" t="s">
        <v>1441</v>
      </c>
      <c r="R7935" s="91" t="s">
        <v>1669</v>
      </c>
      <c r="S7935" s="91" t="s">
        <v>19721</v>
      </c>
      <c r="T7935" s="91" t="s">
        <v>1600</v>
      </c>
    </row>
    <row r="7936" ht="14.25" customHeight="1">
      <c r="A7936" s="91" t="s">
        <v>19722</v>
      </c>
      <c r="D7936" s="91" t="s">
        <v>1319</v>
      </c>
      <c r="E7936" s="91" t="s">
        <v>1587</v>
      </c>
      <c r="F7936" s="91">
        <v>2030.0</v>
      </c>
      <c r="J7936" s="91" t="s">
        <v>739</v>
      </c>
      <c r="L7936" s="91" t="s">
        <v>1588</v>
      </c>
      <c r="M7936" s="91" t="s">
        <v>739</v>
      </c>
      <c r="O7936" s="91" t="s">
        <v>1632</v>
      </c>
      <c r="P7936" s="91" t="s">
        <v>1628</v>
      </c>
      <c r="Q7936" s="91" t="s">
        <v>1462</v>
      </c>
      <c r="R7936" s="91" t="s">
        <v>1591</v>
      </c>
      <c r="S7936" s="91" t="s">
        <v>19723</v>
      </c>
      <c r="T7936" s="91" t="s">
        <v>1593</v>
      </c>
    </row>
    <row r="7937" ht="14.25" customHeight="1">
      <c r="A7937" s="91" t="s">
        <v>19724</v>
      </c>
      <c r="D7937" s="91" t="s">
        <v>1319</v>
      </c>
      <c r="E7937" s="91" t="s">
        <v>1587</v>
      </c>
      <c r="F7937" s="91">
        <v>2030.0</v>
      </c>
      <c r="J7937" s="91" t="s">
        <v>739</v>
      </c>
      <c r="L7937" s="91" t="s">
        <v>1588</v>
      </c>
      <c r="M7937" s="91" t="s">
        <v>739</v>
      </c>
      <c r="O7937" s="91" t="s">
        <v>1725</v>
      </c>
      <c r="P7937" s="91" t="s">
        <v>1628</v>
      </c>
      <c r="Q7937" s="91" t="s">
        <v>1439</v>
      </c>
      <c r="R7937" s="91" t="s">
        <v>1798</v>
      </c>
      <c r="S7937" s="91" t="s">
        <v>19725</v>
      </c>
      <c r="T7937" s="91" t="s">
        <v>1593</v>
      </c>
    </row>
    <row r="7938" ht="14.25" customHeight="1">
      <c r="A7938" s="91" t="s">
        <v>19726</v>
      </c>
      <c r="D7938" s="91" t="s">
        <v>1319</v>
      </c>
      <c r="E7938" s="91" t="s">
        <v>1587</v>
      </c>
      <c r="F7938" s="91">
        <v>2030.0</v>
      </c>
      <c r="J7938" s="91" t="s">
        <v>739</v>
      </c>
      <c r="L7938" s="91" t="s">
        <v>1588</v>
      </c>
      <c r="M7938" s="91" t="s">
        <v>739</v>
      </c>
      <c r="O7938" s="91" t="s">
        <v>1725</v>
      </c>
      <c r="P7938" s="91" t="s">
        <v>1628</v>
      </c>
      <c r="Q7938" s="91" t="s">
        <v>1439</v>
      </c>
      <c r="R7938" s="91" t="s">
        <v>1608</v>
      </c>
      <c r="S7938" s="91" t="s">
        <v>19727</v>
      </c>
      <c r="T7938" s="91" t="s">
        <v>1593</v>
      </c>
    </row>
    <row r="7939" ht="14.25" customHeight="1">
      <c r="A7939" s="91" t="s">
        <v>19728</v>
      </c>
      <c r="D7939" s="91" t="s">
        <v>1319</v>
      </c>
      <c r="E7939" s="91" t="s">
        <v>1587</v>
      </c>
      <c r="F7939" s="91">
        <v>2030.0</v>
      </c>
      <c r="J7939" s="91" t="s">
        <v>739</v>
      </c>
      <c r="L7939" s="91" t="s">
        <v>1588</v>
      </c>
      <c r="M7939" s="91" t="s">
        <v>739</v>
      </c>
      <c r="O7939" s="91" t="s">
        <v>1607</v>
      </c>
      <c r="P7939" s="91" t="s">
        <v>1590</v>
      </c>
      <c r="Q7939" s="91" t="s">
        <v>1457</v>
      </c>
      <c r="R7939" s="91" t="s">
        <v>1715</v>
      </c>
      <c r="S7939" s="91" t="s">
        <v>19729</v>
      </c>
      <c r="T7939" s="91" t="s">
        <v>1593</v>
      </c>
    </row>
    <row r="7940" ht="14.25" customHeight="1">
      <c r="A7940" s="91" t="s">
        <v>19730</v>
      </c>
      <c r="C7940" s="91" t="s">
        <v>19731</v>
      </c>
      <c r="D7940" s="91" t="s">
        <v>1319</v>
      </c>
      <c r="E7940" s="91" t="s">
        <v>1595</v>
      </c>
      <c r="F7940" s="91">
        <v>2030.0</v>
      </c>
      <c r="J7940" s="91" t="s">
        <v>739</v>
      </c>
      <c r="L7940" s="91" t="s">
        <v>41</v>
      </c>
      <c r="M7940" s="91" t="s">
        <v>739</v>
      </c>
      <c r="O7940" s="91" t="s">
        <v>1602</v>
      </c>
      <c r="P7940" s="91" t="s">
        <v>1603</v>
      </c>
      <c r="Q7940" s="91" t="s">
        <v>1431</v>
      </c>
      <c r="R7940" s="91" t="s">
        <v>1617</v>
      </c>
      <c r="S7940" s="91" t="s">
        <v>19732</v>
      </c>
      <c r="T7940" s="91" t="s">
        <v>1600</v>
      </c>
    </row>
    <row r="7941" ht="14.25" customHeight="1">
      <c r="A7941" s="91" t="s">
        <v>19733</v>
      </c>
      <c r="B7941" s="91" t="s">
        <v>19734</v>
      </c>
      <c r="C7941" s="91" t="s">
        <v>19735</v>
      </c>
      <c r="D7941" s="91" t="s">
        <v>1324</v>
      </c>
      <c r="J7941" s="91" t="s">
        <v>1320</v>
      </c>
      <c r="L7941" s="91" t="s">
        <v>41</v>
      </c>
      <c r="M7941" s="91" t="s">
        <v>1320</v>
      </c>
      <c r="N7941" s="91" t="s">
        <v>1842</v>
      </c>
      <c r="O7941" s="91" t="s">
        <v>1632</v>
      </c>
      <c r="P7941" s="91" t="s">
        <v>1628</v>
      </c>
      <c r="Q7941" s="91" t="s">
        <v>1469</v>
      </c>
      <c r="R7941" s="91" t="s">
        <v>1842</v>
      </c>
    </row>
    <row r="7942" ht="14.25" customHeight="1">
      <c r="A7942" s="91" t="s">
        <v>19736</v>
      </c>
      <c r="B7942" s="91" t="s">
        <v>19737</v>
      </c>
      <c r="D7942" s="91" t="s">
        <v>1319</v>
      </c>
      <c r="E7942" s="91" t="s">
        <v>1729</v>
      </c>
      <c r="F7942" s="91">
        <v>2030.0</v>
      </c>
      <c r="J7942" s="91" t="s">
        <v>739</v>
      </c>
      <c r="L7942" s="91" t="s">
        <v>41</v>
      </c>
      <c r="M7942" s="91" t="s">
        <v>739</v>
      </c>
      <c r="O7942" s="91" t="s">
        <v>1725</v>
      </c>
      <c r="P7942" s="91" t="s">
        <v>1628</v>
      </c>
      <c r="Q7942" s="91" t="s">
        <v>1439</v>
      </c>
      <c r="R7942" s="91" t="s">
        <v>4294</v>
      </c>
      <c r="S7942" s="91" t="s">
        <v>19738</v>
      </c>
      <c r="T7942" s="91" t="s">
        <v>1733</v>
      </c>
    </row>
    <row r="7943" ht="14.25" customHeight="1">
      <c r="A7943" s="91" t="s">
        <v>19739</v>
      </c>
      <c r="D7943" s="91" t="s">
        <v>1319</v>
      </c>
      <c r="E7943" s="91" t="s">
        <v>1587</v>
      </c>
      <c r="F7943" s="91">
        <v>2030.0</v>
      </c>
      <c r="J7943" s="91" t="s">
        <v>739</v>
      </c>
      <c r="L7943" s="91" t="s">
        <v>1588</v>
      </c>
      <c r="M7943" s="91" t="s">
        <v>739</v>
      </c>
      <c r="O7943" s="91" t="s">
        <v>1934</v>
      </c>
      <c r="P7943" s="91" t="s">
        <v>1736</v>
      </c>
      <c r="Q7943" s="91" t="s">
        <v>1454</v>
      </c>
      <c r="R7943" s="91" t="s">
        <v>1669</v>
      </c>
      <c r="S7943" s="91" t="s">
        <v>19740</v>
      </c>
      <c r="T7943" s="91" t="s">
        <v>1593</v>
      </c>
    </row>
    <row r="7944" ht="14.25" customHeight="1">
      <c r="A7944" s="91" t="s">
        <v>19741</v>
      </c>
      <c r="D7944" s="91" t="s">
        <v>1319</v>
      </c>
      <c r="E7944" s="91" t="s">
        <v>1587</v>
      </c>
      <c r="F7944" s="91">
        <v>2030.0</v>
      </c>
      <c r="J7944" s="91" t="s">
        <v>739</v>
      </c>
      <c r="L7944" s="91" t="s">
        <v>41</v>
      </c>
      <c r="M7944" s="91" t="s">
        <v>1320</v>
      </c>
      <c r="N7944" s="91" t="s">
        <v>1639</v>
      </c>
      <c r="O7944" s="91" t="s">
        <v>1802</v>
      </c>
      <c r="P7944" s="91" t="s">
        <v>1590</v>
      </c>
      <c r="Q7944" s="91" t="s">
        <v>1435</v>
      </c>
      <c r="R7944" s="91" t="s">
        <v>1663</v>
      </c>
      <c r="S7944" s="91" t="s">
        <v>19742</v>
      </c>
      <c r="T7944" s="91" t="s">
        <v>1593</v>
      </c>
    </row>
    <row r="7945" ht="14.25" customHeight="1">
      <c r="A7945" s="91" t="s">
        <v>19743</v>
      </c>
      <c r="D7945" s="91" t="s">
        <v>1319</v>
      </c>
      <c r="E7945" s="91" t="s">
        <v>1587</v>
      </c>
      <c r="F7945" s="91" t="s">
        <v>1646</v>
      </c>
      <c r="J7945" s="91" t="s">
        <v>739</v>
      </c>
      <c r="L7945" s="91" t="s">
        <v>41</v>
      </c>
      <c r="M7945" s="91" t="s">
        <v>739</v>
      </c>
      <c r="O7945" s="91" t="s">
        <v>1725</v>
      </c>
      <c r="P7945" s="91" t="s">
        <v>1628</v>
      </c>
      <c r="Q7945" s="91" t="s">
        <v>1472</v>
      </c>
      <c r="R7945" s="91" t="s">
        <v>1653</v>
      </c>
      <c r="S7945" s="91" t="s">
        <v>19744</v>
      </c>
      <c r="T7945" s="91" t="s">
        <v>1593</v>
      </c>
    </row>
    <row r="7946" ht="14.25" customHeight="1">
      <c r="A7946" s="91" t="s">
        <v>19745</v>
      </c>
      <c r="D7946" s="91" t="s">
        <v>1324</v>
      </c>
      <c r="J7946" s="91" t="s">
        <v>1320</v>
      </c>
      <c r="L7946" s="91" t="s">
        <v>41</v>
      </c>
      <c r="M7946" s="91" t="s">
        <v>739</v>
      </c>
      <c r="O7946" s="91" t="s">
        <v>1602</v>
      </c>
      <c r="P7946" s="91" t="s">
        <v>1603</v>
      </c>
      <c r="Q7946" s="91" t="s">
        <v>1462</v>
      </c>
      <c r="R7946" s="91" t="s">
        <v>1720</v>
      </c>
    </row>
    <row r="7947" ht="14.25" customHeight="1">
      <c r="A7947" s="91" t="s">
        <v>19746</v>
      </c>
      <c r="D7947" s="91" t="s">
        <v>1319</v>
      </c>
      <c r="E7947" s="91" t="s">
        <v>1587</v>
      </c>
      <c r="F7947" s="91">
        <v>2030.0</v>
      </c>
      <c r="J7947" s="91" t="s">
        <v>739</v>
      </c>
      <c r="L7947" s="91" t="s">
        <v>1588</v>
      </c>
      <c r="M7947" s="91" t="s">
        <v>739</v>
      </c>
      <c r="O7947" s="91" t="s">
        <v>1725</v>
      </c>
      <c r="P7947" s="91" t="s">
        <v>1628</v>
      </c>
      <c r="Q7947" s="91" t="s">
        <v>1439</v>
      </c>
      <c r="R7947" s="91" t="s">
        <v>1614</v>
      </c>
      <c r="S7947" s="91" t="s">
        <v>19747</v>
      </c>
      <c r="T7947" s="91" t="s">
        <v>1593</v>
      </c>
    </row>
    <row r="7948" ht="14.25" customHeight="1">
      <c r="A7948" s="91" t="s">
        <v>19748</v>
      </c>
      <c r="D7948" s="91" t="s">
        <v>1319</v>
      </c>
      <c r="E7948" s="91" t="s">
        <v>1587</v>
      </c>
      <c r="F7948" s="91">
        <v>2030.0</v>
      </c>
      <c r="J7948" s="91" t="s">
        <v>739</v>
      </c>
      <c r="L7948" s="91" t="s">
        <v>1588</v>
      </c>
      <c r="M7948" s="91" t="s">
        <v>739</v>
      </c>
      <c r="O7948" s="91" t="s">
        <v>1725</v>
      </c>
      <c r="P7948" s="91" t="s">
        <v>1628</v>
      </c>
      <c r="Q7948" s="91" t="s">
        <v>1450</v>
      </c>
      <c r="R7948" s="91" t="s">
        <v>1614</v>
      </c>
      <c r="S7948" s="91" t="s">
        <v>19749</v>
      </c>
      <c r="T7948" s="91" t="s">
        <v>1593</v>
      </c>
    </row>
    <row r="7949" ht="14.25" customHeight="1">
      <c r="A7949" s="91" t="s">
        <v>19750</v>
      </c>
      <c r="D7949" s="91" t="s">
        <v>1324</v>
      </c>
      <c r="J7949" s="91" t="s">
        <v>739</v>
      </c>
      <c r="L7949" s="91" t="s">
        <v>41</v>
      </c>
      <c r="M7949" s="91" t="s">
        <v>739</v>
      </c>
      <c r="O7949" s="91" t="s">
        <v>1711</v>
      </c>
      <c r="P7949" s="91" t="s">
        <v>1590</v>
      </c>
      <c r="Q7949" s="91" t="s">
        <v>1429</v>
      </c>
      <c r="R7949" s="91" t="s">
        <v>1798</v>
      </c>
      <c r="T7949" s="91" t="s">
        <v>1634</v>
      </c>
    </row>
    <row r="7950" ht="14.25" customHeight="1">
      <c r="A7950" s="91" t="s">
        <v>19751</v>
      </c>
      <c r="C7950" s="91" t="s">
        <v>19752</v>
      </c>
      <c r="D7950" s="91" t="s">
        <v>1324</v>
      </c>
      <c r="J7950" s="91" t="s">
        <v>739</v>
      </c>
      <c r="L7950" s="91" t="s">
        <v>41</v>
      </c>
      <c r="M7950" s="91" t="s">
        <v>739</v>
      </c>
      <c r="O7950" s="91" t="s">
        <v>4046</v>
      </c>
      <c r="P7950" s="91" t="s">
        <v>1590</v>
      </c>
      <c r="Q7950" s="91" t="s">
        <v>1438</v>
      </c>
    </row>
    <row r="7951" ht="14.25" customHeight="1">
      <c r="A7951" s="91" t="s">
        <v>19753</v>
      </c>
      <c r="D7951" s="91" t="s">
        <v>1319</v>
      </c>
      <c r="E7951" s="91" t="s">
        <v>1587</v>
      </c>
      <c r="F7951" s="91">
        <v>2030.0</v>
      </c>
      <c r="J7951" s="91" t="s">
        <v>739</v>
      </c>
      <c r="L7951" s="91" t="s">
        <v>1588</v>
      </c>
      <c r="M7951" s="91" t="s">
        <v>739</v>
      </c>
      <c r="O7951" s="91" t="s">
        <v>1607</v>
      </c>
      <c r="P7951" s="91" t="s">
        <v>1590</v>
      </c>
      <c r="Q7951" s="91" t="s">
        <v>1440</v>
      </c>
      <c r="R7951" s="91" t="s">
        <v>1687</v>
      </c>
      <c r="S7951" s="91" t="s">
        <v>19754</v>
      </c>
      <c r="T7951" s="91" t="s">
        <v>1593</v>
      </c>
    </row>
    <row r="7952" ht="14.25" customHeight="1">
      <c r="A7952" s="91" t="s">
        <v>19755</v>
      </c>
      <c r="D7952" s="91" t="s">
        <v>1319</v>
      </c>
      <c r="E7952" s="91" t="s">
        <v>1587</v>
      </c>
      <c r="F7952" s="91">
        <v>2030.0</v>
      </c>
      <c r="J7952" s="91" t="s">
        <v>739</v>
      </c>
      <c r="L7952" s="91" t="s">
        <v>1588</v>
      </c>
      <c r="M7952" s="91" t="s">
        <v>739</v>
      </c>
      <c r="O7952" s="91" t="s">
        <v>1725</v>
      </c>
      <c r="P7952" s="91" t="s">
        <v>1628</v>
      </c>
      <c r="Q7952" s="91" t="s">
        <v>1457</v>
      </c>
      <c r="R7952" s="91" t="s">
        <v>1685</v>
      </c>
      <c r="S7952" s="91" t="s">
        <v>19756</v>
      </c>
      <c r="T7952" s="91" t="s">
        <v>1593</v>
      </c>
    </row>
    <row r="7953" ht="14.25" customHeight="1">
      <c r="A7953" s="91" t="s">
        <v>19757</v>
      </c>
      <c r="D7953" s="91" t="s">
        <v>1324</v>
      </c>
      <c r="J7953" s="91" t="s">
        <v>739</v>
      </c>
      <c r="L7953" s="91" t="s">
        <v>41</v>
      </c>
      <c r="M7953" s="91" t="s">
        <v>739</v>
      </c>
      <c r="O7953" s="91" t="s">
        <v>1846</v>
      </c>
      <c r="P7953" s="91" t="s">
        <v>1590</v>
      </c>
      <c r="Q7953" s="91" t="s">
        <v>1469</v>
      </c>
      <c r="R7953" s="91" t="s">
        <v>1687</v>
      </c>
    </row>
    <row r="7954" ht="14.25" customHeight="1">
      <c r="A7954" s="91" t="s">
        <v>19758</v>
      </c>
      <c r="D7954" s="91" t="s">
        <v>1319</v>
      </c>
      <c r="E7954" s="91" t="s">
        <v>1587</v>
      </c>
      <c r="F7954" s="91">
        <v>2030.0</v>
      </c>
      <c r="J7954" s="91" t="s">
        <v>739</v>
      </c>
      <c r="L7954" s="91" t="s">
        <v>1588</v>
      </c>
      <c r="M7954" s="91" t="s">
        <v>739</v>
      </c>
      <c r="O7954" s="91" t="s">
        <v>1607</v>
      </c>
      <c r="P7954" s="91" t="s">
        <v>1590</v>
      </c>
      <c r="Q7954" s="91" t="s">
        <v>1433</v>
      </c>
      <c r="R7954" s="91" t="s">
        <v>1591</v>
      </c>
      <c r="S7954" s="91" t="s">
        <v>19759</v>
      </c>
      <c r="T7954" s="91" t="s">
        <v>1593</v>
      </c>
    </row>
    <row r="7955" ht="14.25" customHeight="1">
      <c r="A7955" s="91" t="s">
        <v>19760</v>
      </c>
      <c r="C7955" s="91" t="s">
        <v>19761</v>
      </c>
      <c r="D7955" s="91" t="s">
        <v>1319</v>
      </c>
      <c r="E7955" s="91" t="s">
        <v>1587</v>
      </c>
      <c r="F7955" s="91">
        <v>2030.0</v>
      </c>
      <c r="J7955" s="91" t="s">
        <v>739</v>
      </c>
      <c r="L7955" s="91" t="s">
        <v>1588</v>
      </c>
      <c r="M7955" s="91" t="s">
        <v>739</v>
      </c>
      <c r="O7955" s="91" t="s">
        <v>1748</v>
      </c>
      <c r="P7955" s="91" t="s">
        <v>1590</v>
      </c>
      <c r="Q7955" s="91" t="s">
        <v>1459</v>
      </c>
      <c r="R7955" s="91" t="s">
        <v>1598</v>
      </c>
      <c r="S7955" s="91" t="s">
        <v>19762</v>
      </c>
      <c r="T7955" s="91" t="s">
        <v>1593</v>
      </c>
    </row>
    <row r="7956" ht="14.25" customHeight="1">
      <c r="A7956" s="91" t="s">
        <v>19763</v>
      </c>
      <c r="D7956" s="91" t="s">
        <v>1319</v>
      </c>
      <c r="E7956" s="91" t="s">
        <v>1587</v>
      </c>
      <c r="F7956" s="91">
        <v>2030.0</v>
      </c>
      <c r="G7956" s="91" t="s">
        <v>1319</v>
      </c>
      <c r="H7956" s="91" t="s">
        <v>1587</v>
      </c>
      <c r="I7956" s="91">
        <v>2033.0</v>
      </c>
      <c r="J7956" s="91" t="s">
        <v>1320</v>
      </c>
      <c r="K7956" s="91">
        <v>2033.0</v>
      </c>
      <c r="L7956" s="91" t="s">
        <v>1588</v>
      </c>
      <c r="M7956" s="91" t="s">
        <v>739</v>
      </c>
      <c r="O7956" s="91" t="s">
        <v>1607</v>
      </c>
      <c r="P7956" s="91" t="s">
        <v>1590</v>
      </c>
      <c r="Q7956" s="91" t="s">
        <v>1470</v>
      </c>
      <c r="R7956" s="91" t="s">
        <v>1591</v>
      </c>
      <c r="S7956" s="91" t="s">
        <v>19764</v>
      </c>
      <c r="T7956" s="91" t="s">
        <v>1593</v>
      </c>
    </row>
    <row r="7957" ht="14.25" customHeight="1">
      <c r="A7957" s="91" t="s">
        <v>19765</v>
      </c>
      <c r="B7957" s="91" t="s">
        <v>5086</v>
      </c>
      <c r="C7957" s="91" t="s">
        <v>19766</v>
      </c>
      <c r="D7957" s="91" t="s">
        <v>1319</v>
      </c>
      <c r="E7957" s="91" t="s">
        <v>1587</v>
      </c>
      <c r="F7957" s="91">
        <v>2030.0</v>
      </c>
      <c r="G7957" s="91" t="s">
        <v>1319</v>
      </c>
      <c r="H7957" s="91" t="s">
        <v>1587</v>
      </c>
      <c r="I7957" s="91">
        <v>2050.0</v>
      </c>
      <c r="J7957" s="91" t="s">
        <v>1320</v>
      </c>
      <c r="K7957" s="91">
        <v>2050.0</v>
      </c>
      <c r="L7957" s="91" t="s">
        <v>41</v>
      </c>
      <c r="M7957" s="91" t="s">
        <v>1320</v>
      </c>
      <c r="N7957" s="91" t="s">
        <v>1923</v>
      </c>
      <c r="O7957" s="91" t="s">
        <v>1846</v>
      </c>
      <c r="P7957" s="91" t="s">
        <v>1590</v>
      </c>
      <c r="Q7957" s="91" t="s">
        <v>1431</v>
      </c>
      <c r="R7957" s="91" t="s">
        <v>1604</v>
      </c>
      <c r="S7957" s="91" t="s">
        <v>19767</v>
      </c>
      <c r="T7957" s="91" t="s">
        <v>1593</v>
      </c>
    </row>
    <row r="7958" ht="14.25" customHeight="1">
      <c r="A7958" s="91" t="s">
        <v>19768</v>
      </c>
      <c r="D7958" s="91" t="s">
        <v>1319</v>
      </c>
      <c r="E7958" s="91" t="s">
        <v>1587</v>
      </c>
      <c r="F7958" s="91">
        <v>2030.0</v>
      </c>
      <c r="J7958" s="91" t="s">
        <v>739</v>
      </c>
      <c r="L7958" s="91" t="s">
        <v>1588</v>
      </c>
      <c r="M7958" s="91" t="s">
        <v>739</v>
      </c>
      <c r="O7958" s="91" t="s">
        <v>1694</v>
      </c>
      <c r="P7958" s="91" t="s">
        <v>1590</v>
      </c>
      <c r="Q7958" s="91" t="s">
        <v>1451</v>
      </c>
      <c r="R7958" s="91" t="s">
        <v>1687</v>
      </c>
      <c r="S7958" s="91" t="s">
        <v>19769</v>
      </c>
      <c r="T7958" s="91" t="s">
        <v>1593</v>
      </c>
    </row>
    <row r="7959" ht="14.25" customHeight="1">
      <c r="A7959" s="91" t="s">
        <v>19770</v>
      </c>
      <c r="D7959" s="91" t="s">
        <v>1319</v>
      </c>
      <c r="E7959" s="91" t="s">
        <v>1587</v>
      </c>
      <c r="F7959" s="91">
        <v>2030.0</v>
      </c>
      <c r="J7959" s="91" t="s">
        <v>739</v>
      </c>
      <c r="L7959" s="91" t="s">
        <v>1588</v>
      </c>
      <c r="M7959" s="91" t="s">
        <v>739</v>
      </c>
      <c r="O7959" s="91" t="s">
        <v>1725</v>
      </c>
      <c r="P7959" s="91" t="s">
        <v>1628</v>
      </c>
      <c r="Q7959" s="91" t="s">
        <v>1466</v>
      </c>
      <c r="R7959" s="91" t="s">
        <v>1715</v>
      </c>
      <c r="S7959" s="91" t="s">
        <v>19771</v>
      </c>
      <c r="T7959" s="91" t="s">
        <v>1593</v>
      </c>
    </row>
    <row r="7960" ht="14.25" customHeight="1">
      <c r="A7960" s="91" t="s">
        <v>19772</v>
      </c>
      <c r="B7960" s="91" t="s">
        <v>19773</v>
      </c>
      <c r="C7960" s="91" t="s">
        <v>19774</v>
      </c>
      <c r="D7960" s="91" t="s">
        <v>1319</v>
      </c>
      <c r="E7960" s="91" t="s">
        <v>1587</v>
      </c>
      <c r="F7960" s="91">
        <v>2030.0</v>
      </c>
      <c r="J7960" s="91" t="s">
        <v>739</v>
      </c>
      <c r="L7960" s="91" t="s">
        <v>41</v>
      </c>
      <c r="M7960" s="91" t="s">
        <v>739</v>
      </c>
      <c r="O7960" s="91" t="s">
        <v>1684</v>
      </c>
      <c r="P7960" s="91" t="s">
        <v>1590</v>
      </c>
      <c r="Q7960" s="91" t="s">
        <v>1466</v>
      </c>
      <c r="R7960" s="91" t="s">
        <v>1648</v>
      </c>
      <c r="S7960" s="91" t="s">
        <v>19775</v>
      </c>
      <c r="T7960" s="91" t="s">
        <v>1593</v>
      </c>
    </row>
    <row r="7961" ht="14.25" customHeight="1">
      <c r="A7961" s="91" t="s">
        <v>19776</v>
      </c>
      <c r="B7961" s="91" t="s">
        <v>19777</v>
      </c>
      <c r="C7961" s="91" t="s">
        <v>19778</v>
      </c>
      <c r="D7961" s="91" t="s">
        <v>1324</v>
      </c>
      <c r="J7961" s="91" t="s">
        <v>739</v>
      </c>
      <c r="L7961" s="91" t="s">
        <v>41</v>
      </c>
      <c r="M7961" s="91" t="s">
        <v>739</v>
      </c>
      <c r="O7961" s="91" t="s">
        <v>7295</v>
      </c>
      <c r="P7961" s="91" t="s">
        <v>1590</v>
      </c>
      <c r="Q7961" s="91" t="s">
        <v>1444</v>
      </c>
      <c r="R7961" s="91" t="s">
        <v>1648</v>
      </c>
    </row>
    <row r="7962" ht="14.25" customHeight="1">
      <c r="A7962" s="91" t="s">
        <v>19779</v>
      </c>
      <c r="B7962" s="91" t="s">
        <v>19780</v>
      </c>
      <c r="C7962" s="91" t="s">
        <v>19781</v>
      </c>
      <c r="D7962" s="91" t="s">
        <v>1319</v>
      </c>
      <c r="E7962" s="91" t="s">
        <v>1587</v>
      </c>
      <c r="F7962" s="91">
        <v>2032.0</v>
      </c>
      <c r="J7962" s="91" t="s">
        <v>739</v>
      </c>
      <c r="L7962" s="91" t="s">
        <v>1647</v>
      </c>
      <c r="M7962" s="91" t="s">
        <v>739</v>
      </c>
      <c r="O7962" s="91" t="s">
        <v>1815</v>
      </c>
      <c r="P7962" s="91" t="s">
        <v>1628</v>
      </c>
      <c r="Q7962" s="91" t="s">
        <v>1430</v>
      </c>
      <c r="R7962" s="91" t="s">
        <v>1608</v>
      </c>
      <c r="S7962" s="91" t="s">
        <v>19782</v>
      </c>
      <c r="T7962" s="91" t="s">
        <v>1593</v>
      </c>
      <c r="U7962" s="91" t="s">
        <v>1749</v>
      </c>
    </row>
    <row r="7963" ht="14.25" customHeight="1">
      <c r="A7963" s="91" t="s">
        <v>19783</v>
      </c>
      <c r="B7963" s="91" t="s">
        <v>19784</v>
      </c>
      <c r="C7963" s="91" t="s">
        <v>19785</v>
      </c>
      <c r="D7963" s="91" t="s">
        <v>1343</v>
      </c>
      <c r="J7963" s="91" t="s">
        <v>1320</v>
      </c>
      <c r="L7963" s="91" t="s">
        <v>41</v>
      </c>
      <c r="M7963" s="91" t="s">
        <v>1320</v>
      </c>
      <c r="N7963" s="91" t="s">
        <v>1753</v>
      </c>
      <c r="O7963" s="91" t="s">
        <v>1632</v>
      </c>
      <c r="P7963" s="91" t="s">
        <v>1628</v>
      </c>
      <c r="Q7963" s="91" t="s">
        <v>1462</v>
      </c>
      <c r="R7963" s="91" t="s">
        <v>1753</v>
      </c>
    </row>
    <row r="7964" ht="14.25" customHeight="1">
      <c r="A7964" s="91" t="s">
        <v>19786</v>
      </c>
      <c r="C7964" s="91" t="s">
        <v>19787</v>
      </c>
      <c r="D7964" s="91" t="s">
        <v>1324</v>
      </c>
      <c r="J7964" s="91" t="s">
        <v>739</v>
      </c>
      <c r="L7964" s="91" t="s">
        <v>41</v>
      </c>
      <c r="M7964" s="91" t="s">
        <v>739</v>
      </c>
      <c r="O7964" s="91" t="s">
        <v>9593</v>
      </c>
      <c r="P7964" s="91" t="s">
        <v>1590</v>
      </c>
      <c r="Q7964" s="91" t="s">
        <v>1451</v>
      </c>
      <c r="R7964" s="91" t="s">
        <v>1687</v>
      </c>
    </row>
    <row r="7965" ht="14.25" customHeight="1">
      <c r="A7965" s="91" t="s">
        <v>19788</v>
      </c>
      <c r="D7965" s="91" t="s">
        <v>1319</v>
      </c>
      <c r="E7965" s="91" t="s">
        <v>1587</v>
      </c>
      <c r="F7965" s="91">
        <v>2030.0</v>
      </c>
      <c r="J7965" s="91" t="s">
        <v>739</v>
      </c>
      <c r="L7965" s="91" t="s">
        <v>1588</v>
      </c>
      <c r="M7965" s="91" t="s">
        <v>739</v>
      </c>
      <c r="O7965" s="91" t="s">
        <v>2046</v>
      </c>
      <c r="P7965" s="91" t="s">
        <v>1603</v>
      </c>
      <c r="Q7965" s="91" t="s">
        <v>1457</v>
      </c>
      <c r="R7965" s="91" t="s">
        <v>1798</v>
      </c>
      <c r="S7965" s="91" t="s">
        <v>19789</v>
      </c>
      <c r="T7965" s="91" t="s">
        <v>1593</v>
      </c>
    </row>
    <row r="7966" ht="14.25" customHeight="1">
      <c r="A7966" s="91" t="s">
        <v>19790</v>
      </c>
      <c r="D7966" s="91" t="s">
        <v>1319</v>
      </c>
      <c r="E7966" s="91" t="s">
        <v>1587</v>
      </c>
      <c r="F7966" s="91">
        <v>2030.0</v>
      </c>
      <c r="J7966" s="91" t="s">
        <v>739</v>
      </c>
      <c r="L7966" s="91" t="s">
        <v>1588</v>
      </c>
      <c r="M7966" s="91" t="s">
        <v>739</v>
      </c>
      <c r="O7966" s="91" t="s">
        <v>1694</v>
      </c>
      <c r="P7966" s="91" t="s">
        <v>1590</v>
      </c>
      <c r="Q7966" s="91" t="s">
        <v>1429</v>
      </c>
      <c r="R7966" s="91" t="s">
        <v>1641</v>
      </c>
      <c r="S7966" s="91" t="s">
        <v>19791</v>
      </c>
      <c r="T7966" s="91" t="s">
        <v>1593</v>
      </c>
    </row>
    <row r="7967" ht="14.25" customHeight="1">
      <c r="A7967" s="91" t="s">
        <v>19792</v>
      </c>
      <c r="D7967" s="91" t="s">
        <v>1324</v>
      </c>
      <c r="J7967" s="91" t="s">
        <v>1320</v>
      </c>
      <c r="L7967" s="91" t="s">
        <v>41</v>
      </c>
      <c r="M7967" s="91" t="s">
        <v>1320</v>
      </c>
      <c r="N7967" s="91" t="s">
        <v>1617</v>
      </c>
      <c r="O7967" s="91" t="s">
        <v>1602</v>
      </c>
      <c r="P7967" s="91" t="s">
        <v>1603</v>
      </c>
      <c r="Q7967" s="91" t="s">
        <v>1469</v>
      </c>
      <c r="R7967" s="91" t="s">
        <v>1617</v>
      </c>
    </row>
    <row r="7968" ht="14.25" customHeight="1">
      <c r="A7968" s="91" t="s">
        <v>19793</v>
      </c>
      <c r="B7968" s="91" t="s">
        <v>19794</v>
      </c>
      <c r="C7968" s="91" t="s">
        <v>19795</v>
      </c>
      <c r="D7968" s="91" t="s">
        <v>1343</v>
      </c>
      <c r="J7968" s="91" t="s">
        <v>739</v>
      </c>
      <c r="L7968" s="91" t="s">
        <v>41</v>
      </c>
      <c r="M7968" s="91" t="s">
        <v>739</v>
      </c>
      <c r="O7968" s="91" t="s">
        <v>1934</v>
      </c>
      <c r="P7968" s="91" t="s">
        <v>1736</v>
      </c>
      <c r="Q7968" s="91" t="s">
        <v>1454</v>
      </c>
      <c r="R7968" s="91" t="s">
        <v>1851</v>
      </c>
      <c r="U7968" s="91" t="s">
        <v>1749</v>
      </c>
    </row>
    <row r="7969" ht="14.25" customHeight="1">
      <c r="A7969" s="91" t="s">
        <v>19796</v>
      </c>
      <c r="B7969" s="91" t="s">
        <v>19797</v>
      </c>
      <c r="C7969" s="91" t="s">
        <v>19798</v>
      </c>
      <c r="D7969" s="91" t="s">
        <v>1319</v>
      </c>
      <c r="E7969" s="91" t="s">
        <v>1587</v>
      </c>
      <c r="F7969" s="91">
        <v>2030.0</v>
      </c>
      <c r="J7969" s="91" t="s">
        <v>1320</v>
      </c>
      <c r="L7969" s="91" t="s">
        <v>41</v>
      </c>
      <c r="M7969" s="91" t="s">
        <v>1320</v>
      </c>
      <c r="N7969" s="91" t="s">
        <v>2171</v>
      </c>
      <c r="O7969" s="91" t="s">
        <v>1711</v>
      </c>
      <c r="P7969" s="91" t="s">
        <v>1590</v>
      </c>
      <c r="Q7969" s="91" t="s">
        <v>1429</v>
      </c>
      <c r="R7969" s="91" t="s">
        <v>1706</v>
      </c>
      <c r="S7969" s="91" t="s">
        <v>19799</v>
      </c>
      <c r="T7969" s="91" t="s">
        <v>1593</v>
      </c>
    </row>
    <row r="7970" ht="14.25" customHeight="1">
      <c r="A7970" s="91" t="s">
        <v>19800</v>
      </c>
      <c r="D7970" s="91" t="s">
        <v>1324</v>
      </c>
      <c r="J7970" s="91" t="s">
        <v>1320</v>
      </c>
      <c r="L7970" s="91" t="s">
        <v>41</v>
      </c>
      <c r="M7970" s="91" t="s">
        <v>1320</v>
      </c>
      <c r="N7970" s="91" t="s">
        <v>1842</v>
      </c>
      <c r="O7970" s="91" t="s">
        <v>1681</v>
      </c>
      <c r="P7970" s="91" t="s">
        <v>1590</v>
      </c>
      <c r="Q7970" s="91" t="s">
        <v>1440</v>
      </c>
      <c r="R7970" s="91" t="s">
        <v>1842</v>
      </c>
    </row>
    <row r="7971" ht="14.25" customHeight="1">
      <c r="A7971" s="91" t="s">
        <v>19801</v>
      </c>
      <c r="D7971" s="91" t="s">
        <v>1319</v>
      </c>
      <c r="E7971" s="91" t="s">
        <v>1587</v>
      </c>
      <c r="F7971" s="91">
        <v>2030.0</v>
      </c>
      <c r="J7971" s="91" t="s">
        <v>739</v>
      </c>
      <c r="L7971" s="91" t="s">
        <v>1588</v>
      </c>
      <c r="M7971" s="91" t="s">
        <v>739</v>
      </c>
      <c r="O7971" s="91" t="s">
        <v>1694</v>
      </c>
      <c r="P7971" s="91" t="s">
        <v>1590</v>
      </c>
      <c r="Q7971" s="91" t="s">
        <v>1469</v>
      </c>
      <c r="R7971" s="91" t="s">
        <v>1659</v>
      </c>
      <c r="S7971" s="91" t="s">
        <v>19802</v>
      </c>
      <c r="T7971" s="91" t="s">
        <v>1593</v>
      </c>
    </row>
    <row r="7972" ht="14.25" customHeight="1">
      <c r="A7972" s="91" t="s">
        <v>19803</v>
      </c>
      <c r="C7972" s="91" t="s">
        <v>19804</v>
      </c>
      <c r="D7972" s="91" t="s">
        <v>1324</v>
      </c>
      <c r="J7972" s="91" t="s">
        <v>739</v>
      </c>
      <c r="L7972" s="91" t="s">
        <v>41</v>
      </c>
      <c r="M7972" s="91" t="s">
        <v>739</v>
      </c>
      <c r="O7972" s="91" t="s">
        <v>1711</v>
      </c>
      <c r="P7972" s="91" t="s">
        <v>1590</v>
      </c>
      <c r="Q7972" s="91" t="s">
        <v>1457</v>
      </c>
      <c r="R7972" s="91" t="s">
        <v>1707</v>
      </c>
    </row>
    <row r="7973" ht="14.25" customHeight="1">
      <c r="A7973" s="91" t="s">
        <v>19805</v>
      </c>
      <c r="C7973" s="91" t="s">
        <v>19806</v>
      </c>
      <c r="D7973" s="91" t="s">
        <v>1319</v>
      </c>
      <c r="E7973" s="91" t="s">
        <v>1587</v>
      </c>
      <c r="F7973" s="91">
        <v>2030.0</v>
      </c>
      <c r="J7973" s="91" t="s">
        <v>739</v>
      </c>
      <c r="L7973" s="91" t="s">
        <v>41</v>
      </c>
      <c r="M7973" s="91" t="s">
        <v>1320</v>
      </c>
      <c r="N7973" s="91" t="s">
        <v>1847</v>
      </c>
      <c r="O7973" s="91" t="s">
        <v>1684</v>
      </c>
      <c r="P7973" s="91" t="s">
        <v>1590</v>
      </c>
      <c r="Q7973" s="91" t="s">
        <v>1440</v>
      </c>
      <c r="R7973" s="91" t="s">
        <v>1847</v>
      </c>
      <c r="S7973" s="91" t="s">
        <v>19807</v>
      </c>
      <c r="T7973" s="91" t="s">
        <v>1593</v>
      </c>
    </row>
    <row r="7974" ht="14.25" customHeight="1">
      <c r="A7974" s="91" t="s">
        <v>19808</v>
      </c>
      <c r="C7974" s="91" t="s">
        <v>19809</v>
      </c>
      <c r="D7974" s="91" t="s">
        <v>1319</v>
      </c>
      <c r="E7974" s="91" t="s">
        <v>1587</v>
      </c>
      <c r="F7974" s="91">
        <v>2030.0</v>
      </c>
      <c r="J7974" s="91" t="s">
        <v>739</v>
      </c>
      <c r="L7974" s="91" t="s">
        <v>41</v>
      </c>
      <c r="M7974" s="91" t="s">
        <v>739</v>
      </c>
      <c r="O7974" s="91" t="s">
        <v>1831</v>
      </c>
      <c r="P7974" s="91" t="s">
        <v>1590</v>
      </c>
      <c r="Q7974" s="91" t="s">
        <v>1443</v>
      </c>
      <c r="R7974" s="91" t="s">
        <v>2368</v>
      </c>
      <c r="T7974" s="91" t="s">
        <v>1593</v>
      </c>
    </row>
    <row r="7975" ht="14.25" customHeight="1">
      <c r="A7975" s="91" t="s">
        <v>19810</v>
      </c>
      <c r="B7975" s="91" t="s">
        <v>19811</v>
      </c>
      <c r="C7975" s="91" t="s">
        <v>19812</v>
      </c>
      <c r="D7975" s="91" t="s">
        <v>1319</v>
      </c>
      <c r="E7975" s="91" t="s">
        <v>1595</v>
      </c>
      <c r="F7975" s="91">
        <v>2025.0</v>
      </c>
      <c r="J7975" s="91" t="s">
        <v>739</v>
      </c>
      <c r="L7975" s="91" t="s">
        <v>41</v>
      </c>
      <c r="M7975" s="91" t="s">
        <v>739</v>
      </c>
      <c r="O7975" s="91" t="s">
        <v>1711</v>
      </c>
      <c r="P7975" s="91" t="s">
        <v>1590</v>
      </c>
      <c r="Q7975" s="91" t="s">
        <v>1454</v>
      </c>
      <c r="R7975" s="91" t="s">
        <v>1981</v>
      </c>
      <c r="S7975" s="91" t="s">
        <v>19813</v>
      </c>
      <c r="T7975" s="91" t="s">
        <v>1600</v>
      </c>
    </row>
    <row r="7976" ht="14.25" customHeight="1">
      <c r="A7976" s="91" t="s">
        <v>19814</v>
      </c>
      <c r="B7976" s="91" t="s">
        <v>19815</v>
      </c>
      <c r="C7976" s="91" t="s">
        <v>19816</v>
      </c>
      <c r="D7976" s="91" t="s">
        <v>1319</v>
      </c>
      <c r="E7976" s="91" t="s">
        <v>1587</v>
      </c>
      <c r="F7976" s="91">
        <v>2030.0</v>
      </c>
      <c r="J7976" s="91" t="s">
        <v>739</v>
      </c>
      <c r="L7976" s="91" t="s">
        <v>41</v>
      </c>
      <c r="M7976" s="91" t="s">
        <v>739</v>
      </c>
      <c r="O7976" s="91" t="s">
        <v>1684</v>
      </c>
      <c r="P7976" s="91" t="s">
        <v>1590</v>
      </c>
      <c r="Q7976" s="91" t="s">
        <v>1439</v>
      </c>
      <c r="R7976" s="91" t="s">
        <v>1863</v>
      </c>
      <c r="S7976" s="91" t="s">
        <v>19817</v>
      </c>
      <c r="T7976" s="91" t="s">
        <v>1593</v>
      </c>
    </row>
    <row r="7977" ht="14.25" customHeight="1">
      <c r="A7977" s="91" t="s">
        <v>19818</v>
      </c>
      <c r="D7977" s="91" t="s">
        <v>1324</v>
      </c>
      <c r="J7977" s="91" t="s">
        <v>739</v>
      </c>
      <c r="L7977" s="91" t="s">
        <v>41</v>
      </c>
      <c r="M7977" s="91" t="s">
        <v>739</v>
      </c>
      <c r="O7977" s="91" t="s">
        <v>1684</v>
      </c>
      <c r="P7977" s="91" t="s">
        <v>1590</v>
      </c>
      <c r="Q7977" s="91" t="s">
        <v>1429</v>
      </c>
      <c r="R7977" s="91" t="s">
        <v>1699</v>
      </c>
    </row>
    <row r="7978" ht="14.25" customHeight="1">
      <c r="A7978" s="91" t="s">
        <v>19819</v>
      </c>
      <c r="B7978" s="91" t="s">
        <v>19820</v>
      </c>
      <c r="C7978" s="91" t="s">
        <v>19821</v>
      </c>
      <c r="D7978" s="91" t="s">
        <v>1324</v>
      </c>
      <c r="J7978" s="91" t="s">
        <v>1320</v>
      </c>
      <c r="L7978" s="91" t="s">
        <v>41</v>
      </c>
      <c r="M7978" s="91" t="s">
        <v>1320</v>
      </c>
      <c r="N7978" s="91" t="s">
        <v>1715</v>
      </c>
      <c r="O7978" s="91" t="s">
        <v>1589</v>
      </c>
      <c r="P7978" s="91" t="s">
        <v>1590</v>
      </c>
      <c r="Q7978" s="91" t="s">
        <v>1433</v>
      </c>
      <c r="R7978" s="91" t="s">
        <v>1715</v>
      </c>
    </row>
    <row r="7979" ht="14.25" customHeight="1">
      <c r="A7979" s="91" t="s">
        <v>19822</v>
      </c>
      <c r="D7979" s="91" t="s">
        <v>1343</v>
      </c>
      <c r="J7979" s="91" t="s">
        <v>739</v>
      </c>
      <c r="L7979" s="91" t="s">
        <v>41</v>
      </c>
      <c r="M7979" s="91" t="s">
        <v>1320</v>
      </c>
      <c r="N7979" s="91" t="s">
        <v>2170</v>
      </c>
      <c r="O7979" s="91" t="s">
        <v>1831</v>
      </c>
      <c r="P7979" s="91" t="s">
        <v>1590</v>
      </c>
      <c r="Q7979" s="91" t="s">
        <v>1457</v>
      </c>
      <c r="R7979" s="91" t="s">
        <v>1851</v>
      </c>
      <c r="U7979" s="91" t="s">
        <v>1749</v>
      </c>
    </row>
    <row r="7980" ht="14.25" customHeight="1">
      <c r="A7980" s="91" t="s">
        <v>19823</v>
      </c>
      <c r="D7980" s="91" t="s">
        <v>1324</v>
      </c>
      <c r="J7980" s="91" t="s">
        <v>739</v>
      </c>
      <c r="L7980" s="91" t="s">
        <v>41</v>
      </c>
      <c r="M7980" s="91" t="s">
        <v>739</v>
      </c>
      <c r="O7980" s="91" t="s">
        <v>2116</v>
      </c>
      <c r="P7980" s="91" t="s">
        <v>1736</v>
      </c>
      <c r="Q7980" s="91" t="s">
        <v>1462</v>
      </c>
      <c r="R7980" s="91" t="s">
        <v>1659</v>
      </c>
    </row>
    <row r="7981" ht="14.25" customHeight="1">
      <c r="A7981" s="91" t="s">
        <v>19824</v>
      </c>
      <c r="B7981" s="91" t="s">
        <v>19825</v>
      </c>
      <c r="C7981" s="91" t="s">
        <v>19826</v>
      </c>
      <c r="D7981" s="91" t="s">
        <v>1319</v>
      </c>
      <c r="E7981" s="91" t="s">
        <v>1587</v>
      </c>
      <c r="F7981" s="91">
        <v>2030.0</v>
      </c>
      <c r="G7981" s="91" t="s">
        <v>1319</v>
      </c>
      <c r="H7981" s="91" t="s">
        <v>1587</v>
      </c>
      <c r="I7981" s="91">
        <v>2040.0</v>
      </c>
      <c r="J7981" s="91" t="s">
        <v>1320</v>
      </c>
      <c r="K7981" s="91">
        <v>2040.0</v>
      </c>
      <c r="L7981" s="91" t="s">
        <v>41</v>
      </c>
      <c r="M7981" s="91" t="s">
        <v>1320</v>
      </c>
      <c r="N7981" s="91" t="s">
        <v>1715</v>
      </c>
      <c r="O7981" s="91" t="s">
        <v>1898</v>
      </c>
      <c r="P7981" s="91" t="s">
        <v>1590</v>
      </c>
      <c r="Q7981" s="91" t="s">
        <v>1462</v>
      </c>
      <c r="R7981" s="91" t="s">
        <v>1653</v>
      </c>
      <c r="S7981" s="91" t="s">
        <v>19827</v>
      </c>
      <c r="T7981" s="91" t="s">
        <v>1593</v>
      </c>
    </row>
    <row r="7982" ht="14.25" customHeight="1">
      <c r="A7982" s="91" t="s">
        <v>19828</v>
      </c>
      <c r="D7982" s="91" t="s">
        <v>1319</v>
      </c>
      <c r="E7982" s="91" t="s">
        <v>1587</v>
      </c>
      <c r="F7982" s="91">
        <v>2030.0</v>
      </c>
      <c r="J7982" s="91" t="s">
        <v>739</v>
      </c>
      <c r="L7982" s="91" t="s">
        <v>1588</v>
      </c>
      <c r="M7982" s="91" t="s">
        <v>739</v>
      </c>
      <c r="O7982" s="91" t="s">
        <v>1725</v>
      </c>
      <c r="P7982" s="91" t="s">
        <v>1628</v>
      </c>
      <c r="Q7982" s="91" t="s">
        <v>1457</v>
      </c>
      <c r="R7982" s="91" t="s">
        <v>1792</v>
      </c>
      <c r="S7982" s="91" t="s">
        <v>19829</v>
      </c>
      <c r="T7982" s="91" t="s">
        <v>1593</v>
      </c>
    </row>
    <row r="7983" ht="14.25" customHeight="1">
      <c r="A7983" s="91" t="s">
        <v>19830</v>
      </c>
      <c r="D7983" s="91" t="s">
        <v>1319</v>
      </c>
      <c r="E7983" s="91" t="s">
        <v>1587</v>
      </c>
      <c r="F7983" s="91">
        <v>2030.0</v>
      </c>
      <c r="J7983" s="91" t="s">
        <v>739</v>
      </c>
      <c r="L7983" s="91" t="s">
        <v>1588</v>
      </c>
      <c r="M7983" s="91" t="s">
        <v>739</v>
      </c>
      <c r="O7983" s="91" t="s">
        <v>1721</v>
      </c>
      <c r="P7983" s="91" t="s">
        <v>1590</v>
      </c>
      <c r="Q7983" s="91" t="s">
        <v>1459</v>
      </c>
      <c r="R7983" s="91" t="s">
        <v>1624</v>
      </c>
      <c r="S7983" s="91" t="s">
        <v>19831</v>
      </c>
      <c r="T7983" s="91" t="s">
        <v>1593</v>
      </c>
    </row>
    <row r="7984" ht="14.25" customHeight="1">
      <c r="A7984" s="91" t="s">
        <v>19832</v>
      </c>
      <c r="D7984" s="91" t="s">
        <v>1319</v>
      </c>
      <c r="E7984" s="91" t="s">
        <v>1587</v>
      </c>
      <c r="F7984" s="91">
        <v>2030.0</v>
      </c>
      <c r="J7984" s="91" t="s">
        <v>739</v>
      </c>
      <c r="L7984" s="91" t="s">
        <v>1588</v>
      </c>
      <c r="M7984" s="91" t="s">
        <v>739</v>
      </c>
      <c r="O7984" s="91" t="s">
        <v>1602</v>
      </c>
      <c r="P7984" s="91" t="s">
        <v>1603</v>
      </c>
      <c r="Q7984" s="91" t="s">
        <v>1457</v>
      </c>
      <c r="R7984" s="91" t="s">
        <v>1641</v>
      </c>
      <c r="S7984" s="91" t="s">
        <v>19833</v>
      </c>
      <c r="T7984" s="91" t="s">
        <v>1593</v>
      </c>
    </row>
    <row r="7985" ht="14.25" customHeight="1">
      <c r="A7985" s="91" t="s">
        <v>19834</v>
      </c>
      <c r="B7985" s="91" t="s">
        <v>19835</v>
      </c>
      <c r="D7985" s="91" t="s">
        <v>1324</v>
      </c>
      <c r="J7985" s="91" t="s">
        <v>739</v>
      </c>
      <c r="L7985" s="91" t="s">
        <v>41</v>
      </c>
      <c r="M7985" s="91" t="s">
        <v>739</v>
      </c>
      <c r="O7985" s="91" t="s">
        <v>1725</v>
      </c>
      <c r="P7985" s="91" t="s">
        <v>1628</v>
      </c>
      <c r="Q7985" s="91" t="s">
        <v>1460</v>
      </c>
      <c r="R7985" s="91" t="s">
        <v>1808</v>
      </c>
    </row>
    <row r="7986" ht="14.25" customHeight="1">
      <c r="A7986" s="91" t="s">
        <v>19836</v>
      </c>
      <c r="D7986" s="91" t="s">
        <v>1324</v>
      </c>
      <c r="J7986" s="91" t="s">
        <v>1320</v>
      </c>
      <c r="L7986" s="91" t="s">
        <v>41</v>
      </c>
      <c r="M7986" s="91" t="s">
        <v>739</v>
      </c>
      <c r="O7986" s="91" t="s">
        <v>1632</v>
      </c>
      <c r="P7986" s="91" t="s">
        <v>1628</v>
      </c>
      <c r="Q7986" s="91" t="s">
        <v>1469</v>
      </c>
      <c r="R7986" s="91" t="s">
        <v>1659</v>
      </c>
    </row>
    <row r="7987" ht="14.25" customHeight="1">
      <c r="A7987" s="91" t="s">
        <v>19837</v>
      </c>
      <c r="B7987" s="91" t="s">
        <v>19838</v>
      </c>
      <c r="D7987" s="91" t="s">
        <v>1324</v>
      </c>
      <c r="J7987" s="91" t="s">
        <v>739</v>
      </c>
      <c r="L7987" s="91" t="s">
        <v>41</v>
      </c>
      <c r="M7987" s="91" t="s">
        <v>739</v>
      </c>
      <c r="O7987" s="91" t="s">
        <v>1607</v>
      </c>
      <c r="P7987" s="91" t="s">
        <v>1590</v>
      </c>
      <c r="Q7987" s="91" t="s">
        <v>1433</v>
      </c>
      <c r="R7987" s="91" t="s">
        <v>1669</v>
      </c>
    </row>
    <row r="7988" ht="14.25" customHeight="1">
      <c r="A7988" s="91" t="s">
        <v>19839</v>
      </c>
      <c r="D7988" s="91" t="s">
        <v>1324</v>
      </c>
      <c r="J7988" s="91" t="s">
        <v>739</v>
      </c>
      <c r="L7988" s="91" t="s">
        <v>41</v>
      </c>
      <c r="M7988" s="91" t="s">
        <v>739</v>
      </c>
      <c r="O7988" s="91" t="s">
        <v>1638</v>
      </c>
      <c r="P7988" s="91" t="s">
        <v>1590</v>
      </c>
      <c r="Q7988" s="91" t="s">
        <v>1444</v>
      </c>
      <c r="R7988" s="91" t="s">
        <v>1663</v>
      </c>
    </row>
    <row r="7989" ht="14.25" customHeight="1">
      <c r="A7989" s="91" t="s">
        <v>19840</v>
      </c>
      <c r="D7989" s="91" t="s">
        <v>1319</v>
      </c>
      <c r="E7989" s="91" t="s">
        <v>1587</v>
      </c>
      <c r="F7989" s="91">
        <v>2030.0</v>
      </c>
      <c r="J7989" s="91" t="s">
        <v>739</v>
      </c>
      <c r="L7989" s="91" t="s">
        <v>41</v>
      </c>
      <c r="M7989" s="91" t="s">
        <v>739</v>
      </c>
      <c r="O7989" s="91" t="s">
        <v>1662</v>
      </c>
      <c r="P7989" s="91" t="s">
        <v>1590</v>
      </c>
      <c r="Q7989" s="91" t="s">
        <v>1440</v>
      </c>
      <c r="R7989" s="91" t="s">
        <v>1707</v>
      </c>
      <c r="S7989" s="91" t="s">
        <v>19841</v>
      </c>
      <c r="T7989" s="91" t="s">
        <v>1593</v>
      </c>
    </row>
    <row r="7990" ht="14.25" customHeight="1">
      <c r="A7990" s="91" t="s">
        <v>19842</v>
      </c>
      <c r="C7990" s="91" t="s">
        <v>19843</v>
      </c>
      <c r="D7990" s="91" t="s">
        <v>1324</v>
      </c>
      <c r="J7990" s="91" t="s">
        <v>1320</v>
      </c>
      <c r="L7990" s="91" t="s">
        <v>41</v>
      </c>
      <c r="M7990" s="91" t="s">
        <v>1320</v>
      </c>
      <c r="N7990" s="91" t="s">
        <v>1678</v>
      </c>
      <c r="O7990" s="91" t="s">
        <v>1662</v>
      </c>
      <c r="P7990" s="91" t="s">
        <v>1590</v>
      </c>
      <c r="Q7990" s="91" t="s">
        <v>1433</v>
      </c>
      <c r="R7990" s="91" t="s">
        <v>1678</v>
      </c>
    </row>
    <row r="7991" ht="14.25" customHeight="1">
      <c r="A7991" s="91" t="s">
        <v>19844</v>
      </c>
      <c r="D7991" s="91" t="s">
        <v>1324</v>
      </c>
      <c r="J7991" s="91" t="s">
        <v>1320</v>
      </c>
      <c r="L7991" s="91" t="s">
        <v>41</v>
      </c>
      <c r="M7991" s="91" t="s">
        <v>739</v>
      </c>
      <c r="O7991" s="91" t="s">
        <v>1662</v>
      </c>
      <c r="P7991" s="91" t="s">
        <v>1590</v>
      </c>
      <c r="Q7991" s="91" t="s">
        <v>1450</v>
      </c>
      <c r="R7991" s="91" t="s">
        <v>1604</v>
      </c>
    </row>
    <row r="7992" ht="14.25" customHeight="1">
      <c r="A7992" s="91" t="s">
        <v>19845</v>
      </c>
      <c r="D7992" s="91" t="s">
        <v>1324</v>
      </c>
      <c r="J7992" s="91" t="s">
        <v>1320</v>
      </c>
      <c r="L7992" s="91" t="s">
        <v>41</v>
      </c>
      <c r="M7992" s="91" t="s">
        <v>739</v>
      </c>
      <c r="O7992" s="91" t="s">
        <v>1602</v>
      </c>
      <c r="P7992" s="91" t="s">
        <v>1603</v>
      </c>
      <c r="Q7992" s="91" t="s">
        <v>1457</v>
      </c>
      <c r="R7992" s="91" t="s">
        <v>1653</v>
      </c>
    </row>
    <row r="7993" ht="14.25" customHeight="1">
      <c r="A7993" s="91" t="s">
        <v>19846</v>
      </c>
      <c r="D7993" s="91" t="s">
        <v>1324</v>
      </c>
      <c r="J7993" s="91" t="s">
        <v>739</v>
      </c>
      <c r="L7993" s="91" t="s">
        <v>41</v>
      </c>
      <c r="M7993" s="91" t="s">
        <v>739</v>
      </c>
      <c r="O7993" s="91" t="s">
        <v>1638</v>
      </c>
      <c r="P7993" s="91" t="s">
        <v>1590</v>
      </c>
      <c r="Q7993" s="91" t="s">
        <v>1465</v>
      </c>
      <c r="R7993" s="91" t="s">
        <v>1653</v>
      </c>
    </row>
    <row r="7994" ht="14.25" customHeight="1">
      <c r="A7994" s="91" t="s">
        <v>19847</v>
      </c>
      <c r="C7994" s="91" t="s">
        <v>19848</v>
      </c>
      <c r="D7994" s="91" t="s">
        <v>1343</v>
      </c>
      <c r="J7994" s="91" t="s">
        <v>739</v>
      </c>
      <c r="L7994" s="91" t="s">
        <v>41</v>
      </c>
      <c r="M7994" s="91" t="s">
        <v>739</v>
      </c>
      <c r="O7994" s="91" t="s">
        <v>1638</v>
      </c>
      <c r="P7994" s="91" t="s">
        <v>1590</v>
      </c>
      <c r="Q7994" s="91" t="s">
        <v>1440</v>
      </c>
      <c r="R7994" s="91" t="s">
        <v>1900</v>
      </c>
    </row>
    <row r="7995" ht="14.25" customHeight="1">
      <c r="A7995" s="91" t="s">
        <v>19849</v>
      </c>
      <c r="C7995" s="91" t="s">
        <v>19850</v>
      </c>
      <c r="D7995" s="91" t="s">
        <v>1324</v>
      </c>
      <c r="J7995" s="91" t="s">
        <v>1320</v>
      </c>
      <c r="L7995" s="91" t="s">
        <v>41</v>
      </c>
      <c r="M7995" s="91" t="s">
        <v>739</v>
      </c>
      <c r="O7995" s="91" t="s">
        <v>1662</v>
      </c>
      <c r="P7995" s="91" t="s">
        <v>1590</v>
      </c>
      <c r="Q7995" s="91" t="s">
        <v>1439</v>
      </c>
      <c r="R7995" s="91" t="s">
        <v>1604</v>
      </c>
    </row>
    <row r="7996" ht="14.25" customHeight="1">
      <c r="A7996" s="91" t="s">
        <v>19851</v>
      </c>
      <c r="D7996" s="91" t="s">
        <v>1324</v>
      </c>
      <c r="J7996" s="91" t="s">
        <v>1320</v>
      </c>
      <c r="L7996" s="91" t="s">
        <v>41</v>
      </c>
      <c r="M7996" s="91" t="s">
        <v>739</v>
      </c>
      <c r="O7996" s="91" t="s">
        <v>1748</v>
      </c>
      <c r="P7996" s="91" t="s">
        <v>1590</v>
      </c>
      <c r="Q7996" s="91" t="s">
        <v>1439</v>
      </c>
      <c r="R7996" s="91" t="s">
        <v>1707</v>
      </c>
    </row>
    <row r="7997" ht="14.25" customHeight="1">
      <c r="A7997" s="91" t="s">
        <v>19852</v>
      </c>
      <c r="D7997" s="91" t="s">
        <v>1319</v>
      </c>
      <c r="E7997" s="91" t="s">
        <v>1587</v>
      </c>
      <c r="F7997" s="91">
        <v>2030.0</v>
      </c>
      <c r="G7997" s="91" t="s">
        <v>1319</v>
      </c>
      <c r="H7997" s="91" t="s">
        <v>1587</v>
      </c>
      <c r="I7997" s="91">
        <v>2048.0</v>
      </c>
      <c r="J7997" s="91" t="s">
        <v>1320</v>
      </c>
      <c r="K7997" s="91">
        <v>2048.0</v>
      </c>
      <c r="L7997" s="91" t="s">
        <v>1588</v>
      </c>
      <c r="M7997" s="91" t="s">
        <v>739</v>
      </c>
      <c r="O7997" s="91" t="s">
        <v>1602</v>
      </c>
      <c r="P7997" s="91" t="s">
        <v>1603</v>
      </c>
      <c r="Q7997" s="91" t="s">
        <v>1457</v>
      </c>
      <c r="R7997" s="91" t="s">
        <v>1653</v>
      </c>
      <c r="S7997" s="91" t="s">
        <v>19853</v>
      </c>
      <c r="T7997" s="91" t="s">
        <v>1593</v>
      </c>
    </row>
    <row r="7998" ht="14.25" customHeight="1">
      <c r="A7998" s="91" t="s">
        <v>19854</v>
      </c>
      <c r="D7998" s="91" t="s">
        <v>1324</v>
      </c>
      <c r="J7998" s="91" t="s">
        <v>1320</v>
      </c>
      <c r="L7998" s="91" t="s">
        <v>41</v>
      </c>
      <c r="M7998" s="91" t="s">
        <v>739</v>
      </c>
      <c r="O7998" s="91" t="s">
        <v>1891</v>
      </c>
      <c r="P7998" s="91" t="s">
        <v>1623</v>
      </c>
      <c r="Q7998" s="91" t="s">
        <v>1451</v>
      </c>
      <c r="R7998" s="91" t="s">
        <v>1663</v>
      </c>
    </row>
    <row r="7999" ht="14.25" customHeight="1">
      <c r="A7999" s="91" t="s">
        <v>19855</v>
      </c>
      <c r="B7999" s="91" t="s">
        <v>19856</v>
      </c>
      <c r="C7999" s="91" t="s">
        <v>19857</v>
      </c>
      <c r="D7999" s="91" t="s">
        <v>1319</v>
      </c>
      <c r="E7999" s="91" t="s">
        <v>1587</v>
      </c>
      <c r="F7999" s="91">
        <v>2028.0</v>
      </c>
      <c r="J7999" s="91" t="s">
        <v>739</v>
      </c>
      <c r="L7999" s="91" t="s">
        <v>41</v>
      </c>
      <c r="M7999" s="91" t="s">
        <v>1320</v>
      </c>
      <c r="N7999" s="91" t="s">
        <v>1785</v>
      </c>
      <c r="O7999" s="91" t="s">
        <v>1607</v>
      </c>
      <c r="P7999" s="91" t="s">
        <v>1590</v>
      </c>
      <c r="Q7999" s="91" t="s">
        <v>1430</v>
      </c>
      <c r="R7999" s="91" t="s">
        <v>1707</v>
      </c>
      <c r="S7999" s="91" t="s">
        <v>19858</v>
      </c>
      <c r="T7999" s="91" t="s">
        <v>1593</v>
      </c>
      <c r="U7999" s="91" t="s">
        <v>6228</v>
      </c>
    </row>
    <row r="8000" ht="14.25" customHeight="1">
      <c r="A8000" s="91" t="s">
        <v>19859</v>
      </c>
      <c r="B8000" s="91" t="s">
        <v>19860</v>
      </c>
      <c r="C8000" s="91" t="s">
        <v>19861</v>
      </c>
      <c r="D8000" s="91" t="s">
        <v>1319</v>
      </c>
      <c r="E8000" s="91" t="s">
        <v>1587</v>
      </c>
      <c r="F8000" s="91">
        <v>2027.0</v>
      </c>
      <c r="J8000" s="91" t="s">
        <v>1320</v>
      </c>
      <c r="L8000" s="91" t="s">
        <v>41</v>
      </c>
      <c r="M8000" s="91" t="s">
        <v>1320</v>
      </c>
      <c r="N8000" s="91" t="s">
        <v>1966</v>
      </c>
      <c r="O8000" s="91" t="s">
        <v>1711</v>
      </c>
      <c r="P8000" s="91" t="s">
        <v>1590</v>
      </c>
      <c r="Q8000" s="91" t="s">
        <v>1466</v>
      </c>
      <c r="R8000" s="91" t="s">
        <v>1687</v>
      </c>
      <c r="S8000" s="91" t="s">
        <v>19862</v>
      </c>
      <c r="T8000" s="91" t="s">
        <v>1593</v>
      </c>
    </row>
    <row r="8001" ht="14.25" customHeight="1">
      <c r="A8001" s="91" t="s">
        <v>19863</v>
      </c>
      <c r="D8001" s="91" t="s">
        <v>1319</v>
      </c>
      <c r="E8001" s="91" t="s">
        <v>1587</v>
      </c>
      <c r="F8001" s="91">
        <v>2030.0</v>
      </c>
      <c r="J8001" s="91" t="s">
        <v>1320</v>
      </c>
      <c r="L8001" s="91" t="s">
        <v>1647</v>
      </c>
      <c r="M8001" s="91" t="s">
        <v>1320</v>
      </c>
      <c r="N8001" s="91" t="s">
        <v>1842</v>
      </c>
      <c r="O8001" s="91" t="s">
        <v>1684</v>
      </c>
      <c r="P8001" s="91" t="s">
        <v>1590</v>
      </c>
      <c r="Q8001" s="91" t="s">
        <v>1430</v>
      </c>
      <c r="R8001" s="91" t="s">
        <v>1687</v>
      </c>
      <c r="S8001" s="91" t="s">
        <v>19864</v>
      </c>
      <c r="T8001" s="91" t="s">
        <v>1593</v>
      </c>
    </row>
    <row r="8002" ht="14.25" customHeight="1">
      <c r="A8002" s="91" t="s">
        <v>19865</v>
      </c>
      <c r="D8002" s="91" t="s">
        <v>1324</v>
      </c>
      <c r="J8002" s="91" t="s">
        <v>739</v>
      </c>
      <c r="L8002" s="91" t="s">
        <v>41</v>
      </c>
      <c r="M8002" s="91" t="s">
        <v>739</v>
      </c>
      <c r="O8002" s="91" t="s">
        <v>1677</v>
      </c>
      <c r="P8002" s="91" t="s">
        <v>1590</v>
      </c>
      <c r="Q8002" s="91" t="s">
        <v>1460</v>
      </c>
      <c r="R8002" s="91" t="s">
        <v>1598</v>
      </c>
    </row>
    <row r="8003" ht="14.25" customHeight="1">
      <c r="A8003" s="91" t="s">
        <v>19866</v>
      </c>
      <c r="B8003" s="91" t="s">
        <v>19867</v>
      </c>
      <c r="C8003" s="91" t="s">
        <v>19868</v>
      </c>
      <c r="D8003" s="91" t="s">
        <v>1324</v>
      </c>
      <c r="J8003" s="91" t="s">
        <v>739</v>
      </c>
      <c r="L8003" s="91" t="s">
        <v>41</v>
      </c>
      <c r="M8003" s="91" t="s">
        <v>739</v>
      </c>
      <c r="O8003" s="91" t="s">
        <v>1846</v>
      </c>
      <c r="P8003" s="91" t="s">
        <v>1590</v>
      </c>
      <c r="Q8003" s="91" t="s">
        <v>1439</v>
      </c>
      <c r="R8003" s="91" t="s">
        <v>1669</v>
      </c>
    </row>
    <row r="8004" ht="14.25" customHeight="1">
      <c r="A8004" s="91" t="s">
        <v>19869</v>
      </c>
      <c r="B8004" s="91" t="s">
        <v>19870</v>
      </c>
      <c r="C8004" s="91" t="s">
        <v>19871</v>
      </c>
      <c r="D8004" s="91" t="s">
        <v>1324</v>
      </c>
      <c r="J8004" s="91" t="s">
        <v>1320</v>
      </c>
      <c r="L8004" s="91" t="s">
        <v>41</v>
      </c>
      <c r="M8004" s="91" t="s">
        <v>739</v>
      </c>
      <c r="O8004" s="91" t="s">
        <v>1632</v>
      </c>
      <c r="P8004" s="91" t="s">
        <v>1628</v>
      </c>
      <c r="Q8004" s="91" t="s">
        <v>1440</v>
      </c>
      <c r="R8004" s="91" t="s">
        <v>1648</v>
      </c>
    </row>
    <row r="8005" ht="14.25" customHeight="1">
      <c r="A8005" s="91" t="s">
        <v>19872</v>
      </c>
      <c r="C8005" s="91" t="s">
        <v>19873</v>
      </c>
      <c r="D8005" s="91" t="s">
        <v>1319</v>
      </c>
      <c r="E8005" s="91" t="s">
        <v>1587</v>
      </c>
      <c r="F8005" s="91">
        <v>2030.0</v>
      </c>
      <c r="J8005" s="91" t="s">
        <v>739</v>
      </c>
      <c r="L8005" s="91" t="s">
        <v>41</v>
      </c>
      <c r="M8005" s="91" t="s">
        <v>739</v>
      </c>
      <c r="O8005" s="91" t="s">
        <v>1748</v>
      </c>
      <c r="P8005" s="91" t="s">
        <v>1590</v>
      </c>
      <c r="Q8005" s="91" t="s">
        <v>1459</v>
      </c>
      <c r="R8005" s="91" t="s">
        <v>1685</v>
      </c>
      <c r="S8005" s="91" t="s">
        <v>19874</v>
      </c>
      <c r="T8005" s="91" t="s">
        <v>1593</v>
      </c>
    </row>
    <row r="8006" ht="14.25" customHeight="1">
      <c r="A8006" s="91" t="s">
        <v>19875</v>
      </c>
      <c r="D8006" s="91" t="s">
        <v>1319</v>
      </c>
      <c r="E8006" s="91" t="s">
        <v>1587</v>
      </c>
      <c r="F8006" s="91">
        <v>2030.0</v>
      </c>
      <c r="J8006" s="91" t="s">
        <v>739</v>
      </c>
      <c r="L8006" s="91" t="s">
        <v>1588</v>
      </c>
      <c r="M8006" s="91" t="s">
        <v>739</v>
      </c>
      <c r="O8006" s="91" t="s">
        <v>1602</v>
      </c>
      <c r="P8006" s="91" t="s">
        <v>1603</v>
      </c>
      <c r="Q8006" s="91" t="s">
        <v>1435</v>
      </c>
      <c r="R8006" s="91" t="s">
        <v>1653</v>
      </c>
      <c r="S8006" s="91" t="s">
        <v>19876</v>
      </c>
      <c r="T8006" s="91" t="s">
        <v>1593</v>
      </c>
    </row>
    <row r="8007" ht="14.25" customHeight="1">
      <c r="A8007" s="91" t="s">
        <v>19877</v>
      </c>
      <c r="B8007" s="91" t="s">
        <v>19878</v>
      </c>
      <c r="C8007" s="91" t="s">
        <v>19879</v>
      </c>
      <c r="D8007" s="91" t="s">
        <v>1319</v>
      </c>
      <c r="E8007" s="91" t="s">
        <v>1587</v>
      </c>
      <c r="F8007" s="91">
        <v>2030.0</v>
      </c>
      <c r="G8007" s="91" t="s">
        <v>1319</v>
      </c>
      <c r="H8007" s="91" t="s">
        <v>1587</v>
      </c>
      <c r="I8007" s="91">
        <v>2040.0</v>
      </c>
      <c r="J8007" s="91" t="s">
        <v>1320</v>
      </c>
      <c r="K8007" s="91">
        <v>2040.0</v>
      </c>
      <c r="L8007" s="91" t="s">
        <v>41</v>
      </c>
      <c r="M8007" s="91" t="s">
        <v>1320</v>
      </c>
      <c r="N8007" s="91" t="s">
        <v>1637</v>
      </c>
      <c r="O8007" s="91" t="s">
        <v>1748</v>
      </c>
      <c r="P8007" s="91" t="s">
        <v>1590</v>
      </c>
      <c r="Q8007" s="91" t="s">
        <v>1438</v>
      </c>
      <c r="R8007" s="91" t="s">
        <v>1659</v>
      </c>
      <c r="S8007" s="91" t="s">
        <v>1419</v>
      </c>
      <c r="T8007" s="91" t="s">
        <v>1593</v>
      </c>
    </row>
    <row r="8008" ht="14.25" customHeight="1">
      <c r="A8008" s="91" t="s">
        <v>19880</v>
      </c>
      <c r="C8008" s="91" t="s">
        <v>19881</v>
      </c>
      <c r="D8008" s="91" t="s">
        <v>1319</v>
      </c>
      <c r="E8008" s="91" t="s">
        <v>1587</v>
      </c>
      <c r="F8008" s="91">
        <v>2030.0</v>
      </c>
      <c r="J8008" s="91" t="s">
        <v>1320</v>
      </c>
      <c r="L8008" s="91" t="s">
        <v>41</v>
      </c>
      <c r="M8008" s="91" t="s">
        <v>1320</v>
      </c>
      <c r="N8008" s="91" t="s">
        <v>1637</v>
      </c>
      <c r="O8008" s="91" t="s">
        <v>1846</v>
      </c>
      <c r="P8008" s="91" t="s">
        <v>1590</v>
      </c>
      <c r="Q8008" s="91" t="s">
        <v>1469</v>
      </c>
      <c r="R8008" s="91" t="s">
        <v>1611</v>
      </c>
      <c r="S8008" s="91" t="s">
        <v>19882</v>
      </c>
      <c r="T8008" s="91" t="s">
        <v>1593</v>
      </c>
    </row>
    <row r="8009" ht="14.25" customHeight="1">
      <c r="A8009" s="91" t="s">
        <v>19883</v>
      </c>
      <c r="D8009" s="91" t="s">
        <v>1319</v>
      </c>
      <c r="E8009" s="91" t="s">
        <v>1587</v>
      </c>
      <c r="F8009" s="91">
        <v>2030.0</v>
      </c>
      <c r="J8009" s="91" t="s">
        <v>739</v>
      </c>
      <c r="L8009" s="91" t="s">
        <v>41</v>
      </c>
      <c r="M8009" s="91" t="s">
        <v>739</v>
      </c>
      <c r="O8009" s="91" t="s">
        <v>1607</v>
      </c>
      <c r="P8009" s="91" t="s">
        <v>1590</v>
      </c>
      <c r="Q8009" s="91" t="s">
        <v>1452</v>
      </c>
      <c r="R8009" s="91" t="s">
        <v>1612</v>
      </c>
      <c r="S8009" s="91" t="s">
        <v>19884</v>
      </c>
      <c r="T8009" s="91" t="s">
        <v>1593</v>
      </c>
    </row>
    <row r="8010" ht="14.25" customHeight="1">
      <c r="A8010" s="91" t="s">
        <v>19885</v>
      </c>
      <c r="D8010" s="91" t="s">
        <v>1324</v>
      </c>
      <c r="J8010" s="91" t="s">
        <v>1320</v>
      </c>
      <c r="L8010" s="91" t="s">
        <v>41</v>
      </c>
      <c r="M8010" s="91" t="s">
        <v>739</v>
      </c>
      <c r="O8010" s="91" t="s">
        <v>1632</v>
      </c>
      <c r="P8010" s="91" t="s">
        <v>1628</v>
      </c>
      <c r="Q8010" s="91" t="s">
        <v>1469</v>
      </c>
      <c r="R8010" s="91" t="s">
        <v>1604</v>
      </c>
    </row>
    <row r="8011" ht="14.25" customHeight="1">
      <c r="A8011" s="91" t="s">
        <v>19886</v>
      </c>
      <c r="B8011" s="91" t="s">
        <v>19887</v>
      </c>
      <c r="C8011" s="91" t="s">
        <v>19888</v>
      </c>
      <c r="D8011" s="91" t="s">
        <v>1343</v>
      </c>
      <c r="J8011" s="91" t="s">
        <v>1320</v>
      </c>
      <c r="L8011" s="91" t="s">
        <v>41</v>
      </c>
      <c r="M8011" s="91" t="s">
        <v>1320</v>
      </c>
      <c r="N8011" s="91" t="s">
        <v>1598</v>
      </c>
      <c r="O8011" s="91" t="s">
        <v>1638</v>
      </c>
      <c r="P8011" s="91" t="s">
        <v>1590</v>
      </c>
      <c r="Q8011" s="91" t="s">
        <v>1430</v>
      </c>
      <c r="R8011" s="91" t="s">
        <v>1598</v>
      </c>
    </row>
    <row r="8012" ht="14.25" customHeight="1">
      <c r="A8012" s="91" t="s">
        <v>19889</v>
      </c>
      <c r="D8012" s="91" t="s">
        <v>1319</v>
      </c>
      <c r="E8012" s="91" t="s">
        <v>1587</v>
      </c>
      <c r="F8012" s="91">
        <v>2027.0</v>
      </c>
      <c r="J8012" s="91" t="s">
        <v>739</v>
      </c>
      <c r="L8012" s="91" t="s">
        <v>41</v>
      </c>
      <c r="M8012" s="91" t="s">
        <v>739</v>
      </c>
      <c r="O8012" s="91" t="s">
        <v>1662</v>
      </c>
      <c r="P8012" s="91" t="s">
        <v>1590</v>
      </c>
      <c r="Q8012" s="91" t="s">
        <v>1433</v>
      </c>
      <c r="R8012" s="91" t="s">
        <v>1687</v>
      </c>
      <c r="S8012" s="91" t="s">
        <v>19890</v>
      </c>
      <c r="T8012" s="91" t="s">
        <v>1593</v>
      </c>
    </row>
    <row r="8013" ht="14.25" customHeight="1">
      <c r="A8013" s="91" t="s">
        <v>19891</v>
      </c>
      <c r="D8013" s="91" t="s">
        <v>1319</v>
      </c>
      <c r="E8013" s="91" t="s">
        <v>1587</v>
      </c>
      <c r="F8013" s="91">
        <v>2030.0</v>
      </c>
      <c r="J8013" s="91" t="s">
        <v>739</v>
      </c>
      <c r="L8013" s="91" t="s">
        <v>1588</v>
      </c>
      <c r="M8013" s="91" t="s">
        <v>739</v>
      </c>
      <c r="O8013" s="91" t="s">
        <v>1891</v>
      </c>
      <c r="P8013" s="91" t="s">
        <v>1623</v>
      </c>
      <c r="Q8013" s="91" t="s">
        <v>1436</v>
      </c>
      <c r="R8013" s="91" t="s">
        <v>1842</v>
      </c>
      <c r="S8013" s="91" t="s">
        <v>19892</v>
      </c>
      <c r="T8013" s="91" t="s">
        <v>1593</v>
      </c>
    </row>
    <row r="8014" ht="14.25" customHeight="1">
      <c r="A8014" s="91" t="s">
        <v>19893</v>
      </c>
      <c r="D8014" s="91" t="s">
        <v>1319</v>
      </c>
      <c r="E8014" s="91" t="s">
        <v>1587</v>
      </c>
      <c r="F8014" s="91">
        <v>2030.0</v>
      </c>
      <c r="J8014" s="91" t="s">
        <v>739</v>
      </c>
      <c r="L8014" s="91" t="s">
        <v>1588</v>
      </c>
      <c r="M8014" s="91" t="s">
        <v>739</v>
      </c>
      <c r="O8014" s="91" t="s">
        <v>1602</v>
      </c>
      <c r="P8014" s="91" t="s">
        <v>1603</v>
      </c>
      <c r="Q8014" s="91" t="s">
        <v>1457</v>
      </c>
      <c r="R8014" s="91" t="s">
        <v>1633</v>
      </c>
      <c r="S8014" s="91" t="s">
        <v>19894</v>
      </c>
      <c r="T8014" s="91" t="s">
        <v>1593</v>
      </c>
    </row>
    <row r="8015" ht="14.25" customHeight="1">
      <c r="A8015" s="91" t="s">
        <v>19895</v>
      </c>
      <c r="D8015" s="91" t="s">
        <v>1324</v>
      </c>
      <c r="J8015" s="91" t="s">
        <v>1320</v>
      </c>
      <c r="L8015" s="91" t="s">
        <v>41</v>
      </c>
      <c r="M8015" s="91" t="s">
        <v>739</v>
      </c>
      <c r="O8015" s="91" t="s">
        <v>3235</v>
      </c>
      <c r="P8015" s="91" t="s">
        <v>1597</v>
      </c>
      <c r="Q8015" s="91" t="s">
        <v>1454</v>
      </c>
      <c r="R8015" s="91" t="s">
        <v>1659</v>
      </c>
    </row>
    <row r="8016" ht="14.25" customHeight="1">
      <c r="A8016" s="91" t="s">
        <v>19896</v>
      </c>
      <c r="D8016" s="91" t="s">
        <v>1324</v>
      </c>
      <c r="J8016" s="91" t="s">
        <v>739</v>
      </c>
      <c r="L8016" s="91" t="s">
        <v>41</v>
      </c>
      <c r="M8016" s="91" t="s">
        <v>739</v>
      </c>
      <c r="O8016" s="91" t="s">
        <v>2299</v>
      </c>
      <c r="P8016" s="91" t="s">
        <v>1628</v>
      </c>
      <c r="Q8016" s="91" t="s">
        <v>1469</v>
      </c>
      <c r="R8016" s="91" t="s">
        <v>1659</v>
      </c>
    </row>
    <row r="8017" ht="14.25" customHeight="1">
      <c r="A8017" s="91" t="s">
        <v>19897</v>
      </c>
      <c r="D8017" s="91" t="s">
        <v>1324</v>
      </c>
      <c r="J8017" s="91" t="s">
        <v>1320</v>
      </c>
      <c r="L8017" s="91" t="s">
        <v>41</v>
      </c>
      <c r="M8017" s="91" t="s">
        <v>739</v>
      </c>
      <c r="O8017" s="91" t="s">
        <v>1607</v>
      </c>
      <c r="P8017" s="91" t="s">
        <v>1590</v>
      </c>
      <c r="Q8017" s="91" t="s">
        <v>1440</v>
      </c>
      <c r="R8017" s="91" t="s">
        <v>1641</v>
      </c>
    </row>
    <row r="8018" ht="14.25" customHeight="1">
      <c r="A8018" s="91" t="s">
        <v>19898</v>
      </c>
      <c r="B8018" s="91" t="s">
        <v>19899</v>
      </c>
      <c r="C8018" s="91" t="s">
        <v>19900</v>
      </c>
      <c r="D8018" s="91" t="s">
        <v>1324</v>
      </c>
      <c r="J8018" s="91" t="s">
        <v>739</v>
      </c>
      <c r="L8018" s="91" t="s">
        <v>41</v>
      </c>
      <c r="M8018" s="91" t="s">
        <v>739</v>
      </c>
      <c r="O8018" s="91" t="s">
        <v>1602</v>
      </c>
      <c r="P8018" s="91" t="s">
        <v>1603</v>
      </c>
      <c r="Q8018" s="91" t="s">
        <v>1462</v>
      </c>
      <c r="R8018" s="91" t="s">
        <v>1624</v>
      </c>
    </row>
    <row r="8019" ht="14.25" customHeight="1">
      <c r="A8019" s="91" t="s">
        <v>19901</v>
      </c>
      <c r="B8019" s="91" t="s">
        <v>19902</v>
      </c>
      <c r="C8019" s="91" t="s">
        <v>19903</v>
      </c>
      <c r="D8019" s="91" t="s">
        <v>1319</v>
      </c>
      <c r="E8019" s="91" t="s">
        <v>1587</v>
      </c>
      <c r="F8019" s="91">
        <v>2030.0</v>
      </c>
      <c r="G8019" s="91" t="s">
        <v>1319</v>
      </c>
      <c r="H8019" s="91" t="s">
        <v>1587</v>
      </c>
      <c r="I8019" s="91">
        <v>2045.0</v>
      </c>
      <c r="J8019" s="91" t="s">
        <v>1320</v>
      </c>
      <c r="K8019" s="91">
        <v>2045.0</v>
      </c>
      <c r="L8019" s="91" t="s">
        <v>41</v>
      </c>
      <c r="M8019" s="91" t="s">
        <v>1320</v>
      </c>
      <c r="N8019" s="91" t="s">
        <v>1966</v>
      </c>
      <c r="O8019" s="91" t="s">
        <v>1677</v>
      </c>
      <c r="P8019" s="91" t="s">
        <v>1590</v>
      </c>
      <c r="Q8019" s="91" t="s">
        <v>1433</v>
      </c>
      <c r="R8019" s="91" t="s">
        <v>1699</v>
      </c>
      <c r="S8019" s="91" t="s">
        <v>19904</v>
      </c>
      <c r="T8019" s="91" t="s">
        <v>1593</v>
      </c>
    </row>
    <row r="8020" ht="14.25" customHeight="1">
      <c r="A8020" s="91" t="s">
        <v>19905</v>
      </c>
      <c r="D8020" s="91" t="s">
        <v>1319</v>
      </c>
      <c r="E8020" s="91" t="s">
        <v>1587</v>
      </c>
      <c r="F8020" s="91">
        <v>2030.0</v>
      </c>
      <c r="J8020" s="91" t="s">
        <v>739</v>
      </c>
      <c r="L8020" s="91" t="s">
        <v>41</v>
      </c>
      <c r="M8020" s="91" t="s">
        <v>739</v>
      </c>
      <c r="O8020" s="91" t="s">
        <v>1684</v>
      </c>
      <c r="P8020" s="91" t="s">
        <v>1590</v>
      </c>
      <c r="Q8020" s="91" t="s">
        <v>1451</v>
      </c>
      <c r="R8020" s="91" t="s">
        <v>1653</v>
      </c>
      <c r="S8020" s="91" t="s">
        <v>19906</v>
      </c>
      <c r="T8020" s="91" t="s">
        <v>1593</v>
      </c>
    </row>
    <row r="8021" ht="14.25" customHeight="1">
      <c r="A8021" s="91" t="s">
        <v>19907</v>
      </c>
      <c r="B8021" s="91" t="s">
        <v>19908</v>
      </c>
      <c r="C8021" s="91" t="s">
        <v>19909</v>
      </c>
      <c r="D8021" s="91" t="s">
        <v>1319</v>
      </c>
      <c r="E8021" s="91" t="s">
        <v>1587</v>
      </c>
      <c r="F8021" s="91">
        <v>2030.0</v>
      </c>
      <c r="J8021" s="91" t="s">
        <v>1320</v>
      </c>
      <c r="L8021" s="91" t="s">
        <v>1647</v>
      </c>
      <c r="M8021" s="91" t="s">
        <v>1320</v>
      </c>
      <c r="N8021" s="91" t="s">
        <v>1685</v>
      </c>
      <c r="O8021" s="91" t="s">
        <v>1589</v>
      </c>
      <c r="P8021" s="91" t="s">
        <v>1590</v>
      </c>
      <c r="Q8021" s="91" t="s">
        <v>1430</v>
      </c>
      <c r="R8021" s="91" t="s">
        <v>1591</v>
      </c>
      <c r="S8021" s="91" t="s">
        <v>19910</v>
      </c>
      <c r="T8021" s="91" t="s">
        <v>1593</v>
      </c>
    </row>
    <row r="8022" ht="14.25" customHeight="1">
      <c r="A8022" s="91" t="s">
        <v>19911</v>
      </c>
      <c r="C8022" s="91" t="s">
        <v>19912</v>
      </c>
      <c r="D8022" s="91" t="s">
        <v>1324</v>
      </c>
      <c r="J8022" s="91" t="s">
        <v>739</v>
      </c>
      <c r="L8022" s="91" t="s">
        <v>41</v>
      </c>
      <c r="M8022" s="91" t="s">
        <v>739</v>
      </c>
      <c r="O8022" s="91" t="s">
        <v>1632</v>
      </c>
      <c r="P8022" s="91" t="s">
        <v>1628</v>
      </c>
      <c r="Q8022" s="91" t="s">
        <v>1466</v>
      </c>
      <c r="R8022" s="91" t="s">
        <v>1608</v>
      </c>
    </row>
    <row r="8023" ht="14.25" customHeight="1">
      <c r="A8023" s="91" t="s">
        <v>19913</v>
      </c>
      <c r="D8023" s="91" t="s">
        <v>1324</v>
      </c>
      <c r="J8023" s="91" t="s">
        <v>1320</v>
      </c>
      <c r="L8023" s="91" t="s">
        <v>41</v>
      </c>
      <c r="M8023" s="91" t="s">
        <v>1320</v>
      </c>
      <c r="N8023" s="91" t="s">
        <v>1842</v>
      </c>
      <c r="O8023" s="91" t="s">
        <v>1602</v>
      </c>
      <c r="P8023" s="91" t="s">
        <v>1603</v>
      </c>
      <c r="Q8023" s="91" t="s">
        <v>1462</v>
      </c>
      <c r="R8023" s="91" t="s">
        <v>1842</v>
      </c>
    </row>
    <row r="8024" ht="14.25" customHeight="1">
      <c r="A8024" s="91" t="s">
        <v>19914</v>
      </c>
      <c r="D8024" s="91" t="s">
        <v>1324</v>
      </c>
      <c r="J8024" s="91" t="s">
        <v>739</v>
      </c>
      <c r="L8024" s="91" t="s">
        <v>41</v>
      </c>
      <c r="M8024" s="91" t="s">
        <v>739</v>
      </c>
      <c r="O8024" s="91" t="s">
        <v>1721</v>
      </c>
      <c r="P8024" s="91" t="s">
        <v>1590</v>
      </c>
      <c r="Q8024" s="91" t="s">
        <v>1472</v>
      </c>
      <c r="R8024" s="91" t="s">
        <v>1614</v>
      </c>
    </row>
    <row r="8025" ht="14.25" customHeight="1">
      <c r="A8025" s="91" t="s">
        <v>19915</v>
      </c>
      <c r="B8025" s="91" t="s">
        <v>19916</v>
      </c>
      <c r="C8025" s="91" t="s">
        <v>19917</v>
      </c>
      <c r="D8025" s="91" t="s">
        <v>1319</v>
      </c>
      <c r="E8025" s="91" t="s">
        <v>1587</v>
      </c>
      <c r="F8025" s="91">
        <v>2030.0</v>
      </c>
      <c r="J8025" s="91" t="s">
        <v>739</v>
      </c>
      <c r="L8025" s="91" t="s">
        <v>1588</v>
      </c>
      <c r="M8025" s="91" t="s">
        <v>739</v>
      </c>
      <c r="O8025" s="91" t="s">
        <v>1602</v>
      </c>
      <c r="P8025" s="91" t="s">
        <v>1603</v>
      </c>
      <c r="Q8025" s="91" t="s">
        <v>1459</v>
      </c>
      <c r="R8025" s="91" t="s">
        <v>1707</v>
      </c>
      <c r="S8025" s="91" t="s">
        <v>19918</v>
      </c>
      <c r="T8025" s="91" t="s">
        <v>1593</v>
      </c>
    </row>
    <row r="8026" ht="14.25" customHeight="1">
      <c r="A8026" s="91" t="s">
        <v>19919</v>
      </c>
      <c r="B8026" s="91" t="s">
        <v>19920</v>
      </c>
      <c r="D8026" s="91" t="s">
        <v>1324</v>
      </c>
      <c r="J8026" s="91" t="s">
        <v>1320</v>
      </c>
      <c r="L8026" s="91" t="s">
        <v>41</v>
      </c>
      <c r="M8026" s="91" t="s">
        <v>1320</v>
      </c>
      <c r="N8026" s="91" t="s">
        <v>1966</v>
      </c>
      <c r="O8026" s="91" t="s">
        <v>1891</v>
      </c>
      <c r="P8026" s="91" t="s">
        <v>1623</v>
      </c>
      <c r="Q8026" s="91" t="s">
        <v>1472</v>
      </c>
      <c r="R8026" s="91" t="s">
        <v>1966</v>
      </c>
    </row>
    <row r="8027" ht="14.25" customHeight="1">
      <c r="A8027" s="91" t="s">
        <v>19921</v>
      </c>
      <c r="D8027" s="91" t="s">
        <v>1319</v>
      </c>
      <c r="E8027" s="91" t="s">
        <v>1587</v>
      </c>
      <c r="F8027" s="91">
        <v>2030.0</v>
      </c>
      <c r="J8027" s="91" t="s">
        <v>739</v>
      </c>
      <c r="L8027" s="91" t="s">
        <v>1588</v>
      </c>
      <c r="M8027" s="91" t="s">
        <v>739</v>
      </c>
      <c r="O8027" s="91" t="s">
        <v>1898</v>
      </c>
      <c r="P8027" s="91" t="s">
        <v>1590</v>
      </c>
      <c r="Q8027" s="91" t="s">
        <v>1438</v>
      </c>
      <c r="R8027" s="91" t="s">
        <v>1659</v>
      </c>
      <c r="S8027" s="91" t="s">
        <v>19922</v>
      </c>
      <c r="T8027" s="91" t="s">
        <v>1593</v>
      </c>
    </row>
    <row r="8028" ht="14.25" customHeight="1">
      <c r="A8028" s="91" t="s">
        <v>19923</v>
      </c>
      <c r="B8028" s="91" t="s">
        <v>19924</v>
      </c>
      <c r="C8028" s="91" t="s">
        <v>19925</v>
      </c>
      <c r="D8028" s="91" t="s">
        <v>1319</v>
      </c>
      <c r="E8028" s="91" t="s">
        <v>1595</v>
      </c>
      <c r="F8028" s="91">
        <v>2034.0</v>
      </c>
      <c r="J8028" s="91" t="s">
        <v>1320</v>
      </c>
      <c r="L8028" s="91" t="s">
        <v>41</v>
      </c>
      <c r="M8028" s="91" t="s">
        <v>1320</v>
      </c>
      <c r="N8028" s="91" t="s">
        <v>1637</v>
      </c>
      <c r="O8028" s="91" t="s">
        <v>1711</v>
      </c>
      <c r="P8028" s="91" t="s">
        <v>1590</v>
      </c>
      <c r="Q8028" s="91" t="s">
        <v>1475</v>
      </c>
      <c r="R8028" s="91" t="s">
        <v>2368</v>
      </c>
      <c r="S8028" s="91" t="s">
        <v>19926</v>
      </c>
      <c r="T8028" s="91" t="s">
        <v>1600</v>
      </c>
    </row>
    <row r="8029" ht="14.25" customHeight="1">
      <c r="A8029" s="91" t="s">
        <v>19927</v>
      </c>
      <c r="B8029" s="91" t="s">
        <v>19928</v>
      </c>
      <c r="C8029" s="91" t="s">
        <v>19929</v>
      </c>
      <c r="D8029" s="91" t="s">
        <v>1319</v>
      </c>
      <c r="E8029" s="91" t="s">
        <v>1587</v>
      </c>
      <c r="F8029" s="91">
        <v>2030.0</v>
      </c>
      <c r="J8029" s="91" t="s">
        <v>739</v>
      </c>
      <c r="L8029" s="91" t="s">
        <v>41</v>
      </c>
      <c r="M8029" s="91" t="s">
        <v>739</v>
      </c>
      <c r="O8029" s="91" t="s">
        <v>1711</v>
      </c>
      <c r="P8029" s="91" t="s">
        <v>1590</v>
      </c>
      <c r="Q8029" s="91" t="s">
        <v>1436</v>
      </c>
      <c r="R8029" s="91" t="s">
        <v>1763</v>
      </c>
      <c r="S8029" s="91" t="s">
        <v>19930</v>
      </c>
      <c r="T8029" s="91" t="s">
        <v>1593</v>
      </c>
    </row>
    <row r="8030" ht="14.25" customHeight="1">
      <c r="A8030" s="91" t="s">
        <v>19931</v>
      </c>
      <c r="D8030" s="91" t="s">
        <v>1319</v>
      </c>
      <c r="E8030" s="91" t="s">
        <v>1587</v>
      </c>
      <c r="F8030" s="91">
        <v>2030.0</v>
      </c>
      <c r="J8030" s="91" t="s">
        <v>739</v>
      </c>
      <c r="L8030" s="91" t="s">
        <v>1588</v>
      </c>
      <c r="M8030" s="91" t="s">
        <v>739</v>
      </c>
      <c r="O8030" s="91" t="s">
        <v>1662</v>
      </c>
      <c r="P8030" s="91" t="s">
        <v>1590</v>
      </c>
      <c r="Q8030" s="91" t="s">
        <v>1440</v>
      </c>
      <c r="R8030" s="91" t="s">
        <v>1715</v>
      </c>
      <c r="S8030" s="91" t="s">
        <v>19932</v>
      </c>
      <c r="T8030" s="91" t="s">
        <v>1593</v>
      </c>
    </row>
    <row r="8031" ht="14.25" customHeight="1">
      <c r="A8031" s="91" t="s">
        <v>19933</v>
      </c>
      <c r="D8031" s="91" t="s">
        <v>1319</v>
      </c>
      <c r="E8031" s="91" t="s">
        <v>1587</v>
      </c>
      <c r="F8031" s="91">
        <v>2030.0</v>
      </c>
      <c r="J8031" s="91" t="s">
        <v>739</v>
      </c>
      <c r="L8031" s="91" t="s">
        <v>1588</v>
      </c>
      <c r="M8031" s="91" t="s">
        <v>739</v>
      </c>
      <c r="O8031" s="91" t="s">
        <v>1607</v>
      </c>
      <c r="P8031" s="91" t="s">
        <v>1590</v>
      </c>
      <c r="Q8031" s="91" t="s">
        <v>1761</v>
      </c>
      <c r="R8031" s="91" t="s">
        <v>1653</v>
      </c>
      <c r="S8031" s="91" t="s">
        <v>19934</v>
      </c>
      <c r="T8031" s="91" t="s">
        <v>1593</v>
      </c>
    </row>
    <row r="8032" ht="14.25" customHeight="1">
      <c r="A8032" s="91" t="s">
        <v>19935</v>
      </c>
      <c r="D8032" s="91" t="s">
        <v>1319</v>
      </c>
      <c r="E8032" s="91" t="s">
        <v>1587</v>
      </c>
      <c r="F8032" s="91">
        <v>2030.0</v>
      </c>
      <c r="J8032" s="91" t="s">
        <v>739</v>
      </c>
      <c r="L8032" s="91" t="s">
        <v>1588</v>
      </c>
      <c r="M8032" s="91" t="s">
        <v>739</v>
      </c>
      <c r="O8032" s="91" t="s">
        <v>1602</v>
      </c>
      <c r="P8032" s="91" t="s">
        <v>1603</v>
      </c>
      <c r="Q8032" s="91" t="s">
        <v>1457</v>
      </c>
      <c r="R8032" s="91" t="s">
        <v>3048</v>
      </c>
      <c r="S8032" s="91" t="s">
        <v>19936</v>
      </c>
      <c r="T8032" s="91" t="s">
        <v>1593</v>
      </c>
    </row>
    <row r="8033" ht="14.25" customHeight="1">
      <c r="A8033" s="91" t="s">
        <v>19937</v>
      </c>
      <c r="C8033" s="91" t="s">
        <v>19938</v>
      </c>
      <c r="D8033" s="91" t="s">
        <v>1324</v>
      </c>
      <c r="J8033" s="91" t="s">
        <v>739</v>
      </c>
      <c r="L8033" s="91" t="s">
        <v>41</v>
      </c>
      <c r="M8033" s="91" t="s">
        <v>739</v>
      </c>
      <c r="N8033" s="91" t="s">
        <v>1923</v>
      </c>
      <c r="O8033" s="91" t="s">
        <v>1846</v>
      </c>
      <c r="P8033" s="91" t="s">
        <v>1590</v>
      </c>
      <c r="Q8033" s="91" t="s">
        <v>1435</v>
      </c>
      <c r="R8033" s="91" t="s">
        <v>1923</v>
      </c>
    </row>
    <row r="8034" ht="14.25" customHeight="1">
      <c r="A8034" s="91" t="s">
        <v>19939</v>
      </c>
      <c r="C8034" s="91" t="s">
        <v>19940</v>
      </c>
      <c r="D8034" s="91" t="s">
        <v>1319</v>
      </c>
      <c r="E8034" s="91" t="s">
        <v>1595</v>
      </c>
      <c r="F8034" s="91" t="s">
        <v>1646</v>
      </c>
      <c r="J8034" s="91" t="s">
        <v>739</v>
      </c>
      <c r="L8034" s="91" t="s">
        <v>41</v>
      </c>
      <c r="M8034" s="91" t="s">
        <v>739</v>
      </c>
      <c r="O8034" s="91" t="s">
        <v>1711</v>
      </c>
      <c r="P8034" s="91" t="s">
        <v>1590</v>
      </c>
      <c r="Q8034" s="91" t="s">
        <v>1436</v>
      </c>
      <c r="R8034" s="91" t="s">
        <v>1763</v>
      </c>
      <c r="S8034" s="91" t="s">
        <v>19941</v>
      </c>
      <c r="T8034" s="91" t="s">
        <v>1600</v>
      </c>
    </row>
    <row r="8035" ht="14.25" customHeight="1">
      <c r="A8035" s="91" t="s">
        <v>19942</v>
      </c>
      <c r="D8035" s="91" t="s">
        <v>1319</v>
      </c>
      <c r="E8035" s="91" t="s">
        <v>1587</v>
      </c>
      <c r="F8035" s="91">
        <v>2030.0</v>
      </c>
      <c r="J8035" s="91" t="s">
        <v>739</v>
      </c>
      <c r="L8035" s="91" t="s">
        <v>1588</v>
      </c>
      <c r="M8035" s="91" t="s">
        <v>739</v>
      </c>
      <c r="O8035" s="91" t="s">
        <v>1602</v>
      </c>
      <c r="P8035" s="91" t="s">
        <v>1603</v>
      </c>
      <c r="Q8035" s="91" t="s">
        <v>1459</v>
      </c>
      <c r="R8035" s="91" t="s">
        <v>1923</v>
      </c>
      <c r="S8035" s="91" t="s">
        <v>19943</v>
      </c>
      <c r="T8035" s="91" t="s">
        <v>1593</v>
      </c>
    </row>
    <row r="8036" ht="14.25" customHeight="1">
      <c r="A8036" s="91" t="s">
        <v>19944</v>
      </c>
      <c r="B8036" s="91" t="s">
        <v>19945</v>
      </c>
      <c r="C8036" s="91" t="s">
        <v>19946</v>
      </c>
      <c r="D8036" s="91" t="s">
        <v>1324</v>
      </c>
      <c r="J8036" s="91" t="s">
        <v>1320</v>
      </c>
      <c r="L8036" s="91" t="s">
        <v>41</v>
      </c>
      <c r="M8036" s="91" t="s">
        <v>739</v>
      </c>
      <c r="O8036" s="91" t="s">
        <v>1602</v>
      </c>
      <c r="P8036" s="91" t="s">
        <v>1603</v>
      </c>
      <c r="Q8036" s="91" t="s">
        <v>1457</v>
      </c>
      <c r="R8036" s="91" t="s">
        <v>1614</v>
      </c>
    </row>
    <row r="8037" ht="14.25" customHeight="1">
      <c r="A8037" s="91" t="s">
        <v>19947</v>
      </c>
      <c r="D8037" s="91" t="s">
        <v>1319</v>
      </c>
      <c r="E8037" s="91" t="s">
        <v>1587</v>
      </c>
      <c r="F8037" s="91">
        <v>2030.0</v>
      </c>
      <c r="G8037" s="91" t="s">
        <v>1319</v>
      </c>
      <c r="H8037" s="91" t="s">
        <v>1587</v>
      </c>
      <c r="I8037" s="91">
        <v>2050.0</v>
      </c>
      <c r="J8037" s="91" t="s">
        <v>1320</v>
      </c>
      <c r="K8037" s="91">
        <v>2050.0</v>
      </c>
      <c r="L8037" s="91" t="s">
        <v>1588</v>
      </c>
      <c r="M8037" s="91" t="s">
        <v>739</v>
      </c>
      <c r="O8037" s="91" t="s">
        <v>1602</v>
      </c>
      <c r="P8037" s="91" t="s">
        <v>1603</v>
      </c>
      <c r="Q8037" s="91" t="s">
        <v>1457</v>
      </c>
      <c r="R8037" s="91" t="s">
        <v>1641</v>
      </c>
      <c r="S8037" s="91" t="s">
        <v>19948</v>
      </c>
      <c r="T8037" s="91" t="s">
        <v>1593</v>
      </c>
    </row>
    <row r="8038" ht="14.25" customHeight="1">
      <c r="A8038" s="91" t="s">
        <v>19949</v>
      </c>
      <c r="C8038" s="91" t="s">
        <v>19950</v>
      </c>
      <c r="D8038" s="91" t="s">
        <v>1324</v>
      </c>
      <c r="J8038" s="91" t="s">
        <v>1320</v>
      </c>
      <c r="L8038" s="91" t="s">
        <v>1647</v>
      </c>
      <c r="M8038" s="91" t="s">
        <v>1320</v>
      </c>
      <c r="N8038" s="91" t="s">
        <v>2090</v>
      </c>
      <c r="O8038" s="91" t="s">
        <v>1607</v>
      </c>
      <c r="P8038" s="91" t="s">
        <v>1590</v>
      </c>
      <c r="Q8038" s="91" t="s">
        <v>1430</v>
      </c>
      <c r="R8038" s="91" t="s">
        <v>2090</v>
      </c>
      <c r="U8038" s="91" t="s">
        <v>2505</v>
      </c>
    </row>
    <row r="8039" ht="14.25" customHeight="1">
      <c r="A8039" s="91" t="s">
        <v>19951</v>
      </c>
      <c r="C8039" s="91" t="s">
        <v>19952</v>
      </c>
      <c r="D8039" s="91" t="s">
        <v>1319</v>
      </c>
      <c r="E8039" s="91" t="s">
        <v>1587</v>
      </c>
      <c r="F8039" s="91">
        <v>2025.0</v>
      </c>
      <c r="J8039" s="91" t="s">
        <v>739</v>
      </c>
      <c r="L8039" s="91" t="s">
        <v>41</v>
      </c>
      <c r="M8039" s="91" t="s">
        <v>739</v>
      </c>
      <c r="O8039" s="91" t="s">
        <v>1602</v>
      </c>
      <c r="P8039" s="91" t="s">
        <v>1603</v>
      </c>
      <c r="Q8039" s="91" t="s">
        <v>1462</v>
      </c>
      <c r="R8039" s="91" t="s">
        <v>1847</v>
      </c>
      <c r="S8039" s="91" t="s">
        <v>19953</v>
      </c>
      <c r="T8039" s="91" t="s">
        <v>1593</v>
      </c>
    </row>
    <row r="8040" ht="14.25" customHeight="1">
      <c r="A8040" s="91" t="s">
        <v>19954</v>
      </c>
      <c r="D8040" s="91" t="s">
        <v>1319</v>
      </c>
      <c r="E8040" s="91" t="s">
        <v>1587</v>
      </c>
      <c r="F8040" s="91">
        <v>2030.0</v>
      </c>
      <c r="J8040" s="91" t="s">
        <v>739</v>
      </c>
      <c r="L8040" s="91" t="s">
        <v>1588</v>
      </c>
      <c r="M8040" s="91" t="s">
        <v>739</v>
      </c>
      <c r="O8040" s="91" t="s">
        <v>1602</v>
      </c>
      <c r="P8040" s="91" t="s">
        <v>1603</v>
      </c>
      <c r="Q8040" s="91" t="s">
        <v>1472</v>
      </c>
      <c r="R8040" s="91" t="s">
        <v>1653</v>
      </c>
      <c r="S8040" s="91" t="s">
        <v>19955</v>
      </c>
      <c r="T8040" s="91" t="s">
        <v>1593</v>
      </c>
    </row>
    <row r="8041" ht="14.25" customHeight="1">
      <c r="A8041" s="91" t="s">
        <v>19956</v>
      </c>
      <c r="B8041" s="91" t="s">
        <v>19957</v>
      </c>
      <c r="C8041" s="91" t="s">
        <v>19958</v>
      </c>
      <c r="D8041" s="91" t="s">
        <v>1319</v>
      </c>
      <c r="E8041" s="91" t="s">
        <v>1587</v>
      </c>
      <c r="F8041" s="91" t="s">
        <v>3970</v>
      </c>
      <c r="J8041" s="91" t="s">
        <v>739</v>
      </c>
      <c r="L8041" s="91" t="s">
        <v>41</v>
      </c>
      <c r="M8041" s="91" t="s">
        <v>739</v>
      </c>
      <c r="O8041" s="91" t="s">
        <v>1602</v>
      </c>
      <c r="P8041" s="91" t="s">
        <v>1603</v>
      </c>
      <c r="Q8041" s="91" t="s">
        <v>1467</v>
      </c>
      <c r="R8041" s="91" t="s">
        <v>1847</v>
      </c>
      <c r="S8041" s="91" t="s">
        <v>19959</v>
      </c>
      <c r="T8041" s="91" t="s">
        <v>1593</v>
      </c>
    </row>
    <row r="8042" ht="14.25" customHeight="1">
      <c r="A8042" s="91" t="s">
        <v>19960</v>
      </c>
      <c r="C8042" s="91" t="s">
        <v>19961</v>
      </c>
      <c r="D8042" s="91" t="s">
        <v>1324</v>
      </c>
      <c r="J8042" s="91" t="s">
        <v>1320</v>
      </c>
      <c r="L8042" s="91" t="s">
        <v>41</v>
      </c>
      <c r="M8042" s="91" t="s">
        <v>1320</v>
      </c>
      <c r="N8042" s="91" t="s">
        <v>1715</v>
      </c>
      <c r="O8042" s="91" t="s">
        <v>1662</v>
      </c>
      <c r="P8042" s="91" t="s">
        <v>1590</v>
      </c>
      <c r="Q8042" s="91" t="s">
        <v>1462</v>
      </c>
      <c r="R8042" s="91" t="s">
        <v>1715</v>
      </c>
    </row>
    <row r="8043" ht="14.25" customHeight="1">
      <c r="A8043" s="91" t="s">
        <v>19962</v>
      </c>
      <c r="D8043" s="91" t="s">
        <v>1319</v>
      </c>
      <c r="E8043" s="91" t="s">
        <v>1587</v>
      </c>
      <c r="F8043" s="91">
        <v>2030.0</v>
      </c>
      <c r="J8043" s="91" t="s">
        <v>739</v>
      </c>
      <c r="L8043" s="91" t="s">
        <v>1588</v>
      </c>
      <c r="M8043" s="91" t="s">
        <v>739</v>
      </c>
      <c r="O8043" s="91" t="s">
        <v>1846</v>
      </c>
      <c r="P8043" s="91" t="s">
        <v>1590</v>
      </c>
      <c r="Q8043" s="91" t="s">
        <v>1436</v>
      </c>
      <c r="R8043" s="91" t="s">
        <v>1608</v>
      </c>
      <c r="S8043" s="91" t="s">
        <v>19963</v>
      </c>
      <c r="T8043" s="91" t="s">
        <v>1593</v>
      </c>
    </row>
    <row r="8044" ht="14.25" customHeight="1">
      <c r="A8044" s="91" t="s">
        <v>19964</v>
      </c>
      <c r="D8044" s="91" t="s">
        <v>1319</v>
      </c>
      <c r="E8044" s="91" t="s">
        <v>1587</v>
      </c>
      <c r="F8044" s="91">
        <v>2032.0</v>
      </c>
      <c r="J8044" s="91" t="s">
        <v>1320</v>
      </c>
      <c r="L8044" s="91" t="s">
        <v>41</v>
      </c>
      <c r="M8044" s="91" t="s">
        <v>1320</v>
      </c>
      <c r="N8044" s="91" t="s">
        <v>1923</v>
      </c>
      <c r="O8044" s="91" t="s">
        <v>1681</v>
      </c>
      <c r="P8044" s="91" t="s">
        <v>1590</v>
      </c>
      <c r="Q8044" s="91" t="s">
        <v>1462</v>
      </c>
      <c r="R8044" s="91" t="s">
        <v>1591</v>
      </c>
      <c r="S8044" s="91" t="s">
        <v>19965</v>
      </c>
      <c r="T8044" s="91" t="s">
        <v>1593</v>
      </c>
    </row>
    <row r="8045" ht="14.25" customHeight="1">
      <c r="A8045" s="91" t="s">
        <v>19966</v>
      </c>
      <c r="C8045" s="91" t="s">
        <v>19967</v>
      </c>
      <c r="D8045" s="91" t="s">
        <v>1319</v>
      </c>
      <c r="E8045" s="91" t="s">
        <v>1595</v>
      </c>
      <c r="F8045" s="91">
        <v>2030.0</v>
      </c>
      <c r="J8045" s="91" t="s">
        <v>1320</v>
      </c>
      <c r="L8045" s="91" t="s">
        <v>1588</v>
      </c>
      <c r="M8045" s="91" t="s">
        <v>739</v>
      </c>
      <c r="O8045" s="91" t="s">
        <v>1662</v>
      </c>
      <c r="P8045" s="91" t="s">
        <v>1590</v>
      </c>
      <c r="Q8045" s="91" t="s">
        <v>1440</v>
      </c>
      <c r="R8045" s="91" t="s">
        <v>1847</v>
      </c>
      <c r="S8045" s="91" t="s">
        <v>19968</v>
      </c>
      <c r="T8045" s="91" t="s">
        <v>1600</v>
      </c>
    </row>
    <row r="8046" ht="14.25" customHeight="1">
      <c r="A8046" s="91" t="s">
        <v>19969</v>
      </c>
      <c r="C8046" s="91" t="s">
        <v>19970</v>
      </c>
      <c r="D8046" s="91" t="s">
        <v>1324</v>
      </c>
      <c r="J8046" s="91" t="s">
        <v>1320</v>
      </c>
      <c r="L8046" s="91" t="s">
        <v>41</v>
      </c>
      <c r="M8046" s="91" t="s">
        <v>739</v>
      </c>
      <c r="O8046" s="91" t="s">
        <v>1662</v>
      </c>
      <c r="P8046" s="91" t="s">
        <v>1590</v>
      </c>
      <c r="Q8046" s="91" t="s">
        <v>1435</v>
      </c>
      <c r="R8046" s="91" t="s">
        <v>1591</v>
      </c>
    </row>
    <row r="8047" ht="14.25" customHeight="1">
      <c r="A8047" s="91" t="s">
        <v>19971</v>
      </c>
      <c r="B8047" s="91" t="s">
        <v>19972</v>
      </c>
      <c r="C8047" s="91" t="s">
        <v>19973</v>
      </c>
      <c r="D8047" s="91" t="s">
        <v>1319</v>
      </c>
      <c r="E8047" s="91" t="s">
        <v>1587</v>
      </c>
      <c r="F8047" s="91">
        <v>2030.0</v>
      </c>
      <c r="J8047" s="91" t="s">
        <v>1320</v>
      </c>
      <c r="L8047" s="91" t="s">
        <v>41</v>
      </c>
      <c r="M8047" s="91" t="s">
        <v>1320</v>
      </c>
      <c r="N8047" s="91" t="s">
        <v>2241</v>
      </c>
      <c r="O8047" s="91" t="s">
        <v>1589</v>
      </c>
      <c r="P8047" s="91" t="s">
        <v>1590</v>
      </c>
      <c r="Q8047" s="91" t="s">
        <v>1439</v>
      </c>
      <c r="R8047" s="91" t="s">
        <v>1921</v>
      </c>
      <c r="S8047" s="91" t="s">
        <v>19974</v>
      </c>
      <c r="T8047" s="91" t="s">
        <v>1593</v>
      </c>
    </row>
    <row r="8048" ht="14.25" customHeight="1">
      <c r="A8048" s="91" t="s">
        <v>19975</v>
      </c>
      <c r="B8048" s="91" t="s">
        <v>19976</v>
      </c>
      <c r="C8048" s="91" t="s">
        <v>19977</v>
      </c>
      <c r="D8048" s="91" t="s">
        <v>1324</v>
      </c>
      <c r="J8048" s="91" t="s">
        <v>739</v>
      </c>
      <c r="L8048" s="91" t="s">
        <v>41</v>
      </c>
      <c r="M8048" s="91" t="s">
        <v>739</v>
      </c>
      <c r="O8048" s="91" t="s">
        <v>1815</v>
      </c>
      <c r="P8048" s="91" t="s">
        <v>1628</v>
      </c>
      <c r="Q8048" s="91" t="s">
        <v>1435</v>
      </c>
      <c r="R8048" s="91" t="s">
        <v>1966</v>
      </c>
    </row>
    <row r="8049" ht="14.25" customHeight="1">
      <c r="A8049" s="91" t="s">
        <v>19978</v>
      </c>
      <c r="B8049" s="91" t="s">
        <v>19976</v>
      </c>
      <c r="C8049" s="91" t="s">
        <v>19979</v>
      </c>
      <c r="D8049" s="91" t="s">
        <v>1324</v>
      </c>
      <c r="J8049" s="91" t="s">
        <v>739</v>
      </c>
      <c r="L8049" s="91" t="s">
        <v>41</v>
      </c>
      <c r="M8049" s="91" t="s">
        <v>739</v>
      </c>
      <c r="O8049" s="91" t="s">
        <v>1815</v>
      </c>
      <c r="P8049" s="91" t="s">
        <v>1628</v>
      </c>
      <c r="Q8049" s="91" t="s">
        <v>1435</v>
      </c>
      <c r="R8049" s="91" t="s">
        <v>1966</v>
      </c>
    </row>
    <row r="8050" ht="14.25" customHeight="1">
      <c r="A8050" s="91" t="s">
        <v>19980</v>
      </c>
      <c r="C8050" s="91" t="s">
        <v>19981</v>
      </c>
      <c r="D8050" s="91" t="s">
        <v>1319</v>
      </c>
      <c r="E8050" s="91" t="s">
        <v>1587</v>
      </c>
      <c r="F8050" s="91">
        <v>2027.0</v>
      </c>
      <c r="J8050" s="91" t="s">
        <v>739</v>
      </c>
      <c r="L8050" s="91" t="s">
        <v>41</v>
      </c>
      <c r="M8050" s="91" t="s">
        <v>739</v>
      </c>
      <c r="O8050" s="91" t="s">
        <v>1711</v>
      </c>
      <c r="P8050" s="91" t="s">
        <v>1590</v>
      </c>
      <c r="Q8050" s="91" t="s">
        <v>1460</v>
      </c>
      <c r="R8050" s="91" t="s">
        <v>1591</v>
      </c>
      <c r="S8050" s="91" t="s">
        <v>19982</v>
      </c>
      <c r="T8050" s="91" t="s">
        <v>1593</v>
      </c>
    </row>
    <row r="8051" ht="14.25" customHeight="1">
      <c r="A8051" s="91" t="s">
        <v>19983</v>
      </c>
      <c r="D8051" s="91" t="s">
        <v>1319</v>
      </c>
      <c r="E8051" s="91" t="s">
        <v>1587</v>
      </c>
      <c r="F8051" s="91">
        <v>2030.0</v>
      </c>
      <c r="J8051" s="91" t="s">
        <v>739</v>
      </c>
      <c r="L8051" s="91" t="s">
        <v>1588</v>
      </c>
      <c r="M8051" s="91" t="s">
        <v>739</v>
      </c>
      <c r="O8051" s="91" t="s">
        <v>1677</v>
      </c>
      <c r="P8051" s="91" t="s">
        <v>1590</v>
      </c>
      <c r="Q8051" s="91" t="s">
        <v>1435</v>
      </c>
      <c r="R8051" s="91" t="s">
        <v>1863</v>
      </c>
      <c r="S8051" s="91" t="s">
        <v>19984</v>
      </c>
      <c r="T8051" s="91" t="s">
        <v>1593</v>
      </c>
    </row>
    <row r="8052" ht="14.25" customHeight="1">
      <c r="A8052" s="91" t="s">
        <v>19985</v>
      </c>
      <c r="B8052" s="91" t="s">
        <v>19986</v>
      </c>
      <c r="C8052" s="91" t="s">
        <v>19987</v>
      </c>
      <c r="D8052" s="91" t="s">
        <v>1324</v>
      </c>
      <c r="J8052" s="91" t="s">
        <v>1320</v>
      </c>
      <c r="L8052" s="91" t="s">
        <v>41</v>
      </c>
      <c r="M8052" s="91" t="s">
        <v>1320</v>
      </c>
      <c r="N8052" s="91" t="s">
        <v>1641</v>
      </c>
      <c r="O8052" s="91" t="s">
        <v>1748</v>
      </c>
      <c r="P8052" s="91" t="s">
        <v>1590</v>
      </c>
      <c r="Q8052" s="91" t="s">
        <v>1433</v>
      </c>
      <c r="R8052" s="91" t="s">
        <v>1641</v>
      </c>
    </row>
    <row r="8053" ht="14.25" customHeight="1">
      <c r="A8053" s="91" t="s">
        <v>19988</v>
      </c>
      <c r="B8053" s="91" t="s">
        <v>19989</v>
      </c>
      <c r="C8053" s="91" t="s">
        <v>19990</v>
      </c>
      <c r="D8053" s="91" t="s">
        <v>1324</v>
      </c>
      <c r="J8053" s="91" t="s">
        <v>739</v>
      </c>
      <c r="L8053" s="91" t="s">
        <v>41</v>
      </c>
      <c r="M8053" s="91" t="s">
        <v>739</v>
      </c>
      <c r="O8053" s="91" t="s">
        <v>1802</v>
      </c>
      <c r="P8053" s="91" t="s">
        <v>1590</v>
      </c>
      <c r="Q8053" s="91" t="s">
        <v>1436</v>
      </c>
      <c r="R8053" s="91" t="s">
        <v>1611</v>
      </c>
    </row>
    <row r="8054" ht="14.25" customHeight="1">
      <c r="A8054" s="91" t="s">
        <v>19991</v>
      </c>
      <c r="D8054" s="91" t="s">
        <v>1324</v>
      </c>
      <c r="J8054" s="91" t="s">
        <v>739</v>
      </c>
      <c r="L8054" s="91" t="s">
        <v>41</v>
      </c>
      <c r="M8054" s="91" t="s">
        <v>739</v>
      </c>
      <c r="O8054" s="91" t="s">
        <v>1846</v>
      </c>
      <c r="P8054" s="91" t="s">
        <v>1590</v>
      </c>
      <c r="Q8054" s="91" t="s">
        <v>1761</v>
      </c>
      <c r="R8054" s="91" t="s">
        <v>1653</v>
      </c>
    </row>
    <row r="8055" ht="14.25" customHeight="1">
      <c r="A8055" s="91" t="s">
        <v>19992</v>
      </c>
      <c r="D8055" s="91" t="s">
        <v>1319</v>
      </c>
      <c r="E8055" s="91" t="s">
        <v>1587</v>
      </c>
      <c r="F8055" s="91">
        <v>2030.0</v>
      </c>
      <c r="G8055" s="91" t="s">
        <v>1319</v>
      </c>
      <c r="H8055" s="91" t="s">
        <v>1587</v>
      </c>
      <c r="I8055" s="91">
        <v>2050.0</v>
      </c>
      <c r="J8055" s="91" t="s">
        <v>1320</v>
      </c>
      <c r="K8055" s="91">
        <v>2050.0</v>
      </c>
      <c r="L8055" s="91" t="s">
        <v>1588</v>
      </c>
      <c r="M8055" s="91" t="s">
        <v>1320</v>
      </c>
      <c r="N8055" s="91" t="s">
        <v>1808</v>
      </c>
      <c r="O8055" s="91" t="s">
        <v>1607</v>
      </c>
      <c r="P8055" s="91" t="s">
        <v>1590</v>
      </c>
      <c r="Q8055" s="91" t="s">
        <v>1433</v>
      </c>
      <c r="R8055" s="91" t="s">
        <v>1808</v>
      </c>
      <c r="S8055" s="91" t="s">
        <v>19993</v>
      </c>
      <c r="T8055" s="91" t="s">
        <v>1593</v>
      </c>
    </row>
    <row r="8056" ht="14.25" customHeight="1">
      <c r="A8056" s="91" t="s">
        <v>19994</v>
      </c>
      <c r="B8056" s="91" t="s">
        <v>19995</v>
      </c>
      <c r="C8056" s="91" t="s">
        <v>19996</v>
      </c>
      <c r="D8056" s="91" t="s">
        <v>1319</v>
      </c>
      <c r="E8056" s="91" t="s">
        <v>1587</v>
      </c>
      <c r="F8056" s="91">
        <v>2030.0</v>
      </c>
      <c r="J8056" s="91" t="s">
        <v>1320</v>
      </c>
      <c r="L8056" s="91" t="s">
        <v>41</v>
      </c>
      <c r="M8056" s="91" t="s">
        <v>1320</v>
      </c>
      <c r="N8056" s="91" t="s">
        <v>2241</v>
      </c>
      <c r="O8056" s="91" t="s">
        <v>1602</v>
      </c>
      <c r="P8056" s="91" t="s">
        <v>1603</v>
      </c>
      <c r="Q8056" s="91" t="s">
        <v>1469</v>
      </c>
      <c r="R8056" s="91" t="s">
        <v>1851</v>
      </c>
      <c r="S8056" s="91" t="s">
        <v>19997</v>
      </c>
      <c r="T8056" s="91" t="s">
        <v>1593</v>
      </c>
    </row>
    <row r="8057" ht="14.25" customHeight="1">
      <c r="A8057" s="91" t="s">
        <v>19998</v>
      </c>
      <c r="D8057" s="91" t="s">
        <v>1319</v>
      </c>
      <c r="E8057" s="91" t="s">
        <v>1587</v>
      </c>
      <c r="F8057" s="91">
        <v>2030.0</v>
      </c>
      <c r="J8057" s="91" t="s">
        <v>739</v>
      </c>
      <c r="L8057" s="91" t="s">
        <v>1588</v>
      </c>
      <c r="M8057" s="91" t="s">
        <v>739</v>
      </c>
      <c r="O8057" s="91" t="s">
        <v>1638</v>
      </c>
      <c r="P8057" s="91" t="s">
        <v>1590</v>
      </c>
      <c r="Q8057" s="91" t="s">
        <v>1459</v>
      </c>
      <c r="R8057" s="91" t="s">
        <v>1633</v>
      </c>
      <c r="S8057" s="91" t="s">
        <v>19999</v>
      </c>
      <c r="T8057" s="91" t="s">
        <v>1593</v>
      </c>
    </row>
    <row r="8058" ht="14.25" customHeight="1">
      <c r="A8058" s="91" t="s">
        <v>20000</v>
      </c>
      <c r="B8058" s="91" t="s">
        <v>20001</v>
      </c>
      <c r="C8058" s="91" t="s">
        <v>20002</v>
      </c>
      <c r="D8058" s="91" t="s">
        <v>1324</v>
      </c>
      <c r="J8058" s="91" t="s">
        <v>1320</v>
      </c>
      <c r="L8058" s="91" t="s">
        <v>41</v>
      </c>
      <c r="M8058" s="91" t="s">
        <v>1320</v>
      </c>
      <c r="N8058" s="91" t="s">
        <v>1611</v>
      </c>
      <c r="O8058" s="91" t="s">
        <v>1748</v>
      </c>
      <c r="P8058" s="91" t="s">
        <v>1590</v>
      </c>
      <c r="Q8058" s="91" t="s">
        <v>1433</v>
      </c>
      <c r="R8058" s="91" t="s">
        <v>1612</v>
      </c>
    </row>
    <row r="8059" ht="14.25" customHeight="1">
      <c r="A8059" s="91" t="s">
        <v>20003</v>
      </c>
      <c r="B8059" s="91" t="s">
        <v>20004</v>
      </c>
      <c r="C8059" s="91" t="s">
        <v>20005</v>
      </c>
      <c r="D8059" s="91" t="s">
        <v>1319</v>
      </c>
      <c r="E8059" s="91" t="s">
        <v>1587</v>
      </c>
      <c r="F8059" s="91">
        <v>2030.0</v>
      </c>
      <c r="J8059" s="91" t="s">
        <v>739</v>
      </c>
      <c r="L8059" s="91" t="s">
        <v>41</v>
      </c>
      <c r="M8059" s="91" t="s">
        <v>739</v>
      </c>
      <c r="O8059" s="91" t="s">
        <v>1748</v>
      </c>
      <c r="P8059" s="91" t="s">
        <v>1590</v>
      </c>
      <c r="Q8059" s="91" t="s">
        <v>1452</v>
      </c>
      <c r="R8059" s="91" t="s">
        <v>1641</v>
      </c>
      <c r="S8059" s="91" t="s">
        <v>20006</v>
      </c>
      <c r="T8059" s="91" t="s">
        <v>1593</v>
      </c>
    </row>
    <row r="8060" ht="14.25" customHeight="1">
      <c r="A8060" s="91" t="s">
        <v>20007</v>
      </c>
      <c r="B8060" s="91" t="s">
        <v>20008</v>
      </c>
      <c r="C8060" s="91" t="s">
        <v>20009</v>
      </c>
      <c r="D8060" s="91" t="s">
        <v>1319</v>
      </c>
      <c r="E8060" s="91" t="s">
        <v>1587</v>
      </c>
      <c r="F8060" s="91">
        <v>2030.0</v>
      </c>
      <c r="J8060" s="91" t="s">
        <v>739</v>
      </c>
      <c r="L8060" s="91" t="s">
        <v>41</v>
      </c>
      <c r="M8060" s="91" t="s">
        <v>739</v>
      </c>
      <c r="O8060" s="91" t="s">
        <v>1602</v>
      </c>
      <c r="P8060" s="91" t="s">
        <v>1603</v>
      </c>
      <c r="Q8060" s="91" t="s">
        <v>1761</v>
      </c>
      <c r="R8060" s="91" t="s">
        <v>1612</v>
      </c>
      <c r="S8060" s="91" t="s">
        <v>20010</v>
      </c>
      <c r="T8060" s="91" t="s">
        <v>1593</v>
      </c>
    </row>
    <row r="8061" ht="14.25" customHeight="1">
      <c r="A8061" s="91" t="s">
        <v>20011</v>
      </c>
      <c r="D8061" s="91" t="s">
        <v>1319</v>
      </c>
      <c r="E8061" s="91" t="s">
        <v>1587</v>
      </c>
      <c r="F8061" s="91">
        <v>2030.0</v>
      </c>
      <c r="J8061" s="91" t="s">
        <v>739</v>
      </c>
      <c r="L8061" s="91" t="s">
        <v>1588</v>
      </c>
      <c r="M8061" s="91" t="s">
        <v>739</v>
      </c>
      <c r="O8061" s="91" t="s">
        <v>1632</v>
      </c>
      <c r="P8061" s="91" t="s">
        <v>1628</v>
      </c>
      <c r="Q8061" s="91" t="s">
        <v>1447</v>
      </c>
      <c r="R8061" s="91" t="s">
        <v>1641</v>
      </c>
      <c r="S8061" s="91" t="s">
        <v>20012</v>
      </c>
    </row>
    <row r="8062" ht="14.25" customHeight="1">
      <c r="A8062" s="91" t="s">
        <v>20013</v>
      </c>
      <c r="B8062" s="91">
        <v>2740512.0</v>
      </c>
      <c r="D8062" s="91" t="s">
        <v>1343</v>
      </c>
      <c r="J8062" s="91" t="s">
        <v>1320</v>
      </c>
      <c r="L8062" s="91" t="s">
        <v>41</v>
      </c>
      <c r="M8062" s="91" t="s">
        <v>1320</v>
      </c>
      <c r="N8062" s="91" t="s">
        <v>1598</v>
      </c>
      <c r="O8062" s="91" t="s">
        <v>1711</v>
      </c>
      <c r="P8062" s="91" t="s">
        <v>1590</v>
      </c>
      <c r="Q8062" s="91" t="s">
        <v>1433</v>
      </c>
      <c r="R8062" s="91" t="s">
        <v>1598</v>
      </c>
    </row>
    <row r="8063" ht="14.25" customHeight="1">
      <c r="A8063" s="91" t="s">
        <v>20014</v>
      </c>
      <c r="B8063" s="91" t="s">
        <v>20015</v>
      </c>
      <c r="C8063" s="91" t="s">
        <v>20016</v>
      </c>
      <c r="D8063" s="91" t="s">
        <v>1324</v>
      </c>
      <c r="J8063" s="91" t="s">
        <v>1320</v>
      </c>
      <c r="L8063" s="91" t="s">
        <v>41</v>
      </c>
      <c r="M8063" s="91" t="s">
        <v>1320</v>
      </c>
      <c r="N8063" s="91" t="s">
        <v>1685</v>
      </c>
      <c r="O8063" s="91" t="s">
        <v>1891</v>
      </c>
      <c r="P8063" s="91" t="s">
        <v>1623</v>
      </c>
      <c r="Q8063" s="91" t="s">
        <v>1459</v>
      </c>
      <c r="R8063" s="91" t="s">
        <v>1685</v>
      </c>
    </row>
    <row r="8064" ht="14.25" customHeight="1">
      <c r="A8064" s="91" t="s">
        <v>20017</v>
      </c>
      <c r="D8064" s="91" t="s">
        <v>1319</v>
      </c>
      <c r="E8064" s="91" t="s">
        <v>1587</v>
      </c>
      <c r="F8064" s="91">
        <v>2030.0</v>
      </c>
      <c r="J8064" s="91" t="s">
        <v>739</v>
      </c>
      <c r="L8064" s="91" t="s">
        <v>1588</v>
      </c>
      <c r="M8064" s="91" t="s">
        <v>739</v>
      </c>
      <c r="O8064" s="91" t="s">
        <v>1858</v>
      </c>
      <c r="P8064" s="91" t="s">
        <v>1628</v>
      </c>
      <c r="Q8064" s="91" t="s">
        <v>1472</v>
      </c>
      <c r="R8064" s="91" t="s">
        <v>1687</v>
      </c>
      <c r="S8064" s="91" t="s">
        <v>20018</v>
      </c>
      <c r="T8064" s="91" t="s">
        <v>1593</v>
      </c>
    </row>
    <row r="8065" ht="14.25" customHeight="1">
      <c r="A8065" s="91" t="s">
        <v>20019</v>
      </c>
      <c r="D8065" s="91" t="s">
        <v>1324</v>
      </c>
      <c r="J8065" s="91" t="s">
        <v>739</v>
      </c>
      <c r="L8065" s="91" t="s">
        <v>41</v>
      </c>
      <c r="M8065" s="91" t="s">
        <v>739</v>
      </c>
      <c r="O8065" s="91" t="s">
        <v>1796</v>
      </c>
      <c r="P8065" s="91" t="s">
        <v>1628</v>
      </c>
      <c r="Q8065" s="91" t="s">
        <v>1466</v>
      </c>
      <c r="R8065" s="91" t="s">
        <v>1798</v>
      </c>
      <c r="T8065" s="91" t="s">
        <v>1634</v>
      </c>
    </row>
    <row r="8066" ht="14.25" customHeight="1">
      <c r="A8066" s="91" t="s">
        <v>20020</v>
      </c>
      <c r="C8066" s="91" t="s">
        <v>20021</v>
      </c>
      <c r="D8066" s="91" t="s">
        <v>1324</v>
      </c>
      <c r="J8066" s="91" t="s">
        <v>739</v>
      </c>
      <c r="L8066" s="91" t="s">
        <v>41</v>
      </c>
      <c r="M8066" s="91" t="s">
        <v>739</v>
      </c>
      <c r="O8066" s="91" t="s">
        <v>1607</v>
      </c>
      <c r="P8066" s="91" t="s">
        <v>1590</v>
      </c>
      <c r="Q8066" s="91" t="s">
        <v>1430</v>
      </c>
      <c r="R8066" s="91" t="s">
        <v>1608</v>
      </c>
    </row>
    <row r="8067" ht="14.25" customHeight="1">
      <c r="A8067" s="91" t="s">
        <v>20022</v>
      </c>
      <c r="B8067" s="91" t="s">
        <v>20023</v>
      </c>
      <c r="C8067" s="91" t="s">
        <v>20024</v>
      </c>
      <c r="D8067" s="91" t="s">
        <v>1324</v>
      </c>
      <c r="J8067" s="91" t="s">
        <v>1320</v>
      </c>
      <c r="L8067" s="91" t="s">
        <v>41</v>
      </c>
      <c r="M8067" s="91" t="s">
        <v>1320</v>
      </c>
      <c r="N8067" s="91" t="s">
        <v>1637</v>
      </c>
      <c r="O8067" s="91" t="s">
        <v>1607</v>
      </c>
      <c r="P8067" s="91" t="s">
        <v>1590</v>
      </c>
      <c r="Q8067" s="91" t="s">
        <v>1432</v>
      </c>
      <c r="R8067" s="91" t="s">
        <v>1637</v>
      </c>
    </row>
    <row r="8068" ht="14.25" customHeight="1">
      <c r="A8068" s="91" t="s">
        <v>20025</v>
      </c>
      <c r="D8068" s="91" t="s">
        <v>1319</v>
      </c>
      <c r="E8068" s="91" t="s">
        <v>1587</v>
      </c>
      <c r="F8068" s="91">
        <v>2030.0</v>
      </c>
      <c r="G8068" s="91" t="s">
        <v>1319</v>
      </c>
      <c r="H8068" s="91" t="s">
        <v>1587</v>
      </c>
      <c r="I8068" s="91">
        <v>2040.0</v>
      </c>
      <c r="J8068" s="91" t="s">
        <v>1320</v>
      </c>
      <c r="K8068" s="91">
        <v>2040.0</v>
      </c>
      <c r="L8068" s="91" t="s">
        <v>1588</v>
      </c>
      <c r="M8068" s="91" t="s">
        <v>739</v>
      </c>
      <c r="O8068" s="91" t="s">
        <v>1602</v>
      </c>
      <c r="P8068" s="91" t="s">
        <v>1603</v>
      </c>
      <c r="Q8068" s="91" t="s">
        <v>1462</v>
      </c>
      <c r="R8068" s="91" t="s">
        <v>1641</v>
      </c>
      <c r="S8068" s="91" t="s">
        <v>20026</v>
      </c>
      <c r="T8068" s="91" t="s">
        <v>1593</v>
      </c>
    </row>
    <row r="8069" ht="14.25" customHeight="1">
      <c r="A8069" s="91" t="s">
        <v>20027</v>
      </c>
      <c r="B8069" s="91" t="s">
        <v>20028</v>
      </c>
      <c r="C8069" s="91" t="s">
        <v>20029</v>
      </c>
      <c r="D8069" s="91" t="s">
        <v>1324</v>
      </c>
      <c r="J8069" s="91" t="s">
        <v>1320</v>
      </c>
      <c r="L8069" s="91" t="s">
        <v>41</v>
      </c>
      <c r="M8069" s="91" t="s">
        <v>1320</v>
      </c>
      <c r="N8069" s="91" t="s">
        <v>1923</v>
      </c>
      <c r="O8069" s="91" t="s">
        <v>1607</v>
      </c>
      <c r="P8069" s="91" t="s">
        <v>1590</v>
      </c>
      <c r="Q8069" s="91" t="s">
        <v>1435</v>
      </c>
      <c r="R8069" s="91" t="s">
        <v>1923</v>
      </c>
    </row>
    <row r="8070" ht="14.25" customHeight="1">
      <c r="A8070" s="91" t="s">
        <v>20030</v>
      </c>
      <c r="D8070" s="91" t="s">
        <v>1324</v>
      </c>
      <c r="J8070" s="91" t="s">
        <v>1320</v>
      </c>
      <c r="L8070" s="91" t="s">
        <v>1647</v>
      </c>
      <c r="M8070" s="91" t="s">
        <v>1320</v>
      </c>
      <c r="N8070" s="91" t="s">
        <v>1763</v>
      </c>
      <c r="O8070" s="91" t="s">
        <v>1846</v>
      </c>
      <c r="P8070" s="91" t="s">
        <v>1590</v>
      </c>
      <c r="Q8070" s="91" t="s">
        <v>1430</v>
      </c>
      <c r="R8070" s="91" t="s">
        <v>1763</v>
      </c>
      <c r="U8070" s="91" t="s">
        <v>4005</v>
      </c>
    </row>
    <row r="8071" ht="14.25" customHeight="1">
      <c r="A8071" s="91" t="s">
        <v>20031</v>
      </c>
      <c r="B8071" s="91" t="s">
        <v>20032</v>
      </c>
      <c r="C8071" s="91" t="s">
        <v>20033</v>
      </c>
      <c r="D8071" s="91" t="s">
        <v>1319</v>
      </c>
      <c r="E8071" s="91" t="s">
        <v>1587</v>
      </c>
      <c r="F8071" s="91">
        <v>2030.0</v>
      </c>
      <c r="G8071" s="91" t="s">
        <v>1319</v>
      </c>
      <c r="H8071" s="91" t="s">
        <v>1587</v>
      </c>
      <c r="I8071" s="91">
        <v>2045.0</v>
      </c>
      <c r="J8071" s="91" t="s">
        <v>1320</v>
      </c>
      <c r="K8071" s="91">
        <v>2045.0</v>
      </c>
      <c r="L8071" s="91" t="s">
        <v>41</v>
      </c>
      <c r="M8071" s="91" t="s">
        <v>1320</v>
      </c>
      <c r="N8071" s="91" t="s">
        <v>1639</v>
      </c>
      <c r="O8071" s="91" t="s">
        <v>1831</v>
      </c>
      <c r="P8071" s="91" t="s">
        <v>1590</v>
      </c>
      <c r="Q8071" s="91" t="s">
        <v>1436</v>
      </c>
      <c r="R8071" s="91" t="s">
        <v>1687</v>
      </c>
      <c r="S8071" s="91" t="s">
        <v>20034</v>
      </c>
      <c r="T8071" s="91" t="s">
        <v>1593</v>
      </c>
    </row>
    <row r="8072" ht="14.25" customHeight="1">
      <c r="A8072" s="91" t="s">
        <v>20035</v>
      </c>
      <c r="D8072" s="91" t="s">
        <v>1324</v>
      </c>
      <c r="J8072" s="91" t="s">
        <v>1320</v>
      </c>
      <c r="L8072" s="91" t="s">
        <v>41</v>
      </c>
      <c r="M8072" s="91" t="s">
        <v>1320</v>
      </c>
      <c r="N8072" s="91" t="s">
        <v>1685</v>
      </c>
      <c r="O8072" s="91" t="s">
        <v>1934</v>
      </c>
      <c r="P8072" s="91" t="s">
        <v>1736</v>
      </c>
      <c r="Q8072" s="91" t="s">
        <v>1436</v>
      </c>
      <c r="R8072" s="91" t="s">
        <v>1685</v>
      </c>
    </row>
    <row r="8073" ht="14.25" customHeight="1">
      <c r="A8073" s="91" t="s">
        <v>20036</v>
      </c>
      <c r="D8073" s="91" t="s">
        <v>1319</v>
      </c>
      <c r="E8073" s="91" t="s">
        <v>1587</v>
      </c>
      <c r="F8073" s="91">
        <v>2030.0</v>
      </c>
      <c r="J8073" s="91" t="s">
        <v>739</v>
      </c>
      <c r="L8073" s="91" t="s">
        <v>1588</v>
      </c>
      <c r="M8073" s="91" t="s">
        <v>739</v>
      </c>
      <c r="O8073" s="91" t="s">
        <v>1589</v>
      </c>
      <c r="P8073" s="91" t="s">
        <v>1590</v>
      </c>
      <c r="Q8073" s="91" t="s">
        <v>1457</v>
      </c>
      <c r="R8073" s="91" t="s">
        <v>1923</v>
      </c>
      <c r="S8073" s="91" t="s">
        <v>20037</v>
      </c>
      <c r="T8073" s="91" t="s">
        <v>1593</v>
      </c>
    </row>
    <row r="8074" ht="14.25" customHeight="1">
      <c r="A8074" s="91" t="s">
        <v>20038</v>
      </c>
      <c r="C8074" s="91" t="s">
        <v>20039</v>
      </c>
      <c r="D8074" s="91" t="s">
        <v>1319</v>
      </c>
      <c r="E8074" s="91" t="s">
        <v>1587</v>
      </c>
      <c r="F8074" s="91">
        <v>2030.0</v>
      </c>
      <c r="J8074" s="91" t="s">
        <v>1320</v>
      </c>
      <c r="L8074" s="91" t="s">
        <v>41</v>
      </c>
      <c r="M8074" s="91" t="s">
        <v>1320</v>
      </c>
      <c r="N8074" s="91" t="s">
        <v>1639</v>
      </c>
      <c r="O8074" s="91" t="s">
        <v>1846</v>
      </c>
      <c r="P8074" s="91" t="s">
        <v>1590</v>
      </c>
      <c r="Q8074" s="91" t="s">
        <v>1431</v>
      </c>
      <c r="R8074" s="91" t="s">
        <v>2016</v>
      </c>
      <c r="S8074" s="91" t="s">
        <v>20040</v>
      </c>
      <c r="T8074" s="91" t="s">
        <v>1593</v>
      </c>
    </row>
    <row r="8075" ht="14.25" customHeight="1">
      <c r="A8075" s="91" t="s">
        <v>20041</v>
      </c>
      <c r="D8075" s="91" t="s">
        <v>1324</v>
      </c>
      <c r="J8075" s="91" t="s">
        <v>1320</v>
      </c>
      <c r="L8075" s="91" t="s">
        <v>41</v>
      </c>
      <c r="M8075" s="91" t="s">
        <v>1320</v>
      </c>
      <c r="N8075" s="91" t="s">
        <v>1715</v>
      </c>
      <c r="O8075" s="91" t="s">
        <v>2407</v>
      </c>
      <c r="P8075" s="91" t="s">
        <v>1628</v>
      </c>
      <c r="Q8075" s="91" t="s">
        <v>1469</v>
      </c>
      <c r="R8075" s="91" t="s">
        <v>1715</v>
      </c>
    </row>
    <row r="8076" ht="14.25" customHeight="1">
      <c r="A8076" s="91" t="s">
        <v>20042</v>
      </c>
      <c r="D8076" s="91" t="s">
        <v>1319</v>
      </c>
      <c r="E8076" s="91" t="s">
        <v>1587</v>
      </c>
      <c r="F8076" s="91">
        <v>2030.0</v>
      </c>
      <c r="J8076" s="91" t="s">
        <v>739</v>
      </c>
      <c r="L8076" s="91" t="s">
        <v>1588</v>
      </c>
      <c r="M8076" s="91" t="s">
        <v>739</v>
      </c>
      <c r="O8076" s="91" t="s">
        <v>2407</v>
      </c>
      <c r="P8076" s="91" t="s">
        <v>1628</v>
      </c>
      <c r="Q8076" s="91" t="s">
        <v>1457</v>
      </c>
      <c r="R8076" s="91" t="s">
        <v>1653</v>
      </c>
      <c r="S8076" s="91" t="s">
        <v>20043</v>
      </c>
      <c r="T8076" s="91" t="s">
        <v>1593</v>
      </c>
    </row>
    <row r="8077" ht="14.25" customHeight="1">
      <c r="A8077" s="91" t="s">
        <v>20044</v>
      </c>
      <c r="D8077" s="91" t="s">
        <v>1324</v>
      </c>
      <c r="J8077" s="91" t="s">
        <v>739</v>
      </c>
      <c r="L8077" s="91" t="s">
        <v>41</v>
      </c>
      <c r="M8077" s="91" t="s">
        <v>739</v>
      </c>
      <c r="O8077" s="91" t="s">
        <v>2407</v>
      </c>
      <c r="P8077" s="91" t="s">
        <v>1628</v>
      </c>
      <c r="Q8077" s="91" t="s">
        <v>1469</v>
      </c>
    </row>
    <row r="8078" ht="14.25" customHeight="1">
      <c r="A8078" s="91" t="s">
        <v>20045</v>
      </c>
      <c r="D8078" s="91" t="s">
        <v>1319</v>
      </c>
      <c r="E8078" s="91" t="s">
        <v>1587</v>
      </c>
      <c r="F8078" s="91">
        <v>2030.0</v>
      </c>
      <c r="G8078" s="91" t="s">
        <v>1319</v>
      </c>
      <c r="H8078" s="91" t="s">
        <v>1587</v>
      </c>
      <c r="I8078" s="91">
        <v>2050.0</v>
      </c>
      <c r="J8078" s="91" t="s">
        <v>1320</v>
      </c>
      <c r="K8078" s="91">
        <v>2050.0</v>
      </c>
      <c r="L8078" s="91" t="s">
        <v>41</v>
      </c>
      <c r="M8078" s="91" t="s">
        <v>1320</v>
      </c>
      <c r="N8078" s="91" t="s">
        <v>1842</v>
      </c>
      <c r="O8078" s="91" t="s">
        <v>1602</v>
      </c>
      <c r="P8078" s="91" t="s">
        <v>1603</v>
      </c>
      <c r="Q8078" s="91" t="s">
        <v>1466</v>
      </c>
      <c r="R8078" s="91" t="s">
        <v>1614</v>
      </c>
      <c r="S8078" s="91" t="s">
        <v>20046</v>
      </c>
      <c r="T8078" s="91" t="s">
        <v>1593</v>
      </c>
    </row>
    <row r="8079" ht="14.25" customHeight="1">
      <c r="A8079" s="91" t="s">
        <v>20047</v>
      </c>
      <c r="D8079" s="91" t="s">
        <v>1319</v>
      </c>
      <c r="E8079" s="91" t="s">
        <v>1587</v>
      </c>
      <c r="F8079" s="91">
        <v>2030.0</v>
      </c>
      <c r="J8079" s="91" t="s">
        <v>739</v>
      </c>
      <c r="L8079" s="91" t="s">
        <v>1588</v>
      </c>
      <c r="M8079" s="91" t="s">
        <v>739</v>
      </c>
      <c r="O8079" s="91" t="s">
        <v>1694</v>
      </c>
      <c r="P8079" s="91" t="s">
        <v>1590</v>
      </c>
      <c r="Q8079" s="91" t="s">
        <v>1469</v>
      </c>
      <c r="R8079" s="91" t="s">
        <v>1687</v>
      </c>
      <c r="S8079" s="91" t="s">
        <v>20048</v>
      </c>
      <c r="T8079" s="91" t="s">
        <v>1593</v>
      </c>
    </row>
    <row r="8080" ht="14.25" customHeight="1">
      <c r="A8080" s="91" t="s">
        <v>20049</v>
      </c>
      <c r="D8080" s="91" t="s">
        <v>1319</v>
      </c>
      <c r="E8080" s="91" t="s">
        <v>1587</v>
      </c>
      <c r="F8080" s="91">
        <v>2030.0</v>
      </c>
      <c r="J8080" s="91" t="s">
        <v>739</v>
      </c>
      <c r="L8080" s="91" t="s">
        <v>1588</v>
      </c>
      <c r="M8080" s="91" t="s">
        <v>739</v>
      </c>
      <c r="O8080" s="91" t="s">
        <v>1684</v>
      </c>
      <c r="P8080" s="91" t="s">
        <v>1590</v>
      </c>
      <c r="Q8080" s="91" t="s">
        <v>1440</v>
      </c>
      <c r="R8080" s="91" t="s">
        <v>1617</v>
      </c>
      <c r="S8080" s="91" t="s">
        <v>20050</v>
      </c>
      <c r="T8080" s="91" t="s">
        <v>1593</v>
      </c>
    </row>
    <row r="8081" ht="14.25" customHeight="1">
      <c r="A8081" s="91" t="s">
        <v>20051</v>
      </c>
      <c r="D8081" s="91" t="s">
        <v>1319</v>
      </c>
      <c r="E8081" s="91" t="s">
        <v>1587</v>
      </c>
      <c r="F8081" s="91">
        <v>2030.0</v>
      </c>
      <c r="J8081" s="91" t="s">
        <v>739</v>
      </c>
      <c r="L8081" s="91" t="s">
        <v>1588</v>
      </c>
      <c r="M8081" s="91" t="s">
        <v>739</v>
      </c>
      <c r="O8081" s="91" t="s">
        <v>1677</v>
      </c>
      <c r="P8081" s="91" t="s">
        <v>1590</v>
      </c>
      <c r="Q8081" s="91" t="s">
        <v>1469</v>
      </c>
      <c r="R8081" s="91" t="s">
        <v>1659</v>
      </c>
      <c r="S8081" s="91" t="s">
        <v>20052</v>
      </c>
      <c r="T8081" s="91" t="s">
        <v>1593</v>
      </c>
    </row>
    <row r="8082" ht="14.25" customHeight="1">
      <c r="A8082" s="91" t="s">
        <v>20053</v>
      </c>
      <c r="D8082" s="91" t="s">
        <v>1319</v>
      </c>
      <c r="E8082" s="91" t="s">
        <v>1587</v>
      </c>
      <c r="F8082" s="91">
        <v>2030.0</v>
      </c>
      <c r="J8082" s="91" t="s">
        <v>739</v>
      </c>
      <c r="L8082" s="91" t="s">
        <v>1588</v>
      </c>
      <c r="M8082" s="91" t="s">
        <v>739</v>
      </c>
      <c r="N8082" s="91" t="s">
        <v>1699</v>
      </c>
      <c r="O8082" s="91" t="s">
        <v>1632</v>
      </c>
      <c r="P8082" s="91" t="s">
        <v>1628</v>
      </c>
      <c r="Q8082" s="91" t="s">
        <v>1433</v>
      </c>
      <c r="R8082" s="91" t="s">
        <v>1699</v>
      </c>
      <c r="S8082" s="91" t="s">
        <v>20054</v>
      </c>
      <c r="T8082" s="91" t="s">
        <v>1593</v>
      </c>
    </row>
    <row r="8083" ht="14.25" customHeight="1">
      <c r="A8083" s="91" t="s">
        <v>20055</v>
      </c>
      <c r="D8083" s="91" t="s">
        <v>1324</v>
      </c>
      <c r="J8083" s="91" t="s">
        <v>1320</v>
      </c>
      <c r="L8083" s="91" t="s">
        <v>41</v>
      </c>
      <c r="M8083" s="91" t="s">
        <v>1320</v>
      </c>
      <c r="N8083" s="91" t="s">
        <v>1923</v>
      </c>
      <c r="O8083" s="91" t="s">
        <v>1922</v>
      </c>
      <c r="P8083" s="91" t="s">
        <v>1736</v>
      </c>
      <c r="Q8083" s="91" t="s">
        <v>1440</v>
      </c>
      <c r="R8083" s="91" t="s">
        <v>1923</v>
      </c>
    </row>
    <row r="8084" ht="14.25" customHeight="1">
      <c r="A8084" s="91" t="s">
        <v>20056</v>
      </c>
      <c r="D8084" s="91" t="s">
        <v>1319</v>
      </c>
      <c r="E8084" s="91" t="s">
        <v>1587</v>
      </c>
      <c r="F8084" s="91">
        <v>2030.0</v>
      </c>
      <c r="J8084" s="91" t="s">
        <v>739</v>
      </c>
      <c r="L8084" s="91" t="s">
        <v>1588</v>
      </c>
      <c r="M8084" s="91" t="s">
        <v>739</v>
      </c>
      <c r="O8084" s="91" t="s">
        <v>1922</v>
      </c>
      <c r="P8084" s="91" t="s">
        <v>1736</v>
      </c>
      <c r="Q8084" s="91" t="s">
        <v>1440</v>
      </c>
      <c r="R8084" s="91" t="s">
        <v>1763</v>
      </c>
      <c r="S8084" s="91" t="s">
        <v>20057</v>
      </c>
      <c r="T8084" s="91" t="s">
        <v>1593</v>
      </c>
    </row>
    <row r="8085" ht="14.25" customHeight="1">
      <c r="A8085" s="91" t="s">
        <v>20058</v>
      </c>
      <c r="D8085" s="91" t="s">
        <v>1319</v>
      </c>
      <c r="E8085" s="91" t="s">
        <v>1587</v>
      </c>
      <c r="F8085" s="91">
        <v>2030.0</v>
      </c>
      <c r="G8085" s="91" t="s">
        <v>1319</v>
      </c>
      <c r="H8085" s="91" t="s">
        <v>1587</v>
      </c>
      <c r="I8085" s="91">
        <v>2050.0</v>
      </c>
      <c r="J8085" s="91" t="s">
        <v>1320</v>
      </c>
      <c r="K8085" s="91">
        <v>2050.0</v>
      </c>
      <c r="L8085" s="91" t="s">
        <v>1588</v>
      </c>
      <c r="M8085" s="91" t="s">
        <v>1320</v>
      </c>
      <c r="N8085" s="91" t="s">
        <v>2976</v>
      </c>
      <c r="O8085" s="91" t="s">
        <v>1922</v>
      </c>
      <c r="P8085" s="91" t="s">
        <v>1736</v>
      </c>
      <c r="Q8085" s="91" t="s">
        <v>1440</v>
      </c>
      <c r="R8085" s="91" t="s">
        <v>1614</v>
      </c>
      <c r="S8085" s="91" t="s">
        <v>20059</v>
      </c>
      <c r="T8085" s="91" t="s">
        <v>1593</v>
      </c>
      <c r="U8085" s="91" t="s">
        <v>1709</v>
      </c>
    </row>
    <row r="8086" ht="14.25" customHeight="1">
      <c r="A8086" s="91" t="s">
        <v>20060</v>
      </c>
      <c r="D8086" s="91" t="s">
        <v>1319</v>
      </c>
      <c r="E8086" s="91" t="s">
        <v>1587</v>
      </c>
      <c r="F8086" s="91">
        <v>2030.0</v>
      </c>
      <c r="J8086" s="91" t="s">
        <v>739</v>
      </c>
      <c r="L8086" s="91" t="s">
        <v>1588</v>
      </c>
      <c r="M8086" s="91" t="s">
        <v>739</v>
      </c>
      <c r="O8086" s="91" t="s">
        <v>1922</v>
      </c>
      <c r="P8086" s="91" t="s">
        <v>1736</v>
      </c>
      <c r="Q8086" s="91" t="s">
        <v>1440</v>
      </c>
      <c r="R8086" s="91" t="s">
        <v>1966</v>
      </c>
      <c r="S8086" s="91" t="s">
        <v>20061</v>
      </c>
      <c r="T8086" s="91" t="s">
        <v>1593</v>
      </c>
    </row>
    <row r="8087" ht="14.25" customHeight="1">
      <c r="A8087" s="91" t="s">
        <v>20062</v>
      </c>
      <c r="D8087" s="91" t="s">
        <v>1343</v>
      </c>
      <c r="J8087" s="91" t="s">
        <v>1320</v>
      </c>
      <c r="L8087" s="91" t="s">
        <v>41</v>
      </c>
      <c r="M8087" s="91" t="s">
        <v>1320</v>
      </c>
      <c r="N8087" s="91" t="s">
        <v>1785</v>
      </c>
      <c r="O8087" s="91" t="s">
        <v>1607</v>
      </c>
      <c r="P8087" s="91" t="s">
        <v>1590</v>
      </c>
      <c r="Q8087" s="91" t="s">
        <v>1433</v>
      </c>
      <c r="R8087" s="91" t="s">
        <v>1863</v>
      </c>
    </row>
    <row r="8088" ht="14.25" customHeight="1">
      <c r="A8088" s="91" t="s">
        <v>20063</v>
      </c>
      <c r="B8088" s="91" t="s">
        <v>20064</v>
      </c>
      <c r="C8088" s="91" t="s">
        <v>20065</v>
      </c>
      <c r="D8088" s="91" t="s">
        <v>1319</v>
      </c>
      <c r="E8088" s="91" t="s">
        <v>1595</v>
      </c>
      <c r="F8088" s="91">
        <v>2030.0</v>
      </c>
      <c r="J8088" s="91" t="s">
        <v>739</v>
      </c>
      <c r="L8088" s="91" t="s">
        <v>41</v>
      </c>
      <c r="M8088" s="91" t="s">
        <v>739</v>
      </c>
      <c r="O8088" s="91" t="s">
        <v>1711</v>
      </c>
      <c r="P8088" s="91" t="s">
        <v>1590</v>
      </c>
      <c r="Q8088" s="91" t="s">
        <v>1433</v>
      </c>
      <c r="R8088" s="91" t="s">
        <v>2016</v>
      </c>
      <c r="S8088" s="91" t="s">
        <v>20066</v>
      </c>
      <c r="T8088" s="91" t="s">
        <v>1600</v>
      </c>
    </row>
    <row r="8089" ht="14.25" customHeight="1">
      <c r="A8089" s="91" t="s">
        <v>20067</v>
      </c>
      <c r="B8089" s="91" t="s">
        <v>20068</v>
      </c>
      <c r="D8089" s="91" t="s">
        <v>1319</v>
      </c>
      <c r="E8089" s="91" t="s">
        <v>1587</v>
      </c>
      <c r="F8089" s="91">
        <v>2030.0</v>
      </c>
      <c r="J8089" s="91" t="s">
        <v>739</v>
      </c>
      <c r="L8089" s="91" t="s">
        <v>1588</v>
      </c>
      <c r="M8089" s="91" t="s">
        <v>739</v>
      </c>
      <c r="O8089" s="91" t="s">
        <v>1922</v>
      </c>
      <c r="P8089" s="91" t="s">
        <v>1736</v>
      </c>
      <c r="Q8089" s="91" t="s">
        <v>1440</v>
      </c>
      <c r="R8089" s="91" t="s">
        <v>1863</v>
      </c>
      <c r="S8089" s="91" t="s">
        <v>20069</v>
      </c>
      <c r="T8089" s="91" t="s">
        <v>1593</v>
      </c>
    </row>
    <row r="8090" ht="14.25" customHeight="1">
      <c r="A8090" s="91" t="s">
        <v>20070</v>
      </c>
      <c r="D8090" s="91" t="s">
        <v>1319</v>
      </c>
      <c r="E8090" s="91" t="s">
        <v>1587</v>
      </c>
      <c r="F8090" s="91">
        <v>2030.0</v>
      </c>
      <c r="J8090" s="91" t="s">
        <v>739</v>
      </c>
      <c r="L8090" s="91" t="s">
        <v>1588</v>
      </c>
      <c r="M8090" s="91" t="s">
        <v>739</v>
      </c>
      <c r="O8090" s="91" t="s">
        <v>1677</v>
      </c>
      <c r="P8090" s="91" t="s">
        <v>1590</v>
      </c>
      <c r="Q8090" s="91" t="s">
        <v>1457</v>
      </c>
      <c r="R8090" s="91" t="s">
        <v>1653</v>
      </c>
      <c r="S8090" s="91" t="s">
        <v>20071</v>
      </c>
      <c r="T8090" s="91" t="s">
        <v>1593</v>
      </c>
    </row>
    <row r="8091" ht="14.25" customHeight="1">
      <c r="A8091" s="91" t="s">
        <v>20072</v>
      </c>
      <c r="D8091" s="91" t="s">
        <v>1324</v>
      </c>
      <c r="J8091" s="91" t="s">
        <v>1320</v>
      </c>
      <c r="L8091" s="91" t="s">
        <v>41</v>
      </c>
      <c r="M8091" s="91" t="s">
        <v>1320</v>
      </c>
      <c r="N8091" s="91" t="s">
        <v>1923</v>
      </c>
      <c r="O8091" s="91" t="s">
        <v>1770</v>
      </c>
      <c r="P8091" s="91" t="s">
        <v>1590</v>
      </c>
      <c r="Q8091" s="91" t="s">
        <v>1460</v>
      </c>
      <c r="R8091" s="91" t="s">
        <v>1923</v>
      </c>
    </row>
    <row r="8092" ht="14.25" customHeight="1">
      <c r="A8092" s="91" t="s">
        <v>20073</v>
      </c>
      <c r="D8092" s="91" t="s">
        <v>1324</v>
      </c>
      <c r="J8092" s="91" t="s">
        <v>739</v>
      </c>
      <c r="L8092" s="91" t="s">
        <v>41</v>
      </c>
      <c r="M8092" s="91" t="s">
        <v>739</v>
      </c>
      <c r="O8092" s="91" t="s">
        <v>1662</v>
      </c>
      <c r="P8092" s="91" t="s">
        <v>1590</v>
      </c>
      <c r="Q8092" s="91" t="s">
        <v>1457</v>
      </c>
      <c r="R8092" s="91" t="s">
        <v>1659</v>
      </c>
    </row>
    <row r="8093" ht="14.25" customHeight="1">
      <c r="A8093" s="91" t="s">
        <v>20074</v>
      </c>
      <c r="D8093" s="91" t="s">
        <v>1319</v>
      </c>
      <c r="E8093" s="91" t="s">
        <v>1587</v>
      </c>
      <c r="F8093" s="91">
        <v>2030.0</v>
      </c>
      <c r="J8093" s="91" t="s">
        <v>739</v>
      </c>
      <c r="L8093" s="91" t="s">
        <v>1588</v>
      </c>
      <c r="M8093" s="91" t="s">
        <v>739</v>
      </c>
      <c r="O8093" s="91" t="s">
        <v>1607</v>
      </c>
      <c r="P8093" s="91" t="s">
        <v>1590</v>
      </c>
      <c r="Q8093" s="91" t="s">
        <v>1457</v>
      </c>
      <c r="R8093" s="91" t="s">
        <v>1663</v>
      </c>
      <c r="S8093" s="91" t="s">
        <v>20075</v>
      </c>
      <c r="T8093" s="91" t="s">
        <v>1593</v>
      </c>
    </row>
    <row r="8094" ht="14.25" customHeight="1">
      <c r="A8094" s="91" t="s">
        <v>20076</v>
      </c>
      <c r="B8094" s="91" t="s">
        <v>20077</v>
      </c>
      <c r="D8094" s="91" t="s">
        <v>1319</v>
      </c>
      <c r="E8094" s="91" t="s">
        <v>1587</v>
      </c>
      <c r="F8094" s="91">
        <v>2030.0</v>
      </c>
      <c r="J8094" s="91" t="s">
        <v>739</v>
      </c>
      <c r="L8094" s="91" t="s">
        <v>41</v>
      </c>
      <c r="M8094" s="91" t="s">
        <v>739</v>
      </c>
      <c r="O8094" s="91" t="s">
        <v>1662</v>
      </c>
      <c r="P8094" s="91" t="s">
        <v>1590</v>
      </c>
      <c r="Q8094" s="91" t="s">
        <v>1440</v>
      </c>
      <c r="R8094" s="91" t="s">
        <v>1653</v>
      </c>
      <c r="S8094" s="91" t="s">
        <v>20078</v>
      </c>
      <c r="T8094" s="91" t="s">
        <v>1593</v>
      </c>
    </row>
    <row r="8095" ht="14.25" customHeight="1">
      <c r="A8095" s="91" t="s">
        <v>20079</v>
      </c>
      <c r="D8095" s="91" t="s">
        <v>1319</v>
      </c>
      <c r="E8095" s="91" t="s">
        <v>1587</v>
      </c>
      <c r="F8095" s="91">
        <v>2030.0</v>
      </c>
      <c r="G8095" s="91" t="s">
        <v>1319</v>
      </c>
      <c r="H8095" s="91" t="s">
        <v>1587</v>
      </c>
      <c r="I8095" s="91">
        <v>2050.0</v>
      </c>
      <c r="J8095" s="91" t="s">
        <v>1320</v>
      </c>
      <c r="L8095" s="91" t="s">
        <v>1588</v>
      </c>
      <c r="M8095" s="91" t="s">
        <v>739</v>
      </c>
      <c r="O8095" s="91" t="s">
        <v>1662</v>
      </c>
      <c r="P8095" s="91" t="s">
        <v>1590</v>
      </c>
      <c r="Q8095" s="91" t="s">
        <v>1435</v>
      </c>
      <c r="R8095" s="91" t="s">
        <v>1798</v>
      </c>
      <c r="S8095" s="91" t="s">
        <v>20080</v>
      </c>
      <c r="T8095" s="91" t="s">
        <v>1593</v>
      </c>
    </row>
    <row r="8096" ht="14.25" customHeight="1">
      <c r="A8096" s="91" t="s">
        <v>20081</v>
      </c>
      <c r="D8096" s="91" t="s">
        <v>1324</v>
      </c>
      <c r="J8096" s="91" t="s">
        <v>739</v>
      </c>
      <c r="L8096" s="91" t="s">
        <v>41</v>
      </c>
      <c r="M8096" s="91" t="s">
        <v>739</v>
      </c>
      <c r="O8096" s="91" t="s">
        <v>1796</v>
      </c>
      <c r="P8096" s="91" t="s">
        <v>1628</v>
      </c>
      <c r="Q8096" s="91" t="s">
        <v>1460</v>
      </c>
      <c r="R8096" s="91" t="s">
        <v>1648</v>
      </c>
    </row>
    <row r="8097" ht="14.25" customHeight="1">
      <c r="A8097" s="91" t="s">
        <v>20082</v>
      </c>
      <c r="D8097" s="91" t="s">
        <v>1324</v>
      </c>
      <c r="J8097" s="91" t="s">
        <v>1320</v>
      </c>
      <c r="L8097" s="91" t="s">
        <v>41</v>
      </c>
      <c r="M8097" s="91" t="s">
        <v>739</v>
      </c>
      <c r="O8097" s="91" t="s">
        <v>1607</v>
      </c>
      <c r="P8097" s="91" t="s">
        <v>1590</v>
      </c>
      <c r="Q8097" s="91" t="s">
        <v>1457</v>
      </c>
      <c r="R8097" s="91" t="s">
        <v>1687</v>
      </c>
    </row>
    <row r="8098" ht="14.25" customHeight="1">
      <c r="A8098" s="91" t="s">
        <v>20083</v>
      </c>
      <c r="B8098" s="91" t="s">
        <v>20084</v>
      </c>
      <c r="C8098" s="91" t="s">
        <v>20085</v>
      </c>
      <c r="D8098" s="91" t="s">
        <v>1324</v>
      </c>
      <c r="J8098" s="91" t="s">
        <v>739</v>
      </c>
      <c r="L8098" s="91" t="s">
        <v>41</v>
      </c>
      <c r="M8098" s="91" t="s">
        <v>739</v>
      </c>
      <c r="O8098" s="91" t="s">
        <v>1681</v>
      </c>
      <c r="P8098" s="91" t="s">
        <v>1590</v>
      </c>
      <c r="Q8098" s="91" t="s">
        <v>1467</v>
      </c>
      <c r="R8098" s="91" t="s">
        <v>2368</v>
      </c>
    </row>
    <row r="8099" ht="14.25" customHeight="1">
      <c r="A8099" s="91" t="s">
        <v>20086</v>
      </c>
      <c r="C8099" s="91" t="s">
        <v>20087</v>
      </c>
      <c r="D8099" s="91" t="s">
        <v>1319</v>
      </c>
      <c r="E8099" s="91" t="s">
        <v>1587</v>
      </c>
      <c r="F8099" s="91">
        <v>2030.0</v>
      </c>
      <c r="G8099" s="91" t="s">
        <v>1319</v>
      </c>
      <c r="H8099" s="91" t="s">
        <v>1587</v>
      </c>
      <c r="I8099" s="91">
        <v>2040.0</v>
      </c>
      <c r="J8099" s="91" t="s">
        <v>1320</v>
      </c>
      <c r="K8099" s="91">
        <v>2040.0</v>
      </c>
      <c r="L8099" s="91" t="s">
        <v>41</v>
      </c>
      <c r="M8099" s="91" t="s">
        <v>1320</v>
      </c>
      <c r="N8099" s="91" t="s">
        <v>1598</v>
      </c>
      <c r="O8099" s="91" t="s">
        <v>1607</v>
      </c>
      <c r="P8099" s="91" t="s">
        <v>1590</v>
      </c>
      <c r="Q8099" s="91" t="s">
        <v>1467</v>
      </c>
      <c r="R8099" s="91" t="s">
        <v>1633</v>
      </c>
      <c r="S8099" s="91" t="s">
        <v>20088</v>
      </c>
      <c r="T8099" s="91" t="s">
        <v>1593</v>
      </c>
    </row>
    <row r="8100" ht="14.25" customHeight="1">
      <c r="A8100" s="91" t="s">
        <v>20089</v>
      </c>
      <c r="D8100" s="91" t="s">
        <v>1319</v>
      </c>
      <c r="E8100" s="91" t="s">
        <v>1587</v>
      </c>
      <c r="F8100" s="91">
        <v>2030.0</v>
      </c>
      <c r="J8100" s="91" t="s">
        <v>739</v>
      </c>
      <c r="L8100" s="91" t="s">
        <v>1588</v>
      </c>
      <c r="M8100" s="91" t="s">
        <v>739</v>
      </c>
      <c r="O8100" s="91" t="s">
        <v>1607</v>
      </c>
      <c r="P8100" s="91" t="s">
        <v>1590</v>
      </c>
      <c r="Q8100" s="91" t="s">
        <v>1460</v>
      </c>
      <c r="R8100" s="91" t="s">
        <v>1617</v>
      </c>
      <c r="S8100" s="91" t="s">
        <v>20090</v>
      </c>
      <c r="T8100" s="91" t="s">
        <v>1593</v>
      </c>
    </row>
    <row r="8101" ht="14.25" customHeight="1">
      <c r="A8101" s="91" t="s">
        <v>20091</v>
      </c>
      <c r="D8101" s="91" t="s">
        <v>1343</v>
      </c>
      <c r="J8101" s="91" t="s">
        <v>1320</v>
      </c>
      <c r="L8101" s="91" t="s">
        <v>41</v>
      </c>
      <c r="M8101" s="91" t="s">
        <v>1320</v>
      </c>
      <c r="N8101" s="91" t="s">
        <v>1706</v>
      </c>
      <c r="O8101" s="91" t="s">
        <v>1607</v>
      </c>
      <c r="P8101" s="91" t="s">
        <v>1590</v>
      </c>
      <c r="Q8101" s="91" t="s">
        <v>1463</v>
      </c>
      <c r="R8101" s="91" t="s">
        <v>1706</v>
      </c>
    </row>
    <row r="8102" ht="14.25" customHeight="1">
      <c r="A8102" s="91" t="s">
        <v>20092</v>
      </c>
      <c r="D8102" s="91" t="s">
        <v>1324</v>
      </c>
      <c r="J8102" s="91" t="s">
        <v>1320</v>
      </c>
      <c r="L8102" s="91" t="s">
        <v>41</v>
      </c>
      <c r="M8102" s="91" t="s">
        <v>1320</v>
      </c>
      <c r="N8102" s="91" t="s">
        <v>1669</v>
      </c>
      <c r="O8102" s="91" t="s">
        <v>1602</v>
      </c>
      <c r="P8102" s="91" t="s">
        <v>1603</v>
      </c>
      <c r="Q8102" s="91" t="s">
        <v>1462</v>
      </c>
      <c r="R8102" s="91" t="s">
        <v>1669</v>
      </c>
    </row>
    <row r="8103" ht="14.25" customHeight="1">
      <c r="A8103" s="91" t="s">
        <v>20093</v>
      </c>
      <c r="D8103" s="91" t="s">
        <v>1324</v>
      </c>
      <c r="J8103" s="91" t="s">
        <v>1320</v>
      </c>
      <c r="L8103" s="91" t="s">
        <v>41</v>
      </c>
      <c r="M8103" s="91" t="s">
        <v>739</v>
      </c>
      <c r="O8103" s="91" t="s">
        <v>1632</v>
      </c>
      <c r="P8103" s="91" t="s">
        <v>1628</v>
      </c>
      <c r="Q8103" s="91" t="s">
        <v>1761</v>
      </c>
      <c r="R8103" s="91" t="s">
        <v>1687</v>
      </c>
    </row>
    <row r="8104" ht="14.25" customHeight="1">
      <c r="A8104" s="91" t="s">
        <v>20094</v>
      </c>
      <c r="D8104" s="91" t="s">
        <v>1319</v>
      </c>
      <c r="E8104" s="91" t="s">
        <v>1587</v>
      </c>
      <c r="F8104" s="91">
        <v>2030.0</v>
      </c>
      <c r="J8104" s="91" t="s">
        <v>739</v>
      </c>
      <c r="L8104" s="91" t="s">
        <v>41</v>
      </c>
      <c r="M8104" s="91" t="s">
        <v>739</v>
      </c>
      <c r="O8104" s="91" t="s">
        <v>1922</v>
      </c>
      <c r="P8104" s="91" t="s">
        <v>1736</v>
      </c>
      <c r="Q8104" s="91" t="s">
        <v>1435</v>
      </c>
      <c r="R8104" s="91" t="s">
        <v>1707</v>
      </c>
      <c r="S8104" s="91" t="s">
        <v>20095</v>
      </c>
      <c r="T8104" s="91" t="s">
        <v>1593</v>
      </c>
    </row>
    <row r="8105" ht="14.25" customHeight="1">
      <c r="A8105" s="91" t="s">
        <v>20096</v>
      </c>
      <c r="B8105" s="91" t="s">
        <v>20097</v>
      </c>
      <c r="C8105" s="91" t="s">
        <v>20098</v>
      </c>
      <c r="D8105" s="91" t="s">
        <v>1319</v>
      </c>
      <c r="E8105" s="91" t="s">
        <v>1587</v>
      </c>
      <c r="F8105" s="91" t="s">
        <v>1646</v>
      </c>
      <c r="J8105" s="91" t="s">
        <v>1320</v>
      </c>
      <c r="L8105" s="91" t="s">
        <v>41</v>
      </c>
      <c r="M8105" s="91" t="s">
        <v>1320</v>
      </c>
      <c r="N8105" s="91" t="s">
        <v>1847</v>
      </c>
      <c r="O8105" s="91" t="s">
        <v>1602</v>
      </c>
      <c r="P8105" s="91" t="s">
        <v>1603</v>
      </c>
      <c r="Q8105" s="91" t="s">
        <v>1462</v>
      </c>
      <c r="R8105" s="91" t="s">
        <v>1685</v>
      </c>
      <c r="S8105" s="91" t="s">
        <v>20099</v>
      </c>
      <c r="T8105" s="91" t="s">
        <v>1593</v>
      </c>
    </row>
    <row r="8106" ht="14.25" customHeight="1">
      <c r="A8106" s="91" t="s">
        <v>20100</v>
      </c>
      <c r="D8106" s="91" t="s">
        <v>1319</v>
      </c>
      <c r="E8106" s="91" t="s">
        <v>1587</v>
      </c>
      <c r="F8106" s="91">
        <v>2030.0</v>
      </c>
      <c r="J8106" s="91" t="s">
        <v>739</v>
      </c>
      <c r="L8106" s="91" t="s">
        <v>1588</v>
      </c>
      <c r="M8106" s="91" t="s">
        <v>739</v>
      </c>
      <c r="O8106" s="91" t="s">
        <v>1607</v>
      </c>
      <c r="P8106" s="91" t="s">
        <v>1590</v>
      </c>
      <c r="Q8106" s="91" t="s">
        <v>1457</v>
      </c>
      <c r="R8106" s="91" t="s">
        <v>1663</v>
      </c>
      <c r="S8106" s="91" t="s">
        <v>20101</v>
      </c>
      <c r="T8106" s="91" t="s">
        <v>1593</v>
      </c>
    </row>
    <row r="8107" ht="14.25" customHeight="1">
      <c r="A8107" s="91" t="s">
        <v>20102</v>
      </c>
      <c r="D8107" s="91" t="s">
        <v>1319</v>
      </c>
      <c r="E8107" s="91" t="s">
        <v>1587</v>
      </c>
      <c r="F8107" s="91">
        <v>2030.0</v>
      </c>
      <c r="J8107" s="91" t="s">
        <v>739</v>
      </c>
      <c r="L8107" s="91" t="s">
        <v>1588</v>
      </c>
      <c r="M8107" s="91" t="s">
        <v>739</v>
      </c>
      <c r="O8107" s="91" t="s">
        <v>1681</v>
      </c>
      <c r="P8107" s="91" t="s">
        <v>1590</v>
      </c>
      <c r="Q8107" s="91" t="s">
        <v>1457</v>
      </c>
      <c r="R8107" s="91" t="s">
        <v>1798</v>
      </c>
      <c r="S8107" s="91" t="s">
        <v>20103</v>
      </c>
      <c r="T8107" s="91" t="s">
        <v>1593</v>
      </c>
    </row>
    <row r="8108" ht="14.25" customHeight="1">
      <c r="A8108" s="91" t="s">
        <v>20104</v>
      </c>
      <c r="B8108" s="91" t="s">
        <v>20105</v>
      </c>
      <c r="C8108" s="91" t="s">
        <v>20106</v>
      </c>
      <c r="D8108" s="91" t="s">
        <v>1319</v>
      </c>
      <c r="E8108" s="91" t="s">
        <v>1587</v>
      </c>
      <c r="F8108" s="91">
        <v>2030.0</v>
      </c>
      <c r="J8108" s="91" t="s">
        <v>739</v>
      </c>
      <c r="L8108" s="91" t="s">
        <v>41</v>
      </c>
      <c r="M8108" s="91" t="s">
        <v>1320</v>
      </c>
      <c r="N8108" s="91" t="s">
        <v>1637</v>
      </c>
      <c r="O8108" s="91" t="s">
        <v>1602</v>
      </c>
      <c r="P8108" s="91" t="s">
        <v>1603</v>
      </c>
      <c r="Q8108" s="91" t="s">
        <v>1429</v>
      </c>
      <c r="R8108" s="91" t="s">
        <v>1591</v>
      </c>
      <c r="S8108" s="91" t="s">
        <v>20107</v>
      </c>
      <c r="T8108" s="91" t="s">
        <v>1593</v>
      </c>
    </row>
    <row r="8109" ht="14.25" customHeight="1">
      <c r="A8109" s="91" t="s">
        <v>20108</v>
      </c>
      <c r="B8109" s="91" t="s">
        <v>20109</v>
      </c>
      <c r="C8109" s="91" t="s">
        <v>20110</v>
      </c>
      <c r="D8109" s="91" t="s">
        <v>1324</v>
      </c>
      <c r="J8109" s="91" t="s">
        <v>739</v>
      </c>
      <c r="L8109" s="91" t="s">
        <v>41</v>
      </c>
      <c r="M8109" s="91" t="s">
        <v>1320</v>
      </c>
      <c r="N8109" s="91" t="s">
        <v>1847</v>
      </c>
      <c r="O8109" s="91" t="s">
        <v>1602</v>
      </c>
      <c r="P8109" s="91" t="s">
        <v>1603</v>
      </c>
      <c r="Q8109" s="91" t="s">
        <v>1438</v>
      </c>
      <c r="R8109" s="91" t="s">
        <v>1792</v>
      </c>
    </row>
    <row r="8110" ht="14.25" customHeight="1">
      <c r="A8110" s="91" t="s">
        <v>20111</v>
      </c>
      <c r="B8110" s="91" t="s">
        <v>20112</v>
      </c>
      <c r="C8110" s="91" t="s">
        <v>20113</v>
      </c>
      <c r="D8110" s="91" t="s">
        <v>1319</v>
      </c>
      <c r="E8110" s="91" t="s">
        <v>1587</v>
      </c>
      <c r="F8110" s="91">
        <v>2030.0</v>
      </c>
      <c r="G8110" s="91" t="s">
        <v>1319</v>
      </c>
      <c r="H8110" s="91" t="s">
        <v>1587</v>
      </c>
      <c r="I8110" s="91">
        <v>2040.0</v>
      </c>
      <c r="J8110" s="91" t="s">
        <v>1320</v>
      </c>
      <c r="K8110" s="91">
        <v>2040.0</v>
      </c>
      <c r="L8110" s="91" t="s">
        <v>41</v>
      </c>
      <c r="M8110" s="91" t="s">
        <v>1320</v>
      </c>
      <c r="N8110" s="91" t="s">
        <v>1637</v>
      </c>
      <c r="O8110" s="91" t="s">
        <v>1607</v>
      </c>
      <c r="P8110" s="91" t="s">
        <v>1590</v>
      </c>
      <c r="Q8110" s="91" t="s">
        <v>1450</v>
      </c>
      <c r="R8110" s="91" t="s">
        <v>1707</v>
      </c>
      <c r="S8110" s="91" t="s">
        <v>20114</v>
      </c>
      <c r="T8110" s="91" t="s">
        <v>1593</v>
      </c>
    </row>
    <row r="8111" ht="14.25" customHeight="1">
      <c r="A8111" s="91" t="s">
        <v>20115</v>
      </c>
      <c r="D8111" s="91" t="s">
        <v>1319</v>
      </c>
      <c r="E8111" s="91" t="s">
        <v>1587</v>
      </c>
      <c r="F8111" s="91">
        <v>2030.0</v>
      </c>
      <c r="J8111" s="91" t="s">
        <v>739</v>
      </c>
      <c r="L8111" s="91" t="s">
        <v>1588</v>
      </c>
      <c r="M8111" s="91" t="s">
        <v>739</v>
      </c>
      <c r="O8111" s="91" t="s">
        <v>1632</v>
      </c>
      <c r="P8111" s="91" t="s">
        <v>1628</v>
      </c>
      <c r="Q8111" s="91" t="s">
        <v>1464</v>
      </c>
      <c r="R8111" s="91" t="s">
        <v>1608</v>
      </c>
      <c r="S8111" s="91" t="s">
        <v>20116</v>
      </c>
      <c r="T8111" s="91" t="s">
        <v>1593</v>
      </c>
    </row>
    <row r="8112" ht="14.25" customHeight="1">
      <c r="A8112" s="91" t="s">
        <v>20117</v>
      </c>
      <c r="D8112" s="91" t="s">
        <v>1319</v>
      </c>
      <c r="E8112" s="91" t="s">
        <v>1587</v>
      </c>
      <c r="F8112" s="91">
        <v>2030.0</v>
      </c>
      <c r="J8112" s="91" t="s">
        <v>1320</v>
      </c>
      <c r="L8112" s="91" t="s">
        <v>41</v>
      </c>
      <c r="M8112" s="91" t="s">
        <v>1320</v>
      </c>
      <c r="N8112" s="91" t="s">
        <v>2090</v>
      </c>
      <c r="O8112" s="91" t="s">
        <v>1607</v>
      </c>
      <c r="P8112" s="91" t="s">
        <v>1590</v>
      </c>
      <c r="Q8112" s="91" t="s">
        <v>1432</v>
      </c>
      <c r="R8112" s="91" t="s">
        <v>1808</v>
      </c>
      <c r="S8112" s="91" t="s">
        <v>20118</v>
      </c>
      <c r="T8112" s="91" t="s">
        <v>1593</v>
      </c>
    </row>
    <row r="8113" ht="14.25" customHeight="1">
      <c r="A8113" s="91" t="s">
        <v>20119</v>
      </c>
      <c r="D8113" s="91" t="s">
        <v>1324</v>
      </c>
      <c r="J8113" s="91" t="s">
        <v>1320</v>
      </c>
      <c r="L8113" s="91" t="s">
        <v>41</v>
      </c>
      <c r="M8113" s="91" t="s">
        <v>1320</v>
      </c>
      <c r="N8113" s="91" t="s">
        <v>1808</v>
      </c>
      <c r="O8113" s="91" t="s">
        <v>1607</v>
      </c>
      <c r="P8113" s="91" t="s">
        <v>1590</v>
      </c>
      <c r="Q8113" s="91" t="s">
        <v>1449</v>
      </c>
      <c r="R8113" s="91" t="s">
        <v>1808</v>
      </c>
    </row>
    <row r="8114" ht="14.25" customHeight="1">
      <c r="A8114" s="91" t="s">
        <v>20120</v>
      </c>
      <c r="D8114" s="91" t="s">
        <v>1324</v>
      </c>
      <c r="J8114" s="91" t="s">
        <v>1320</v>
      </c>
      <c r="L8114" s="91" t="s">
        <v>41</v>
      </c>
      <c r="M8114" s="91" t="s">
        <v>739</v>
      </c>
      <c r="O8114" s="91" t="s">
        <v>1607</v>
      </c>
      <c r="P8114" s="91" t="s">
        <v>1590</v>
      </c>
      <c r="Q8114" s="91" t="s">
        <v>1440</v>
      </c>
      <c r="R8114" s="91" t="s">
        <v>1720</v>
      </c>
    </row>
    <row r="8115" ht="14.25" customHeight="1">
      <c r="A8115" s="91" t="s">
        <v>20121</v>
      </c>
      <c r="D8115" s="91" t="s">
        <v>1343</v>
      </c>
      <c r="J8115" s="91" t="s">
        <v>1320</v>
      </c>
      <c r="L8115" s="91" t="s">
        <v>41</v>
      </c>
      <c r="M8115" s="91" t="s">
        <v>1320</v>
      </c>
      <c r="N8115" s="91" t="s">
        <v>1678</v>
      </c>
      <c r="O8115" s="91" t="s">
        <v>1607</v>
      </c>
      <c r="P8115" s="91" t="s">
        <v>1590</v>
      </c>
      <c r="Q8115" s="91" t="s">
        <v>1433</v>
      </c>
      <c r="R8115" s="91" t="s">
        <v>1763</v>
      </c>
    </row>
    <row r="8116" ht="14.25" customHeight="1">
      <c r="A8116" s="91" t="s">
        <v>20122</v>
      </c>
      <c r="D8116" s="91" t="s">
        <v>1324</v>
      </c>
      <c r="J8116" s="91" t="s">
        <v>1320</v>
      </c>
      <c r="L8116" s="91" t="s">
        <v>41</v>
      </c>
      <c r="M8116" s="91" t="s">
        <v>1320</v>
      </c>
      <c r="N8116" s="91" t="s">
        <v>1715</v>
      </c>
      <c r="O8116" s="91" t="s">
        <v>1607</v>
      </c>
      <c r="P8116" s="91" t="s">
        <v>1590</v>
      </c>
      <c r="Q8116" s="91" t="s">
        <v>1457</v>
      </c>
      <c r="R8116" s="91" t="s">
        <v>1715</v>
      </c>
    </row>
    <row r="8117" ht="14.25" customHeight="1">
      <c r="A8117" s="91" t="s">
        <v>20123</v>
      </c>
      <c r="D8117" s="91" t="s">
        <v>1324</v>
      </c>
      <c r="J8117" s="91" t="s">
        <v>1320</v>
      </c>
      <c r="L8117" s="91" t="s">
        <v>41</v>
      </c>
      <c r="M8117" s="91" t="s">
        <v>1320</v>
      </c>
      <c r="N8117" s="91" t="s">
        <v>1669</v>
      </c>
      <c r="O8117" s="91" t="s">
        <v>1796</v>
      </c>
      <c r="P8117" s="91" t="s">
        <v>1628</v>
      </c>
      <c r="Q8117" s="91" t="s">
        <v>1439</v>
      </c>
      <c r="R8117" s="91" t="s">
        <v>1669</v>
      </c>
    </row>
    <row r="8118" ht="14.25" customHeight="1">
      <c r="A8118" s="91" t="s">
        <v>20124</v>
      </c>
      <c r="C8118" s="91" t="s">
        <v>20125</v>
      </c>
      <c r="D8118" s="91" t="s">
        <v>1319</v>
      </c>
      <c r="E8118" s="91" t="s">
        <v>1587</v>
      </c>
      <c r="F8118" s="91">
        <v>2030.0</v>
      </c>
      <c r="J8118" s="91" t="s">
        <v>739</v>
      </c>
      <c r="L8118" s="91" t="s">
        <v>1588</v>
      </c>
      <c r="M8118" s="91" t="s">
        <v>739</v>
      </c>
      <c r="O8118" s="91" t="s">
        <v>1748</v>
      </c>
      <c r="P8118" s="91" t="s">
        <v>1590</v>
      </c>
      <c r="Q8118" s="91" t="s">
        <v>1441</v>
      </c>
      <c r="R8118" s="91" t="s">
        <v>1715</v>
      </c>
      <c r="S8118" s="91" t="s">
        <v>20126</v>
      </c>
      <c r="T8118" s="91" t="s">
        <v>1593</v>
      </c>
    </row>
    <row r="8119" ht="14.25" customHeight="1">
      <c r="A8119" s="91" t="s">
        <v>20127</v>
      </c>
      <c r="C8119" s="91" t="s">
        <v>20128</v>
      </c>
      <c r="D8119" s="91" t="s">
        <v>1324</v>
      </c>
      <c r="J8119" s="91" t="s">
        <v>739</v>
      </c>
      <c r="L8119" s="91" t="s">
        <v>41</v>
      </c>
      <c r="M8119" s="91" t="s">
        <v>739</v>
      </c>
      <c r="O8119" s="91" t="s">
        <v>1922</v>
      </c>
      <c r="P8119" s="91" t="s">
        <v>1736</v>
      </c>
      <c r="Q8119" s="91" t="s">
        <v>1443</v>
      </c>
      <c r="R8119" s="91" t="s">
        <v>1653</v>
      </c>
    </row>
    <row r="8120" ht="14.25" customHeight="1">
      <c r="A8120" s="91" t="s">
        <v>20129</v>
      </c>
      <c r="B8120" s="91" t="s">
        <v>20130</v>
      </c>
      <c r="C8120" s="91" t="s">
        <v>20131</v>
      </c>
      <c r="D8120" s="91" t="s">
        <v>1319</v>
      </c>
      <c r="E8120" s="91" t="s">
        <v>1587</v>
      </c>
      <c r="F8120" s="91">
        <v>2030.0</v>
      </c>
      <c r="J8120" s="91" t="s">
        <v>739</v>
      </c>
      <c r="L8120" s="91" t="s">
        <v>41</v>
      </c>
      <c r="M8120" s="91" t="s">
        <v>739</v>
      </c>
      <c r="O8120" s="91" t="s">
        <v>1846</v>
      </c>
      <c r="P8120" s="91" t="s">
        <v>1590</v>
      </c>
      <c r="Q8120" s="91" t="s">
        <v>1429</v>
      </c>
      <c r="R8120" s="91" t="s">
        <v>1798</v>
      </c>
      <c r="S8120" s="91" t="s">
        <v>20132</v>
      </c>
      <c r="T8120" s="91" t="s">
        <v>1593</v>
      </c>
    </row>
    <row r="8121" ht="14.25" customHeight="1">
      <c r="A8121" s="91" t="s">
        <v>20133</v>
      </c>
      <c r="D8121" s="91" t="s">
        <v>1324</v>
      </c>
      <c r="J8121" s="91" t="s">
        <v>1320</v>
      </c>
      <c r="L8121" s="91" t="s">
        <v>41</v>
      </c>
      <c r="M8121" s="91" t="s">
        <v>739</v>
      </c>
      <c r="O8121" s="91" t="s">
        <v>1802</v>
      </c>
      <c r="P8121" s="91" t="s">
        <v>1590</v>
      </c>
      <c r="Q8121" s="91" t="s">
        <v>1435</v>
      </c>
      <c r="R8121" s="91" t="s">
        <v>1707</v>
      </c>
    </row>
    <row r="8122" ht="14.25" customHeight="1">
      <c r="A8122" s="91" t="s">
        <v>20134</v>
      </c>
      <c r="D8122" s="91" t="s">
        <v>1324</v>
      </c>
      <c r="J8122" s="91" t="s">
        <v>739</v>
      </c>
      <c r="L8122" s="91" t="s">
        <v>41</v>
      </c>
      <c r="M8122" s="91" t="s">
        <v>739</v>
      </c>
      <c r="O8122" s="91" t="s">
        <v>1748</v>
      </c>
      <c r="P8122" s="91" t="s">
        <v>1590</v>
      </c>
      <c r="Q8122" s="91" t="s">
        <v>1448</v>
      </c>
      <c r="R8122" s="91" t="s">
        <v>1624</v>
      </c>
    </row>
    <row r="8123" ht="14.25" customHeight="1">
      <c r="A8123" s="91" t="s">
        <v>20135</v>
      </c>
      <c r="D8123" s="91" t="s">
        <v>1319</v>
      </c>
      <c r="E8123" s="91" t="s">
        <v>1587</v>
      </c>
      <c r="F8123" s="91">
        <v>2030.0</v>
      </c>
      <c r="J8123" s="91" t="s">
        <v>739</v>
      </c>
      <c r="L8123" s="91" t="s">
        <v>1588</v>
      </c>
      <c r="M8123" s="91" t="s">
        <v>739</v>
      </c>
      <c r="O8123" s="91" t="s">
        <v>1711</v>
      </c>
      <c r="P8123" s="91" t="s">
        <v>1590</v>
      </c>
      <c r="Q8123" s="91" t="s">
        <v>1437</v>
      </c>
      <c r="R8123" s="91" t="s">
        <v>1591</v>
      </c>
      <c r="S8123" s="91" t="s">
        <v>20136</v>
      </c>
      <c r="T8123" s="91" t="s">
        <v>1593</v>
      </c>
    </row>
    <row r="8124" ht="14.25" customHeight="1">
      <c r="A8124" s="91" t="s">
        <v>20137</v>
      </c>
      <c r="D8124" s="91" t="s">
        <v>1324</v>
      </c>
      <c r="J8124" s="91" t="s">
        <v>739</v>
      </c>
      <c r="L8124" s="91" t="s">
        <v>1647</v>
      </c>
      <c r="M8124" s="91" t="s">
        <v>739</v>
      </c>
      <c r="O8124" s="91" t="s">
        <v>1692</v>
      </c>
      <c r="P8124" s="91" t="s">
        <v>1590</v>
      </c>
      <c r="Q8124" s="91" t="s">
        <v>1430</v>
      </c>
      <c r="R8124" s="91" t="s">
        <v>1604</v>
      </c>
    </row>
    <row r="8125" ht="14.25" customHeight="1">
      <c r="A8125" s="91" t="s">
        <v>20138</v>
      </c>
      <c r="B8125" s="91" t="s">
        <v>20139</v>
      </c>
      <c r="C8125" s="91" t="s">
        <v>20140</v>
      </c>
      <c r="D8125" s="91" t="s">
        <v>1319</v>
      </c>
      <c r="E8125" s="91" t="s">
        <v>1587</v>
      </c>
      <c r="F8125" s="91">
        <v>2035.0</v>
      </c>
      <c r="J8125" s="91" t="s">
        <v>739</v>
      </c>
      <c r="L8125" s="91" t="s">
        <v>41</v>
      </c>
      <c r="M8125" s="91" t="s">
        <v>1320</v>
      </c>
      <c r="N8125" s="91" t="s">
        <v>1706</v>
      </c>
      <c r="O8125" s="91" t="s">
        <v>1711</v>
      </c>
      <c r="P8125" s="91" t="s">
        <v>1590</v>
      </c>
      <c r="Q8125" s="91" t="s">
        <v>1452</v>
      </c>
      <c r="R8125" s="91" t="s">
        <v>1641</v>
      </c>
      <c r="S8125" s="91" t="s">
        <v>20141</v>
      </c>
      <c r="T8125" s="91" t="s">
        <v>1593</v>
      </c>
    </row>
    <row r="8126" ht="14.25" customHeight="1">
      <c r="A8126" s="91" t="s">
        <v>20142</v>
      </c>
      <c r="C8126" s="91" t="s">
        <v>20143</v>
      </c>
      <c r="D8126" s="91" t="s">
        <v>1324</v>
      </c>
      <c r="J8126" s="91" t="s">
        <v>1320</v>
      </c>
      <c r="L8126" s="91" t="s">
        <v>41</v>
      </c>
      <c r="M8126" s="91" t="s">
        <v>739</v>
      </c>
      <c r="O8126" s="91" t="s">
        <v>1632</v>
      </c>
      <c r="P8126" s="91" t="s">
        <v>1628</v>
      </c>
      <c r="Q8126" s="91" t="s">
        <v>1761</v>
      </c>
      <c r="R8126" s="91" t="s">
        <v>1591</v>
      </c>
    </row>
    <row r="8127" ht="14.25" customHeight="1">
      <c r="A8127" s="91" t="s">
        <v>20144</v>
      </c>
      <c r="D8127" s="91" t="s">
        <v>1319</v>
      </c>
      <c r="E8127" s="91" t="s">
        <v>1587</v>
      </c>
      <c r="F8127" s="91">
        <v>2030.0</v>
      </c>
      <c r="J8127" s="91" t="s">
        <v>739</v>
      </c>
      <c r="L8127" s="91" t="s">
        <v>1588</v>
      </c>
      <c r="M8127" s="91" t="s">
        <v>739</v>
      </c>
      <c r="O8127" s="91" t="s">
        <v>1607</v>
      </c>
      <c r="P8127" s="91" t="s">
        <v>1590</v>
      </c>
      <c r="Q8127" s="91" t="s">
        <v>1462</v>
      </c>
      <c r="R8127" s="91" t="s">
        <v>1808</v>
      </c>
      <c r="S8127" s="91" t="s">
        <v>20145</v>
      </c>
      <c r="T8127" s="91" t="s">
        <v>1593</v>
      </c>
    </row>
    <row r="8128" ht="14.25" customHeight="1">
      <c r="A8128" s="91" t="s">
        <v>20146</v>
      </c>
      <c r="D8128" s="91" t="s">
        <v>1319</v>
      </c>
      <c r="E8128" s="91" t="s">
        <v>1595</v>
      </c>
      <c r="F8128" s="91">
        <v>2030.0</v>
      </c>
      <c r="J8128" s="91" t="s">
        <v>739</v>
      </c>
      <c r="L8128" s="91" t="s">
        <v>1588</v>
      </c>
      <c r="M8128" s="91" t="s">
        <v>739</v>
      </c>
      <c r="O8128" s="91" t="s">
        <v>1815</v>
      </c>
      <c r="P8128" s="91" t="s">
        <v>1628</v>
      </c>
      <c r="Q8128" s="91" t="s">
        <v>1439</v>
      </c>
      <c r="R8128" s="91" t="s">
        <v>2368</v>
      </c>
      <c r="S8128" s="91" t="s">
        <v>20147</v>
      </c>
      <c r="T8128" s="91" t="s">
        <v>1600</v>
      </c>
    </row>
    <row r="8129" ht="14.25" customHeight="1">
      <c r="A8129" s="91" t="s">
        <v>20148</v>
      </c>
      <c r="D8129" s="91" t="s">
        <v>1319</v>
      </c>
      <c r="E8129" s="91" t="s">
        <v>1587</v>
      </c>
      <c r="F8129" s="91">
        <v>2030.0</v>
      </c>
      <c r="J8129" s="91" t="s">
        <v>739</v>
      </c>
      <c r="L8129" s="91" t="s">
        <v>1588</v>
      </c>
      <c r="M8129" s="91" t="s">
        <v>739</v>
      </c>
      <c r="O8129" s="91" t="s">
        <v>1607</v>
      </c>
      <c r="P8129" s="91" t="s">
        <v>1590</v>
      </c>
      <c r="Q8129" s="91" t="s">
        <v>1452</v>
      </c>
      <c r="R8129" s="91" t="s">
        <v>1659</v>
      </c>
      <c r="S8129" s="91" t="s">
        <v>20149</v>
      </c>
      <c r="T8129" s="91" t="s">
        <v>1593</v>
      </c>
    </row>
    <row r="8130" ht="14.25" customHeight="1">
      <c r="A8130" s="91" t="s">
        <v>20150</v>
      </c>
      <c r="B8130" s="91" t="s">
        <v>20151</v>
      </c>
      <c r="C8130" s="91" t="s">
        <v>20152</v>
      </c>
      <c r="D8130" s="91" t="s">
        <v>1319</v>
      </c>
      <c r="E8130" s="91" t="s">
        <v>1587</v>
      </c>
      <c r="F8130" s="91" t="s">
        <v>20153</v>
      </c>
      <c r="J8130" s="91" t="s">
        <v>739</v>
      </c>
      <c r="L8130" s="91" t="s">
        <v>41</v>
      </c>
      <c r="M8130" s="91" t="s">
        <v>739</v>
      </c>
      <c r="O8130" s="91" t="s">
        <v>1602</v>
      </c>
      <c r="P8130" s="91" t="s">
        <v>1603</v>
      </c>
      <c r="Q8130" s="91" t="s">
        <v>1462</v>
      </c>
      <c r="R8130" s="91" t="s">
        <v>1981</v>
      </c>
      <c r="S8130" s="91" t="s">
        <v>20154</v>
      </c>
      <c r="T8130" s="91" t="s">
        <v>1777</v>
      </c>
    </row>
    <row r="8131" ht="14.25" customHeight="1">
      <c r="A8131" s="91" t="s">
        <v>20155</v>
      </c>
      <c r="B8131" s="91" t="s">
        <v>20156</v>
      </c>
      <c r="C8131" s="91" t="s">
        <v>20157</v>
      </c>
      <c r="D8131" s="91" t="s">
        <v>1343</v>
      </c>
      <c r="J8131" s="91" t="s">
        <v>1320</v>
      </c>
      <c r="L8131" s="91" t="s">
        <v>41</v>
      </c>
      <c r="M8131" s="91" t="s">
        <v>1320</v>
      </c>
      <c r="N8131" s="91" t="s">
        <v>1966</v>
      </c>
      <c r="O8131" s="91" t="s">
        <v>1796</v>
      </c>
      <c r="P8131" s="91" t="s">
        <v>1628</v>
      </c>
      <c r="Q8131" s="91" t="s">
        <v>1462</v>
      </c>
      <c r="R8131" s="91" t="s">
        <v>1966</v>
      </c>
    </row>
    <row r="8132" ht="14.25" customHeight="1">
      <c r="A8132" s="91" t="s">
        <v>20158</v>
      </c>
      <c r="D8132" s="91" t="s">
        <v>1319</v>
      </c>
      <c r="E8132" s="91" t="s">
        <v>1587</v>
      </c>
      <c r="F8132" s="91">
        <v>2030.0</v>
      </c>
      <c r="H8132" s="91" t="s">
        <v>1587</v>
      </c>
      <c r="I8132" s="91">
        <v>2030.0</v>
      </c>
      <c r="J8132" s="91" t="s">
        <v>1320</v>
      </c>
      <c r="K8132" s="91">
        <v>2030.0</v>
      </c>
      <c r="L8132" s="91" t="s">
        <v>1588</v>
      </c>
      <c r="M8132" s="91" t="s">
        <v>739</v>
      </c>
      <c r="O8132" s="91" t="s">
        <v>1602</v>
      </c>
      <c r="P8132" s="91" t="s">
        <v>1603</v>
      </c>
      <c r="Q8132" s="91" t="s">
        <v>1457</v>
      </c>
      <c r="R8132" s="91" t="s">
        <v>1707</v>
      </c>
      <c r="S8132" s="91" t="s">
        <v>20159</v>
      </c>
      <c r="T8132" s="91" t="s">
        <v>1593</v>
      </c>
    </row>
    <row r="8133" ht="14.25" customHeight="1">
      <c r="A8133" s="91" t="s">
        <v>20160</v>
      </c>
      <c r="B8133" s="91" t="s">
        <v>20161</v>
      </c>
      <c r="C8133" s="91" t="s">
        <v>20162</v>
      </c>
      <c r="D8133" s="91" t="s">
        <v>1319</v>
      </c>
      <c r="E8133" s="91" t="s">
        <v>1587</v>
      </c>
      <c r="F8133" s="91" t="s">
        <v>1646</v>
      </c>
      <c r="G8133" s="91" t="s">
        <v>1319</v>
      </c>
      <c r="H8133" s="91" t="s">
        <v>1587</v>
      </c>
      <c r="I8133" s="91" t="s">
        <v>1377</v>
      </c>
      <c r="J8133" s="91" t="s">
        <v>1320</v>
      </c>
      <c r="K8133" s="91" t="s">
        <v>1377</v>
      </c>
      <c r="L8133" s="91" t="s">
        <v>41</v>
      </c>
      <c r="M8133" s="91" t="s">
        <v>1320</v>
      </c>
      <c r="N8133" s="91" t="s">
        <v>1888</v>
      </c>
      <c r="O8133" s="91" t="s">
        <v>1607</v>
      </c>
      <c r="P8133" s="91" t="s">
        <v>1590</v>
      </c>
      <c r="Q8133" s="91" t="s">
        <v>1467</v>
      </c>
      <c r="R8133" s="91" t="s">
        <v>1624</v>
      </c>
      <c r="S8133" s="91" t="s">
        <v>20163</v>
      </c>
      <c r="T8133" s="91" t="s">
        <v>1593</v>
      </c>
    </row>
    <row r="8134" ht="14.25" customHeight="1">
      <c r="A8134" s="91" t="s">
        <v>20164</v>
      </c>
      <c r="D8134" s="91" t="s">
        <v>1319</v>
      </c>
      <c r="E8134" s="91" t="s">
        <v>1587</v>
      </c>
      <c r="F8134" s="91">
        <v>2025.0</v>
      </c>
      <c r="J8134" s="91" t="s">
        <v>1320</v>
      </c>
      <c r="L8134" s="91" t="s">
        <v>41</v>
      </c>
      <c r="M8134" s="91" t="s">
        <v>1320</v>
      </c>
      <c r="N8134" s="91" t="s">
        <v>3048</v>
      </c>
      <c r="O8134" s="91" t="s">
        <v>1662</v>
      </c>
      <c r="P8134" s="91" t="s">
        <v>1590</v>
      </c>
      <c r="Q8134" s="91" t="s">
        <v>1467</v>
      </c>
      <c r="R8134" s="91" t="s">
        <v>1706</v>
      </c>
      <c r="S8134" s="91" t="s">
        <v>20165</v>
      </c>
      <c r="T8134" s="91" t="s">
        <v>1593</v>
      </c>
    </row>
    <row r="8135" ht="14.25" customHeight="1">
      <c r="A8135" s="91" t="s">
        <v>20166</v>
      </c>
      <c r="B8135" s="91" t="s">
        <v>20167</v>
      </c>
      <c r="D8135" s="91" t="s">
        <v>1319</v>
      </c>
      <c r="E8135" s="91" t="s">
        <v>1595</v>
      </c>
      <c r="F8135" s="91">
        <v>2029.0</v>
      </c>
      <c r="J8135" s="91" t="s">
        <v>739</v>
      </c>
      <c r="L8135" s="91" t="s">
        <v>41</v>
      </c>
      <c r="M8135" s="91" t="s">
        <v>739</v>
      </c>
      <c r="O8135" s="91" t="s">
        <v>1721</v>
      </c>
      <c r="P8135" s="91" t="s">
        <v>1590</v>
      </c>
      <c r="Q8135" s="91" t="s">
        <v>1454</v>
      </c>
      <c r="R8135" s="91" t="s">
        <v>1624</v>
      </c>
      <c r="S8135" s="91" t="s">
        <v>20168</v>
      </c>
      <c r="T8135" s="91" t="s">
        <v>1600</v>
      </c>
    </row>
    <row r="8136" ht="14.25" customHeight="1">
      <c r="A8136" s="91" t="s">
        <v>20169</v>
      </c>
      <c r="D8136" s="91" t="s">
        <v>1319</v>
      </c>
      <c r="E8136" s="91" t="s">
        <v>1587</v>
      </c>
      <c r="F8136" s="91">
        <v>2030.0</v>
      </c>
      <c r="G8136" s="91" t="s">
        <v>1319</v>
      </c>
      <c r="H8136" s="91" t="s">
        <v>1587</v>
      </c>
      <c r="I8136" s="91">
        <v>2050.0</v>
      </c>
      <c r="J8136" s="91" t="s">
        <v>1320</v>
      </c>
      <c r="K8136" s="91">
        <v>2050.0</v>
      </c>
      <c r="L8136" s="91" t="s">
        <v>1588</v>
      </c>
      <c r="M8136" s="91" t="s">
        <v>739</v>
      </c>
      <c r="O8136" s="91" t="s">
        <v>1662</v>
      </c>
      <c r="P8136" s="91" t="s">
        <v>1590</v>
      </c>
      <c r="Q8136" s="91" t="s">
        <v>1441</v>
      </c>
      <c r="R8136" s="91" t="s">
        <v>1608</v>
      </c>
      <c r="S8136" s="91" t="s">
        <v>20170</v>
      </c>
      <c r="T8136" s="91" t="s">
        <v>1593</v>
      </c>
    </row>
    <row r="8137" ht="14.25" customHeight="1">
      <c r="A8137" s="91" t="s">
        <v>20171</v>
      </c>
      <c r="D8137" s="91" t="s">
        <v>1319</v>
      </c>
      <c r="E8137" s="91" t="s">
        <v>1587</v>
      </c>
      <c r="F8137" s="91">
        <v>2030.0</v>
      </c>
      <c r="J8137" s="91" t="s">
        <v>739</v>
      </c>
      <c r="L8137" s="91" t="s">
        <v>1588</v>
      </c>
      <c r="M8137" s="91" t="s">
        <v>1320</v>
      </c>
      <c r="N8137" s="91" t="s">
        <v>1706</v>
      </c>
      <c r="O8137" s="91" t="s">
        <v>1748</v>
      </c>
      <c r="P8137" s="91" t="s">
        <v>1590</v>
      </c>
      <c r="Q8137" s="91" t="s">
        <v>1447</v>
      </c>
      <c r="R8137" s="91" t="s">
        <v>1678</v>
      </c>
      <c r="S8137" s="91" t="s">
        <v>20172</v>
      </c>
      <c r="T8137" s="91" t="s">
        <v>1593</v>
      </c>
    </row>
    <row r="8138" ht="14.25" customHeight="1">
      <c r="A8138" s="91" t="s">
        <v>20173</v>
      </c>
      <c r="D8138" s="91" t="s">
        <v>1319</v>
      </c>
      <c r="E8138" s="91" t="s">
        <v>1587</v>
      </c>
      <c r="F8138" s="91">
        <v>2030.0</v>
      </c>
      <c r="J8138" s="91" t="s">
        <v>739</v>
      </c>
      <c r="L8138" s="91" t="s">
        <v>1588</v>
      </c>
      <c r="M8138" s="91" t="s">
        <v>739</v>
      </c>
      <c r="O8138" s="91" t="s">
        <v>1607</v>
      </c>
      <c r="P8138" s="91" t="s">
        <v>1590</v>
      </c>
      <c r="Q8138" s="91" t="s">
        <v>1472</v>
      </c>
      <c r="R8138" s="91" t="s">
        <v>1653</v>
      </c>
      <c r="S8138" s="91" t="s">
        <v>20174</v>
      </c>
    </row>
    <row r="8139" ht="14.25" customHeight="1">
      <c r="A8139" s="91" t="s">
        <v>20175</v>
      </c>
      <c r="C8139" s="91" t="s">
        <v>20176</v>
      </c>
      <c r="D8139" s="91" t="s">
        <v>1324</v>
      </c>
      <c r="J8139" s="91" t="s">
        <v>739</v>
      </c>
      <c r="L8139" s="91" t="s">
        <v>41</v>
      </c>
      <c r="M8139" s="91" t="s">
        <v>739</v>
      </c>
      <c r="O8139" s="91" t="s">
        <v>1846</v>
      </c>
      <c r="P8139" s="91" t="s">
        <v>1590</v>
      </c>
      <c r="Q8139" s="91" t="s">
        <v>1439</v>
      </c>
      <c r="R8139" s="91" t="s">
        <v>1591</v>
      </c>
    </row>
    <row r="8140" ht="14.25" customHeight="1">
      <c r="A8140" s="91" t="s">
        <v>20177</v>
      </c>
      <c r="B8140" s="91" t="s">
        <v>20178</v>
      </c>
      <c r="C8140" s="91" t="s">
        <v>20179</v>
      </c>
      <c r="D8140" s="91" t="s">
        <v>1324</v>
      </c>
      <c r="J8140" s="91" t="s">
        <v>1320</v>
      </c>
      <c r="L8140" s="91" t="s">
        <v>41</v>
      </c>
      <c r="M8140" s="91" t="s">
        <v>739</v>
      </c>
      <c r="O8140" s="91" t="s">
        <v>1607</v>
      </c>
      <c r="P8140" s="91" t="s">
        <v>1590</v>
      </c>
      <c r="Q8140" s="91" t="s">
        <v>1439</v>
      </c>
      <c r="R8140" s="91" t="s">
        <v>1720</v>
      </c>
    </row>
    <row r="8141" ht="14.25" customHeight="1">
      <c r="A8141" s="91" t="s">
        <v>20180</v>
      </c>
      <c r="B8141" s="91" t="s">
        <v>20181</v>
      </c>
      <c r="D8141" s="91" t="s">
        <v>1324</v>
      </c>
      <c r="J8141" s="91" t="s">
        <v>1320</v>
      </c>
      <c r="L8141" s="91" t="s">
        <v>41</v>
      </c>
      <c r="M8141" s="91" t="s">
        <v>1320</v>
      </c>
      <c r="N8141" s="91" t="s">
        <v>1637</v>
      </c>
      <c r="O8141" s="91" t="s">
        <v>1607</v>
      </c>
      <c r="P8141" s="91" t="s">
        <v>1590</v>
      </c>
      <c r="Q8141" s="91" t="s">
        <v>1433</v>
      </c>
      <c r="R8141" s="91" t="s">
        <v>1637</v>
      </c>
    </row>
    <row r="8142" ht="14.25" customHeight="1">
      <c r="A8142" s="91" t="s">
        <v>20182</v>
      </c>
      <c r="B8142" s="91" t="s">
        <v>20183</v>
      </c>
      <c r="C8142" s="91" t="s">
        <v>20184</v>
      </c>
      <c r="D8142" s="91" t="s">
        <v>1319</v>
      </c>
      <c r="E8142" s="91" t="s">
        <v>20185</v>
      </c>
      <c r="F8142" s="91" t="s">
        <v>1676</v>
      </c>
      <c r="J8142" s="91" t="s">
        <v>739</v>
      </c>
      <c r="L8142" s="91" t="s">
        <v>41</v>
      </c>
      <c r="M8142" s="91" t="s">
        <v>739</v>
      </c>
      <c r="O8142" s="91" t="s">
        <v>1846</v>
      </c>
      <c r="P8142" s="91" t="s">
        <v>1590</v>
      </c>
      <c r="Q8142" s="91" t="s">
        <v>1429</v>
      </c>
      <c r="R8142" s="91" t="s">
        <v>2016</v>
      </c>
      <c r="S8142" s="91" t="s">
        <v>20186</v>
      </c>
      <c r="T8142" s="91" t="s">
        <v>20187</v>
      </c>
    </row>
    <row r="8143" ht="14.25" customHeight="1">
      <c r="A8143" s="91" t="s">
        <v>20188</v>
      </c>
      <c r="C8143" s="91" t="s">
        <v>20189</v>
      </c>
      <c r="D8143" s="91" t="s">
        <v>1324</v>
      </c>
      <c r="J8143" s="91" t="s">
        <v>1320</v>
      </c>
      <c r="L8143" s="91" t="s">
        <v>41</v>
      </c>
      <c r="M8143" s="91" t="s">
        <v>1320</v>
      </c>
      <c r="N8143" s="91" t="s">
        <v>1808</v>
      </c>
      <c r="O8143" s="91" t="s">
        <v>1607</v>
      </c>
      <c r="P8143" s="91" t="s">
        <v>1590</v>
      </c>
      <c r="Q8143" s="91" t="s">
        <v>1431</v>
      </c>
      <c r="R8143" s="91" t="s">
        <v>1808</v>
      </c>
    </row>
    <row r="8144" ht="14.25" customHeight="1">
      <c r="A8144" s="91" t="s">
        <v>1420</v>
      </c>
      <c r="B8144" s="91" t="s">
        <v>20190</v>
      </c>
      <c r="C8144" s="91" t="s">
        <v>20191</v>
      </c>
      <c r="D8144" s="91" t="s">
        <v>1319</v>
      </c>
      <c r="E8144" s="91" t="s">
        <v>2488</v>
      </c>
      <c r="F8144" s="91">
        <v>2030.0</v>
      </c>
      <c r="J8144" s="91" t="s">
        <v>739</v>
      </c>
      <c r="L8144" s="91" t="s">
        <v>41</v>
      </c>
      <c r="M8144" s="91" t="s">
        <v>1320</v>
      </c>
      <c r="N8144" s="91" t="s">
        <v>1678</v>
      </c>
      <c r="O8144" s="91" t="s">
        <v>1748</v>
      </c>
      <c r="P8144" s="91" t="s">
        <v>1590</v>
      </c>
      <c r="Q8144" s="91" t="s">
        <v>1429</v>
      </c>
      <c r="R8144" s="91" t="s">
        <v>1722</v>
      </c>
      <c r="S8144" s="91" t="s">
        <v>1421</v>
      </c>
      <c r="T8144" s="91" t="s">
        <v>2490</v>
      </c>
      <c r="U8144" s="91" t="s">
        <v>1793</v>
      </c>
    </row>
    <row r="8145" ht="14.25" customHeight="1">
      <c r="A8145" s="91" t="s">
        <v>20192</v>
      </c>
      <c r="D8145" s="91" t="s">
        <v>1319</v>
      </c>
      <c r="E8145" s="91" t="s">
        <v>1587</v>
      </c>
      <c r="F8145" s="91">
        <v>2030.0</v>
      </c>
      <c r="G8145" s="91" t="s">
        <v>1319</v>
      </c>
      <c r="H8145" s="91" t="s">
        <v>1587</v>
      </c>
      <c r="I8145" s="91">
        <v>2040.0</v>
      </c>
      <c r="J8145" s="91" t="s">
        <v>1320</v>
      </c>
      <c r="K8145" s="91">
        <v>2040.0</v>
      </c>
      <c r="L8145" s="91" t="s">
        <v>1588</v>
      </c>
      <c r="M8145" s="91" t="s">
        <v>739</v>
      </c>
      <c r="O8145" s="91" t="s">
        <v>1846</v>
      </c>
      <c r="P8145" s="91" t="s">
        <v>1590</v>
      </c>
      <c r="Q8145" s="91" t="s">
        <v>1440</v>
      </c>
      <c r="R8145" s="91" t="s">
        <v>1633</v>
      </c>
      <c r="S8145" s="91" t="s">
        <v>20193</v>
      </c>
      <c r="T8145" s="91" t="s">
        <v>1593</v>
      </c>
    </row>
    <row r="8146" ht="14.25" customHeight="1">
      <c r="A8146" s="91" t="s">
        <v>20194</v>
      </c>
      <c r="C8146" s="91" t="s">
        <v>20195</v>
      </c>
      <c r="D8146" s="91" t="s">
        <v>1343</v>
      </c>
      <c r="J8146" s="91" t="s">
        <v>1320</v>
      </c>
      <c r="L8146" s="91" t="s">
        <v>41</v>
      </c>
      <c r="M8146" s="91" t="s">
        <v>1320</v>
      </c>
      <c r="N8146" s="91" t="s">
        <v>1966</v>
      </c>
      <c r="O8146" s="91" t="s">
        <v>4693</v>
      </c>
      <c r="P8146" s="91" t="s">
        <v>1628</v>
      </c>
      <c r="Q8146" s="91" t="s">
        <v>1472</v>
      </c>
      <c r="R8146" s="91" t="s">
        <v>1966</v>
      </c>
    </row>
    <row r="8147" ht="14.25" customHeight="1">
      <c r="A8147" s="91" t="s">
        <v>20196</v>
      </c>
      <c r="D8147" s="91" t="s">
        <v>1319</v>
      </c>
      <c r="E8147" s="91" t="s">
        <v>1587</v>
      </c>
      <c r="F8147" s="91">
        <v>2030.0</v>
      </c>
      <c r="G8147" s="91" t="s">
        <v>1319</v>
      </c>
      <c r="H8147" s="91" t="s">
        <v>1587</v>
      </c>
      <c r="I8147" s="91">
        <v>2045.0</v>
      </c>
      <c r="J8147" s="91" t="s">
        <v>1320</v>
      </c>
      <c r="K8147" s="91">
        <v>2045.0</v>
      </c>
      <c r="L8147" s="91" t="s">
        <v>1588</v>
      </c>
      <c r="M8147" s="91" t="s">
        <v>739</v>
      </c>
      <c r="O8147" s="91" t="s">
        <v>1846</v>
      </c>
      <c r="P8147" s="91" t="s">
        <v>1590</v>
      </c>
      <c r="Q8147" s="91" t="s">
        <v>1472</v>
      </c>
      <c r="R8147" s="91" t="s">
        <v>1608</v>
      </c>
      <c r="S8147" s="91" t="s">
        <v>20197</v>
      </c>
      <c r="T8147" s="91" t="s">
        <v>1593</v>
      </c>
    </row>
    <row r="8148" ht="14.25" customHeight="1">
      <c r="A8148" s="91" t="s">
        <v>20198</v>
      </c>
      <c r="B8148" s="91" t="s">
        <v>20199</v>
      </c>
      <c r="C8148" s="91" t="s">
        <v>20200</v>
      </c>
      <c r="D8148" s="91" t="s">
        <v>1319</v>
      </c>
      <c r="E8148" s="91" t="s">
        <v>1587</v>
      </c>
      <c r="F8148" s="91">
        <v>2030.0</v>
      </c>
      <c r="J8148" s="91" t="s">
        <v>739</v>
      </c>
      <c r="L8148" s="91" t="s">
        <v>41</v>
      </c>
      <c r="M8148" s="91" t="s">
        <v>739</v>
      </c>
      <c r="O8148" s="91" t="s">
        <v>1846</v>
      </c>
      <c r="P8148" s="91" t="s">
        <v>1590</v>
      </c>
      <c r="Q8148" s="91" t="s">
        <v>1459</v>
      </c>
      <c r="R8148" s="91" t="s">
        <v>1663</v>
      </c>
      <c r="S8148" s="91" t="s">
        <v>20201</v>
      </c>
      <c r="T8148" s="91" t="s">
        <v>1593</v>
      </c>
    </row>
    <row r="8149" ht="14.25" customHeight="1">
      <c r="A8149" s="91" t="s">
        <v>20202</v>
      </c>
      <c r="B8149" s="91" t="s">
        <v>20203</v>
      </c>
      <c r="C8149" s="91" t="s">
        <v>20204</v>
      </c>
      <c r="D8149" s="91" t="s">
        <v>1319</v>
      </c>
      <c r="E8149" s="91" t="s">
        <v>1587</v>
      </c>
      <c r="F8149" s="91">
        <v>2030.0</v>
      </c>
      <c r="J8149" s="91" t="s">
        <v>739</v>
      </c>
      <c r="L8149" s="91" t="s">
        <v>41</v>
      </c>
      <c r="M8149" s="91" t="s">
        <v>739</v>
      </c>
      <c r="O8149" s="91" t="s">
        <v>1602</v>
      </c>
      <c r="P8149" s="91" t="s">
        <v>1603</v>
      </c>
      <c r="Q8149" s="91" t="s">
        <v>1439</v>
      </c>
      <c r="R8149" s="91" t="s">
        <v>1633</v>
      </c>
      <c r="S8149" s="91" t="s">
        <v>20205</v>
      </c>
      <c r="T8149" s="91" t="s">
        <v>1593</v>
      </c>
    </row>
    <row r="8150" ht="14.25" customHeight="1">
      <c r="A8150" s="91" t="s">
        <v>20206</v>
      </c>
      <c r="B8150" s="91" t="s">
        <v>20207</v>
      </c>
      <c r="C8150" s="91" t="s">
        <v>20208</v>
      </c>
      <c r="D8150" s="91" t="s">
        <v>1319</v>
      </c>
      <c r="E8150" s="91" t="s">
        <v>1587</v>
      </c>
      <c r="F8150" s="91">
        <v>2030.0</v>
      </c>
      <c r="J8150" s="91" t="s">
        <v>739</v>
      </c>
      <c r="L8150" s="91" t="s">
        <v>41</v>
      </c>
      <c r="M8150" s="91" t="s">
        <v>739</v>
      </c>
      <c r="O8150" s="91" t="s">
        <v>1602</v>
      </c>
      <c r="P8150" s="91" t="s">
        <v>1603</v>
      </c>
      <c r="Q8150" s="91" t="s">
        <v>1459</v>
      </c>
      <c r="R8150" s="91" t="s">
        <v>1637</v>
      </c>
      <c r="S8150" s="91" t="s">
        <v>20209</v>
      </c>
      <c r="T8150" s="91" t="s">
        <v>1593</v>
      </c>
    </row>
    <row r="8151" ht="14.25" customHeight="1">
      <c r="A8151" s="91" t="s">
        <v>20210</v>
      </c>
      <c r="D8151" s="91" t="s">
        <v>1319</v>
      </c>
      <c r="E8151" s="91" t="s">
        <v>1587</v>
      </c>
      <c r="F8151" s="91">
        <v>2030.0</v>
      </c>
      <c r="J8151" s="91" t="s">
        <v>739</v>
      </c>
      <c r="L8151" s="91" t="s">
        <v>41</v>
      </c>
      <c r="M8151" s="91" t="s">
        <v>739</v>
      </c>
      <c r="O8151" s="91" t="s">
        <v>1721</v>
      </c>
      <c r="P8151" s="91" t="s">
        <v>1590</v>
      </c>
      <c r="Q8151" s="91" t="s">
        <v>1440</v>
      </c>
      <c r="R8151" s="91" t="s">
        <v>1707</v>
      </c>
      <c r="S8151" s="91" t="s">
        <v>20211</v>
      </c>
      <c r="T8151" s="91" t="s">
        <v>1593</v>
      </c>
    </row>
    <row r="8152" ht="14.25" customHeight="1">
      <c r="A8152" s="91" t="s">
        <v>20212</v>
      </c>
      <c r="B8152" s="91" t="s">
        <v>20213</v>
      </c>
      <c r="C8152" s="91" t="s">
        <v>20214</v>
      </c>
      <c r="D8152" s="91" t="s">
        <v>1319</v>
      </c>
      <c r="E8152" s="91" t="s">
        <v>1595</v>
      </c>
      <c r="F8152" s="91">
        <v>2030.0</v>
      </c>
      <c r="J8152" s="91" t="s">
        <v>1320</v>
      </c>
      <c r="L8152" s="91" t="s">
        <v>41</v>
      </c>
      <c r="M8152" s="91" t="s">
        <v>1320</v>
      </c>
      <c r="N8152" s="91" t="s">
        <v>1863</v>
      </c>
      <c r="O8152" s="91" t="s">
        <v>1934</v>
      </c>
      <c r="P8152" s="91" t="s">
        <v>1736</v>
      </c>
      <c r="Q8152" s="91" t="s">
        <v>1434</v>
      </c>
      <c r="R8152" s="91" t="s">
        <v>1612</v>
      </c>
      <c r="S8152" s="91" t="s">
        <v>20215</v>
      </c>
      <c r="T8152" s="91" t="s">
        <v>1600</v>
      </c>
    </row>
    <row r="8153" ht="14.25" customHeight="1">
      <c r="A8153" s="91" t="s">
        <v>20216</v>
      </c>
      <c r="C8153" s="91" t="s">
        <v>20217</v>
      </c>
      <c r="D8153" s="91" t="s">
        <v>1319</v>
      </c>
      <c r="E8153" s="91" t="s">
        <v>1587</v>
      </c>
      <c r="F8153" s="91">
        <v>2030.0</v>
      </c>
      <c r="J8153" s="91" t="s">
        <v>739</v>
      </c>
      <c r="L8153" s="91" t="s">
        <v>1647</v>
      </c>
      <c r="M8153" s="91" t="s">
        <v>739</v>
      </c>
      <c r="O8153" s="91" t="s">
        <v>1638</v>
      </c>
      <c r="P8153" s="91" t="s">
        <v>1590</v>
      </c>
      <c r="Q8153" s="91" t="s">
        <v>1430</v>
      </c>
      <c r="R8153" s="91" t="s">
        <v>2016</v>
      </c>
      <c r="S8153" s="91" t="s">
        <v>20218</v>
      </c>
      <c r="T8153" s="91" t="s">
        <v>1593</v>
      </c>
    </row>
    <row r="8154" ht="14.25" customHeight="1">
      <c r="A8154" s="91" t="s">
        <v>20219</v>
      </c>
      <c r="D8154" s="91" t="s">
        <v>1319</v>
      </c>
      <c r="E8154" s="91" t="s">
        <v>1587</v>
      </c>
      <c r="F8154" s="91">
        <v>2030.0</v>
      </c>
      <c r="J8154" s="91" t="s">
        <v>739</v>
      </c>
      <c r="L8154" s="91" t="s">
        <v>41</v>
      </c>
      <c r="M8154" s="91" t="s">
        <v>739</v>
      </c>
      <c r="O8154" s="91" t="s">
        <v>1858</v>
      </c>
      <c r="P8154" s="91" t="s">
        <v>1628</v>
      </c>
      <c r="Q8154" s="91" t="s">
        <v>1435</v>
      </c>
      <c r="R8154" s="91" t="s">
        <v>1633</v>
      </c>
      <c r="S8154" s="91" t="s">
        <v>20220</v>
      </c>
    </row>
    <row r="8155" ht="14.25" customHeight="1">
      <c r="A8155" s="91" t="s">
        <v>20221</v>
      </c>
      <c r="B8155" s="91" t="s">
        <v>20222</v>
      </c>
      <c r="C8155" s="91" t="s">
        <v>20223</v>
      </c>
      <c r="D8155" s="91" t="s">
        <v>1319</v>
      </c>
      <c r="E8155" s="91" t="s">
        <v>1587</v>
      </c>
      <c r="F8155" s="91" t="s">
        <v>3047</v>
      </c>
      <c r="G8155" s="91" t="s">
        <v>1319</v>
      </c>
      <c r="H8155" s="91" t="s">
        <v>1587</v>
      </c>
      <c r="I8155" s="91" t="s">
        <v>1698</v>
      </c>
      <c r="J8155" s="91" t="s">
        <v>1320</v>
      </c>
      <c r="K8155" s="91" t="s">
        <v>1698</v>
      </c>
      <c r="L8155" s="91" t="s">
        <v>41</v>
      </c>
      <c r="M8155" s="91" t="s">
        <v>1320</v>
      </c>
      <c r="N8155" s="91" t="s">
        <v>1639</v>
      </c>
      <c r="O8155" s="91" t="s">
        <v>1607</v>
      </c>
      <c r="P8155" s="91" t="s">
        <v>1590</v>
      </c>
      <c r="Q8155" s="91" t="s">
        <v>1472</v>
      </c>
      <c r="R8155" s="91" t="s">
        <v>1604</v>
      </c>
      <c r="S8155" s="91" t="s">
        <v>20224</v>
      </c>
      <c r="T8155" s="91" t="s">
        <v>1593</v>
      </c>
    </row>
    <row r="8156" ht="14.25" customHeight="1">
      <c r="A8156" s="91" t="s">
        <v>20225</v>
      </c>
      <c r="C8156" s="91" t="s">
        <v>20226</v>
      </c>
      <c r="D8156" s="91" t="s">
        <v>1324</v>
      </c>
      <c r="J8156" s="91" t="s">
        <v>1320</v>
      </c>
      <c r="L8156" s="91" t="s">
        <v>41</v>
      </c>
      <c r="M8156" s="91" t="s">
        <v>739</v>
      </c>
      <c r="O8156" s="91" t="s">
        <v>1638</v>
      </c>
      <c r="P8156" s="91" t="s">
        <v>1590</v>
      </c>
      <c r="Q8156" s="91" t="s">
        <v>1444</v>
      </c>
      <c r="R8156" s="91" t="s">
        <v>1604</v>
      </c>
    </row>
    <row r="8157" ht="14.25" customHeight="1">
      <c r="A8157" s="91" t="s">
        <v>20227</v>
      </c>
      <c r="C8157" s="91" t="s">
        <v>20226</v>
      </c>
      <c r="D8157" s="91" t="s">
        <v>1343</v>
      </c>
      <c r="J8157" s="91" t="s">
        <v>739</v>
      </c>
      <c r="L8157" s="91" t="s">
        <v>41</v>
      </c>
      <c r="M8157" s="91" t="s">
        <v>739</v>
      </c>
      <c r="O8157" s="91" t="s">
        <v>1638</v>
      </c>
      <c r="P8157" s="91" t="s">
        <v>1590</v>
      </c>
      <c r="Q8157" s="91" t="s">
        <v>1444</v>
      </c>
      <c r="R8157" s="91" t="s">
        <v>1921</v>
      </c>
    </row>
    <row r="8158" ht="14.25" customHeight="1">
      <c r="A8158" s="91" t="s">
        <v>20228</v>
      </c>
      <c r="C8158" s="91" t="s">
        <v>20229</v>
      </c>
      <c r="D8158" s="91" t="s">
        <v>1324</v>
      </c>
      <c r="J8158" s="91" t="s">
        <v>1320</v>
      </c>
      <c r="L8158" s="91" t="s">
        <v>41</v>
      </c>
      <c r="M8158" s="91" t="s">
        <v>739</v>
      </c>
      <c r="O8158" s="91" t="s">
        <v>1684</v>
      </c>
      <c r="P8158" s="91" t="s">
        <v>1590</v>
      </c>
      <c r="Q8158" s="91" t="s">
        <v>1446</v>
      </c>
      <c r="R8158" s="91" t="s">
        <v>1591</v>
      </c>
    </row>
    <row r="8159" ht="14.25" customHeight="1">
      <c r="A8159" s="91" t="s">
        <v>20230</v>
      </c>
      <c r="D8159" s="91" t="s">
        <v>1319</v>
      </c>
      <c r="E8159" s="91" t="s">
        <v>1587</v>
      </c>
      <c r="F8159" s="91">
        <v>2030.0</v>
      </c>
      <c r="J8159" s="91" t="s">
        <v>739</v>
      </c>
      <c r="L8159" s="91" t="s">
        <v>1588</v>
      </c>
      <c r="M8159" s="91" t="s">
        <v>739</v>
      </c>
      <c r="O8159" s="91" t="s">
        <v>1711</v>
      </c>
      <c r="P8159" s="91" t="s">
        <v>1590</v>
      </c>
      <c r="Q8159" s="91" t="s">
        <v>1452</v>
      </c>
      <c r="R8159" s="91" t="s">
        <v>1633</v>
      </c>
      <c r="S8159" s="91" t="s">
        <v>20231</v>
      </c>
      <c r="T8159" s="91" t="s">
        <v>1593</v>
      </c>
    </row>
    <row r="8160" ht="14.25" customHeight="1">
      <c r="A8160" s="91" t="s">
        <v>20232</v>
      </c>
      <c r="C8160" s="91" t="s">
        <v>20233</v>
      </c>
      <c r="D8160" s="91" t="s">
        <v>1324</v>
      </c>
      <c r="J8160" s="91" t="s">
        <v>1320</v>
      </c>
      <c r="L8160" s="91" t="s">
        <v>41</v>
      </c>
      <c r="M8160" s="91" t="s">
        <v>739</v>
      </c>
      <c r="O8160" s="91" t="s">
        <v>1721</v>
      </c>
      <c r="P8160" s="91" t="s">
        <v>1590</v>
      </c>
      <c r="Q8160" s="91" t="s">
        <v>1433</v>
      </c>
      <c r="R8160" s="91" t="s">
        <v>1591</v>
      </c>
    </row>
    <row r="8161" ht="14.25" customHeight="1">
      <c r="A8161" s="91" t="s">
        <v>20234</v>
      </c>
      <c r="D8161" s="91" t="s">
        <v>1319</v>
      </c>
      <c r="E8161" s="91" t="s">
        <v>1587</v>
      </c>
      <c r="F8161" s="91">
        <v>2030.0</v>
      </c>
      <c r="J8161" s="91" t="s">
        <v>739</v>
      </c>
      <c r="L8161" s="91" t="s">
        <v>41</v>
      </c>
      <c r="M8161" s="91" t="s">
        <v>739</v>
      </c>
      <c r="O8161" s="91" t="s">
        <v>1638</v>
      </c>
      <c r="P8161" s="91" t="s">
        <v>1590</v>
      </c>
      <c r="Q8161" s="91" t="s">
        <v>1447</v>
      </c>
      <c r="R8161" s="91" t="s">
        <v>1669</v>
      </c>
      <c r="S8161" s="91" t="s">
        <v>20235</v>
      </c>
      <c r="T8161" s="91" t="s">
        <v>1593</v>
      </c>
    </row>
    <row r="8162" ht="14.25" customHeight="1">
      <c r="A8162" s="91" t="s">
        <v>20236</v>
      </c>
      <c r="D8162" s="91" t="s">
        <v>1319</v>
      </c>
      <c r="E8162" s="91" t="s">
        <v>1587</v>
      </c>
      <c r="F8162" s="91">
        <v>2030.0</v>
      </c>
      <c r="J8162" s="91" t="s">
        <v>739</v>
      </c>
      <c r="L8162" s="91" t="s">
        <v>1588</v>
      </c>
      <c r="M8162" s="91" t="s">
        <v>739</v>
      </c>
      <c r="O8162" s="91" t="s">
        <v>3070</v>
      </c>
      <c r="P8162" s="91" t="s">
        <v>1628</v>
      </c>
      <c r="Q8162" s="91" t="s">
        <v>1457</v>
      </c>
      <c r="R8162" s="91" t="s">
        <v>1614</v>
      </c>
      <c r="S8162" s="91" t="s">
        <v>20237</v>
      </c>
      <c r="T8162" s="91" t="s">
        <v>1593</v>
      </c>
    </row>
    <row r="8163" ht="14.25" customHeight="1">
      <c r="A8163" s="91" t="s">
        <v>20238</v>
      </c>
      <c r="D8163" s="91" t="s">
        <v>1324</v>
      </c>
      <c r="J8163" s="91" t="s">
        <v>1320</v>
      </c>
      <c r="L8163" s="91" t="s">
        <v>41</v>
      </c>
      <c r="M8163" s="91" t="s">
        <v>739</v>
      </c>
      <c r="O8163" s="91" t="s">
        <v>1607</v>
      </c>
      <c r="P8163" s="91" t="s">
        <v>1590</v>
      </c>
      <c r="Q8163" s="91" t="s">
        <v>1472</v>
      </c>
      <c r="R8163" s="91" t="s">
        <v>1653</v>
      </c>
    </row>
    <row r="8164" ht="14.25" customHeight="1">
      <c r="A8164" s="91" t="s">
        <v>20239</v>
      </c>
      <c r="D8164" s="91" t="s">
        <v>1319</v>
      </c>
      <c r="E8164" s="91" t="s">
        <v>1587</v>
      </c>
      <c r="F8164" s="91">
        <v>2030.0</v>
      </c>
      <c r="J8164" s="91" t="s">
        <v>739</v>
      </c>
      <c r="L8164" s="91" t="s">
        <v>1588</v>
      </c>
      <c r="M8164" s="91" t="s">
        <v>739</v>
      </c>
      <c r="O8164" s="91" t="s">
        <v>1725</v>
      </c>
      <c r="P8164" s="91" t="s">
        <v>1628</v>
      </c>
      <c r="Q8164" s="91" t="s">
        <v>1431</v>
      </c>
      <c r="R8164" s="91" t="s">
        <v>1653</v>
      </c>
      <c r="S8164" s="91" t="s">
        <v>20240</v>
      </c>
      <c r="T8164" s="91" t="s">
        <v>1593</v>
      </c>
    </row>
    <row r="8165" ht="14.25" customHeight="1">
      <c r="A8165" s="91" t="s">
        <v>20241</v>
      </c>
      <c r="B8165" s="91" t="s">
        <v>20242</v>
      </c>
      <c r="C8165" s="91" t="s">
        <v>20243</v>
      </c>
      <c r="D8165" s="91" t="s">
        <v>1319</v>
      </c>
      <c r="E8165" s="91" t="s">
        <v>1587</v>
      </c>
      <c r="F8165" s="91">
        <v>2030.0</v>
      </c>
      <c r="G8165" s="91" t="s">
        <v>1319</v>
      </c>
      <c r="H8165" s="91" t="s">
        <v>1587</v>
      </c>
      <c r="I8165" s="91">
        <v>2045.0</v>
      </c>
      <c r="J8165" s="91" t="s">
        <v>1320</v>
      </c>
      <c r="K8165" s="91">
        <v>2045.0</v>
      </c>
      <c r="L8165" s="91" t="s">
        <v>41</v>
      </c>
      <c r="M8165" s="91" t="s">
        <v>1320</v>
      </c>
      <c r="N8165" s="91" t="s">
        <v>1637</v>
      </c>
      <c r="O8165" s="91" t="s">
        <v>1846</v>
      </c>
      <c r="P8165" s="91" t="s">
        <v>1590</v>
      </c>
      <c r="Q8165" s="91" t="s">
        <v>1432</v>
      </c>
      <c r="R8165" s="91" t="s">
        <v>1591</v>
      </c>
      <c r="S8165" s="91" t="s">
        <v>20244</v>
      </c>
      <c r="T8165" s="91" t="s">
        <v>1593</v>
      </c>
    </row>
    <row r="8166" ht="14.25" customHeight="1">
      <c r="A8166" s="91" t="s">
        <v>20245</v>
      </c>
      <c r="D8166" s="91" t="s">
        <v>1324</v>
      </c>
      <c r="J8166" s="91" t="s">
        <v>1320</v>
      </c>
      <c r="L8166" s="91" t="s">
        <v>41</v>
      </c>
      <c r="M8166" s="91" t="s">
        <v>1320</v>
      </c>
      <c r="N8166" s="91" t="s">
        <v>1669</v>
      </c>
      <c r="O8166" s="91" t="s">
        <v>1846</v>
      </c>
      <c r="P8166" s="91" t="s">
        <v>1590</v>
      </c>
      <c r="Q8166" s="91" t="s">
        <v>1472</v>
      </c>
      <c r="R8166" s="91" t="s">
        <v>1669</v>
      </c>
    </row>
    <row r="8167" ht="14.25" customHeight="1">
      <c r="A8167" s="91" t="s">
        <v>20246</v>
      </c>
      <c r="D8167" s="91" t="s">
        <v>1319</v>
      </c>
      <c r="E8167" s="91" t="s">
        <v>1587</v>
      </c>
      <c r="F8167" s="91">
        <v>2030.0</v>
      </c>
      <c r="J8167" s="91" t="s">
        <v>739</v>
      </c>
      <c r="L8167" s="91" t="s">
        <v>1588</v>
      </c>
      <c r="M8167" s="91" t="s">
        <v>739</v>
      </c>
      <c r="O8167" s="91" t="s">
        <v>1725</v>
      </c>
      <c r="P8167" s="91" t="s">
        <v>1628</v>
      </c>
      <c r="Q8167" s="91" t="s">
        <v>1439</v>
      </c>
      <c r="R8167" s="91" t="s">
        <v>1608</v>
      </c>
      <c r="S8167" s="91" t="s">
        <v>20247</v>
      </c>
      <c r="T8167" s="91" t="s">
        <v>1593</v>
      </c>
    </row>
    <row r="8168" ht="14.25" customHeight="1">
      <c r="A8168" s="91" t="s">
        <v>20248</v>
      </c>
      <c r="D8168" s="91" t="s">
        <v>1319</v>
      </c>
      <c r="E8168" s="91" t="s">
        <v>1587</v>
      </c>
      <c r="F8168" s="91">
        <v>2030.0</v>
      </c>
      <c r="J8168" s="91" t="s">
        <v>739</v>
      </c>
      <c r="L8168" s="91" t="s">
        <v>1588</v>
      </c>
      <c r="M8168" s="91" t="s">
        <v>739</v>
      </c>
      <c r="O8168" s="91" t="s">
        <v>1725</v>
      </c>
      <c r="P8168" s="91" t="s">
        <v>1628</v>
      </c>
      <c r="Q8168" s="91" t="s">
        <v>1439</v>
      </c>
      <c r="R8168" s="91" t="s">
        <v>1591</v>
      </c>
      <c r="S8168" s="91" t="s">
        <v>20249</v>
      </c>
      <c r="T8168" s="91" t="s">
        <v>1593</v>
      </c>
    </row>
    <row r="8169" ht="14.25" customHeight="1">
      <c r="A8169" s="91" t="s">
        <v>20250</v>
      </c>
      <c r="B8169" s="91" t="s">
        <v>20251</v>
      </c>
      <c r="C8169" s="91" t="s">
        <v>20251</v>
      </c>
      <c r="D8169" s="91" t="s">
        <v>1324</v>
      </c>
      <c r="J8169" s="91" t="s">
        <v>1320</v>
      </c>
      <c r="L8169" s="91" t="s">
        <v>1647</v>
      </c>
      <c r="M8169" s="91" t="s">
        <v>1320</v>
      </c>
      <c r="N8169" s="91" t="s">
        <v>1699</v>
      </c>
      <c r="O8169" s="91" t="s">
        <v>20252</v>
      </c>
      <c r="P8169" s="91" t="s">
        <v>1597</v>
      </c>
      <c r="Q8169" s="91" t="s">
        <v>1430</v>
      </c>
      <c r="R8169" s="91" t="s">
        <v>1699</v>
      </c>
    </row>
    <row r="8170" ht="14.25" customHeight="1">
      <c r="A8170" s="91" t="s">
        <v>20253</v>
      </c>
      <c r="D8170" s="91" t="s">
        <v>1319</v>
      </c>
      <c r="E8170" s="91" t="s">
        <v>1587</v>
      </c>
      <c r="F8170" s="91">
        <v>2030.0</v>
      </c>
      <c r="J8170" s="91" t="s">
        <v>739</v>
      </c>
      <c r="L8170" s="91" t="s">
        <v>1588</v>
      </c>
      <c r="M8170" s="91" t="s">
        <v>739</v>
      </c>
      <c r="O8170" s="91" t="s">
        <v>1711</v>
      </c>
      <c r="P8170" s="91" t="s">
        <v>1590</v>
      </c>
      <c r="Q8170" s="91" t="s">
        <v>1462</v>
      </c>
      <c r="R8170" s="91" t="s">
        <v>1663</v>
      </c>
      <c r="S8170" s="91" t="s">
        <v>20254</v>
      </c>
      <c r="T8170" s="91" t="s">
        <v>1593</v>
      </c>
    </row>
    <row r="8171" ht="14.25" customHeight="1">
      <c r="A8171" s="91" t="s">
        <v>20255</v>
      </c>
      <c r="D8171" s="91" t="s">
        <v>1319</v>
      </c>
      <c r="E8171" s="91" t="s">
        <v>1587</v>
      </c>
      <c r="F8171" s="91">
        <v>2030.0</v>
      </c>
      <c r="J8171" s="91" t="s">
        <v>739</v>
      </c>
      <c r="L8171" s="91" t="s">
        <v>1588</v>
      </c>
      <c r="M8171" s="91" t="s">
        <v>739</v>
      </c>
      <c r="O8171" s="91" t="s">
        <v>1725</v>
      </c>
      <c r="P8171" s="91" t="s">
        <v>1628</v>
      </c>
      <c r="Q8171" s="91" t="s">
        <v>1442</v>
      </c>
      <c r="R8171" s="91" t="s">
        <v>1720</v>
      </c>
      <c r="S8171" s="91" t="s">
        <v>20256</v>
      </c>
      <c r="T8171" s="91" t="s">
        <v>1593</v>
      </c>
    </row>
    <row r="8172" ht="14.25" customHeight="1">
      <c r="A8172" s="91" t="s">
        <v>20257</v>
      </c>
      <c r="D8172" s="91" t="s">
        <v>1319</v>
      </c>
      <c r="E8172" s="91" t="s">
        <v>1587</v>
      </c>
      <c r="F8172" s="91">
        <v>2030.0</v>
      </c>
      <c r="J8172" s="91" t="s">
        <v>739</v>
      </c>
      <c r="L8172" s="91" t="s">
        <v>1588</v>
      </c>
      <c r="M8172" s="91" t="s">
        <v>739</v>
      </c>
      <c r="O8172" s="91" t="s">
        <v>1725</v>
      </c>
      <c r="P8172" s="91" t="s">
        <v>1628</v>
      </c>
      <c r="Q8172" s="91" t="s">
        <v>1433</v>
      </c>
      <c r="R8172" s="91" t="s">
        <v>1663</v>
      </c>
      <c r="S8172" s="91" t="s">
        <v>20258</v>
      </c>
      <c r="T8172" s="91" t="s">
        <v>1593</v>
      </c>
    </row>
    <row r="8173" ht="14.25" customHeight="1">
      <c r="A8173" s="91" t="s">
        <v>20259</v>
      </c>
      <c r="D8173" s="91" t="s">
        <v>1319</v>
      </c>
      <c r="E8173" s="91" t="s">
        <v>1587</v>
      </c>
      <c r="F8173" s="91">
        <v>2030.0</v>
      </c>
      <c r="J8173" s="91" t="s">
        <v>739</v>
      </c>
      <c r="L8173" s="91" t="s">
        <v>1588</v>
      </c>
      <c r="M8173" s="91" t="s">
        <v>739</v>
      </c>
      <c r="O8173" s="91" t="s">
        <v>1725</v>
      </c>
      <c r="P8173" s="91" t="s">
        <v>1628</v>
      </c>
      <c r="Q8173" s="91" t="s">
        <v>1435</v>
      </c>
      <c r="R8173" s="91" t="s">
        <v>1659</v>
      </c>
      <c r="S8173" s="91" t="s">
        <v>20260</v>
      </c>
      <c r="T8173" s="91" t="s">
        <v>1593</v>
      </c>
    </row>
    <row r="8174" ht="14.25" customHeight="1">
      <c r="A8174" s="91" t="s">
        <v>20261</v>
      </c>
      <c r="D8174" s="91" t="s">
        <v>1319</v>
      </c>
      <c r="E8174" s="91" t="s">
        <v>1587</v>
      </c>
      <c r="F8174" s="91">
        <v>2030.0</v>
      </c>
      <c r="J8174" s="91" t="s">
        <v>739</v>
      </c>
      <c r="L8174" s="91" t="s">
        <v>1588</v>
      </c>
      <c r="M8174" s="91" t="s">
        <v>739</v>
      </c>
      <c r="O8174" s="91" t="s">
        <v>1638</v>
      </c>
      <c r="P8174" s="91" t="s">
        <v>1590</v>
      </c>
      <c r="Q8174" s="91" t="s">
        <v>1438</v>
      </c>
      <c r="R8174" s="91" t="s">
        <v>1659</v>
      </c>
      <c r="S8174" s="91" t="s">
        <v>20262</v>
      </c>
      <c r="T8174" s="91" t="s">
        <v>1593</v>
      </c>
    </row>
    <row r="8175" ht="14.25" customHeight="1">
      <c r="A8175" s="91" t="s">
        <v>20263</v>
      </c>
      <c r="D8175" s="91" t="s">
        <v>1324</v>
      </c>
      <c r="J8175" s="91" t="s">
        <v>1320</v>
      </c>
      <c r="L8175" s="91" t="s">
        <v>41</v>
      </c>
      <c r="M8175" s="91" t="s">
        <v>739</v>
      </c>
      <c r="O8175" s="91" t="s">
        <v>1607</v>
      </c>
      <c r="P8175" s="91" t="s">
        <v>1590</v>
      </c>
      <c r="Q8175" s="91" t="s">
        <v>1457</v>
      </c>
      <c r="R8175" s="91" t="s">
        <v>1653</v>
      </c>
    </row>
    <row r="8176" ht="14.25" customHeight="1">
      <c r="A8176" s="91" t="s">
        <v>20264</v>
      </c>
      <c r="C8176" s="91" t="s">
        <v>20265</v>
      </c>
      <c r="D8176" s="91" t="s">
        <v>1324</v>
      </c>
      <c r="J8176" s="91" t="s">
        <v>739</v>
      </c>
      <c r="L8176" s="91" t="s">
        <v>41</v>
      </c>
      <c r="M8176" s="91" t="s">
        <v>739</v>
      </c>
      <c r="O8176" s="91" t="s">
        <v>1684</v>
      </c>
      <c r="P8176" s="91" t="s">
        <v>1590</v>
      </c>
      <c r="Q8176" s="91" t="s">
        <v>1444</v>
      </c>
      <c r="R8176" s="91" t="s">
        <v>1798</v>
      </c>
    </row>
    <row r="8177" ht="14.25" customHeight="1">
      <c r="A8177" s="91" t="s">
        <v>20266</v>
      </c>
      <c r="B8177" s="91" t="s">
        <v>20267</v>
      </c>
      <c r="D8177" s="91" t="s">
        <v>1343</v>
      </c>
      <c r="J8177" s="91" t="s">
        <v>739</v>
      </c>
      <c r="L8177" s="91" t="s">
        <v>41</v>
      </c>
      <c r="M8177" s="91" t="s">
        <v>739</v>
      </c>
      <c r="O8177" s="91" t="s">
        <v>1677</v>
      </c>
      <c r="P8177" s="91" t="s">
        <v>1590</v>
      </c>
      <c r="Q8177" s="91" t="s">
        <v>1474</v>
      </c>
      <c r="R8177" s="91" t="s">
        <v>1847</v>
      </c>
    </row>
    <row r="8178" ht="14.25" customHeight="1">
      <c r="A8178" s="91" t="s">
        <v>20268</v>
      </c>
      <c r="B8178" s="91" t="s">
        <v>20269</v>
      </c>
      <c r="D8178" s="91" t="s">
        <v>1319</v>
      </c>
      <c r="E8178" s="91" t="s">
        <v>1587</v>
      </c>
      <c r="F8178" s="91">
        <v>2030.0</v>
      </c>
      <c r="J8178" s="91" t="s">
        <v>739</v>
      </c>
      <c r="L8178" s="91" t="s">
        <v>1588</v>
      </c>
      <c r="M8178" s="91" t="s">
        <v>739</v>
      </c>
      <c r="O8178" s="91" t="s">
        <v>1748</v>
      </c>
      <c r="P8178" s="91" t="s">
        <v>1590</v>
      </c>
      <c r="Q8178" s="91" t="s">
        <v>1459</v>
      </c>
      <c r="R8178" s="91" t="s">
        <v>1612</v>
      </c>
      <c r="S8178" s="91" t="s">
        <v>1422</v>
      </c>
      <c r="T8178" s="91" t="s">
        <v>1593</v>
      </c>
    </row>
    <row r="8179" ht="14.25" customHeight="1">
      <c r="A8179" s="91" t="s">
        <v>20270</v>
      </c>
      <c r="B8179" s="91" t="s">
        <v>20271</v>
      </c>
      <c r="C8179" s="91" t="s">
        <v>20272</v>
      </c>
      <c r="D8179" s="91" t="s">
        <v>1319</v>
      </c>
      <c r="E8179" s="91" t="s">
        <v>1587</v>
      </c>
      <c r="F8179" s="91" t="s">
        <v>2004</v>
      </c>
      <c r="J8179" s="91" t="s">
        <v>1320</v>
      </c>
      <c r="L8179" s="91" t="s">
        <v>41</v>
      </c>
      <c r="M8179" s="91" t="s">
        <v>1320</v>
      </c>
      <c r="N8179" s="91" t="s">
        <v>1847</v>
      </c>
      <c r="O8179" s="91" t="s">
        <v>1602</v>
      </c>
      <c r="P8179" s="91" t="s">
        <v>1603</v>
      </c>
      <c r="Q8179" s="91" t="s">
        <v>1441</v>
      </c>
      <c r="R8179" s="91" t="s">
        <v>4554</v>
      </c>
      <c r="S8179" s="91" t="s">
        <v>20273</v>
      </c>
      <c r="T8179" s="91" t="s">
        <v>1593</v>
      </c>
    </row>
    <row r="8180" ht="14.25" customHeight="1">
      <c r="A8180" s="91" t="s">
        <v>20274</v>
      </c>
      <c r="D8180" s="91" t="s">
        <v>1324</v>
      </c>
      <c r="J8180" s="91" t="s">
        <v>1320</v>
      </c>
      <c r="L8180" s="91" t="s">
        <v>41</v>
      </c>
      <c r="M8180" s="91" t="s">
        <v>739</v>
      </c>
      <c r="O8180" s="91" t="s">
        <v>1711</v>
      </c>
      <c r="P8180" s="91" t="s">
        <v>1590</v>
      </c>
      <c r="Q8180" s="91" t="s">
        <v>1429</v>
      </c>
      <c r="R8180" s="91" t="s">
        <v>1653</v>
      </c>
    </row>
    <row r="8181" ht="14.25" customHeight="1">
      <c r="A8181" s="91" t="s">
        <v>20275</v>
      </c>
      <c r="D8181" s="91" t="s">
        <v>1319</v>
      </c>
      <c r="E8181" s="91" t="s">
        <v>1587</v>
      </c>
      <c r="F8181" s="91">
        <v>2030.0</v>
      </c>
      <c r="J8181" s="91" t="s">
        <v>739</v>
      </c>
      <c r="L8181" s="91" t="s">
        <v>1588</v>
      </c>
      <c r="M8181" s="91" t="s">
        <v>739</v>
      </c>
      <c r="O8181" s="91" t="s">
        <v>2116</v>
      </c>
      <c r="P8181" s="91" t="s">
        <v>1736</v>
      </c>
      <c r="Q8181" s="91" t="s">
        <v>1429</v>
      </c>
      <c r="R8181" s="91" t="s">
        <v>1798</v>
      </c>
      <c r="S8181" s="91" t="s">
        <v>20276</v>
      </c>
      <c r="T8181" s="91" t="s">
        <v>1593</v>
      </c>
    </row>
    <row r="8182" ht="14.25" customHeight="1">
      <c r="A8182" s="91" t="s">
        <v>20277</v>
      </c>
      <c r="D8182" s="91" t="s">
        <v>1319</v>
      </c>
      <c r="E8182" s="91" t="s">
        <v>1587</v>
      </c>
      <c r="F8182" s="91">
        <v>2030.0</v>
      </c>
      <c r="G8182" s="91" t="s">
        <v>1319</v>
      </c>
      <c r="H8182" s="91" t="s">
        <v>1587</v>
      </c>
      <c r="I8182" s="91">
        <v>2040.0</v>
      </c>
      <c r="J8182" s="91" t="s">
        <v>1320</v>
      </c>
      <c r="K8182" s="91">
        <v>2040.0</v>
      </c>
      <c r="L8182" s="91" t="s">
        <v>1588</v>
      </c>
      <c r="M8182" s="91" t="s">
        <v>739</v>
      </c>
      <c r="O8182" s="91" t="s">
        <v>1607</v>
      </c>
      <c r="P8182" s="91" t="s">
        <v>1590</v>
      </c>
      <c r="Q8182" s="91" t="s">
        <v>1457</v>
      </c>
      <c r="R8182" s="91" t="s">
        <v>1641</v>
      </c>
      <c r="S8182" s="91" t="s">
        <v>20278</v>
      </c>
      <c r="T8182" s="91" t="s">
        <v>1593</v>
      </c>
    </row>
    <row r="8183" ht="14.25" customHeight="1">
      <c r="A8183" s="91" t="s">
        <v>20279</v>
      </c>
      <c r="C8183" s="91" t="s">
        <v>20280</v>
      </c>
      <c r="D8183" s="91" t="s">
        <v>1324</v>
      </c>
      <c r="J8183" s="91" t="s">
        <v>1320</v>
      </c>
      <c r="L8183" s="91" t="s">
        <v>41</v>
      </c>
      <c r="M8183" s="91" t="s">
        <v>739</v>
      </c>
      <c r="O8183" s="91" t="s">
        <v>1681</v>
      </c>
      <c r="P8183" s="91" t="s">
        <v>1590</v>
      </c>
      <c r="Q8183" s="91" t="s">
        <v>1442</v>
      </c>
      <c r="R8183" s="91" t="s">
        <v>1707</v>
      </c>
    </row>
    <row r="8184" ht="14.25" customHeight="1">
      <c r="A8184" s="91" t="s">
        <v>20281</v>
      </c>
      <c r="D8184" s="91" t="s">
        <v>1324</v>
      </c>
      <c r="J8184" s="91" t="s">
        <v>1320</v>
      </c>
      <c r="L8184" s="91" t="s">
        <v>41</v>
      </c>
      <c r="M8184" s="91" t="s">
        <v>739</v>
      </c>
      <c r="O8184" s="91" t="s">
        <v>3070</v>
      </c>
      <c r="P8184" s="91" t="s">
        <v>1628</v>
      </c>
      <c r="Q8184" s="91" t="s">
        <v>1439</v>
      </c>
      <c r="R8184" s="91" t="s">
        <v>1624</v>
      </c>
    </row>
    <row r="8185" ht="14.25" customHeight="1">
      <c r="A8185" s="91" t="s">
        <v>20282</v>
      </c>
      <c r="D8185" s="91" t="s">
        <v>1319</v>
      </c>
      <c r="E8185" s="91" t="s">
        <v>1587</v>
      </c>
      <c r="F8185" s="91">
        <v>2030.0</v>
      </c>
      <c r="J8185" s="91" t="s">
        <v>739</v>
      </c>
      <c r="L8185" s="91" t="s">
        <v>1588</v>
      </c>
      <c r="M8185" s="91" t="s">
        <v>739</v>
      </c>
      <c r="O8185" s="91" t="s">
        <v>2046</v>
      </c>
      <c r="P8185" s="91" t="s">
        <v>1603</v>
      </c>
      <c r="Q8185" s="91" t="s">
        <v>1464</v>
      </c>
      <c r="R8185" s="91" t="s">
        <v>1707</v>
      </c>
      <c r="S8185" s="91" t="s">
        <v>20283</v>
      </c>
      <c r="T8185" s="91" t="s">
        <v>1593</v>
      </c>
    </row>
    <row r="8186" ht="14.25" customHeight="1">
      <c r="A8186" s="91" t="s">
        <v>20284</v>
      </c>
      <c r="D8186" s="91" t="s">
        <v>1324</v>
      </c>
      <c r="J8186" s="91" t="s">
        <v>1320</v>
      </c>
      <c r="L8186" s="91" t="s">
        <v>41</v>
      </c>
      <c r="M8186" s="91" t="s">
        <v>739</v>
      </c>
      <c r="O8186" s="91" t="s">
        <v>1796</v>
      </c>
      <c r="P8186" s="91" t="s">
        <v>1628</v>
      </c>
      <c r="Q8186" s="91" t="s">
        <v>1432</v>
      </c>
      <c r="R8186" s="91" t="s">
        <v>1624</v>
      </c>
    </row>
    <row r="8187" ht="14.25" customHeight="1">
      <c r="A8187" s="91" t="s">
        <v>20285</v>
      </c>
      <c r="D8187" s="91" t="s">
        <v>1324</v>
      </c>
      <c r="J8187" s="91" t="s">
        <v>1320</v>
      </c>
      <c r="L8187" s="91" t="s">
        <v>41</v>
      </c>
      <c r="M8187" s="91" t="s">
        <v>739</v>
      </c>
      <c r="O8187" s="91" t="s">
        <v>1681</v>
      </c>
      <c r="P8187" s="91" t="s">
        <v>1590</v>
      </c>
      <c r="Q8187" s="91" t="s">
        <v>1433</v>
      </c>
      <c r="R8187" s="91" t="s">
        <v>1604</v>
      </c>
    </row>
    <row r="8188" ht="14.25" customHeight="1">
      <c r="A8188" s="91" t="s">
        <v>20286</v>
      </c>
      <c r="B8188" s="91" t="s">
        <v>20287</v>
      </c>
      <c r="C8188" s="91" t="s">
        <v>20288</v>
      </c>
      <c r="D8188" s="91" t="s">
        <v>1319</v>
      </c>
      <c r="E8188" s="91" t="s">
        <v>1587</v>
      </c>
      <c r="F8188" s="91">
        <v>2030.0</v>
      </c>
      <c r="J8188" s="91" t="s">
        <v>739</v>
      </c>
      <c r="L8188" s="91" t="s">
        <v>1588</v>
      </c>
      <c r="M8188" s="91" t="s">
        <v>739</v>
      </c>
      <c r="O8188" s="91" t="s">
        <v>1638</v>
      </c>
      <c r="P8188" s="91" t="s">
        <v>1590</v>
      </c>
      <c r="Q8188" s="91" t="s">
        <v>1459</v>
      </c>
      <c r="R8188" s="91" t="s">
        <v>2016</v>
      </c>
      <c r="S8188" s="91" t="s">
        <v>20289</v>
      </c>
      <c r="T8188" s="91" t="s">
        <v>1593</v>
      </c>
    </row>
    <row r="8189" ht="14.25" customHeight="1">
      <c r="A8189" s="91" t="s">
        <v>20290</v>
      </c>
      <c r="D8189" s="91" t="s">
        <v>1319</v>
      </c>
      <c r="E8189" s="91" t="s">
        <v>1587</v>
      </c>
      <c r="F8189" s="91">
        <v>2030.0</v>
      </c>
      <c r="J8189" s="91" t="s">
        <v>739</v>
      </c>
      <c r="L8189" s="91" t="s">
        <v>1588</v>
      </c>
      <c r="M8189" s="91" t="s">
        <v>739</v>
      </c>
      <c r="O8189" s="91" t="s">
        <v>1638</v>
      </c>
      <c r="P8189" s="91" t="s">
        <v>1590</v>
      </c>
      <c r="Q8189" s="91" t="s">
        <v>1459</v>
      </c>
      <c r="R8189" s="91" t="s">
        <v>1591</v>
      </c>
      <c r="S8189" s="91" t="s">
        <v>20291</v>
      </c>
      <c r="T8189" s="91" t="s">
        <v>1593</v>
      </c>
    </row>
    <row r="8190" ht="14.25" customHeight="1">
      <c r="A8190" s="91" t="s">
        <v>20292</v>
      </c>
      <c r="D8190" s="91" t="s">
        <v>1324</v>
      </c>
      <c r="J8190" s="91" t="s">
        <v>739</v>
      </c>
      <c r="L8190" s="91" t="s">
        <v>41</v>
      </c>
      <c r="M8190" s="91" t="s">
        <v>739</v>
      </c>
      <c r="O8190" s="91" t="s">
        <v>1846</v>
      </c>
      <c r="P8190" s="91" t="s">
        <v>1590</v>
      </c>
      <c r="Q8190" s="91" t="s">
        <v>1431</v>
      </c>
      <c r="R8190" s="91" t="s">
        <v>1669</v>
      </c>
    </row>
    <row r="8191" ht="14.25" customHeight="1">
      <c r="A8191" s="91" t="s">
        <v>20293</v>
      </c>
      <c r="D8191" s="91" t="s">
        <v>1319</v>
      </c>
      <c r="E8191" s="91" t="s">
        <v>1587</v>
      </c>
      <c r="J8191" s="91" t="s">
        <v>739</v>
      </c>
      <c r="L8191" s="91" t="s">
        <v>1588</v>
      </c>
      <c r="M8191" s="91" t="s">
        <v>739</v>
      </c>
      <c r="O8191" s="91" t="s">
        <v>1607</v>
      </c>
      <c r="P8191" s="91" t="s">
        <v>1590</v>
      </c>
      <c r="Q8191" s="91" t="s">
        <v>1457</v>
      </c>
      <c r="R8191" s="91" t="s">
        <v>1611</v>
      </c>
      <c r="S8191" s="91" t="s">
        <v>20294</v>
      </c>
      <c r="T8191" s="91" t="s">
        <v>1593</v>
      </c>
    </row>
    <row r="8192" ht="14.25" customHeight="1">
      <c r="A8192" s="91" t="s">
        <v>20295</v>
      </c>
      <c r="B8192" s="91" t="s">
        <v>20296</v>
      </c>
      <c r="C8192" s="91" t="s">
        <v>20297</v>
      </c>
      <c r="D8192" s="91" t="s">
        <v>1324</v>
      </c>
      <c r="J8192" s="91" t="s">
        <v>739</v>
      </c>
      <c r="L8192" s="91" t="s">
        <v>41</v>
      </c>
      <c r="M8192" s="91" t="s">
        <v>739</v>
      </c>
      <c r="O8192" s="91" t="s">
        <v>1602</v>
      </c>
      <c r="P8192" s="91" t="s">
        <v>1603</v>
      </c>
      <c r="Q8192" s="91" t="s">
        <v>1452</v>
      </c>
      <c r="R8192" s="91" t="s">
        <v>1598</v>
      </c>
    </row>
    <row r="8193" ht="14.25" customHeight="1">
      <c r="A8193" s="91" t="s">
        <v>20298</v>
      </c>
      <c r="B8193" s="91" t="s">
        <v>20299</v>
      </c>
      <c r="D8193" s="91" t="s">
        <v>1324</v>
      </c>
      <c r="J8193" s="91" t="s">
        <v>739</v>
      </c>
      <c r="L8193" s="91" t="s">
        <v>41</v>
      </c>
      <c r="M8193" s="91" t="s">
        <v>739</v>
      </c>
      <c r="O8193" s="91" t="s">
        <v>1602</v>
      </c>
      <c r="P8193" s="91" t="s">
        <v>1603</v>
      </c>
      <c r="Q8193" s="91" t="s">
        <v>1463</v>
      </c>
      <c r="R8193" s="91" t="s">
        <v>1624</v>
      </c>
    </row>
    <row r="8194" ht="14.25" customHeight="1">
      <c r="A8194" s="91" t="s">
        <v>20300</v>
      </c>
      <c r="D8194" s="91" t="s">
        <v>1319</v>
      </c>
      <c r="E8194" s="91" t="s">
        <v>1587</v>
      </c>
      <c r="F8194" s="91">
        <v>2030.0</v>
      </c>
      <c r="J8194" s="91" t="s">
        <v>739</v>
      </c>
      <c r="L8194" s="91" t="s">
        <v>1588</v>
      </c>
      <c r="M8194" s="91" t="s">
        <v>1320</v>
      </c>
      <c r="N8194" s="91" t="s">
        <v>1722</v>
      </c>
      <c r="O8194" s="91" t="s">
        <v>1725</v>
      </c>
      <c r="P8194" s="91" t="s">
        <v>1628</v>
      </c>
      <c r="Q8194" s="91" t="s">
        <v>1457</v>
      </c>
      <c r="R8194" s="91" t="s">
        <v>1981</v>
      </c>
      <c r="S8194" s="91" t="s">
        <v>20301</v>
      </c>
      <c r="T8194" s="91" t="s">
        <v>1593</v>
      </c>
    </row>
    <row r="8195" ht="14.25" customHeight="1">
      <c r="A8195" s="91" t="s">
        <v>20302</v>
      </c>
      <c r="D8195" s="91" t="s">
        <v>1319</v>
      </c>
      <c r="E8195" s="91" t="s">
        <v>1587</v>
      </c>
      <c r="F8195" s="91">
        <v>2030.0</v>
      </c>
      <c r="J8195" s="91" t="s">
        <v>739</v>
      </c>
      <c r="L8195" s="91" t="s">
        <v>1588</v>
      </c>
      <c r="M8195" s="91" t="s">
        <v>739</v>
      </c>
      <c r="O8195" s="91" t="s">
        <v>1725</v>
      </c>
      <c r="P8195" s="91" t="s">
        <v>1628</v>
      </c>
      <c r="Q8195" s="91" t="s">
        <v>1439</v>
      </c>
      <c r="R8195" s="91" t="s">
        <v>1720</v>
      </c>
      <c r="S8195" s="91" t="s">
        <v>20303</v>
      </c>
      <c r="T8195" s="91" t="s">
        <v>1593</v>
      </c>
    </row>
    <row r="8196" ht="14.25" customHeight="1">
      <c r="A8196" s="91" t="s">
        <v>20304</v>
      </c>
      <c r="D8196" s="91" t="s">
        <v>1319</v>
      </c>
      <c r="E8196" s="91" t="s">
        <v>1587</v>
      </c>
      <c r="F8196" s="91">
        <v>2030.0</v>
      </c>
      <c r="J8196" s="91" t="s">
        <v>739</v>
      </c>
      <c r="L8196" s="91" t="s">
        <v>1588</v>
      </c>
      <c r="M8196" s="91" t="s">
        <v>739</v>
      </c>
      <c r="O8196" s="91" t="s">
        <v>1725</v>
      </c>
      <c r="P8196" s="91" t="s">
        <v>1628</v>
      </c>
      <c r="Q8196" s="91" t="s">
        <v>1433</v>
      </c>
      <c r="R8196" s="91" t="s">
        <v>1707</v>
      </c>
      <c r="S8196" s="91" t="s">
        <v>20305</v>
      </c>
      <c r="T8196" s="91" t="s">
        <v>1593</v>
      </c>
    </row>
    <row r="8197" ht="14.25" customHeight="1">
      <c r="A8197" s="91" t="s">
        <v>20306</v>
      </c>
      <c r="B8197" s="91" t="s">
        <v>20307</v>
      </c>
      <c r="C8197" s="91" t="s">
        <v>20308</v>
      </c>
      <c r="D8197" s="91" t="s">
        <v>1319</v>
      </c>
      <c r="E8197" s="91" t="s">
        <v>1587</v>
      </c>
      <c r="F8197" s="91" t="s">
        <v>1646</v>
      </c>
      <c r="J8197" s="91" t="s">
        <v>739</v>
      </c>
      <c r="L8197" s="91" t="s">
        <v>41</v>
      </c>
      <c r="M8197" s="91" t="s">
        <v>739</v>
      </c>
      <c r="O8197" s="91" t="s">
        <v>1607</v>
      </c>
      <c r="P8197" s="91" t="s">
        <v>1590</v>
      </c>
      <c r="Q8197" s="91" t="s">
        <v>1460</v>
      </c>
      <c r="R8197" s="91" t="s">
        <v>1720</v>
      </c>
      <c r="S8197" s="91" t="s">
        <v>20309</v>
      </c>
      <c r="T8197" s="91" t="s">
        <v>1593</v>
      </c>
    </row>
    <row r="8198" ht="14.25" customHeight="1">
      <c r="A8198" s="91" t="s">
        <v>20310</v>
      </c>
      <c r="D8198" s="91" t="s">
        <v>1319</v>
      </c>
      <c r="E8198" s="91" t="s">
        <v>1587</v>
      </c>
      <c r="F8198" s="91">
        <v>2030.0</v>
      </c>
      <c r="G8198" s="91" t="s">
        <v>1319</v>
      </c>
      <c r="H8198" s="91" t="s">
        <v>1587</v>
      </c>
      <c r="I8198" s="91">
        <v>2050.0</v>
      </c>
      <c r="J8198" s="91" t="s">
        <v>1320</v>
      </c>
      <c r="K8198" s="91">
        <v>2050.0</v>
      </c>
      <c r="L8198" s="91" t="s">
        <v>1588</v>
      </c>
      <c r="M8198" s="91" t="s">
        <v>739</v>
      </c>
      <c r="O8198" s="91" t="s">
        <v>2461</v>
      </c>
      <c r="P8198" s="91" t="s">
        <v>1628</v>
      </c>
      <c r="Q8198" s="91" t="s">
        <v>1451</v>
      </c>
      <c r="R8198" s="91" t="s">
        <v>1842</v>
      </c>
      <c r="S8198" s="91" t="s">
        <v>20311</v>
      </c>
      <c r="T8198" s="91" t="s">
        <v>1593</v>
      </c>
    </row>
    <row r="8199" ht="14.25" customHeight="1">
      <c r="A8199" s="91" t="s">
        <v>20312</v>
      </c>
      <c r="B8199" s="91" t="s">
        <v>20313</v>
      </c>
      <c r="C8199" s="91" t="s">
        <v>20314</v>
      </c>
      <c r="D8199" s="91" t="s">
        <v>1319</v>
      </c>
      <c r="E8199" s="91" t="s">
        <v>1587</v>
      </c>
      <c r="F8199" s="91">
        <v>2030.0</v>
      </c>
      <c r="J8199" s="91" t="s">
        <v>1320</v>
      </c>
      <c r="L8199" s="91" t="s">
        <v>41</v>
      </c>
      <c r="M8199" s="91" t="s">
        <v>1320</v>
      </c>
      <c r="N8199" s="91" t="s">
        <v>2090</v>
      </c>
      <c r="O8199" s="91" t="s">
        <v>1607</v>
      </c>
      <c r="P8199" s="91" t="s">
        <v>1590</v>
      </c>
      <c r="Q8199" s="91" t="s">
        <v>1457</v>
      </c>
      <c r="R8199" s="91" t="s">
        <v>1633</v>
      </c>
      <c r="S8199" s="91" t="s">
        <v>20315</v>
      </c>
      <c r="T8199" s="91" t="s">
        <v>1593</v>
      </c>
    </row>
    <row r="8200" ht="14.25" customHeight="1">
      <c r="A8200" s="91" t="s">
        <v>20316</v>
      </c>
      <c r="D8200" s="91" t="s">
        <v>1319</v>
      </c>
      <c r="E8200" s="91" t="s">
        <v>1587</v>
      </c>
      <c r="F8200" s="91">
        <v>2030.0</v>
      </c>
      <c r="J8200" s="91" t="s">
        <v>739</v>
      </c>
      <c r="L8200" s="91" t="s">
        <v>1588</v>
      </c>
      <c r="M8200" s="91" t="s">
        <v>739</v>
      </c>
      <c r="O8200" s="91" t="s">
        <v>1632</v>
      </c>
      <c r="P8200" s="91" t="s">
        <v>1628</v>
      </c>
      <c r="Q8200" s="91" t="s">
        <v>1457</v>
      </c>
      <c r="R8200" s="91" t="s">
        <v>1591</v>
      </c>
      <c r="S8200" s="91" t="s">
        <v>20317</v>
      </c>
      <c r="T8200" s="91" t="s">
        <v>1593</v>
      </c>
    </row>
    <row r="8201" ht="14.25" customHeight="1">
      <c r="A8201" s="91" t="s">
        <v>20318</v>
      </c>
      <c r="B8201" s="91" t="s">
        <v>20319</v>
      </c>
      <c r="C8201" s="91" t="s">
        <v>20320</v>
      </c>
      <c r="D8201" s="91" t="s">
        <v>1324</v>
      </c>
      <c r="J8201" s="91" t="s">
        <v>1320</v>
      </c>
      <c r="L8201" s="91" t="s">
        <v>41</v>
      </c>
      <c r="M8201" s="91" t="s">
        <v>739</v>
      </c>
      <c r="O8201" s="91" t="s">
        <v>1602</v>
      </c>
      <c r="P8201" s="91" t="s">
        <v>1603</v>
      </c>
      <c r="Q8201" s="91" t="s">
        <v>1761</v>
      </c>
      <c r="R8201" s="91" t="s">
        <v>1604</v>
      </c>
    </row>
    <row r="8202" ht="14.25" customHeight="1">
      <c r="A8202" s="91" t="s">
        <v>20321</v>
      </c>
      <c r="D8202" s="91" t="s">
        <v>1319</v>
      </c>
      <c r="E8202" s="91" t="s">
        <v>1587</v>
      </c>
      <c r="F8202" s="91">
        <v>2030.0</v>
      </c>
      <c r="J8202" s="91" t="s">
        <v>739</v>
      </c>
      <c r="L8202" s="91" t="s">
        <v>1588</v>
      </c>
      <c r="M8202" s="91" t="s">
        <v>739</v>
      </c>
      <c r="O8202" s="91" t="s">
        <v>1607</v>
      </c>
      <c r="P8202" s="91" t="s">
        <v>1590</v>
      </c>
      <c r="Q8202" s="91" t="s">
        <v>1475</v>
      </c>
      <c r="R8202" s="91" t="s">
        <v>1720</v>
      </c>
      <c r="S8202" s="91" t="s">
        <v>20322</v>
      </c>
      <c r="T8202" s="91" t="s">
        <v>1593</v>
      </c>
    </row>
    <row r="8203" ht="14.25" customHeight="1">
      <c r="A8203" s="91" t="s">
        <v>20323</v>
      </c>
      <c r="D8203" s="91" t="s">
        <v>1319</v>
      </c>
      <c r="E8203" s="91" t="s">
        <v>1587</v>
      </c>
      <c r="F8203" s="91" t="s">
        <v>2604</v>
      </c>
      <c r="G8203" s="91" t="s">
        <v>1319</v>
      </c>
      <c r="H8203" s="91" t="s">
        <v>1587</v>
      </c>
      <c r="I8203" s="91">
        <v>2045.0</v>
      </c>
      <c r="J8203" s="91" t="s">
        <v>1320</v>
      </c>
      <c r="K8203" s="91">
        <v>2045.0</v>
      </c>
      <c r="L8203" s="91" t="s">
        <v>41</v>
      </c>
      <c r="M8203" s="91" t="s">
        <v>1320</v>
      </c>
      <c r="N8203" s="91" t="s">
        <v>2090</v>
      </c>
      <c r="O8203" s="91" t="s">
        <v>1607</v>
      </c>
      <c r="P8203" s="91" t="s">
        <v>1590</v>
      </c>
      <c r="Q8203" s="91" t="s">
        <v>1433</v>
      </c>
      <c r="R8203" s="91" t="s">
        <v>1653</v>
      </c>
      <c r="S8203" s="91" t="s">
        <v>20324</v>
      </c>
      <c r="T8203" s="91" t="s">
        <v>1593</v>
      </c>
    </row>
    <row r="8204" ht="14.25" customHeight="1">
      <c r="A8204" s="91" t="s">
        <v>20325</v>
      </c>
      <c r="D8204" s="91" t="s">
        <v>1319</v>
      </c>
      <c r="E8204" s="91" t="s">
        <v>1587</v>
      </c>
      <c r="F8204" s="91">
        <v>2030.0</v>
      </c>
      <c r="J8204" s="91" t="s">
        <v>739</v>
      </c>
      <c r="L8204" s="91" t="s">
        <v>1588</v>
      </c>
      <c r="M8204" s="91" t="s">
        <v>739</v>
      </c>
      <c r="O8204" s="91" t="s">
        <v>1607</v>
      </c>
      <c r="P8204" s="91" t="s">
        <v>1590</v>
      </c>
      <c r="Q8204" s="91" t="s">
        <v>1457</v>
      </c>
      <c r="R8204" s="91" t="s">
        <v>1966</v>
      </c>
      <c r="S8204" s="91" t="s">
        <v>20326</v>
      </c>
      <c r="T8204" s="91" t="s">
        <v>1593</v>
      </c>
    </row>
    <row r="8205" ht="14.25" customHeight="1">
      <c r="A8205" s="91" t="s">
        <v>20327</v>
      </c>
      <c r="B8205" s="91" t="s">
        <v>20328</v>
      </c>
      <c r="C8205" s="91" t="s">
        <v>20329</v>
      </c>
      <c r="D8205" s="91" t="s">
        <v>1319</v>
      </c>
      <c r="E8205" s="91" t="s">
        <v>1587</v>
      </c>
      <c r="F8205" s="91" t="s">
        <v>11262</v>
      </c>
      <c r="G8205" s="91" t="s">
        <v>1319</v>
      </c>
      <c r="H8205" s="91" t="s">
        <v>1587</v>
      </c>
      <c r="I8205" s="91" t="s">
        <v>20330</v>
      </c>
      <c r="J8205" s="91" t="s">
        <v>1320</v>
      </c>
      <c r="K8205" s="91" t="s">
        <v>20330</v>
      </c>
      <c r="L8205" s="91" t="s">
        <v>41</v>
      </c>
      <c r="M8205" s="91" t="s">
        <v>1320</v>
      </c>
      <c r="N8205" s="91" t="s">
        <v>1923</v>
      </c>
      <c r="O8205" s="91" t="s">
        <v>1711</v>
      </c>
      <c r="P8205" s="91" t="s">
        <v>1590</v>
      </c>
      <c r="Q8205" s="91" t="s">
        <v>1457</v>
      </c>
      <c r="R8205" s="91" t="s">
        <v>1659</v>
      </c>
      <c r="S8205" s="91" t="s">
        <v>20331</v>
      </c>
      <c r="T8205" s="91" t="s">
        <v>1593</v>
      </c>
    </row>
    <row r="8206" ht="14.25" customHeight="1">
      <c r="A8206" s="91" t="s">
        <v>20332</v>
      </c>
      <c r="D8206" s="91" t="s">
        <v>1319</v>
      </c>
      <c r="E8206" s="91" t="s">
        <v>1587</v>
      </c>
      <c r="F8206" s="91">
        <v>2030.0</v>
      </c>
      <c r="J8206" s="91" t="s">
        <v>739</v>
      </c>
      <c r="L8206" s="91" t="s">
        <v>1588</v>
      </c>
      <c r="M8206" s="91" t="s">
        <v>739</v>
      </c>
      <c r="O8206" s="91" t="s">
        <v>1694</v>
      </c>
      <c r="P8206" s="91" t="s">
        <v>1590</v>
      </c>
      <c r="Q8206" s="91" t="s">
        <v>1457</v>
      </c>
      <c r="R8206" s="91" t="s">
        <v>1687</v>
      </c>
      <c r="S8206" s="91" t="s">
        <v>20333</v>
      </c>
      <c r="T8206" s="91" t="s">
        <v>1593</v>
      </c>
    </row>
    <row r="8207" ht="14.25" customHeight="1">
      <c r="A8207" s="91" t="s">
        <v>20334</v>
      </c>
      <c r="C8207" s="91" t="s">
        <v>20335</v>
      </c>
      <c r="D8207" s="91" t="s">
        <v>1319</v>
      </c>
      <c r="E8207" s="91" t="s">
        <v>1587</v>
      </c>
      <c r="F8207" s="91">
        <v>2030.0</v>
      </c>
      <c r="J8207" s="91" t="s">
        <v>739</v>
      </c>
      <c r="L8207" s="91" t="s">
        <v>41</v>
      </c>
      <c r="M8207" s="91" t="s">
        <v>739</v>
      </c>
      <c r="O8207" s="91" t="s">
        <v>1602</v>
      </c>
      <c r="P8207" s="91" t="s">
        <v>1603</v>
      </c>
      <c r="Q8207" s="91" t="s">
        <v>1462</v>
      </c>
      <c r="R8207" s="91" t="s">
        <v>1659</v>
      </c>
      <c r="S8207" s="91" t="s">
        <v>20336</v>
      </c>
      <c r="T8207" s="91" t="s">
        <v>1593</v>
      </c>
    </row>
    <row r="8208" ht="14.25" customHeight="1">
      <c r="A8208" s="91" t="s">
        <v>20337</v>
      </c>
      <c r="D8208" s="91" t="s">
        <v>1324</v>
      </c>
      <c r="J8208" s="91" t="s">
        <v>1320</v>
      </c>
      <c r="L8208" s="91" t="s">
        <v>41</v>
      </c>
      <c r="M8208" s="91" t="s">
        <v>739</v>
      </c>
      <c r="O8208" s="91" t="s">
        <v>1681</v>
      </c>
      <c r="P8208" s="91" t="s">
        <v>1590</v>
      </c>
      <c r="Q8208" s="91" t="s">
        <v>1430</v>
      </c>
      <c r="R8208" s="91" t="s">
        <v>1659</v>
      </c>
    </row>
    <row r="8209" ht="14.25" customHeight="1">
      <c r="A8209" s="91" t="s">
        <v>20338</v>
      </c>
      <c r="D8209" s="91" t="s">
        <v>1324</v>
      </c>
      <c r="J8209" s="91" t="s">
        <v>1320</v>
      </c>
      <c r="L8209" s="91" t="s">
        <v>41</v>
      </c>
      <c r="M8209" s="91" t="s">
        <v>739</v>
      </c>
      <c r="O8209" s="91" t="s">
        <v>1602</v>
      </c>
      <c r="P8209" s="91" t="s">
        <v>1603</v>
      </c>
      <c r="Q8209" s="91" t="s">
        <v>1457</v>
      </c>
      <c r="R8209" s="91" t="s">
        <v>1624</v>
      </c>
    </row>
    <row r="8210" ht="14.25" customHeight="1">
      <c r="A8210" s="91" t="s">
        <v>20339</v>
      </c>
      <c r="C8210" s="91" t="s">
        <v>20340</v>
      </c>
      <c r="D8210" s="91" t="s">
        <v>1343</v>
      </c>
      <c r="J8210" s="91" t="s">
        <v>1320</v>
      </c>
      <c r="L8210" s="91" t="s">
        <v>41</v>
      </c>
      <c r="M8210" s="91" t="s">
        <v>1320</v>
      </c>
      <c r="N8210" s="91" t="s">
        <v>1785</v>
      </c>
      <c r="O8210" s="91" t="s">
        <v>1607</v>
      </c>
      <c r="P8210" s="91" t="s">
        <v>1590</v>
      </c>
      <c r="Q8210" s="91" t="s">
        <v>1442</v>
      </c>
      <c r="R8210" s="91" t="s">
        <v>1792</v>
      </c>
    </row>
    <row r="8211" ht="14.25" customHeight="1">
      <c r="A8211" s="91" t="s">
        <v>20341</v>
      </c>
      <c r="D8211" s="91" t="s">
        <v>1319</v>
      </c>
      <c r="E8211" s="91" t="s">
        <v>1587</v>
      </c>
      <c r="F8211" s="91">
        <v>2030.0</v>
      </c>
      <c r="J8211" s="91" t="s">
        <v>739</v>
      </c>
      <c r="L8211" s="91" t="s">
        <v>1588</v>
      </c>
      <c r="M8211" s="91" t="s">
        <v>739</v>
      </c>
      <c r="O8211" s="91" t="s">
        <v>1711</v>
      </c>
      <c r="P8211" s="91" t="s">
        <v>1590</v>
      </c>
      <c r="Q8211" s="91" t="s">
        <v>1462</v>
      </c>
      <c r="R8211" s="91" t="s">
        <v>1591</v>
      </c>
      <c r="S8211" s="91" t="s">
        <v>20342</v>
      </c>
      <c r="T8211" s="91" t="s">
        <v>1593</v>
      </c>
    </row>
    <row r="8212" ht="14.25" customHeight="1">
      <c r="A8212" s="91" t="s">
        <v>20343</v>
      </c>
      <c r="C8212" s="91" t="s">
        <v>20344</v>
      </c>
      <c r="D8212" s="91" t="s">
        <v>1343</v>
      </c>
      <c r="J8212" s="91" t="s">
        <v>739</v>
      </c>
      <c r="L8212" s="91" t="s">
        <v>41</v>
      </c>
      <c r="M8212" s="91" t="s">
        <v>739</v>
      </c>
      <c r="O8212" s="91" t="s">
        <v>1711</v>
      </c>
      <c r="P8212" s="91" t="s">
        <v>1590</v>
      </c>
      <c r="Q8212" s="91" t="s">
        <v>1457</v>
      </c>
      <c r="R8212" s="91" t="s">
        <v>1763</v>
      </c>
    </row>
    <row r="8213" ht="14.25" customHeight="1">
      <c r="A8213" s="91" t="s">
        <v>20345</v>
      </c>
      <c r="C8213" s="91" t="s">
        <v>20346</v>
      </c>
      <c r="D8213" s="91" t="s">
        <v>1319</v>
      </c>
      <c r="E8213" s="91" t="s">
        <v>1587</v>
      </c>
      <c r="F8213" s="91">
        <v>2030.0</v>
      </c>
      <c r="J8213" s="91" t="s">
        <v>739</v>
      </c>
      <c r="L8213" s="91" t="s">
        <v>41</v>
      </c>
      <c r="M8213" s="91" t="s">
        <v>739</v>
      </c>
      <c r="O8213" s="91" t="s">
        <v>1694</v>
      </c>
      <c r="P8213" s="91" t="s">
        <v>1590</v>
      </c>
      <c r="Q8213" s="91" t="s">
        <v>1433</v>
      </c>
      <c r="R8213" s="91" t="s">
        <v>1808</v>
      </c>
      <c r="S8213" s="91" t="s">
        <v>20347</v>
      </c>
      <c r="T8213" s="91" t="s">
        <v>1593</v>
      </c>
    </row>
    <row r="8214" ht="14.25" customHeight="1">
      <c r="A8214" s="91" t="s">
        <v>20348</v>
      </c>
      <c r="D8214" s="91" t="s">
        <v>1319</v>
      </c>
      <c r="E8214" s="91" t="s">
        <v>1587</v>
      </c>
      <c r="F8214" s="91">
        <v>2030.0</v>
      </c>
      <c r="J8214" s="91" t="s">
        <v>739</v>
      </c>
      <c r="L8214" s="91" t="s">
        <v>1588</v>
      </c>
      <c r="M8214" s="91" t="s">
        <v>739</v>
      </c>
      <c r="O8214" s="91" t="s">
        <v>1846</v>
      </c>
      <c r="P8214" s="91" t="s">
        <v>1590</v>
      </c>
      <c r="Q8214" s="91" t="s">
        <v>1433</v>
      </c>
      <c r="R8214" s="91" t="s">
        <v>1715</v>
      </c>
      <c r="S8214" s="91" t="s">
        <v>20349</v>
      </c>
      <c r="T8214" s="91" t="s">
        <v>1593</v>
      </c>
    </row>
    <row r="8215" ht="14.25" customHeight="1">
      <c r="A8215" s="91" t="s">
        <v>20350</v>
      </c>
      <c r="D8215" s="91" t="s">
        <v>1319</v>
      </c>
      <c r="E8215" s="91" t="s">
        <v>1587</v>
      </c>
      <c r="F8215" s="91">
        <v>2030.0</v>
      </c>
      <c r="J8215" s="91" t="s">
        <v>739</v>
      </c>
      <c r="L8215" s="91" t="s">
        <v>1588</v>
      </c>
      <c r="M8215" s="91" t="s">
        <v>739</v>
      </c>
      <c r="O8215" s="91" t="s">
        <v>1725</v>
      </c>
      <c r="P8215" s="91" t="s">
        <v>1628</v>
      </c>
      <c r="Q8215" s="91" t="s">
        <v>1472</v>
      </c>
      <c r="R8215" s="91" t="s">
        <v>1633</v>
      </c>
      <c r="S8215" s="91" t="s">
        <v>20351</v>
      </c>
      <c r="T8215" s="91" t="s">
        <v>1593</v>
      </c>
    </row>
    <row r="8216" ht="14.25" customHeight="1">
      <c r="A8216" s="91" t="s">
        <v>20352</v>
      </c>
      <c r="C8216" s="91" t="s">
        <v>20353</v>
      </c>
      <c r="D8216" s="91" t="s">
        <v>1324</v>
      </c>
      <c r="J8216" s="91" t="s">
        <v>1320</v>
      </c>
      <c r="L8216" s="91" t="s">
        <v>41</v>
      </c>
      <c r="M8216" s="91" t="s">
        <v>1320</v>
      </c>
      <c r="N8216" s="91" t="s">
        <v>1715</v>
      </c>
      <c r="O8216" s="91" t="s">
        <v>1662</v>
      </c>
      <c r="P8216" s="91" t="s">
        <v>1590</v>
      </c>
      <c r="Q8216" s="91" t="s">
        <v>1436</v>
      </c>
      <c r="R8216" s="91" t="s">
        <v>1715</v>
      </c>
    </row>
    <row r="8217" ht="14.25" customHeight="1">
      <c r="A8217" s="91" t="s">
        <v>20354</v>
      </c>
      <c r="B8217" s="91" t="s">
        <v>20355</v>
      </c>
      <c r="D8217" s="91" t="s">
        <v>1324</v>
      </c>
      <c r="J8217" s="91" t="s">
        <v>1320</v>
      </c>
      <c r="L8217" s="91" t="s">
        <v>41</v>
      </c>
      <c r="M8217" s="91" t="s">
        <v>739</v>
      </c>
      <c r="O8217" s="91" t="s">
        <v>1607</v>
      </c>
      <c r="P8217" s="91" t="s">
        <v>1590</v>
      </c>
      <c r="Q8217" s="91" t="s">
        <v>1442</v>
      </c>
      <c r="R8217" s="91" t="s">
        <v>1699</v>
      </c>
    </row>
    <row r="8218" ht="14.25" customHeight="1">
      <c r="A8218" s="91" t="s">
        <v>20356</v>
      </c>
      <c r="D8218" s="91" t="s">
        <v>1324</v>
      </c>
      <c r="J8218" s="91" t="s">
        <v>1320</v>
      </c>
      <c r="L8218" s="91" t="s">
        <v>41</v>
      </c>
      <c r="M8218" s="91" t="s">
        <v>739</v>
      </c>
      <c r="O8218" s="91" t="s">
        <v>1602</v>
      </c>
      <c r="P8218" s="91" t="s">
        <v>1603</v>
      </c>
      <c r="Q8218" s="91" t="s">
        <v>1432</v>
      </c>
      <c r="R8218" s="91" t="s">
        <v>1614</v>
      </c>
    </row>
    <row r="8219" ht="14.25" customHeight="1">
      <c r="A8219" s="91" t="s">
        <v>20357</v>
      </c>
      <c r="D8219" s="91" t="s">
        <v>1324</v>
      </c>
      <c r="J8219" s="91" t="s">
        <v>1320</v>
      </c>
      <c r="L8219" s="91" t="s">
        <v>41</v>
      </c>
      <c r="M8219" s="91" t="s">
        <v>739</v>
      </c>
      <c r="O8219" s="91" t="s">
        <v>1602</v>
      </c>
      <c r="P8219" s="91" t="s">
        <v>1603</v>
      </c>
      <c r="Q8219" s="91" t="s">
        <v>1457</v>
      </c>
      <c r="R8219" s="91" t="s">
        <v>1608</v>
      </c>
    </row>
    <row r="8220" ht="14.25" customHeight="1">
      <c r="A8220" s="91" t="s">
        <v>20358</v>
      </c>
      <c r="D8220" s="91" t="s">
        <v>1324</v>
      </c>
      <c r="J8220" s="91" t="s">
        <v>1320</v>
      </c>
      <c r="L8220" s="91" t="s">
        <v>41</v>
      </c>
      <c r="M8220" s="91" t="s">
        <v>739</v>
      </c>
      <c r="O8220" s="91" t="s">
        <v>1607</v>
      </c>
      <c r="P8220" s="91" t="s">
        <v>1590</v>
      </c>
      <c r="Q8220" s="91" t="s">
        <v>1464</v>
      </c>
      <c r="R8220" s="91" t="s">
        <v>1624</v>
      </c>
    </row>
    <row r="8221" ht="14.25" customHeight="1">
      <c r="A8221" s="91" t="s">
        <v>20359</v>
      </c>
      <c r="C8221" s="91" t="s">
        <v>20360</v>
      </c>
      <c r="D8221" s="91" t="s">
        <v>1319</v>
      </c>
      <c r="E8221" s="91" t="s">
        <v>1595</v>
      </c>
      <c r="F8221" s="91">
        <v>2030.0</v>
      </c>
      <c r="J8221" s="91" t="s">
        <v>739</v>
      </c>
      <c r="L8221" s="91" t="s">
        <v>1588</v>
      </c>
      <c r="M8221" s="91" t="s">
        <v>739</v>
      </c>
      <c r="O8221" s="91" t="s">
        <v>1796</v>
      </c>
      <c r="P8221" s="91" t="s">
        <v>1628</v>
      </c>
      <c r="Q8221" s="91" t="s">
        <v>1472</v>
      </c>
      <c r="R8221" s="91" t="s">
        <v>1792</v>
      </c>
      <c r="S8221" s="91" t="s">
        <v>20361</v>
      </c>
      <c r="T8221" s="91" t="s">
        <v>1600</v>
      </c>
    </row>
    <row r="8222" ht="14.25" customHeight="1">
      <c r="A8222" s="91" t="s">
        <v>20362</v>
      </c>
      <c r="B8222" s="91" t="s">
        <v>20363</v>
      </c>
      <c r="C8222" s="91" t="s">
        <v>20364</v>
      </c>
      <c r="D8222" s="91" t="s">
        <v>1319</v>
      </c>
      <c r="E8222" s="91" t="s">
        <v>1595</v>
      </c>
      <c r="F8222" s="91">
        <v>2030.0</v>
      </c>
      <c r="J8222" s="91" t="s">
        <v>739</v>
      </c>
      <c r="L8222" s="91" t="s">
        <v>41</v>
      </c>
      <c r="M8222" s="91" t="s">
        <v>739</v>
      </c>
      <c r="O8222" s="91" t="s">
        <v>1607</v>
      </c>
      <c r="P8222" s="91" t="s">
        <v>1590</v>
      </c>
      <c r="Q8222" s="91" t="s">
        <v>1439</v>
      </c>
      <c r="R8222" s="91" t="s">
        <v>1641</v>
      </c>
      <c r="S8222" s="91" t="s">
        <v>20365</v>
      </c>
      <c r="T8222" s="91" t="s">
        <v>1600</v>
      </c>
    </row>
    <row r="8223" ht="14.25" customHeight="1">
      <c r="A8223" s="91" t="s">
        <v>20366</v>
      </c>
      <c r="D8223" s="91" t="s">
        <v>1324</v>
      </c>
      <c r="J8223" s="91" t="s">
        <v>1320</v>
      </c>
      <c r="L8223" s="91" t="s">
        <v>41</v>
      </c>
      <c r="M8223" s="91" t="s">
        <v>1320</v>
      </c>
      <c r="N8223" s="91" t="s">
        <v>1808</v>
      </c>
      <c r="O8223" s="91" t="s">
        <v>1607</v>
      </c>
      <c r="P8223" s="91" t="s">
        <v>1590</v>
      </c>
      <c r="Q8223" s="91" t="s">
        <v>1439</v>
      </c>
      <c r="R8223" s="91" t="s">
        <v>1808</v>
      </c>
    </row>
    <row r="8224" ht="14.25" customHeight="1">
      <c r="A8224" s="91" t="s">
        <v>20367</v>
      </c>
      <c r="D8224" s="91" t="s">
        <v>1319</v>
      </c>
      <c r="E8224" s="91" t="s">
        <v>1587</v>
      </c>
      <c r="F8224" s="91">
        <v>2030.0</v>
      </c>
      <c r="J8224" s="91" t="s">
        <v>739</v>
      </c>
      <c r="L8224" s="91" t="s">
        <v>1588</v>
      </c>
      <c r="M8224" s="91" t="s">
        <v>739</v>
      </c>
      <c r="O8224" s="91" t="s">
        <v>1725</v>
      </c>
      <c r="P8224" s="91" t="s">
        <v>1628</v>
      </c>
      <c r="Q8224" s="91" t="s">
        <v>1462</v>
      </c>
      <c r="R8224" s="91" t="s">
        <v>1614</v>
      </c>
      <c r="S8224" s="91" t="s">
        <v>20368</v>
      </c>
      <c r="T8224" s="91" t="s">
        <v>1593</v>
      </c>
    </row>
    <row r="8225" ht="14.25" customHeight="1">
      <c r="A8225" s="91" t="s">
        <v>20369</v>
      </c>
      <c r="D8225" s="91" t="s">
        <v>1319</v>
      </c>
      <c r="E8225" s="91" t="s">
        <v>1587</v>
      </c>
      <c r="F8225" s="91">
        <v>2030.0</v>
      </c>
      <c r="J8225" s="91" t="s">
        <v>739</v>
      </c>
      <c r="L8225" s="91" t="s">
        <v>41</v>
      </c>
      <c r="M8225" s="91" t="s">
        <v>739</v>
      </c>
      <c r="O8225" s="91" t="s">
        <v>1802</v>
      </c>
      <c r="P8225" s="91" t="s">
        <v>1590</v>
      </c>
      <c r="Q8225" s="91" t="s">
        <v>1435</v>
      </c>
      <c r="R8225" s="91" t="s">
        <v>1641</v>
      </c>
      <c r="S8225" s="91" t="s">
        <v>20370</v>
      </c>
      <c r="T8225" s="91" t="s">
        <v>1593</v>
      </c>
    </row>
    <row r="8226" ht="14.25" customHeight="1">
      <c r="A8226" s="91" t="s">
        <v>20371</v>
      </c>
      <c r="D8226" s="91" t="s">
        <v>1319</v>
      </c>
      <c r="E8226" s="91" t="s">
        <v>1587</v>
      </c>
      <c r="F8226" s="91">
        <v>2030.0</v>
      </c>
      <c r="J8226" s="91" t="s">
        <v>739</v>
      </c>
      <c r="L8226" s="91" t="s">
        <v>1588</v>
      </c>
      <c r="M8226" s="91" t="s">
        <v>739</v>
      </c>
      <c r="O8226" s="91" t="s">
        <v>1846</v>
      </c>
      <c r="P8226" s="91" t="s">
        <v>1590</v>
      </c>
      <c r="Q8226" s="91" t="s">
        <v>1444</v>
      </c>
      <c r="R8226" s="91" t="s">
        <v>1659</v>
      </c>
      <c r="S8226" s="91" t="s">
        <v>20372</v>
      </c>
      <c r="T8226" s="91" t="s">
        <v>1593</v>
      </c>
    </row>
    <row r="8227" ht="14.25" customHeight="1">
      <c r="A8227" s="91" t="s">
        <v>20373</v>
      </c>
      <c r="C8227" s="91" t="s">
        <v>20374</v>
      </c>
      <c r="D8227" s="91" t="s">
        <v>1324</v>
      </c>
      <c r="J8227" s="91" t="s">
        <v>1320</v>
      </c>
      <c r="L8227" s="91" t="s">
        <v>41</v>
      </c>
      <c r="M8227" s="91" t="s">
        <v>739</v>
      </c>
      <c r="O8227" s="91" t="s">
        <v>1622</v>
      </c>
      <c r="P8227" s="91" t="s">
        <v>1623</v>
      </c>
      <c r="Q8227" s="91" t="s">
        <v>1428</v>
      </c>
      <c r="R8227" s="91" t="s">
        <v>1663</v>
      </c>
    </row>
    <row r="8228" ht="14.25" customHeight="1">
      <c r="A8228" s="91" t="s">
        <v>20375</v>
      </c>
      <c r="D8228" s="91" t="s">
        <v>1343</v>
      </c>
      <c r="J8228" s="91" t="s">
        <v>1320</v>
      </c>
      <c r="L8228" s="91" t="s">
        <v>41</v>
      </c>
      <c r="M8228" s="91" t="s">
        <v>1320</v>
      </c>
      <c r="N8228" s="91" t="s">
        <v>1598</v>
      </c>
      <c r="O8228" s="91" t="s">
        <v>1607</v>
      </c>
      <c r="P8228" s="91" t="s">
        <v>1590</v>
      </c>
      <c r="Q8228" s="91" t="s">
        <v>1440</v>
      </c>
      <c r="R8228" s="91" t="s">
        <v>1598</v>
      </c>
    </row>
    <row r="8229" ht="14.25" customHeight="1">
      <c r="A8229" s="91" t="s">
        <v>20376</v>
      </c>
      <c r="D8229" s="91" t="s">
        <v>1319</v>
      </c>
      <c r="E8229" s="91" t="s">
        <v>1587</v>
      </c>
      <c r="F8229" s="91" t="s">
        <v>7654</v>
      </c>
      <c r="G8229" s="91" t="s">
        <v>1319</v>
      </c>
      <c r="H8229" s="91" t="s">
        <v>1587</v>
      </c>
      <c r="I8229" s="91">
        <v>2045.0</v>
      </c>
      <c r="J8229" s="91" t="s">
        <v>1320</v>
      </c>
      <c r="K8229" s="91">
        <v>2045.0</v>
      </c>
      <c r="L8229" s="91" t="s">
        <v>41</v>
      </c>
      <c r="M8229" s="91" t="s">
        <v>1320</v>
      </c>
      <c r="N8229" s="91" t="s">
        <v>1808</v>
      </c>
      <c r="O8229" s="91" t="s">
        <v>1748</v>
      </c>
      <c r="P8229" s="91" t="s">
        <v>1590</v>
      </c>
      <c r="Q8229" s="91" t="s">
        <v>1448</v>
      </c>
      <c r="R8229" s="91" t="s">
        <v>1663</v>
      </c>
      <c r="S8229" s="91" t="s">
        <v>20377</v>
      </c>
      <c r="T8229" s="91" t="s">
        <v>1593</v>
      </c>
    </row>
    <row r="8230" ht="14.25" customHeight="1">
      <c r="A8230" s="91" t="s">
        <v>20378</v>
      </c>
      <c r="C8230" s="91" t="s">
        <v>20379</v>
      </c>
      <c r="D8230" s="91" t="s">
        <v>1319</v>
      </c>
      <c r="E8230" s="91" t="s">
        <v>1595</v>
      </c>
      <c r="F8230" s="91">
        <v>2030.0</v>
      </c>
      <c r="J8230" s="91" t="s">
        <v>739</v>
      </c>
      <c r="L8230" s="91" t="s">
        <v>1588</v>
      </c>
      <c r="M8230" s="91" t="s">
        <v>739</v>
      </c>
      <c r="O8230" s="91" t="s">
        <v>1602</v>
      </c>
      <c r="P8230" s="91" t="s">
        <v>1603</v>
      </c>
      <c r="Q8230" s="91" t="s">
        <v>1459</v>
      </c>
      <c r="R8230" s="91" t="s">
        <v>1808</v>
      </c>
      <c r="S8230" s="91" t="s">
        <v>20380</v>
      </c>
      <c r="T8230" s="91" t="s">
        <v>1600</v>
      </c>
    </row>
    <row r="8231" ht="14.25" customHeight="1">
      <c r="A8231" s="91" t="s">
        <v>20381</v>
      </c>
      <c r="B8231" s="91" t="s">
        <v>20382</v>
      </c>
      <c r="C8231" s="91" t="s">
        <v>20383</v>
      </c>
      <c r="D8231" s="91" t="s">
        <v>1343</v>
      </c>
      <c r="J8231" s="91" t="s">
        <v>1320</v>
      </c>
      <c r="L8231" s="91" t="s">
        <v>41</v>
      </c>
      <c r="M8231" s="91" t="s">
        <v>1320</v>
      </c>
      <c r="N8231" s="91" t="s">
        <v>1966</v>
      </c>
      <c r="O8231" s="91" t="s">
        <v>1632</v>
      </c>
      <c r="P8231" s="91" t="s">
        <v>1628</v>
      </c>
      <c r="Q8231" s="91" t="s">
        <v>1469</v>
      </c>
      <c r="R8231" s="91" t="s">
        <v>1966</v>
      </c>
    </row>
    <row r="8232" ht="14.25" customHeight="1">
      <c r="A8232" s="91" t="s">
        <v>20384</v>
      </c>
      <c r="B8232" s="91" t="s">
        <v>20385</v>
      </c>
      <c r="C8232" s="91" t="s">
        <v>20386</v>
      </c>
      <c r="D8232" s="91" t="s">
        <v>1319</v>
      </c>
      <c r="E8232" s="91" t="s">
        <v>1587</v>
      </c>
      <c r="F8232" s="91">
        <v>2030.0</v>
      </c>
      <c r="J8232" s="91" t="s">
        <v>739</v>
      </c>
      <c r="L8232" s="91" t="s">
        <v>41</v>
      </c>
      <c r="M8232" s="91" t="s">
        <v>739</v>
      </c>
      <c r="O8232" s="91" t="s">
        <v>1711</v>
      </c>
      <c r="P8232" s="91" t="s">
        <v>1590</v>
      </c>
      <c r="Q8232" s="91" t="s">
        <v>1430</v>
      </c>
      <c r="R8232" s="91" t="s">
        <v>1614</v>
      </c>
      <c r="S8232" s="91" t="s">
        <v>20387</v>
      </c>
      <c r="T8232" s="91" t="s">
        <v>1593</v>
      </c>
    </row>
    <row r="8233" ht="14.25" customHeight="1">
      <c r="A8233" s="91" t="s">
        <v>20388</v>
      </c>
      <c r="D8233" s="91" t="s">
        <v>1319</v>
      </c>
      <c r="E8233" s="91" t="s">
        <v>1587</v>
      </c>
      <c r="F8233" s="91">
        <v>2030.0</v>
      </c>
      <c r="J8233" s="91" t="s">
        <v>739</v>
      </c>
      <c r="L8233" s="91" t="s">
        <v>1588</v>
      </c>
      <c r="M8233" s="91" t="s">
        <v>739</v>
      </c>
      <c r="O8233" s="91" t="s">
        <v>1748</v>
      </c>
      <c r="P8233" s="91" t="s">
        <v>1590</v>
      </c>
      <c r="Q8233" s="91" t="s">
        <v>1437</v>
      </c>
      <c r="R8233" s="91" t="s">
        <v>1604</v>
      </c>
      <c r="S8233" s="91" t="s">
        <v>20389</v>
      </c>
      <c r="T8233" s="91" t="s">
        <v>1593</v>
      </c>
    </row>
    <row r="8234" ht="14.25" customHeight="1">
      <c r="A8234" s="91" t="s">
        <v>20390</v>
      </c>
      <c r="D8234" s="91" t="s">
        <v>1319</v>
      </c>
      <c r="E8234" s="91" t="s">
        <v>1587</v>
      </c>
      <c r="F8234" s="91">
        <v>2030.0</v>
      </c>
      <c r="H8234" s="91" t="s">
        <v>1587</v>
      </c>
      <c r="I8234" s="91">
        <v>2050.0</v>
      </c>
      <c r="J8234" s="91" t="s">
        <v>1320</v>
      </c>
      <c r="K8234" s="91">
        <v>2050.0</v>
      </c>
      <c r="L8234" s="91" t="s">
        <v>1588</v>
      </c>
      <c r="M8234" s="91" t="s">
        <v>1320</v>
      </c>
      <c r="N8234" s="91" t="s">
        <v>1612</v>
      </c>
      <c r="O8234" s="91" t="s">
        <v>1796</v>
      </c>
      <c r="P8234" s="91" t="s">
        <v>1628</v>
      </c>
      <c r="Q8234" s="91" t="s">
        <v>1454</v>
      </c>
      <c r="R8234" s="91" t="s">
        <v>1612</v>
      </c>
      <c r="S8234" s="91" t="s">
        <v>20391</v>
      </c>
      <c r="T8234" s="91" t="s">
        <v>1593</v>
      </c>
    </row>
    <row r="8235" ht="14.25" customHeight="1">
      <c r="A8235" s="91" t="s">
        <v>20392</v>
      </c>
      <c r="C8235" s="91" t="s">
        <v>20393</v>
      </c>
      <c r="D8235" s="91" t="s">
        <v>1319</v>
      </c>
      <c r="E8235" s="91" t="s">
        <v>1587</v>
      </c>
      <c r="F8235" s="91">
        <v>2030.0</v>
      </c>
      <c r="J8235" s="91" t="s">
        <v>739</v>
      </c>
      <c r="L8235" s="91" t="s">
        <v>41</v>
      </c>
      <c r="M8235" s="91" t="s">
        <v>739</v>
      </c>
      <c r="O8235" s="91" t="s">
        <v>1846</v>
      </c>
      <c r="P8235" s="91" t="s">
        <v>1590</v>
      </c>
      <c r="Q8235" s="91" t="s">
        <v>1444</v>
      </c>
      <c r="R8235" s="91" t="s">
        <v>1598</v>
      </c>
      <c r="S8235" s="91" t="s">
        <v>20394</v>
      </c>
      <c r="T8235" s="91" t="s">
        <v>1593</v>
      </c>
    </row>
    <row r="8236" ht="14.25" customHeight="1">
      <c r="A8236" s="91" t="s">
        <v>20395</v>
      </c>
      <c r="B8236" s="91" t="s">
        <v>20396</v>
      </c>
      <c r="C8236" s="91" t="s">
        <v>20397</v>
      </c>
      <c r="D8236" s="91" t="s">
        <v>1319</v>
      </c>
      <c r="E8236" s="91" t="s">
        <v>1595</v>
      </c>
      <c r="F8236" s="91">
        <v>2030.0</v>
      </c>
      <c r="J8236" s="91" t="s">
        <v>739</v>
      </c>
      <c r="L8236" s="91" t="s">
        <v>1588</v>
      </c>
      <c r="M8236" s="91" t="s">
        <v>739</v>
      </c>
      <c r="O8236" s="91" t="s">
        <v>1662</v>
      </c>
      <c r="P8236" s="91" t="s">
        <v>1590</v>
      </c>
      <c r="Q8236" s="91" t="s">
        <v>1459</v>
      </c>
      <c r="R8236" s="91" t="s">
        <v>1747</v>
      </c>
      <c r="S8236" s="91" t="s">
        <v>20398</v>
      </c>
      <c r="T8236" s="91" t="s">
        <v>1600</v>
      </c>
    </row>
    <row r="8237" ht="14.25" customHeight="1">
      <c r="A8237" s="91" t="s">
        <v>20399</v>
      </c>
      <c r="D8237" s="91" t="s">
        <v>1324</v>
      </c>
      <c r="J8237" s="91" t="s">
        <v>1320</v>
      </c>
      <c r="L8237" s="91" t="s">
        <v>41</v>
      </c>
      <c r="M8237" s="91" t="s">
        <v>739</v>
      </c>
      <c r="O8237" s="91" t="s">
        <v>1748</v>
      </c>
      <c r="P8237" s="91" t="s">
        <v>1590</v>
      </c>
      <c r="Q8237" s="91" t="s">
        <v>1429</v>
      </c>
      <c r="R8237" s="91" t="s">
        <v>1687</v>
      </c>
    </row>
    <row r="8238" ht="14.25" customHeight="1">
      <c r="A8238" s="91" t="s">
        <v>20400</v>
      </c>
      <c r="D8238" s="91" t="s">
        <v>1319</v>
      </c>
      <c r="E8238" s="91" t="s">
        <v>1587</v>
      </c>
      <c r="F8238" s="91">
        <v>2030.0</v>
      </c>
      <c r="G8238" s="91" t="s">
        <v>1319</v>
      </c>
      <c r="H8238" s="91" t="s">
        <v>1587</v>
      </c>
      <c r="I8238" s="91">
        <v>2050.0</v>
      </c>
      <c r="J8238" s="91" t="s">
        <v>1320</v>
      </c>
      <c r="K8238" s="91">
        <v>2050.0</v>
      </c>
      <c r="L8238" s="91" t="s">
        <v>1588</v>
      </c>
      <c r="M8238" s="91" t="s">
        <v>739</v>
      </c>
      <c r="O8238" s="91" t="s">
        <v>1846</v>
      </c>
      <c r="P8238" s="91" t="s">
        <v>1590</v>
      </c>
      <c r="Q8238" s="91" t="s">
        <v>1429</v>
      </c>
      <c r="R8238" s="91" t="s">
        <v>1687</v>
      </c>
      <c r="S8238" s="91" t="s">
        <v>20401</v>
      </c>
      <c r="T8238" s="91" t="s">
        <v>1593</v>
      </c>
    </row>
    <row r="8239" ht="14.25" customHeight="1">
      <c r="A8239" s="91" t="s">
        <v>20402</v>
      </c>
      <c r="C8239" s="91" t="s">
        <v>20403</v>
      </c>
      <c r="D8239" s="91" t="s">
        <v>1343</v>
      </c>
      <c r="J8239" s="91" t="s">
        <v>1320</v>
      </c>
      <c r="L8239" s="91" t="s">
        <v>41</v>
      </c>
      <c r="M8239" s="91" t="s">
        <v>1320</v>
      </c>
      <c r="N8239" s="91" t="s">
        <v>1669</v>
      </c>
      <c r="O8239" s="91" t="s">
        <v>1846</v>
      </c>
      <c r="P8239" s="91" t="s">
        <v>1590</v>
      </c>
      <c r="Q8239" s="91" t="s">
        <v>1442</v>
      </c>
      <c r="R8239" s="91" t="s">
        <v>1669</v>
      </c>
    </row>
    <row r="8240" ht="14.25" customHeight="1">
      <c r="A8240" s="91" t="s">
        <v>20404</v>
      </c>
      <c r="D8240" s="91" t="s">
        <v>1324</v>
      </c>
      <c r="J8240" s="91" t="s">
        <v>1320</v>
      </c>
      <c r="L8240" s="91" t="s">
        <v>41</v>
      </c>
      <c r="M8240" s="91" t="s">
        <v>739</v>
      </c>
      <c r="O8240" s="91" t="s">
        <v>1846</v>
      </c>
      <c r="P8240" s="91" t="s">
        <v>1590</v>
      </c>
      <c r="Q8240" s="91" t="s">
        <v>1442</v>
      </c>
      <c r="R8240" s="91" t="s">
        <v>1604</v>
      </c>
    </row>
    <row r="8241" ht="14.25" customHeight="1">
      <c r="A8241" s="91" t="s">
        <v>20405</v>
      </c>
      <c r="D8241" s="91" t="s">
        <v>1319</v>
      </c>
      <c r="E8241" s="91" t="s">
        <v>1587</v>
      </c>
      <c r="F8241" s="91" t="s">
        <v>11262</v>
      </c>
      <c r="G8241" s="91" t="s">
        <v>1319</v>
      </c>
      <c r="H8241" s="91" t="s">
        <v>1587</v>
      </c>
      <c r="I8241" s="91" t="s">
        <v>3995</v>
      </c>
      <c r="J8241" s="91" t="s">
        <v>1320</v>
      </c>
      <c r="K8241" s="91" t="s">
        <v>3995</v>
      </c>
      <c r="L8241" s="91" t="s">
        <v>41</v>
      </c>
      <c r="M8241" s="91" t="s">
        <v>739</v>
      </c>
      <c r="O8241" s="91" t="s">
        <v>1607</v>
      </c>
      <c r="P8241" s="91" t="s">
        <v>1590</v>
      </c>
      <c r="Q8241" s="91" t="s">
        <v>1446</v>
      </c>
      <c r="R8241" s="91" t="s">
        <v>1707</v>
      </c>
      <c r="S8241" s="91" t="s">
        <v>20406</v>
      </c>
      <c r="T8241" s="91" t="s">
        <v>1593</v>
      </c>
    </row>
    <row r="8242" ht="14.25" customHeight="1">
      <c r="A8242" s="91" t="s">
        <v>20407</v>
      </c>
      <c r="B8242" s="91" t="s">
        <v>20408</v>
      </c>
      <c r="C8242" s="91" t="s">
        <v>20409</v>
      </c>
      <c r="D8242" s="91" t="s">
        <v>1319</v>
      </c>
      <c r="E8242" s="91" t="s">
        <v>1587</v>
      </c>
      <c r="F8242" s="91">
        <v>2030.0</v>
      </c>
      <c r="J8242" s="91" t="s">
        <v>739</v>
      </c>
      <c r="L8242" s="91" t="s">
        <v>41</v>
      </c>
      <c r="M8242" s="91" t="s">
        <v>739</v>
      </c>
      <c r="O8242" s="91" t="s">
        <v>2046</v>
      </c>
      <c r="P8242" s="91" t="s">
        <v>1603</v>
      </c>
      <c r="Q8242" s="91" t="s">
        <v>1444</v>
      </c>
      <c r="R8242" s="91" t="s">
        <v>1720</v>
      </c>
      <c r="S8242" s="91" t="s">
        <v>20410</v>
      </c>
      <c r="T8242" s="91" t="s">
        <v>1593</v>
      </c>
    </row>
    <row r="8243" ht="14.25" customHeight="1">
      <c r="A8243" s="91" t="s">
        <v>20411</v>
      </c>
      <c r="B8243" s="91" t="s">
        <v>20412</v>
      </c>
      <c r="C8243" s="91" t="s">
        <v>20413</v>
      </c>
      <c r="D8243" s="91" t="s">
        <v>1324</v>
      </c>
      <c r="J8243" s="91" t="s">
        <v>739</v>
      </c>
      <c r="L8243" s="91" t="s">
        <v>41</v>
      </c>
      <c r="M8243" s="91" t="s">
        <v>739</v>
      </c>
      <c r="O8243" s="91" t="s">
        <v>1602</v>
      </c>
      <c r="P8243" s="91" t="s">
        <v>1603</v>
      </c>
      <c r="Q8243" s="91" t="s">
        <v>1761</v>
      </c>
      <c r="R8243" s="91" t="s">
        <v>1591</v>
      </c>
    </row>
    <row r="8244" ht="14.25" customHeight="1">
      <c r="A8244" s="91" t="s">
        <v>20414</v>
      </c>
      <c r="D8244" s="91" t="s">
        <v>1319</v>
      </c>
      <c r="E8244" s="91" t="s">
        <v>1587</v>
      </c>
      <c r="F8244" s="91" t="s">
        <v>20415</v>
      </c>
      <c r="G8244" s="91" t="s">
        <v>1319</v>
      </c>
      <c r="H8244" s="91" t="s">
        <v>1587</v>
      </c>
      <c r="I8244" s="91" t="s">
        <v>1698</v>
      </c>
      <c r="J8244" s="91" t="s">
        <v>1320</v>
      </c>
      <c r="K8244" s="91" t="s">
        <v>1698</v>
      </c>
      <c r="L8244" s="91" t="s">
        <v>41</v>
      </c>
      <c r="M8244" s="91" t="s">
        <v>739</v>
      </c>
      <c r="O8244" s="91" t="s">
        <v>1602</v>
      </c>
      <c r="P8244" s="91" t="s">
        <v>1603</v>
      </c>
      <c r="Q8244" s="91" t="s">
        <v>1466</v>
      </c>
      <c r="R8244" s="91" t="s">
        <v>1624</v>
      </c>
      <c r="S8244" s="91" t="s">
        <v>20416</v>
      </c>
      <c r="T8244" s="91" t="s">
        <v>1593</v>
      </c>
    </row>
    <row r="8245" ht="14.25" customHeight="1">
      <c r="A8245" s="91" t="s">
        <v>20417</v>
      </c>
      <c r="B8245" s="91" t="s">
        <v>20418</v>
      </c>
      <c r="C8245" s="91" t="s">
        <v>20419</v>
      </c>
      <c r="D8245" s="91" t="s">
        <v>1319</v>
      </c>
      <c r="E8245" s="91" t="s">
        <v>1587</v>
      </c>
      <c r="F8245" s="91" t="s">
        <v>1646</v>
      </c>
      <c r="J8245" s="91" t="s">
        <v>739</v>
      </c>
      <c r="L8245" s="91" t="s">
        <v>41</v>
      </c>
      <c r="M8245" s="91" t="s">
        <v>739</v>
      </c>
      <c r="O8245" s="91" t="s">
        <v>1602</v>
      </c>
      <c r="P8245" s="91" t="s">
        <v>1603</v>
      </c>
      <c r="Q8245" s="91" t="s">
        <v>1466</v>
      </c>
      <c r="R8245" s="91" t="s">
        <v>1637</v>
      </c>
      <c r="S8245" s="91" t="s">
        <v>20420</v>
      </c>
      <c r="T8245" s="91" t="s">
        <v>1593</v>
      </c>
    </row>
    <row r="8246" ht="14.25" customHeight="1">
      <c r="A8246" s="91" t="s">
        <v>20421</v>
      </c>
      <c r="C8246" s="91" t="s">
        <v>20422</v>
      </c>
      <c r="D8246" s="91" t="s">
        <v>1324</v>
      </c>
      <c r="J8246" s="91" t="s">
        <v>1320</v>
      </c>
      <c r="L8246" s="91" t="s">
        <v>41</v>
      </c>
      <c r="M8246" s="91" t="s">
        <v>739</v>
      </c>
      <c r="O8246" s="91" t="s">
        <v>1632</v>
      </c>
      <c r="P8246" s="91" t="s">
        <v>1628</v>
      </c>
      <c r="Q8246" s="91" t="s">
        <v>1439</v>
      </c>
      <c r="R8246" s="91" t="s">
        <v>1624</v>
      </c>
    </row>
    <row r="8247" ht="14.25" customHeight="1">
      <c r="A8247" s="91" t="s">
        <v>20423</v>
      </c>
      <c r="C8247" s="91" t="s">
        <v>20424</v>
      </c>
      <c r="D8247" s="91" t="s">
        <v>1343</v>
      </c>
      <c r="J8247" s="91" t="s">
        <v>739</v>
      </c>
      <c r="L8247" s="91" t="s">
        <v>41</v>
      </c>
      <c r="M8247" s="91" t="s">
        <v>739</v>
      </c>
      <c r="O8247" s="91" t="s">
        <v>1607</v>
      </c>
      <c r="P8247" s="91" t="s">
        <v>1590</v>
      </c>
      <c r="Q8247" s="91" t="s">
        <v>1440</v>
      </c>
      <c r="R8247" s="91" t="s">
        <v>1706</v>
      </c>
    </row>
    <row r="8248" ht="14.25" customHeight="1">
      <c r="A8248" s="91" t="s">
        <v>20425</v>
      </c>
      <c r="B8248" s="91" t="s">
        <v>20426</v>
      </c>
      <c r="C8248" s="91" t="s">
        <v>20427</v>
      </c>
      <c r="D8248" s="91" t="s">
        <v>1319</v>
      </c>
      <c r="E8248" s="91" t="s">
        <v>1595</v>
      </c>
      <c r="F8248" s="91" t="s">
        <v>1646</v>
      </c>
      <c r="J8248" s="91" t="s">
        <v>739</v>
      </c>
      <c r="L8248" s="91" t="s">
        <v>41</v>
      </c>
      <c r="M8248" s="91" t="s">
        <v>739</v>
      </c>
      <c r="O8248" s="91" t="s">
        <v>1602</v>
      </c>
      <c r="P8248" s="91" t="s">
        <v>1603</v>
      </c>
      <c r="Q8248" s="91" t="s">
        <v>1444</v>
      </c>
      <c r="R8248" s="91" t="s">
        <v>1923</v>
      </c>
      <c r="S8248" s="91" t="s">
        <v>20428</v>
      </c>
      <c r="T8248" s="91" t="s">
        <v>1600</v>
      </c>
    </row>
    <row r="8249" ht="14.25" customHeight="1">
      <c r="A8249" s="91" t="s">
        <v>20429</v>
      </c>
      <c r="B8249" s="91" t="s">
        <v>20430</v>
      </c>
      <c r="C8249" s="91" t="s">
        <v>20431</v>
      </c>
      <c r="D8249" s="91" t="s">
        <v>1319</v>
      </c>
      <c r="E8249" s="91" t="s">
        <v>1587</v>
      </c>
      <c r="F8249" s="91" t="s">
        <v>2604</v>
      </c>
      <c r="J8249" s="91" t="s">
        <v>739</v>
      </c>
      <c r="L8249" s="91" t="s">
        <v>41</v>
      </c>
      <c r="M8249" s="91" t="s">
        <v>739</v>
      </c>
      <c r="O8249" s="91" t="s">
        <v>1846</v>
      </c>
      <c r="P8249" s="91" t="s">
        <v>1590</v>
      </c>
      <c r="Q8249" s="91" t="s">
        <v>1460</v>
      </c>
      <c r="R8249" s="91" t="s">
        <v>1653</v>
      </c>
      <c r="S8249" s="91" t="s">
        <v>20432</v>
      </c>
      <c r="T8249" s="91" t="s">
        <v>1593</v>
      </c>
    </row>
    <row r="8250" ht="14.25" customHeight="1">
      <c r="A8250" s="91" t="s">
        <v>20433</v>
      </c>
      <c r="B8250" s="91" t="s">
        <v>20434</v>
      </c>
      <c r="C8250" s="91" t="s">
        <v>20435</v>
      </c>
      <c r="D8250" s="91" t="s">
        <v>1324</v>
      </c>
      <c r="J8250" s="91" t="s">
        <v>1320</v>
      </c>
      <c r="L8250" s="91" t="s">
        <v>41</v>
      </c>
      <c r="M8250" s="91" t="s">
        <v>739</v>
      </c>
      <c r="O8250" s="91" t="s">
        <v>1602</v>
      </c>
      <c r="P8250" s="91" t="s">
        <v>1603</v>
      </c>
      <c r="Q8250" s="91" t="s">
        <v>1459</v>
      </c>
      <c r="R8250" s="91" t="s">
        <v>1604</v>
      </c>
    </row>
    <row r="8251" ht="14.25" customHeight="1">
      <c r="A8251" s="91" t="s">
        <v>20436</v>
      </c>
      <c r="B8251" s="91" t="s">
        <v>20437</v>
      </c>
      <c r="C8251" s="91" t="s">
        <v>20438</v>
      </c>
      <c r="D8251" s="91" t="s">
        <v>1319</v>
      </c>
      <c r="E8251" s="91" t="s">
        <v>1587</v>
      </c>
      <c r="F8251" s="91">
        <v>2030.0</v>
      </c>
      <c r="J8251" s="91" t="s">
        <v>1320</v>
      </c>
      <c r="L8251" s="91" t="s">
        <v>41</v>
      </c>
      <c r="M8251" s="91" t="s">
        <v>1320</v>
      </c>
      <c r="N8251" s="91" t="s">
        <v>1637</v>
      </c>
      <c r="O8251" s="91" t="s">
        <v>1602</v>
      </c>
      <c r="P8251" s="91" t="s">
        <v>1603</v>
      </c>
      <c r="Q8251" s="91" t="s">
        <v>1459</v>
      </c>
      <c r="R8251" s="91" t="s">
        <v>2368</v>
      </c>
      <c r="S8251" s="91" t="s">
        <v>20439</v>
      </c>
      <c r="T8251" s="91" t="s">
        <v>1593</v>
      </c>
    </row>
    <row r="8252" ht="14.25" customHeight="1">
      <c r="A8252" s="91" t="s">
        <v>20440</v>
      </c>
      <c r="D8252" s="91" t="s">
        <v>1319</v>
      </c>
      <c r="E8252" s="91" t="s">
        <v>1587</v>
      </c>
      <c r="F8252" s="91">
        <v>2032.0</v>
      </c>
      <c r="J8252" s="91" t="s">
        <v>739</v>
      </c>
      <c r="L8252" s="91" t="s">
        <v>41</v>
      </c>
      <c r="M8252" s="91" t="s">
        <v>739</v>
      </c>
      <c r="O8252" s="91" t="s">
        <v>1607</v>
      </c>
      <c r="P8252" s="91" t="s">
        <v>1590</v>
      </c>
      <c r="Q8252" s="91" t="s">
        <v>1457</v>
      </c>
      <c r="R8252" s="91" t="s">
        <v>1653</v>
      </c>
      <c r="S8252" s="91" t="s">
        <v>20441</v>
      </c>
      <c r="T8252" s="91" t="s">
        <v>1593</v>
      </c>
    </row>
    <row r="8253" ht="14.25" customHeight="1">
      <c r="A8253" s="91" t="s">
        <v>20442</v>
      </c>
      <c r="B8253" s="91" t="s">
        <v>20443</v>
      </c>
      <c r="C8253" s="91" t="s">
        <v>20444</v>
      </c>
      <c r="D8253" s="91" t="s">
        <v>1319</v>
      </c>
      <c r="E8253" s="91" t="s">
        <v>1587</v>
      </c>
      <c r="F8253" s="91" t="s">
        <v>2835</v>
      </c>
      <c r="J8253" s="91" t="s">
        <v>739</v>
      </c>
      <c r="L8253" s="91" t="s">
        <v>41</v>
      </c>
      <c r="M8253" s="91" t="s">
        <v>1320</v>
      </c>
      <c r="N8253" s="91" t="s">
        <v>1639</v>
      </c>
      <c r="O8253" s="91" t="s">
        <v>1607</v>
      </c>
      <c r="P8253" s="91" t="s">
        <v>1590</v>
      </c>
      <c r="Q8253" s="91" t="s">
        <v>1460</v>
      </c>
      <c r="R8253" s="91" t="s">
        <v>1611</v>
      </c>
      <c r="S8253" s="91" t="s">
        <v>20445</v>
      </c>
      <c r="T8253" s="91" t="s">
        <v>1593</v>
      </c>
    </row>
    <row r="8254" ht="14.25" customHeight="1">
      <c r="A8254" s="91" t="s">
        <v>20446</v>
      </c>
      <c r="B8254" s="91" t="s">
        <v>20447</v>
      </c>
      <c r="C8254" s="91" t="s">
        <v>20448</v>
      </c>
      <c r="D8254" s="91" t="s">
        <v>1324</v>
      </c>
      <c r="J8254" s="91" t="s">
        <v>739</v>
      </c>
      <c r="L8254" s="91" t="s">
        <v>41</v>
      </c>
      <c r="M8254" s="91" t="s">
        <v>739</v>
      </c>
      <c r="O8254" s="91" t="s">
        <v>1638</v>
      </c>
      <c r="P8254" s="91" t="s">
        <v>1590</v>
      </c>
      <c r="Q8254" s="91" t="s">
        <v>1440</v>
      </c>
      <c r="R8254" s="91" t="s">
        <v>1687</v>
      </c>
    </row>
    <row r="8255" ht="14.25" customHeight="1">
      <c r="A8255" s="91" t="s">
        <v>20449</v>
      </c>
      <c r="D8255" s="91" t="s">
        <v>1324</v>
      </c>
      <c r="J8255" s="91" t="s">
        <v>739</v>
      </c>
      <c r="L8255" s="91" t="s">
        <v>41</v>
      </c>
      <c r="M8255" s="91" t="s">
        <v>739</v>
      </c>
      <c r="O8255" s="91" t="s">
        <v>1632</v>
      </c>
      <c r="P8255" s="91" t="s">
        <v>1628</v>
      </c>
      <c r="Q8255" s="91" t="s">
        <v>1462</v>
      </c>
      <c r="R8255" s="91" t="s">
        <v>1798</v>
      </c>
      <c r="T8255" s="91" t="s">
        <v>1634</v>
      </c>
    </row>
    <row r="8256" ht="14.25" customHeight="1">
      <c r="A8256" s="91" t="s">
        <v>20450</v>
      </c>
      <c r="B8256" s="91" t="s">
        <v>20451</v>
      </c>
      <c r="C8256" s="91" t="s">
        <v>20452</v>
      </c>
      <c r="D8256" s="91" t="s">
        <v>1319</v>
      </c>
      <c r="E8256" s="91" t="s">
        <v>1587</v>
      </c>
      <c r="F8256" s="91">
        <v>2030.0</v>
      </c>
      <c r="J8256" s="91" t="s">
        <v>739</v>
      </c>
      <c r="L8256" s="91" t="s">
        <v>1588</v>
      </c>
      <c r="M8256" s="91" t="s">
        <v>739</v>
      </c>
      <c r="O8256" s="91" t="s">
        <v>2046</v>
      </c>
      <c r="P8256" s="91" t="s">
        <v>1603</v>
      </c>
      <c r="Q8256" s="91" t="s">
        <v>1455</v>
      </c>
      <c r="R8256" s="91" t="s">
        <v>1923</v>
      </c>
      <c r="S8256" s="91" t="s">
        <v>20453</v>
      </c>
      <c r="T8256" s="91" t="s">
        <v>1593</v>
      </c>
    </row>
    <row r="8257" ht="14.25" customHeight="1">
      <c r="A8257" s="91" t="s">
        <v>20454</v>
      </c>
      <c r="C8257" s="91" t="s">
        <v>20455</v>
      </c>
      <c r="D8257" s="91" t="s">
        <v>1324</v>
      </c>
      <c r="J8257" s="91" t="s">
        <v>1320</v>
      </c>
      <c r="L8257" s="91" t="s">
        <v>1647</v>
      </c>
      <c r="M8257" s="91" t="s">
        <v>1320</v>
      </c>
      <c r="N8257" s="91" t="s">
        <v>1923</v>
      </c>
      <c r="O8257" s="91" t="s">
        <v>1607</v>
      </c>
      <c r="P8257" s="91" t="s">
        <v>1590</v>
      </c>
      <c r="Q8257" s="91" t="s">
        <v>1465</v>
      </c>
      <c r="R8257" s="91" t="s">
        <v>1923</v>
      </c>
      <c r="U8257" s="91" t="s">
        <v>20456</v>
      </c>
    </row>
    <row r="8258" ht="14.25" customHeight="1">
      <c r="A8258" s="91" t="s">
        <v>20457</v>
      </c>
      <c r="B8258" s="91" t="s">
        <v>20458</v>
      </c>
      <c r="C8258" s="91" t="s">
        <v>20459</v>
      </c>
      <c r="D8258" s="91" t="s">
        <v>1319</v>
      </c>
      <c r="E8258" s="91" t="s">
        <v>1595</v>
      </c>
      <c r="F8258" s="91">
        <v>2030.0</v>
      </c>
      <c r="J8258" s="91" t="s">
        <v>739</v>
      </c>
      <c r="L8258" s="91" t="s">
        <v>41</v>
      </c>
      <c r="M8258" s="91" t="s">
        <v>739</v>
      </c>
      <c r="O8258" s="91" t="s">
        <v>1602</v>
      </c>
      <c r="P8258" s="91" t="s">
        <v>1603</v>
      </c>
      <c r="Q8258" s="91" t="s">
        <v>1435</v>
      </c>
      <c r="R8258" s="91" t="s">
        <v>1981</v>
      </c>
      <c r="S8258" s="91" t="s">
        <v>20460</v>
      </c>
      <c r="T8258" s="91" t="s">
        <v>1600</v>
      </c>
    </row>
    <row r="8259" ht="14.25" customHeight="1">
      <c r="A8259" s="91" t="s">
        <v>20461</v>
      </c>
      <c r="D8259" s="91" t="s">
        <v>1324</v>
      </c>
      <c r="J8259" s="91" t="s">
        <v>1320</v>
      </c>
      <c r="L8259" s="91" t="s">
        <v>41</v>
      </c>
      <c r="M8259" s="91" t="s">
        <v>739</v>
      </c>
      <c r="O8259" s="91" t="s">
        <v>1607</v>
      </c>
      <c r="P8259" s="91" t="s">
        <v>1590</v>
      </c>
      <c r="Q8259" s="91" t="s">
        <v>1426</v>
      </c>
      <c r="R8259" s="91" t="s">
        <v>1608</v>
      </c>
    </row>
    <row r="8260" ht="14.25" customHeight="1">
      <c r="A8260" s="91" t="s">
        <v>20462</v>
      </c>
      <c r="B8260" s="91" t="s">
        <v>20463</v>
      </c>
      <c r="C8260" s="91" t="s">
        <v>20464</v>
      </c>
      <c r="D8260" s="91" t="s">
        <v>1319</v>
      </c>
      <c r="E8260" s="91" t="s">
        <v>1587</v>
      </c>
      <c r="F8260" s="91" t="s">
        <v>1646</v>
      </c>
      <c r="G8260" s="91" t="s">
        <v>1319</v>
      </c>
      <c r="H8260" s="91" t="s">
        <v>1587</v>
      </c>
      <c r="I8260" s="91" t="s">
        <v>1698</v>
      </c>
      <c r="J8260" s="91" t="s">
        <v>1320</v>
      </c>
      <c r="K8260" s="91" t="s">
        <v>1698</v>
      </c>
      <c r="L8260" s="91" t="s">
        <v>41</v>
      </c>
      <c r="M8260" s="91" t="s">
        <v>1320</v>
      </c>
      <c r="N8260" s="91" t="s">
        <v>1639</v>
      </c>
      <c r="O8260" s="91" t="s">
        <v>1607</v>
      </c>
      <c r="P8260" s="91" t="s">
        <v>1590</v>
      </c>
      <c r="Q8260" s="91" t="s">
        <v>1451</v>
      </c>
      <c r="R8260" s="91" t="s">
        <v>1659</v>
      </c>
      <c r="S8260" s="91" t="s">
        <v>20465</v>
      </c>
      <c r="T8260" s="91" t="s">
        <v>1593</v>
      </c>
    </row>
    <row r="8261" ht="14.25" customHeight="1">
      <c r="A8261" s="91" t="s">
        <v>20466</v>
      </c>
      <c r="C8261" s="91" t="s">
        <v>20467</v>
      </c>
      <c r="D8261" s="91" t="s">
        <v>1319</v>
      </c>
      <c r="E8261" s="91" t="s">
        <v>1587</v>
      </c>
      <c r="F8261" s="91">
        <v>2030.0</v>
      </c>
      <c r="J8261" s="91" t="s">
        <v>739</v>
      </c>
      <c r="L8261" s="91" t="s">
        <v>1588</v>
      </c>
      <c r="M8261" s="91" t="s">
        <v>1320</v>
      </c>
      <c r="N8261" s="91" t="s">
        <v>1881</v>
      </c>
      <c r="O8261" s="91" t="s">
        <v>1632</v>
      </c>
      <c r="P8261" s="91" t="s">
        <v>1628</v>
      </c>
      <c r="Q8261" s="91" t="s">
        <v>1469</v>
      </c>
      <c r="R8261" s="91" t="s">
        <v>1881</v>
      </c>
      <c r="S8261" s="91" t="s">
        <v>20468</v>
      </c>
      <c r="T8261" s="91" t="s">
        <v>1593</v>
      </c>
    </row>
    <row r="8262" ht="14.25" customHeight="1">
      <c r="A8262" s="91" t="s">
        <v>20469</v>
      </c>
      <c r="C8262" s="91" t="s">
        <v>20470</v>
      </c>
      <c r="D8262" s="91" t="s">
        <v>1324</v>
      </c>
      <c r="J8262" s="91" t="s">
        <v>1320</v>
      </c>
      <c r="L8262" s="91" t="s">
        <v>41</v>
      </c>
      <c r="M8262" s="91" t="s">
        <v>739</v>
      </c>
      <c r="O8262" s="91" t="s">
        <v>1607</v>
      </c>
      <c r="P8262" s="91" t="s">
        <v>1590</v>
      </c>
      <c r="Q8262" s="91" t="s">
        <v>1469</v>
      </c>
      <c r="R8262" s="91" t="s">
        <v>1608</v>
      </c>
    </row>
    <row r="8263" ht="14.25" customHeight="1">
      <c r="A8263" s="91" t="s">
        <v>20471</v>
      </c>
      <c r="D8263" s="91" t="s">
        <v>1319</v>
      </c>
      <c r="E8263" s="91" t="s">
        <v>1587</v>
      </c>
      <c r="F8263" s="91">
        <v>2030.0</v>
      </c>
      <c r="J8263" s="91" t="s">
        <v>739</v>
      </c>
      <c r="L8263" s="91" t="s">
        <v>1588</v>
      </c>
      <c r="M8263" s="91" t="s">
        <v>739</v>
      </c>
      <c r="O8263" s="91" t="s">
        <v>1602</v>
      </c>
      <c r="P8263" s="91" t="s">
        <v>1603</v>
      </c>
      <c r="Q8263" s="91" t="s">
        <v>1457</v>
      </c>
      <c r="R8263" s="91" t="s">
        <v>1614</v>
      </c>
      <c r="S8263" s="91" t="s">
        <v>20472</v>
      </c>
      <c r="T8263" s="91" t="s">
        <v>1593</v>
      </c>
    </row>
    <row r="8264" ht="14.25" customHeight="1">
      <c r="A8264" s="91" t="s">
        <v>20473</v>
      </c>
      <c r="D8264" s="91" t="s">
        <v>1319</v>
      </c>
      <c r="E8264" s="91" t="s">
        <v>1587</v>
      </c>
      <c r="F8264" s="91">
        <v>2030.0</v>
      </c>
      <c r="J8264" s="91" t="s">
        <v>739</v>
      </c>
      <c r="L8264" s="91" t="s">
        <v>1588</v>
      </c>
      <c r="M8264" s="91" t="s">
        <v>739</v>
      </c>
      <c r="O8264" s="91" t="s">
        <v>1602</v>
      </c>
      <c r="P8264" s="91" t="s">
        <v>1603</v>
      </c>
      <c r="Q8264" s="91" t="s">
        <v>1457</v>
      </c>
      <c r="R8264" s="91" t="s">
        <v>1608</v>
      </c>
      <c r="S8264" s="91" t="s">
        <v>20474</v>
      </c>
      <c r="T8264" s="91" t="s">
        <v>1593</v>
      </c>
    </row>
    <row r="8265" ht="14.25" customHeight="1">
      <c r="A8265" s="91" t="s">
        <v>20475</v>
      </c>
      <c r="D8265" s="91" t="s">
        <v>1319</v>
      </c>
      <c r="E8265" s="91" t="s">
        <v>1587</v>
      </c>
      <c r="F8265" s="91">
        <v>2030.0</v>
      </c>
      <c r="J8265" s="91" t="s">
        <v>739</v>
      </c>
      <c r="L8265" s="91" t="s">
        <v>1588</v>
      </c>
      <c r="M8265" s="91" t="s">
        <v>739</v>
      </c>
      <c r="O8265" s="91" t="s">
        <v>1846</v>
      </c>
      <c r="P8265" s="91" t="s">
        <v>1590</v>
      </c>
      <c r="Q8265" s="91" t="s">
        <v>1472</v>
      </c>
      <c r="R8265" s="91" t="s">
        <v>1608</v>
      </c>
      <c r="S8265" s="91" t="s">
        <v>20476</v>
      </c>
      <c r="T8265" s="91" t="s">
        <v>1593</v>
      </c>
    </row>
    <row r="8266" ht="14.25" customHeight="1">
      <c r="A8266" s="91" t="s">
        <v>20477</v>
      </c>
      <c r="D8266" s="91" t="s">
        <v>1319</v>
      </c>
      <c r="E8266" s="91" t="s">
        <v>1587</v>
      </c>
      <c r="F8266" s="91" t="s">
        <v>2604</v>
      </c>
      <c r="J8266" s="91" t="s">
        <v>739</v>
      </c>
      <c r="L8266" s="91" t="s">
        <v>41</v>
      </c>
      <c r="M8266" s="91" t="s">
        <v>739</v>
      </c>
      <c r="O8266" s="91" t="s">
        <v>1607</v>
      </c>
      <c r="P8266" s="91" t="s">
        <v>1590</v>
      </c>
      <c r="Q8266" s="91" t="s">
        <v>1460</v>
      </c>
      <c r="R8266" s="91" t="s">
        <v>1612</v>
      </c>
      <c r="S8266" s="91" t="s">
        <v>20478</v>
      </c>
      <c r="T8266" s="91" t="s">
        <v>1593</v>
      </c>
    </row>
    <row r="8267" ht="14.25" customHeight="1">
      <c r="A8267" s="91" t="s">
        <v>20479</v>
      </c>
      <c r="B8267" s="91" t="s">
        <v>597</v>
      </c>
      <c r="C8267" s="91" t="s">
        <v>20480</v>
      </c>
      <c r="D8267" s="91" t="s">
        <v>1319</v>
      </c>
      <c r="E8267" s="91" t="s">
        <v>1587</v>
      </c>
      <c r="F8267" s="91">
        <v>2036.0</v>
      </c>
      <c r="J8267" s="91" t="s">
        <v>739</v>
      </c>
      <c r="L8267" s="91" t="s">
        <v>41</v>
      </c>
      <c r="M8267" s="91" t="s">
        <v>739</v>
      </c>
      <c r="N8267" s="91" t="s">
        <v>1685</v>
      </c>
      <c r="O8267" s="91" t="s">
        <v>1846</v>
      </c>
      <c r="P8267" s="91" t="s">
        <v>1590</v>
      </c>
      <c r="Q8267" s="91" t="s">
        <v>1436</v>
      </c>
      <c r="R8267" s="91" t="s">
        <v>1617</v>
      </c>
      <c r="S8267" s="91" t="s">
        <v>20481</v>
      </c>
      <c r="T8267" s="91" t="s">
        <v>1593</v>
      </c>
    </row>
    <row r="8268" ht="14.25" customHeight="1">
      <c r="A8268" s="91" t="s">
        <v>20482</v>
      </c>
      <c r="D8268" s="91" t="s">
        <v>1319</v>
      </c>
      <c r="E8268" s="91" t="s">
        <v>1587</v>
      </c>
      <c r="F8268" s="91">
        <v>2030.0</v>
      </c>
      <c r="J8268" s="91" t="s">
        <v>1320</v>
      </c>
      <c r="L8268" s="91" t="s">
        <v>41</v>
      </c>
      <c r="M8268" s="91" t="s">
        <v>1320</v>
      </c>
      <c r="N8268" s="91" t="s">
        <v>1678</v>
      </c>
      <c r="O8268" s="91" t="s">
        <v>1846</v>
      </c>
      <c r="P8268" s="91" t="s">
        <v>1590</v>
      </c>
      <c r="Q8268" s="91" t="s">
        <v>1454</v>
      </c>
      <c r="R8268" s="91" t="s">
        <v>1611</v>
      </c>
      <c r="S8268" s="91" t="s">
        <v>20483</v>
      </c>
      <c r="T8268" s="91" t="s">
        <v>1593</v>
      </c>
    </row>
    <row r="8269" ht="14.25" customHeight="1">
      <c r="A8269" s="91" t="s">
        <v>176</v>
      </c>
      <c r="B8269" s="91" t="s">
        <v>20484</v>
      </c>
      <c r="C8269" s="91" t="s">
        <v>20485</v>
      </c>
      <c r="D8269" s="91" t="s">
        <v>1319</v>
      </c>
      <c r="E8269" s="91" t="s">
        <v>1587</v>
      </c>
      <c r="F8269" s="91">
        <v>2030.0</v>
      </c>
      <c r="J8269" s="91" t="s">
        <v>739</v>
      </c>
      <c r="L8269" s="91" t="s">
        <v>1588</v>
      </c>
      <c r="M8269" s="91" t="s">
        <v>739</v>
      </c>
      <c r="O8269" s="91" t="s">
        <v>1748</v>
      </c>
      <c r="P8269" s="91" t="s">
        <v>1590</v>
      </c>
      <c r="Q8269" s="91" t="s">
        <v>1459</v>
      </c>
      <c r="R8269" s="91" t="s">
        <v>1659</v>
      </c>
      <c r="S8269" s="91" t="s">
        <v>1423</v>
      </c>
      <c r="T8269" s="91" t="s">
        <v>1593</v>
      </c>
    </row>
    <row r="8270" ht="14.25" customHeight="1">
      <c r="A8270" s="91" t="s">
        <v>20486</v>
      </c>
      <c r="D8270" s="91" t="s">
        <v>1319</v>
      </c>
      <c r="E8270" s="91" t="s">
        <v>1587</v>
      </c>
      <c r="F8270" s="91">
        <v>2030.0</v>
      </c>
      <c r="J8270" s="91" t="s">
        <v>739</v>
      </c>
      <c r="L8270" s="91" t="s">
        <v>1588</v>
      </c>
      <c r="M8270" s="91" t="s">
        <v>739</v>
      </c>
      <c r="O8270" s="91" t="s">
        <v>1711</v>
      </c>
      <c r="P8270" s="91" t="s">
        <v>1590</v>
      </c>
      <c r="Q8270" s="91" t="s">
        <v>1462</v>
      </c>
      <c r="R8270" s="91" t="s">
        <v>1624</v>
      </c>
      <c r="S8270" s="91" t="s">
        <v>20487</v>
      </c>
      <c r="T8270" s="91" t="s">
        <v>1593</v>
      </c>
    </row>
    <row r="8271" ht="14.25" customHeight="1">
      <c r="A8271" s="91" t="s">
        <v>20488</v>
      </c>
      <c r="D8271" s="91" t="s">
        <v>1324</v>
      </c>
      <c r="J8271" s="91" t="s">
        <v>1320</v>
      </c>
      <c r="L8271" s="91" t="s">
        <v>41</v>
      </c>
      <c r="M8271" s="91" t="s">
        <v>739</v>
      </c>
      <c r="O8271" s="91" t="s">
        <v>2182</v>
      </c>
      <c r="P8271" s="91" t="s">
        <v>1628</v>
      </c>
      <c r="Q8271" s="91" t="s">
        <v>1435</v>
      </c>
      <c r="R8271" s="91" t="s">
        <v>1608</v>
      </c>
    </row>
    <row r="8272" ht="14.25" customHeight="1">
      <c r="A8272" s="91" t="s">
        <v>20489</v>
      </c>
      <c r="D8272" s="91" t="s">
        <v>1324</v>
      </c>
      <c r="J8272" s="91" t="s">
        <v>739</v>
      </c>
      <c r="L8272" s="91" t="s">
        <v>41</v>
      </c>
      <c r="M8272" s="91" t="s">
        <v>739</v>
      </c>
      <c r="O8272" s="91" t="s">
        <v>1677</v>
      </c>
      <c r="P8272" s="91" t="s">
        <v>1590</v>
      </c>
      <c r="Q8272" s="91" t="s">
        <v>1464</v>
      </c>
      <c r="R8272" s="91" t="s">
        <v>1614</v>
      </c>
    </row>
    <row r="8273" ht="14.25" customHeight="1">
      <c r="A8273" s="91" t="s">
        <v>20490</v>
      </c>
      <c r="D8273" s="91" t="s">
        <v>1319</v>
      </c>
      <c r="E8273" s="91" t="s">
        <v>1587</v>
      </c>
      <c r="F8273" s="91">
        <v>2030.0</v>
      </c>
      <c r="J8273" s="91" t="s">
        <v>739</v>
      </c>
      <c r="L8273" s="91" t="s">
        <v>1588</v>
      </c>
      <c r="M8273" s="91" t="s">
        <v>739</v>
      </c>
      <c r="O8273" s="91" t="s">
        <v>1846</v>
      </c>
      <c r="P8273" s="91" t="s">
        <v>1590</v>
      </c>
      <c r="Q8273" s="91" t="s">
        <v>1439</v>
      </c>
      <c r="R8273" s="91" t="s">
        <v>1707</v>
      </c>
      <c r="S8273" s="91" t="s">
        <v>20491</v>
      </c>
      <c r="T8273" s="91" t="s">
        <v>1593</v>
      </c>
    </row>
    <row r="8274" ht="14.25" customHeight="1">
      <c r="A8274" s="91" t="s">
        <v>20492</v>
      </c>
      <c r="D8274" s="91" t="s">
        <v>1319</v>
      </c>
      <c r="E8274" s="91" t="s">
        <v>1587</v>
      </c>
      <c r="F8274" s="91">
        <v>2030.0</v>
      </c>
      <c r="J8274" s="91" t="s">
        <v>739</v>
      </c>
      <c r="L8274" s="91" t="s">
        <v>1588</v>
      </c>
      <c r="M8274" s="91" t="s">
        <v>739</v>
      </c>
      <c r="O8274" s="91" t="s">
        <v>1607</v>
      </c>
      <c r="P8274" s="91" t="s">
        <v>1590</v>
      </c>
      <c r="Q8274" s="91" t="s">
        <v>1433</v>
      </c>
      <c r="R8274" s="91" t="s">
        <v>1617</v>
      </c>
      <c r="S8274" s="91" t="s">
        <v>20493</v>
      </c>
      <c r="T8274" s="91" t="s">
        <v>1593</v>
      </c>
    </row>
    <row r="8275" ht="14.25" customHeight="1">
      <c r="A8275" s="91" t="s">
        <v>20494</v>
      </c>
      <c r="C8275" s="91" t="s">
        <v>20495</v>
      </c>
      <c r="D8275" s="91" t="s">
        <v>1319</v>
      </c>
      <c r="E8275" s="91" t="s">
        <v>1587</v>
      </c>
      <c r="F8275" s="91">
        <v>2030.0</v>
      </c>
      <c r="J8275" s="91" t="s">
        <v>739</v>
      </c>
      <c r="L8275" s="91" t="s">
        <v>1588</v>
      </c>
      <c r="M8275" s="91" t="s">
        <v>739</v>
      </c>
      <c r="O8275" s="91" t="s">
        <v>1748</v>
      </c>
      <c r="P8275" s="91" t="s">
        <v>1590</v>
      </c>
      <c r="Q8275" s="91" t="s">
        <v>1459</v>
      </c>
      <c r="R8275" s="91" t="s">
        <v>1785</v>
      </c>
      <c r="S8275" s="91" t="s">
        <v>20496</v>
      </c>
      <c r="T8275" s="91" t="s">
        <v>1593</v>
      </c>
    </row>
    <row r="8276" ht="14.25" customHeight="1">
      <c r="A8276" s="91" t="s">
        <v>20497</v>
      </c>
      <c r="D8276" s="91" t="s">
        <v>1319</v>
      </c>
      <c r="E8276" s="91" t="s">
        <v>1587</v>
      </c>
      <c r="F8276" s="91">
        <v>2030.0</v>
      </c>
      <c r="J8276" s="91" t="s">
        <v>739</v>
      </c>
      <c r="L8276" s="91" t="s">
        <v>1588</v>
      </c>
      <c r="M8276" s="91" t="s">
        <v>739</v>
      </c>
      <c r="O8276" s="91" t="s">
        <v>1681</v>
      </c>
      <c r="P8276" s="91" t="s">
        <v>1590</v>
      </c>
      <c r="Q8276" s="91" t="s">
        <v>1457</v>
      </c>
      <c r="R8276" s="91" t="s">
        <v>1966</v>
      </c>
      <c r="S8276" s="91" t="s">
        <v>20498</v>
      </c>
      <c r="T8276" s="91" t="s">
        <v>1593</v>
      </c>
    </row>
    <row r="8277" ht="14.25" customHeight="1">
      <c r="A8277" s="91" t="s">
        <v>20499</v>
      </c>
      <c r="D8277" s="91" t="s">
        <v>1319</v>
      </c>
      <c r="E8277" s="91" t="s">
        <v>1587</v>
      </c>
      <c r="F8277" s="91">
        <v>2030.0</v>
      </c>
      <c r="J8277" s="91" t="s">
        <v>739</v>
      </c>
      <c r="L8277" s="91" t="s">
        <v>1588</v>
      </c>
      <c r="M8277" s="91" t="s">
        <v>739</v>
      </c>
      <c r="O8277" s="91" t="s">
        <v>1607</v>
      </c>
      <c r="P8277" s="91" t="s">
        <v>1590</v>
      </c>
      <c r="Q8277" s="91" t="s">
        <v>1433</v>
      </c>
      <c r="R8277" s="91" t="s">
        <v>1707</v>
      </c>
      <c r="S8277" s="91" t="s">
        <v>20500</v>
      </c>
      <c r="T8277" s="91" t="s">
        <v>1593</v>
      </c>
    </row>
    <row r="8278" ht="14.25" customHeight="1">
      <c r="A8278" s="91" t="s">
        <v>20501</v>
      </c>
      <c r="C8278" s="91" t="s">
        <v>20502</v>
      </c>
      <c r="D8278" s="91" t="s">
        <v>1319</v>
      </c>
      <c r="E8278" s="91" t="s">
        <v>1587</v>
      </c>
      <c r="F8278" s="91">
        <v>2032.0</v>
      </c>
      <c r="J8278" s="91" t="s">
        <v>739</v>
      </c>
      <c r="L8278" s="91" t="s">
        <v>41</v>
      </c>
      <c r="M8278" s="91" t="s">
        <v>1320</v>
      </c>
      <c r="N8278" s="91" t="s">
        <v>1639</v>
      </c>
      <c r="O8278" s="91" t="s">
        <v>1607</v>
      </c>
      <c r="P8278" s="91" t="s">
        <v>1590</v>
      </c>
      <c r="Q8278" s="91" t="s">
        <v>1433</v>
      </c>
      <c r="R8278" s="91" t="s">
        <v>1624</v>
      </c>
      <c r="S8278" s="91" t="s">
        <v>20503</v>
      </c>
      <c r="T8278" s="91" t="s">
        <v>1593</v>
      </c>
    </row>
    <row r="8279" ht="14.25" customHeight="1">
      <c r="A8279" s="91" t="s">
        <v>20504</v>
      </c>
      <c r="C8279" s="91" t="s">
        <v>20505</v>
      </c>
      <c r="D8279" s="91" t="s">
        <v>1324</v>
      </c>
      <c r="J8279" s="91" t="s">
        <v>1320</v>
      </c>
      <c r="L8279" s="91" t="s">
        <v>41</v>
      </c>
      <c r="M8279" s="91" t="s">
        <v>739</v>
      </c>
      <c r="O8279" s="91" t="s">
        <v>1607</v>
      </c>
      <c r="P8279" s="91" t="s">
        <v>1590</v>
      </c>
      <c r="Q8279" s="91" t="s">
        <v>1429</v>
      </c>
      <c r="R8279" s="91" t="s">
        <v>1707</v>
      </c>
    </row>
    <row r="8280" ht="14.25" customHeight="1">
      <c r="A8280" s="91" t="s">
        <v>20506</v>
      </c>
      <c r="B8280" s="91" t="s">
        <v>20507</v>
      </c>
      <c r="C8280" s="91" t="s">
        <v>20508</v>
      </c>
      <c r="D8280" s="91" t="s">
        <v>1319</v>
      </c>
      <c r="E8280" s="91" t="s">
        <v>1587</v>
      </c>
      <c r="F8280" s="91">
        <v>2030.0</v>
      </c>
      <c r="J8280" s="91" t="s">
        <v>739</v>
      </c>
      <c r="L8280" s="91" t="s">
        <v>41</v>
      </c>
      <c r="M8280" s="91" t="s">
        <v>739</v>
      </c>
      <c r="O8280" s="91" t="s">
        <v>1602</v>
      </c>
      <c r="P8280" s="91" t="s">
        <v>1603</v>
      </c>
      <c r="Q8280" s="91" t="s">
        <v>1460</v>
      </c>
      <c r="R8280" s="91" t="s">
        <v>1706</v>
      </c>
      <c r="S8280" s="91" t="s">
        <v>20509</v>
      </c>
      <c r="T8280" s="91" t="s">
        <v>1593</v>
      </c>
    </row>
    <row r="8281" ht="14.25" customHeight="1">
      <c r="A8281" s="91" t="s">
        <v>20510</v>
      </c>
      <c r="D8281" s="91" t="s">
        <v>1319</v>
      </c>
      <c r="E8281" s="91" t="s">
        <v>1587</v>
      </c>
      <c r="F8281" s="91">
        <v>2030.0</v>
      </c>
      <c r="J8281" s="91" t="s">
        <v>739</v>
      </c>
      <c r="L8281" s="91" t="s">
        <v>1588</v>
      </c>
      <c r="M8281" s="91" t="s">
        <v>739</v>
      </c>
      <c r="O8281" s="91" t="s">
        <v>1796</v>
      </c>
      <c r="P8281" s="91" t="s">
        <v>1628</v>
      </c>
      <c r="Q8281" s="91" t="s">
        <v>1457</v>
      </c>
      <c r="R8281" s="91" t="s">
        <v>1614</v>
      </c>
      <c r="S8281" s="91" t="s">
        <v>20511</v>
      </c>
      <c r="T8281" s="91" t="s">
        <v>1593</v>
      </c>
    </row>
    <row r="8282" ht="14.25" customHeight="1">
      <c r="A8282" s="91" t="s">
        <v>20512</v>
      </c>
      <c r="D8282" s="91" t="s">
        <v>1319</v>
      </c>
      <c r="E8282" s="91" t="s">
        <v>1587</v>
      </c>
      <c r="F8282" s="91">
        <v>2030.0</v>
      </c>
      <c r="J8282" s="91" t="s">
        <v>1320</v>
      </c>
      <c r="L8282" s="91" t="s">
        <v>41</v>
      </c>
      <c r="M8282" s="91" t="s">
        <v>1320</v>
      </c>
      <c r="N8282" s="91" t="s">
        <v>3048</v>
      </c>
      <c r="O8282" s="91" t="s">
        <v>1607</v>
      </c>
      <c r="P8282" s="91" t="s">
        <v>1590</v>
      </c>
      <c r="Q8282" s="91" t="s">
        <v>1433</v>
      </c>
      <c r="R8282" s="91" t="s">
        <v>1881</v>
      </c>
      <c r="S8282" s="91" t="s">
        <v>20513</v>
      </c>
      <c r="T8282" s="91" t="s">
        <v>1593</v>
      </c>
    </row>
    <row r="8283" ht="14.25" customHeight="1">
      <c r="A8283" s="91" t="s">
        <v>20514</v>
      </c>
      <c r="B8283" s="91" t="s">
        <v>20515</v>
      </c>
      <c r="C8283" s="91" t="s">
        <v>20516</v>
      </c>
      <c r="D8283" s="91" t="s">
        <v>1324</v>
      </c>
      <c r="J8283" s="91" t="s">
        <v>1320</v>
      </c>
      <c r="L8283" s="91" t="s">
        <v>41</v>
      </c>
      <c r="M8283" s="91" t="s">
        <v>1320</v>
      </c>
      <c r="N8283" s="91" t="s">
        <v>1842</v>
      </c>
      <c r="O8283" s="91" t="s">
        <v>2774</v>
      </c>
      <c r="P8283" s="91" t="s">
        <v>1628</v>
      </c>
      <c r="Q8283" s="91" t="s">
        <v>1440</v>
      </c>
      <c r="R8283" s="91" t="s">
        <v>1842</v>
      </c>
    </row>
    <row r="8284" ht="14.25" customHeight="1">
      <c r="A8284" s="91" t="s">
        <v>20517</v>
      </c>
      <c r="B8284" s="91" t="s">
        <v>20518</v>
      </c>
      <c r="C8284" s="91" t="s">
        <v>20519</v>
      </c>
      <c r="D8284" s="91" t="s">
        <v>1324</v>
      </c>
      <c r="J8284" s="91" t="s">
        <v>1320</v>
      </c>
      <c r="L8284" s="91" t="s">
        <v>41</v>
      </c>
      <c r="M8284" s="91" t="s">
        <v>1320</v>
      </c>
      <c r="N8284" s="91" t="s">
        <v>1808</v>
      </c>
      <c r="O8284" s="91" t="s">
        <v>1607</v>
      </c>
      <c r="P8284" s="91" t="s">
        <v>1590</v>
      </c>
      <c r="Q8284" s="91" t="s">
        <v>1457</v>
      </c>
      <c r="R8284" s="91" t="s">
        <v>1808</v>
      </c>
    </row>
    <row r="8285" ht="14.25" customHeight="1">
      <c r="A8285" s="91" t="s">
        <v>20520</v>
      </c>
      <c r="D8285" s="91" t="s">
        <v>1319</v>
      </c>
      <c r="E8285" s="91" t="s">
        <v>1587</v>
      </c>
      <c r="F8285" s="91">
        <v>2030.0</v>
      </c>
      <c r="G8285" s="91" t="s">
        <v>1319</v>
      </c>
      <c r="H8285" s="91" t="s">
        <v>1587</v>
      </c>
      <c r="I8285" s="91">
        <v>2050.0</v>
      </c>
      <c r="J8285" s="91" t="s">
        <v>1320</v>
      </c>
      <c r="K8285" s="91">
        <v>2050.0</v>
      </c>
      <c r="L8285" s="91" t="s">
        <v>41</v>
      </c>
      <c r="M8285" s="91" t="s">
        <v>1320</v>
      </c>
      <c r="N8285" s="91" t="s">
        <v>1785</v>
      </c>
      <c r="O8285" s="91" t="s">
        <v>1846</v>
      </c>
      <c r="P8285" s="91" t="s">
        <v>1590</v>
      </c>
      <c r="Q8285" s="91" t="s">
        <v>1439</v>
      </c>
      <c r="R8285" s="91" t="s">
        <v>1663</v>
      </c>
      <c r="S8285" s="91" t="s">
        <v>20521</v>
      </c>
      <c r="T8285" s="91" t="s">
        <v>1593</v>
      </c>
    </row>
    <row r="8286" ht="14.25" customHeight="1">
      <c r="A8286" s="91" t="s">
        <v>20522</v>
      </c>
      <c r="D8286" s="91" t="s">
        <v>1324</v>
      </c>
      <c r="J8286" s="91" t="s">
        <v>1320</v>
      </c>
      <c r="L8286" s="91" t="s">
        <v>41</v>
      </c>
      <c r="M8286" s="91" t="s">
        <v>739</v>
      </c>
      <c r="O8286" s="91" t="s">
        <v>1607</v>
      </c>
      <c r="P8286" s="91" t="s">
        <v>1590</v>
      </c>
      <c r="Q8286" s="91" t="s">
        <v>1472</v>
      </c>
      <c r="R8286" s="91" t="s">
        <v>1653</v>
      </c>
    </row>
    <row r="8287" ht="14.25" customHeight="1">
      <c r="A8287" s="91" t="s">
        <v>20523</v>
      </c>
      <c r="D8287" s="91" t="s">
        <v>1319</v>
      </c>
      <c r="E8287" s="91" t="s">
        <v>1587</v>
      </c>
      <c r="F8287" s="91">
        <v>2030.0</v>
      </c>
      <c r="J8287" s="91" t="s">
        <v>739</v>
      </c>
      <c r="L8287" s="91" t="s">
        <v>1588</v>
      </c>
      <c r="M8287" s="91" t="s">
        <v>739</v>
      </c>
      <c r="O8287" s="91" t="s">
        <v>1662</v>
      </c>
      <c r="P8287" s="91" t="s">
        <v>1590</v>
      </c>
      <c r="Q8287" s="91" t="s">
        <v>1440</v>
      </c>
      <c r="R8287" s="91" t="s">
        <v>1641</v>
      </c>
      <c r="S8287" s="91" t="s">
        <v>20524</v>
      </c>
      <c r="T8287" s="91" t="s">
        <v>1593</v>
      </c>
    </row>
    <row r="8288" ht="14.25" customHeight="1">
      <c r="A8288" s="91" t="s">
        <v>20525</v>
      </c>
      <c r="D8288" s="91" t="s">
        <v>1319</v>
      </c>
      <c r="E8288" s="91" t="s">
        <v>1587</v>
      </c>
      <c r="F8288" s="91">
        <v>2030.0</v>
      </c>
      <c r="J8288" s="91" t="s">
        <v>739</v>
      </c>
      <c r="L8288" s="91" t="s">
        <v>41</v>
      </c>
      <c r="M8288" s="91" t="s">
        <v>739</v>
      </c>
      <c r="O8288" s="91" t="s">
        <v>2182</v>
      </c>
      <c r="P8288" s="91" t="s">
        <v>1628</v>
      </c>
      <c r="Q8288" s="91" t="s">
        <v>1469</v>
      </c>
      <c r="R8288" s="91" t="s">
        <v>1604</v>
      </c>
      <c r="S8288" s="91" t="s">
        <v>20526</v>
      </c>
      <c r="T8288" s="91" t="s">
        <v>1593</v>
      </c>
    </row>
    <row r="8289" ht="14.25" customHeight="1">
      <c r="A8289" s="91" t="s">
        <v>20527</v>
      </c>
      <c r="D8289" s="91" t="s">
        <v>1319</v>
      </c>
      <c r="E8289" s="91" t="s">
        <v>1587</v>
      </c>
      <c r="F8289" s="91">
        <v>2030.0</v>
      </c>
      <c r="J8289" s="91" t="s">
        <v>739</v>
      </c>
      <c r="L8289" s="91" t="s">
        <v>1588</v>
      </c>
      <c r="M8289" s="91" t="s">
        <v>739</v>
      </c>
      <c r="O8289" s="91" t="s">
        <v>1602</v>
      </c>
      <c r="P8289" s="91" t="s">
        <v>1603</v>
      </c>
      <c r="Q8289" s="91" t="s">
        <v>1457</v>
      </c>
      <c r="R8289" s="91" t="s">
        <v>1707</v>
      </c>
      <c r="S8289" s="91" t="s">
        <v>20528</v>
      </c>
      <c r="T8289" s="91" t="s">
        <v>1593</v>
      </c>
    </row>
    <row r="8290" ht="14.25" customHeight="1">
      <c r="A8290" s="91" t="s">
        <v>20529</v>
      </c>
      <c r="D8290" s="91" t="s">
        <v>1324</v>
      </c>
      <c r="J8290" s="91" t="s">
        <v>1320</v>
      </c>
      <c r="L8290" s="91" t="s">
        <v>41</v>
      </c>
      <c r="M8290" s="91" t="s">
        <v>739</v>
      </c>
      <c r="O8290" s="91" t="s">
        <v>1831</v>
      </c>
      <c r="P8290" s="91" t="s">
        <v>1590</v>
      </c>
      <c r="Q8290" s="91" t="s">
        <v>1439</v>
      </c>
      <c r="R8290" s="91" t="s">
        <v>1653</v>
      </c>
    </row>
    <row r="8291" ht="14.25" customHeight="1">
      <c r="A8291" s="91" t="s">
        <v>20530</v>
      </c>
      <c r="B8291" s="91" t="s">
        <v>20531</v>
      </c>
      <c r="C8291" s="91" t="s">
        <v>20532</v>
      </c>
      <c r="D8291" s="91" t="s">
        <v>1319</v>
      </c>
      <c r="E8291" s="91" t="s">
        <v>1587</v>
      </c>
      <c r="F8291" s="91">
        <v>2030.0</v>
      </c>
      <c r="J8291" s="91" t="s">
        <v>739</v>
      </c>
      <c r="L8291" s="91" t="s">
        <v>1588</v>
      </c>
      <c r="M8291" s="91" t="s">
        <v>739</v>
      </c>
      <c r="O8291" s="91" t="s">
        <v>1589</v>
      </c>
      <c r="P8291" s="91" t="s">
        <v>1590</v>
      </c>
      <c r="Q8291" s="91" t="s">
        <v>1431</v>
      </c>
      <c r="R8291" s="91" t="s">
        <v>1966</v>
      </c>
      <c r="S8291" s="91" t="s">
        <v>20533</v>
      </c>
      <c r="T8291" s="91" t="s">
        <v>1593</v>
      </c>
    </row>
    <row r="8292" ht="14.25" customHeight="1">
      <c r="A8292" s="91" t="s">
        <v>20534</v>
      </c>
      <c r="D8292" s="91" t="s">
        <v>1324</v>
      </c>
      <c r="J8292" s="91" t="s">
        <v>739</v>
      </c>
      <c r="L8292" s="91" t="s">
        <v>41</v>
      </c>
      <c r="M8292" s="91" t="s">
        <v>739</v>
      </c>
      <c r="O8292" s="91" t="s">
        <v>3070</v>
      </c>
      <c r="P8292" s="91" t="s">
        <v>1628</v>
      </c>
      <c r="Q8292" s="91" t="s">
        <v>1469</v>
      </c>
      <c r="R8292" s="91" t="s">
        <v>1648</v>
      </c>
    </row>
    <row r="8293" ht="14.25" customHeight="1">
      <c r="A8293" s="91" t="s">
        <v>20535</v>
      </c>
      <c r="D8293" s="91" t="s">
        <v>1319</v>
      </c>
      <c r="E8293" s="91" t="s">
        <v>1587</v>
      </c>
      <c r="F8293" s="91">
        <v>2030.0</v>
      </c>
      <c r="J8293" s="91" t="s">
        <v>739</v>
      </c>
      <c r="L8293" s="91" t="s">
        <v>1588</v>
      </c>
      <c r="M8293" s="91" t="s">
        <v>739</v>
      </c>
      <c r="O8293" s="91" t="s">
        <v>1725</v>
      </c>
      <c r="P8293" s="91" t="s">
        <v>1628</v>
      </c>
      <c r="Q8293" s="91" t="s">
        <v>1431</v>
      </c>
      <c r="R8293" s="91" t="s">
        <v>1763</v>
      </c>
      <c r="S8293" s="91" t="s">
        <v>20536</v>
      </c>
      <c r="T8293" s="91" t="s">
        <v>1593</v>
      </c>
    </row>
    <row r="8294" ht="14.25" customHeight="1">
      <c r="A8294" s="91" t="s">
        <v>20537</v>
      </c>
      <c r="D8294" s="91" t="s">
        <v>1324</v>
      </c>
      <c r="J8294" s="91" t="s">
        <v>1320</v>
      </c>
      <c r="L8294" s="91" t="s">
        <v>41</v>
      </c>
      <c r="M8294" s="91" t="s">
        <v>1320</v>
      </c>
      <c r="N8294" s="91" t="s">
        <v>1678</v>
      </c>
      <c r="O8294" s="91" t="s">
        <v>2182</v>
      </c>
      <c r="P8294" s="91" t="s">
        <v>1628</v>
      </c>
      <c r="Q8294" s="91" t="s">
        <v>1435</v>
      </c>
      <c r="R8294" s="91" t="s">
        <v>1763</v>
      </c>
    </row>
    <row r="8295" ht="14.25" customHeight="1">
      <c r="A8295" s="91" t="s">
        <v>20538</v>
      </c>
      <c r="D8295" s="91" t="s">
        <v>1319</v>
      </c>
      <c r="E8295" s="91" t="s">
        <v>1587</v>
      </c>
      <c r="F8295" s="91">
        <v>2030.0</v>
      </c>
      <c r="J8295" s="91" t="s">
        <v>739</v>
      </c>
      <c r="L8295" s="91" t="s">
        <v>1588</v>
      </c>
      <c r="M8295" s="91" t="s">
        <v>739</v>
      </c>
      <c r="O8295" s="91" t="s">
        <v>1858</v>
      </c>
      <c r="P8295" s="91" t="s">
        <v>1628</v>
      </c>
      <c r="Q8295" s="91" t="s">
        <v>1464</v>
      </c>
      <c r="R8295" s="91" t="s">
        <v>1808</v>
      </c>
      <c r="S8295" s="91" t="s">
        <v>20539</v>
      </c>
      <c r="T8295" s="91" t="s">
        <v>1593</v>
      </c>
    </row>
    <row r="8296" ht="14.25" customHeight="1">
      <c r="A8296" s="91" t="s">
        <v>20540</v>
      </c>
      <c r="D8296" s="91" t="s">
        <v>1319</v>
      </c>
      <c r="E8296" s="91" t="s">
        <v>1587</v>
      </c>
      <c r="F8296" s="91">
        <v>2030.0</v>
      </c>
      <c r="J8296" s="91" t="s">
        <v>739</v>
      </c>
      <c r="L8296" s="91" t="s">
        <v>1588</v>
      </c>
      <c r="M8296" s="91" t="s">
        <v>739</v>
      </c>
      <c r="O8296" s="91" t="s">
        <v>1796</v>
      </c>
      <c r="P8296" s="91" t="s">
        <v>1628</v>
      </c>
      <c r="Q8296" s="91" t="s">
        <v>1435</v>
      </c>
      <c r="R8296" s="91" t="s">
        <v>1687</v>
      </c>
      <c r="S8296" s="91" t="s">
        <v>20541</v>
      </c>
      <c r="T8296" s="91" t="s">
        <v>1593</v>
      </c>
    </row>
    <row r="8297" ht="14.25" customHeight="1">
      <c r="A8297" s="91" t="s">
        <v>20542</v>
      </c>
      <c r="B8297" s="91" t="s">
        <v>20543</v>
      </c>
      <c r="C8297" s="91" t="s">
        <v>20544</v>
      </c>
      <c r="D8297" s="91" t="s">
        <v>1343</v>
      </c>
      <c r="J8297" s="91" t="s">
        <v>1320</v>
      </c>
      <c r="L8297" s="91" t="s">
        <v>41</v>
      </c>
      <c r="M8297" s="91" t="s">
        <v>1320</v>
      </c>
      <c r="N8297" s="91" t="s">
        <v>1637</v>
      </c>
      <c r="O8297" s="91" t="s">
        <v>1602</v>
      </c>
      <c r="P8297" s="91" t="s">
        <v>1603</v>
      </c>
      <c r="Q8297" s="91" t="s">
        <v>1429</v>
      </c>
      <c r="R8297" s="91" t="s">
        <v>1637</v>
      </c>
    </row>
    <row r="8298" ht="14.25" customHeight="1">
      <c r="A8298" s="91" t="s">
        <v>20545</v>
      </c>
      <c r="D8298" s="91" t="s">
        <v>1324</v>
      </c>
      <c r="J8298" s="91" t="s">
        <v>739</v>
      </c>
      <c r="L8298" s="91" t="s">
        <v>41</v>
      </c>
      <c r="M8298" s="91" t="s">
        <v>739</v>
      </c>
      <c r="O8298" s="91" t="s">
        <v>2182</v>
      </c>
      <c r="P8298" s="91" t="s">
        <v>1628</v>
      </c>
      <c r="Q8298" s="91" t="s">
        <v>1469</v>
      </c>
      <c r="R8298" s="91" t="s">
        <v>1687</v>
      </c>
    </row>
    <row r="8299" ht="14.25" customHeight="1">
      <c r="A8299" s="91" t="s">
        <v>20546</v>
      </c>
      <c r="B8299" s="91" t="s">
        <v>20547</v>
      </c>
      <c r="D8299" s="91" t="s">
        <v>1324</v>
      </c>
      <c r="J8299" s="91" t="s">
        <v>739</v>
      </c>
      <c r="L8299" s="91" t="s">
        <v>41</v>
      </c>
      <c r="M8299" s="91" t="s">
        <v>739</v>
      </c>
      <c r="O8299" s="91" t="s">
        <v>2046</v>
      </c>
      <c r="P8299" s="91" t="s">
        <v>1603</v>
      </c>
      <c r="Q8299" s="91" t="s">
        <v>1436</v>
      </c>
    </row>
    <row r="8300" ht="14.25" customHeight="1">
      <c r="A8300" s="91" t="s">
        <v>20548</v>
      </c>
      <c r="D8300" s="91" t="s">
        <v>1319</v>
      </c>
      <c r="E8300" s="91" t="s">
        <v>1587</v>
      </c>
      <c r="J8300" s="91" t="s">
        <v>739</v>
      </c>
      <c r="L8300" s="91" t="s">
        <v>1588</v>
      </c>
      <c r="M8300" s="91" t="s">
        <v>739</v>
      </c>
      <c r="O8300" s="91" t="s">
        <v>1802</v>
      </c>
      <c r="P8300" s="91" t="s">
        <v>1590</v>
      </c>
      <c r="Q8300" s="91" t="s">
        <v>1436</v>
      </c>
      <c r="R8300" s="91" t="s">
        <v>1611</v>
      </c>
      <c r="S8300" s="91" t="s">
        <v>20549</v>
      </c>
      <c r="T8300" s="91" t="s">
        <v>1593</v>
      </c>
    </row>
    <row r="8301" ht="14.25" customHeight="1">
      <c r="A8301" s="91" t="s">
        <v>20550</v>
      </c>
      <c r="B8301" s="91" t="s">
        <v>20551</v>
      </c>
      <c r="C8301" s="91" t="s">
        <v>20552</v>
      </c>
      <c r="D8301" s="91" t="s">
        <v>1319</v>
      </c>
      <c r="E8301" s="91" t="s">
        <v>1587</v>
      </c>
      <c r="F8301" s="91" t="s">
        <v>1646</v>
      </c>
      <c r="G8301" s="91" t="s">
        <v>1319</v>
      </c>
      <c r="H8301" s="91" t="s">
        <v>1587</v>
      </c>
      <c r="I8301" s="91" t="s">
        <v>1377</v>
      </c>
      <c r="J8301" s="91" t="s">
        <v>1320</v>
      </c>
      <c r="K8301" s="91" t="s">
        <v>1377</v>
      </c>
      <c r="L8301" s="91" t="s">
        <v>41</v>
      </c>
      <c r="M8301" s="91" t="s">
        <v>1320</v>
      </c>
      <c r="N8301" s="91" t="s">
        <v>1888</v>
      </c>
      <c r="O8301" s="91" t="s">
        <v>1632</v>
      </c>
      <c r="P8301" s="91" t="s">
        <v>1628</v>
      </c>
      <c r="Q8301" s="91" t="s">
        <v>1462</v>
      </c>
      <c r="R8301" s="91" t="s">
        <v>1639</v>
      </c>
      <c r="S8301" s="91" t="s">
        <v>20553</v>
      </c>
      <c r="T8301" s="91" t="s">
        <v>1593</v>
      </c>
    </row>
    <row r="8302" ht="14.25" customHeight="1">
      <c r="A8302" s="91" t="s">
        <v>20554</v>
      </c>
      <c r="D8302" s="91" t="s">
        <v>1319</v>
      </c>
      <c r="E8302" s="91" t="s">
        <v>1587</v>
      </c>
      <c r="F8302" s="91">
        <v>2030.0</v>
      </c>
      <c r="J8302" s="91" t="s">
        <v>739</v>
      </c>
      <c r="L8302" s="91" t="s">
        <v>1588</v>
      </c>
      <c r="M8302" s="91" t="s">
        <v>739</v>
      </c>
      <c r="O8302" s="91" t="s">
        <v>1607</v>
      </c>
      <c r="P8302" s="91" t="s">
        <v>1590</v>
      </c>
      <c r="Q8302" s="91" t="s">
        <v>1472</v>
      </c>
      <c r="R8302" s="91" t="s">
        <v>1653</v>
      </c>
      <c r="S8302" s="91" t="s">
        <v>20555</v>
      </c>
      <c r="T8302" s="91" t="s">
        <v>1593</v>
      </c>
    </row>
    <row r="8303" ht="14.25" customHeight="1">
      <c r="A8303" s="91" t="s">
        <v>20556</v>
      </c>
      <c r="D8303" s="91" t="s">
        <v>1319</v>
      </c>
      <c r="E8303" s="91" t="s">
        <v>1587</v>
      </c>
      <c r="F8303" s="91">
        <v>2030.0</v>
      </c>
      <c r="G8303" s="91" t="s">
        <v>1319</v>
      </c>
      <c r="H8303" s="91" t="s">
        <v>1587</v>
      </c>
      <c r="I8303" s="91">
        <v>2030.0</v>
      </c>
      <c r="J8303" s="91" t="s">
        <v>1320</v>
      </c>
      <c r="K8303" s="91">
        <v>2030.0</v>
      </c>
      <c r="L8303" s="91" t="s">
        <v>1588</v>
      </c>
      <c r="M8303" s="91" t="s">
        <v>739</v>
      </c>
      <c r="O8303" s="91" t="s">
        <v>1607</v>
      </c>
      <c r="P8303" s="91" t="s">
        <v>1590</v>
      </c>
      <c r="Q8303" s="91" t="s">
        <v>1467</v>
      </c>
      <c r="R8303" s="91" t="s">
        <v>1604</v>
      </c>
      <c r="S8303" s="91" t="s">
        <v>20557</v>
      </c>
      <c r="T8303" s="91" t="s">
        <v>1593</v>
      </c>
    </row>
    <row r="8304" ht="14.25" customHeight="1">
      <c r="A8304" s="91" t="s">
        <v>20558</v>
      </c>
      <c r="B8304" s="91" t="s">
        <v>20559</v>
      </c>
      <c r="C8304" s="91" t="s">
        <v>20560</v>
      </c>
      <c r="D8304" s="91" t="s">
        <v>1324</v>
      </c>
      <c r="J8304" s="91" t="s">
        <v>1320</v>
      </c>
      <c r="L8304" s="91" t="s">
        <v>41</v>
      </c>
      <c r="M8304" s="91" t="s">
        <v>1320</v>
      </c>
      <c r="N8304" s="91" t="s">
        <v>1641</v>
      </c>
      <c r="O8304" s="91" t="s">
        <v>1632</v>
      </c>
      <c r="P8304" s="91" t="s">
        <v>1628</v>
      </c>
      <c r="Q8304" s="91" t="s">
        <v>1445</v>
      </c>
      <c r="R8304" s="91" t="s">
        <v>1641</v>
      </c>
    </row>
    <row r="8305" ht="14.25" customHeight="1">
      <c r="A8305" s="91" t="s">
        <v>20561</v>
      </c>
      <c r="D8305" s="91" t="s">
        <v>1324</v>
      </c>
      <c r="J8305" s="91" t="s">
        <v>1320</v>
      </c>
      <c r="L8305" s="91" t="s">
        <v>41</v>
      </c>
      <c r="M8305" s="91" t="s">
        <v>739</v>
      </c>
      <c r="O8305" s="91" t="s">
        <v>1632</v>
      </c>
      <c r="P8305" s="91" t="s">
        <v>1628</v>
      </c>
      <c r="Q8305" s="91" t="s">
        <v>1462</v>
      </c>
      <c r="R8305" s="91" t="s">
        <v>1707</v>
      </c>
    </row>
    <row r="8306" ht="14.25" customHeight="1">
      <c r="A8306" s="91" t="s">
        <v>20562</v>
      </c>
      <c r="B8306" s="91" t="s">
        <v>20563</v>
      </c>
      <c r="C8306" s="91" t="s">
        <v>20564</v>
      </c>
      <c r="D8306" s="91" t="s">
        <v>1324</v>
      </c>
      <c r="J8306" s="91" t="s">
        <v>739</v>
      </c>
      <c r="L8306" s="91" t="s">
        <v>41</v>
      </c>
      <c r="M8306" s="91" t="s">
        <v>739</v>
      </c>
      <c r="O8306" s="91" t="s">
        <v>1858</v>
      </c>
      <c r="P8306" s="91" t="s">
        <v>1628</v>
      </c>
      <c r="Q8306" s="91" t="s">
        <v>1466</v>
      </c>
      <c r="R8306" s="91" t="s">
        <v>1763</v>
      </c>
    </row>
    <row r="8307" ht="14.25" customHeight="1">
      <c r="A8307" s="91" t="s">
        <v>20565</v>
      </c>
      <c r="B8307" s="91" t="s">
        <v>20566</v>
      </c>
      <c r="D8307" s="91" t="s">
        <v>1324</v>
      </c>
      <c r="J8307" s="91" t="s">
        <v>1320</v>
      </c>
      <c r="L8307" s="91" t="s">
        <v>41</v>
      </c>
      <c r="M8307" s="91" t="s">
        <v>739</v>
      </c>
      <c r="O8307" s="91" t="s">
        <v>1858</v>
      </c>
      <c r="P8307" s="91" t="s">
        <v>1628</v>
      </c>
      <c r="Q8307" s="91" t="s">
        <v>1466</v>
      </c>
      <c r="R8307" s="91" t="s">
        <v>1608</v>
      </c>
    </row>
    <row r="8308" ht="14.25" customHeight="1">
      <c r="A8308" s="91" t="s">
        <v>20567</v>
      </c>
      <c r="D8308" s="91" t="s">
        <v>1319</v>
      </c>
      <c r="E8308" s="91" t="s">
        <v>1587</v>
      </c>
      <c r="F8308" s="91">
        <v>2030.0</v>
      </c>
      <c r="J8308" s="91" t="s">
        <v>739</v>
      </c>
      <c r="L8308" s="91" t="s">
        <v>1588</v>
      </c>
      <c r="M8308" s="91" t="s">
        <v>739</v>
      </c>
      <c r="O8308" s="91" t="s">
        <v>1607</v>
      </c>
      <c r="P8308" s="91" t="s">
        <v>1590</v>
      </c>
      <c r="Q8308" s="91" t="s">
        <v>1457</v>
      </c>
      <c r="R8308" s="91" t="s">
        <v>1617</v>
      </c>
      <c r="S8308" s="91" t="s">
        <v>20568</v>
      </c>
      <c r="T8308" s="91" t="s">
        <v>1593</v>
      </c>
    </row>
    <row r="8309" ht="14.25" customHeight="1">
      <c r="A8309" s="91" t="s">
        <v>20569</v>
      </c>
      <c r="D8309" s="91" t="s">
        <v>1319</v>
      </c>
      <c r="E8309" s="91" t="s">
        <v>1587</v>
      </c>
      <c r="F8309" s="91">
        <v>2030.0</v>
      </c>
      <c r="J8309" s="91" t="s">
        <v>739</v>
      </c>
      <c r="L8309" s="91" t="s">
        <v>1588</v>
      </c>
      <c r="M8309" s="91" t="s">
        <v>739</v>
      </c>
      <c r="O8309" s="91" t="s">
        <v>1602</v>
      </c>
      <c r="P8309" s="91" t="s">
        <v>1603</v>
      </c>
      <c r="Q8309" s="91" t="s">
        <v>1462</v>
      </c>
      <c r="R8309" s="91" t="s">
        <v>1604</v>
      </c>
      <c r="S8309" s="91" t="s">
        <v>20570</v>
      </c>
      <c r="T8309" s="91" t="s">
        <v>1593</v>
      </c>
    </row>
    <row r="8310" ht="14.25" customHeight="1">
      <c r="A8310" s="91" t="s">
        <v>20571</v>
      </c>
      <c r="D8310" s="91" t="s">
        <v>1319</v>
      </c>
      <c r="E8310" s="91" t="s">
        <v>1587</v>
      </c>
      <c r="F8310" s="91">
        <v>2030.0</v>
      </c>
      <c r="J8310" s="91" t="s">
        <v>739</v>
      </c>
      <c r="L8310" s="91" t="s">
        <v>1588</v>
      </c>
      <c r="M8310" s="91" t="s">
        <v>739</v>
      </c>
      <c r="O8310" s="91" t="s">
        <v>1602</v>
      </c>
      <c r="P8310" s="91" t="s">
        <v>1603</v>
      </c>
      <c r="Q8310" s="91" t="s">
        <v>1457</v>
      </c>
      <c r="R8310" s="91" t="s">
        <v>1785</v>
      </c>
      <c r="S8310" s="91" t="s">
        <v>20572</v>
      </c>
      <c r="T8310" s="91" t="s">
        <v>1593</v>
      </c>
    </row>
    <row r="8311" ht="14.25" customHeight="1">
      <c r="A8311" s="91" t="s">
        <v>20573</v>
      </c>
      <c r="C8311" s="91" t="s">
        <v>20574</v>
      </c>
      <c r="D8311" s="91" t="s">
        <v>1324</v>
      </c>
      <c r="J8311" s="91" t="s">
        <v>1320</v>
      </c>
      <c r="L8311" s="91" t="s">
        <v>41</v>
      </c>
      <c r="M8311" s="91" t="s">
        <v>1320</v>
      </c>
      <c r="N8311" s="91" t="s">
        <v>1715</v>
      </c>
      <c r="O8311" s="91" t="s">
        <v>1846</v>
      </c>
      <c r="P8311" s="91" t="s">
        <v>1590</v>
      </c>
      <c r="Q8311" s="91" t="s">
        <v>1429</v>
      </c>
      <c r="R8311" s="91" t="s">
        <v>1715</v>
      </c>
    </row>
    <row r="8312" ht="14.25" customHeight="1">
      <c r="A8312" s="91" t="s">
        <v>20575</v>
      </c>
      <c r="B8312" s="91" t="s">
        <v>20576</v>
      </c>
      <c r="C8312" s="91" t="s">
        <v>20577</v>
      </c>
      <c r="D8312" s="91" t="s">
        <v>1319</v>
      </c>
      <c r="E8312" s="91" t="s">
        <v>1595</v>
      </c>
      <c r="F8312" s="91">
        <v>2031.0</v>
      </c>
      <c r="J8312" s="91" t="s">
        <v>739</v>
      </c>
      <c r="L8312" s="91" t="s">
        <v>41</v>
      </c>
      <c r="M8312" s="91" t="s">
        <v>739</v>
      </c>
      <c r="N8312" s="91" t="s">
        <v>2016</v>
      </c>
      <c r="O8312" s="91" t="s">
        <v>1858</v>
      </c>
      <c r="P8312" s="91" t="s">
        <v>1628</v>
      </c>
      <c r="Q8312" s="91" t="s">
        <v>1466</v>
      </c>
      <c r="R8312" s="91" t="s">
        <v>1669</v>
      </c>
      <c r="S8312" s="91" t="s">
        <v>20578</v>
      </c>
      <c r="T8312" s="91" t="s">
        <v>1600</v>
      </c>
    </row>
    <row r="8313" ht="14.25" customHeight="1">
      <c r="A8313" s="91" t="s">
        <v>20579</v>
      </c>
      <c r="D8313" s="91" t="s">
        <v>1324</v>
      </c>
      <c r="J8313" s="91" t="s">
        <v>739</v>
      </c>
      <c r="L8313" s="91" t="s">
        <v>41</v>
      </c>
      <c r="M8313" s="91" t="s">
        <v>739</v>
      </c>
      <c r="O8313" s="91" t="s">
        <v>1632</v>
      </c>
      <c r="P8313" s="91" t="s">
        <v>1628</v>
      </c>
      <c r="Q8313" s="91" t="s">
        <v>1466</v>
      </c>
      <c r="R8313" s="91" t="s">
        <v>1617</v>
      </c>
      <c r="T8313" s="91" t="s">
        <v>1634</v>
      </c>
    </row>
    <row r="8314" ht="14.25" customHeight="1">
      <c r="A8314" s="91" t="s">
        <v>20580</v>
      </c>
      <c r="B8314" s="91" t="s">
        <v>20581</v>
      </c>
      <c r="C8314" s="91" t="s">
        <v>20582</v>
      </c>
      <c r="D8314" s="91" t="s">
        <v>1343</v>
      </c>
      <c r="J8314" s="91" t="s">
        <v>739</v>
      </c>
      <c r="L8314" s="91" t="s">
        <v>41</v>
      </c>
      <c r="M8314" s="91" t="s">
        <v>739</v>
      </c>
      <c r="O8314" s="91" t="s">
        <v>7295</v>
      </c>
      <c r="P8314" s="91" t="s">
        <v>1590</v>
      </c>
      <c r="Q8314" s="91" t="s">
        <v>1427</v>
      </c>
      <c r="R8314" s="91" t="s">
        <v>1639</v>
      </c>
    </row>
    <row r="8315" ht="14.25" customHeight="1">
      <c r="A8315" s="91" t="s">
        <v>20583</v>
      </c>
      <c r="D8315" s="91" t="s">
        <v>1324</v>
      </c>
      <c r="J8315" s="91" t="s">
        <v>1320</v>
      </c>
      <c r="L8315" s="91" t="s">
        <v>41</v>
      </c>
      <c r="M8315" s="91" t="s">
        <v>1320</v>
      </c>
      <c r="N8315" s="91" t="s">
        <v>1669</v>
      </c>
      <c r="O8315" s="91" t="s">
        <v>1607</v>
      </c>
      <c r="P8315" s="91" t="s">
        <v>1590</v>
      </c>
      <c r="Q8315" s="91" t="s">
        <v>1433</v>
      </c>
      <c r="R8315" s="91" t="s">
        <v>1669</v>
      </c>
    </row>
    <row r="8316" ht="14.25" customHeight="1">
      <c r="A8316" s="91" t="s">
        <v>20584</v>
      </c>
      <c r="B8316" s="91" t="s">
        <v>20585</v>
      </c>
      <c r="C8316" s="91" t="s">
        <v>20586</v>
      </c>
      <c r="D8316" s="91" t="s">
        <v>1319</v>
      </c>
      <c r="E8316" s="91" t="s">
        <v>1587</v>
      </c>
      <c r="F8316" s="91">
        <v>2031.0</v>
      </c>
      <c r="J8316" s="91" t="s">
        <v>739</v>
      </c>
      <c r="L8316" s="91" t="s">
        <v>41</v>
      </c>
      <c r="M8316" s="91" t="s">
        <v>739</v>
      </c>
      <c r="O8316" s="91" t="s">
        <v>1602</v>
      </c>
      <c r="P8316" s="91" t="s">
        <v>1603</v>
      </c>
      <c r="Q8316" s="91" t="s">
        <v>1463</v>
      </c>
      <c r="R8316" s="91" t="s">
        <v>1608</v>
      </c>
      <c r="S8316" s="91" t="s">
        <v>20587</v>
      </c>
      <c r="T8316" s="91" t="s">
        <v>1593</v>
      </c>
    </row>
    <row r="8317" ht="14.25" customHeight="1">
      <c r="A8317" s="91" t="s">
        <v>20588</v>
      </c>
      <c r="B8317" s="91" t="s">
        <v>20589</v>
      </c>
      <c r="C8317" s="91" t="s">
        <v>20590</v>
      </c>
      <c r="D8317" s="91" t="s">
        <v>1324</v>
      </c>
      <c r="J8317" s="91" t="s">
        <v>1320</v>
      </c>
      <c r="L8317" s="91" t="s">
        <v>41</v>
      </c>
      <c r="M8317" s="91" t="s">
        <v>1320</v>
      </c>
      <c r="N8317" s="91" t="s">
        <v>1669</v>
      </c>
      <c r="O8317" s="91" t="s">
        <v>1632</v>
      </c>
      <c r="P8317" s="91" t="s">
        <v>1628</v>
      </c>
      <c r="Q8317" s="91" t="s">
        <v>1462</v>
      </c>
      <c r="R8317" s="91" t="s">
        <v>1669</v>
      </c>
    </row>
    <row r="8318" ht="14.25" customHeight="1">
      <c r="A8318" s="91" t="s">
        <v>20591</v>
      </c>
      <c r="C8318" s="91" t="s">
        <v>20592</v>
      </c>
      <c r="D8318" s="91" t="s">
        <v>1319</v>
      </c>
      <c r="E8318" s="91" t="s">
        <v>1587</v>
      </c>
      <c r="F8318" s="91">
        <v>2030.0</v>
      </c>
      <c r="J8318" s="91" t="s">
        <v>739</v>
      </c>
      <c r="L8318" s="91" t="s">
        <v>41</v>
      </c>
      <c r="M8318" s="91" t="s">
        <v>739</v>
      </c>
      <c r="O8318" s="91" t="s">
        <v>1846</v>
      </c>
      <c r="P8318" s="91" t="s">
        <v>1590</v>
      </c>
      <c r="Q8318" s="91" t="s">
        <v>1429</v>
      </c>
      <c r="R8318" s="91" t="s">
        <v>1798</v>
      </c>
      <c r="S8318" s="91" t="s">
        <v>20593</v>
      </c>
      <c r="T8318" s="91" t="s">
        <v>1593</v>
      </c>
    </row>
    <row r="8319" ht="14.25" customHeight="1">
      <c r="A8319" s="91" t="s">
        <v>20594</v>
      </c>
      <c r="B8319" s="91" t="s">
        <v>20595</v>
      </c>
      <c r="C8319" s="91" t="s">
        <v>20596</v>
      </c>
      <c r="D8319" s="91" t="s">
        <v>1319</v>
      </c>
      <c r="E8319" s="91" t="s">
        <v>1587</v>
      </c>
      <c r="F8319" s="91">
        <v>2030.0</v>
      </c>
      <c r="J8319" s="91" t="s">
        <v>1320</v>
      </c>
      <c r="L8319" s="91" t="s">
        <v>41</v>
      </c>
      <c r="M8319" s="91" t="s">
        <v>1320</v>
      </c>
      <c r="N8319" s="91" t="s">
        <v>1669</v>
      </c>
      <c r="O8319" s="91" t="s">
        <v>1662</v>
      </c>
      <c r="P8319" s="91" t="s">
        <v>1590</v>
      </c>
      <c r="Q8319" s="91" t="s">
        <v>1462</v>
      </c>
      <c r="R8319" s="91" t="s">
        <v>1604</v>
      </c>
      <c r="S8319" s="91" t="s">
        <v>20597</v>
      </c>
      <c r="T8319" s="91" t="s">
        <v>1593</v>
      </c>
    </row>
    <row r="8320" ht="14.25" customHeight="1">
      <c r="A8320" s="91" t="s">
        <v>20598</v>
      </c>
      <c r="D8320" s="91" t="s">
        <v>1324</v>
      </c>
      <c r="J8320" s="91" t="s">
        <v>1320</v>
      </c>
      <c r="L8320" s="91" t="s">
        <v>41</v>
      </c>
      <c r="M8320" s="91" t="s">
        <v>1320</v>
      </c>
      <c r="N8320" s="91" t="s">
        <v>1612</v>
      </c>
      <c r="O8320" s="91" t="s">
        <v>1607</v>
      </c>
      <c r="P8320" s="91" t="s">
        <v>1590</v>
      </c>
      <c r="Q8320" s="91" t="s">
        <v>1435</v>
      </c>
      <c r="R8320" s="91" t="s">
        <v>1612</v>
      </c>
    </row>
    <row r="8321" ht="14.25" customHeight="1">
      <c r="A8321" s="91" t="s">
        <v>20599</v>
      </c>
      <c r="D8321" s="91" t="s">
        <v>1319</v>
      </c>
      <c r="E8321" s="91" t="s">
        <v>1587</v>
      </c>
      <c r="F8321" s="91">
        <v>2030.0</v>
      </c>
      <c r="J8321" s="91" t="s">
        <v>739</v>
      </c>
      <c r="L8321" s="91" t="s">
        <v>1588</v>
      </c>
      <c r="M8321" s="91" t="s">
        <v>739</v>
      </c>
      <c r="O8321" s="91" t="s">
        <v>1725</v>
      </c>
      <c r="P8321" s="91" t="s">
        <v>1628</v>
      </c>
      <c r="Q8321" s="91" t="s">
        <v>1457</v>
      </c>
      <c r="R8321" s="91" t="s">
        <v>1785</v>
      </c>
      <c r="S8321" s="91" t="s">
        <v>20600</v>
      </c>
      <c r="T8321" s="91" t="s">
        <v>1593</v>
      </c>
    </row>
    <row r="8322" ht="14.25" customHeight="1">
      <c r="A8322" s="91" t="s">
        <v>20601</v>
      </c>
      <c r="D8322" s="91" t="s">
        <v>1319</v>
      </c>
      <c r="E8322" s="91" t="s">
        <v>1587</v>
      </c>
      <c r="F8322" s="91">
        <v>2030.0</v>
      </c>
      <c r="J8322" s="91" t="s">
        <v>739</v>
      </c>
      <c r="L8322" s="91" t="s">
        <v>1588</v>
      </c>
      <c r="M8322" s="91" t="s">
        <v>739</v>
      </c>
      <c r="O8322" s="91" t="s">
        <v>1622</v>
      </c>
      <c r="P8322" s="91" t="s">
        <v>1623</v>
      </c>
      <c r="Q8322" s="91" t="s">
        <v>1469</v>
      </c>
      <c r="R8322" s="91" t="s">
        <v>1699</v>
      </c>
      <c r="S8322" s="91" t="s">
        <v>20602</v>
      </c>
      <c r="T8322" s="91" t="s">
        <v>1593</v>
      </c>
    </row>
    <row r="8323" ht="14.25" customHeight="1">
      <c r="A8323" s="91" t="s">
        <v>20603</v>
      </c>
      <c r="B8323" s="91" t="s">
        <v>20604</v>
      </c>
      <c r="C8323" s="91" t="s">
        <v>20605</v>
      </c>
      <c r="D8323" s="91" t="s">
        <v>1319</v>
      </c>
      <c r="E8323" s="91" t="s">
        <v>1587</v>
      </c>
      <c r="F8323" s="91">
        <v>2030.0</v>
      </c>
      <c r="J8323" s="91" t="s">
        <v>739</v>
      </c>
      <c r="L8323" s="91" t="s">
        <v>41</v>
      </c>
      <c r="M8323" s="91" t="s">
        <v>739</v>
      </c>
      <c r="O8323" s="91" t="s">
        <v>1891</v>
      </c>
      <c r="P8323" s="91" t="s">
        <v>1623</v>
      </c>
      <c r="Q8323" s="91" t="s">
        <v>1441</v>
      </c>
      <c r="R8323" s="91" t="s">
        <v>1722</v>
      </c>
      <c r="S8323" s="91" t="s">
        <v>20606</v>
      </c>
      <c r="T8323" s="91" t="s">
        <v>1593</v>
      </c>
    </row>
    <row r="8324" ht="14.25" customHeight="1">
      <c r="A8324" s="91" t="s">
        <v>20607</v>
      </c>
      <c r="B8324" s="91" t="s">
        <v>20604</v>
      </c>
      <c r="C8324" s="91" t="s">
        <v>20605</v>
      </c>
      <c r="D8324" s="91" t="s">
        <v>1319</v>
      </c>
      <c r="E8324" s="91" t="s">
        <v>1587</v>
      </c>
      <c r="F8324" s="91" t="s">
        <v>3169</v>
      </c>
      <c r="J8324" s="91" t="s">
        <v>739</v>
      </c>
      <c r="L8324" s="91" t="s">
        <v>41</v>
      </c>
      <c r="M8324" s="91" t="s">
        <v>739</v>
      </c>
      <c r="O8324" s="91" t="s">
        <v>3235</v>
      </c>
      <c r="P8324" s="91" t="s">
        <v>1597</v>
      </c>
      <c r="Q8324" s="91" t="s">
        <v>1460</v>
      </c>
      <c r="R8324" s="91" t="s">
        <v>1881</v>
      </c>
      <c r="S8324" s="91" t="s">
        <v>20608</v>
      </c>
      <c r="T8324" s="91" t="s">
        <v>1593</v>
      </c>
    </row>
    <row r="8325" ht="14.25" customHeight="1">
      <c r="A8325" s="91" t="s">
        <v>20609</v>
      </c>
      <c r="D8325" s="91" t="s">
        <v>1319</v>
      </c>
      <c r="E8325" s="91" t="s">
        <v>1587</v>
      </c>
      <c r="F8325" s="91">
        <v>2030.0</v>
      </c>
      <c r="J8325" s="91" t="s">
        <v>739</v>
      </c>
      <c r="L8325" s="91" t="s">
        <v>1588</v>
      </c>
      <c r="M8325" s="91" t="s">
        <v>739</v>
      </c>
      <c r="O8325" s="91" t="s">
        <v>1725</v>
      </c>
      <c r="P8325" s="91" t="s">
        <v>1628</v>
      </c>
      <c r="Q8325" s="91" t="s">
        <v>1457</v>
      </c>
      <c r="R8325" s="91" t="s">
        <v>1653</v>
      </c>
      <c r="S8325" s="91" t="s">
        <v>20610</v>
      </c>
      <c r="T8325" s="91" t="s">
        <v>1593</v>
      </c>
    </row>
    <row r="8326" ht="14.25" customHeight="1">
      <c r="A8326" s="91" t="s">
        <v>20611</v>
      </c>
      <c r="B8326" s="91" t="s">
        <v>20612</v>
      </c>
      <c r="D8326" s="91" t="s">
        <v>1319</v>
      </c>
      <c r="E8326" s="91" t="s">
        <v>1587</v>
      </c>
      <c r="F8326" s="91">
        <v>2030.0</v>
      </c>
      <c r="J8326" s="91" t="s">
        <v>1320</v>
      </c>
      <c r="L8326" s="91" t="s">
        <v>1647</v>
      </c>
      <c r="M8326" s="91" t="s">
        <v>1320</v>
      </c>
      <c r="N8326" s="91" t="s">
        <v>1637</v>
      </c>
      <c r="O8326" s="91" t="s">
        <v>1627</v>
      </c>
      <c r="P8326" s="91" t="s">
        <v>1628</v>
      </c>
      <c r="Q8326" s="91" t="s">
        <v>1430</v>
      </c>
      <c r="R8326" s="91" t="s">
        <v>1798</v>
      </c>
      <c r="S8326" s="91" t="s">
        <v>20613</v>
      </c>
      <c r="T8326" s="91" t="s">
        <v>1593</v>
      </c>
      <c r="U8326" s="91" t="s">
        <v>3287</v>
      </c>
    </row>
    <row r="8327" ht="14.25" customHeight="1">
      <c r="A8327" s="91" t="s">
        <v>20614</v>
      </c>
      <c r="D8327" s="91" t="s">
        <v>1319</v>
      </c>
      <c r="E8327" s="91" t="s">
        <v>1587</v>
      </c>
      <c r="F8327" s="91">
        <v>2030.0</v>
      </c>
      <c r="J8327" s="91" t="s">
        <v>739</v>
      </c>
      <c r="L8327" s="91" t="s">
        <v>1588</v>
      </c>
      <c r="M8327" s="91" t="s">
        <v>739</v>
      </c>
      <c r="O8327" s="91" t="s">
        <v>1725</v>
      </c>
      <c r="P8327" s="91" t="s">
        <v>1628</v>
      </c>
      <c r="Q8327" s="91" t="s">
        <v>1429</v>
      </c>
      <c r="R8327" s="91" t="s">
        <v>1699</v>
      </c>
      <c r="S8327" s="91" t="s">
        <v>8929</v>
      </c>
      <c r="T8327" s="91" t="s">
        <v>1593</v>
      </c>
    </row>
    <row r="8328" ht="14.25" customHeight="1">
      <c r="A8328" s="91" t="s">
        <v>20615</v>
      </c>
      <c r="D8328" s="91" t="s">
        <v>1319</v>
      </c>
      <c r="E8328" s="91" t="s">
        <v>1587</v>
      </c>
      <c r="F8328" s="91">
        <v>2028.0</v>
      </c>
      <c r="J8328" s="91" t="s">
        <v>1320</v>
      </c>
      <c r="L8328" s="91" t="s">
        <v>41</v>
      </c>
      <c r="M8328" s="91" t="s">
        <v>739</v>
      </c>
      <c r="O8328" s="91" t="s">
        <v>1602</v>
      </c>
      <c r="P8328" s="91" t="s">
        <v>1603</v>
      </c>
      <c r="Q8328" s="91" t="s">
        <v>1457</v>
      </c>
      <c r="R8328" s="91" t="s">
        <v>1591</v>
      </c>
      <c r="S8328" s="91" t="s">
        <v>20616</v>
      </c>
      <c r="T8328" s="91" t="s">
        <v>1593</v>
      </c>
    </row>
    <row r="8329" ht="14.25" customHeight="1">
      <c r="A8329" s="91" t="s">
        <v>20617</v>
      </c>
      <c r="B8329" s="91" t="s">
        <v>20618</v>
      </c>
      <c r="C8329" s="91" t="s">
        <v>20619</v>
      </c>
      <c r="D8329" s="91" t="s">
        <v>1319</v>
      </c>
      <c r="E8329" s="91" t="s">
        <v>1587</v>
      </c>
      <c r="F8329" s="91" t="s">
        <v>6499</v>
      </c>
      <c r="J8329" s="91" t="s">
        <v>739</v>
      </c>
      <c r="L8329" s="91" t="s">
        <v>41</v>
      </c>
      <c r="M8329" s="91" t="s">
        <v>1320</v>
      </c>
      <c r="N8329" s="91" t="s">
        <v>1881</v>
      </c>
      <c r="O8329" s="91" t="s">
        <v>1602</v>
      </c>
      <c r="P8329" s="91" t="s">
        <v>1603</v>
      </c>
      <c r="Q8329" s="91" t="s">
        <v>1462</v>
      </c>
      <c r="R8329" s="91" t="s">
        <v>1763</v>
      </c>
      <c r="S8329" s="91" t="s">
        <v>20620</v>
      </c>
      <c r="T8329" s="91" t="s">
        <v>1593</v>
      </c>
    </row>
    <row r="8330" ht="14.25" customHeight="1">
      <c r="A8330" s="91" t="s">
        <v>20621</v>
      </c>
      <c r="B8330" s="91" t="s">
        <v>20622</v>
      </c>
      <c r="D8330" s="91" t="s">
        <v>1324</v>
      </c>
      <c r="J8330" s="91" t="s">
        <v>739</v>
      </c>
      <c r="L8330" s="91" t="s">
        <v>41</v>
      </c>
      <c r="M8330" s="91" t="s">
        <v>739</v>
      </c>
      <c r="O8330" s="91" t="s">
        <v>1602</v>
      </c>
      <c r="P8330" s="91" t="s">
        <v>1603</v>
      </c>
      <c r="Q8330" s="91" t="s">
        <v>1462</v>
      </c>
      <c r="R8330" s="91" t="s">
        <v>1608</v>
      </c>
    </row>
    <row r="8331" ht="14.25" customHeight="1">
      <c r="A8331" s="91" t="s">
        <v>20623</v>
      </c>
      <c r="D8331" s="91" t="s">
        <v>1319</v>
      </c>
      <c r="E8331" s="91" t="s">
        <v>1587</v>
      </c>
      <c r="F8331" s="91">
        <v>2030.0</v>
      </c>
      <c r="J8331" s="91" t="s">
        <v>739</v>
      </c>
      <c r="L8331" s="91" t="s">
        <v>1588</v>
      </c>
      <c r="M8331" s="91" t="s">
        <v>739</v>
      </c>
      <c r="O8331" s="91" t="s">
        <v>1632</v>
      </c>
      <c r="P8331" s="91" t="s">
        <v>1628</v>
      </c>
      <c r="Q8331" s="91" t="s">
        <v>1472</v>
      </c>
      <c r="R8331" s="91" t="s">
        <v>1633</v>
      </c>
      <c r="S8331" s="91" t="s">
        <v>20624</v>
      </c>
      <c r="T8331" s="91" t="s">
        <v>1593</v>
      </c>
    </row>
    <row r="8332" ht="14.25" customHeight="1">
      <c r="A8332" s="91" t="s">
        <v>20625</v>
      </c>
      <c r="D8332" s="91" t="s">
        <v>1319</v>
      </c>
      <c r="E8332" s="91" t="s">
        <v>1587</v>
      </c>
      <c r="F8332" s="91">
        <v>2030.0</v>
      </c>
      <c r="J8332" s="91" t="s">
        <v>739</v>
      </c>
      <c r="L8332" s="91" t="s">
        <v>1588</v>
      </c>
      <c r="M8332" s="91" t="s">
        <v>739</v>
      </c>
      <c r="O8332" s="91" t="s">
        <v>1632</v>
      </c>
      <c r="P8332" s="91" t="s">
        <v>1628</v>
      </c>
      <c r="Q8332" s="91" t="s">
        <v>1472</v>
      </c>
      <c r="R8332" s="91" t="s">
        <v>1608</v>
      </c>
      <c r="S8332" s="91" t="s">
        <v>20626</v>
      </c>
      <c r="T8332" s="91" t="s">
        <v>1593</v>
      </c>
    </row>
    <row r="8333" ht="14.25" customHeight="1">
      <c r="A8333" s="91" t="s">
        <v>20627</v>
      </c>
      <c r="B8333" s="91" t="s">
        <v>20628</v>
      </c>
      <c r="C8333" s="91" t="s">
        <v>20629</v>
      </c>
      <c r="D8333" s="91" t="s">
        <v>1319</v>
      </c>
      <c r="E8333" s="91" t="s">
        <v>1587</v>
      </c>
      <c r="F8333" s="91" t="s">
        <v>1646</v>
      </c>
      <c r="J8333" s="91" t="s">
        <v>1320</v>
      </c>
      <c r="L8333" s="91" t="s">
        <v>41</v>
      </c>
      <c r="M8333" s="91" t="s">
        <v>1320</v>
      </c>
      <c r="N8333" s="91" t="s">
        <v>2855</v>
      </c>
      <c r="O8333" s="91" t="s">
        <v>1607</v>
      </c>
      <c r="P8333" s="91" t="s">
        <v>1590</v>
      </c>
      <c r="Q8333" s="91" t="s">
        <v>1459</v>
      </c>
      <c r="R8333" s="91" t="s">
        <v>1747</v>
      </c>
      <c r="S8333" s="91" t="s">
        <v>20630</v>
      </c>
      <c r="T8333" s="91" t="s">
        <v>1593</v>
      </c>
    </row>
    <row r="8334" ht="14.25" customHeight="1">
      <c r="A8334" s="91" t="s">
        <v>20631</v>
      </c>
      <c r="D8334" s="91" t="s">
        <v>1319</v>
      </c>
      <c r="E8334" s="91" t="s">
        <v>1587</v>
      </c>
      <c r="F8334" s="91">
        <v>2030.0</v>
      </c>
      <c r="J8334" s="91" t="s">
        <v>739</v>
      </c>
      <c r="L8334" s="91" t="s">
        <v>41</v>
      </c>
      <c r="M8334" s="91" t="s">
        <v>739</v>
      </c>
      <c r="O8334" s="91" t="s">
        <v>1602</v>
      </c>
      <c r="P8334" s="91" t="s">
        <v>1603</v>
      </c>
      <c r="Q8334" s="91" t="s">
        <v>1462</v>
      </c>
      <c r="R8334" s="91" t="s">
        <v>1591</v>
      </c>
      <c r="S8334" s="91" t="s">
        <v>20632</v>
      </c>
      <c r="T8334" s="91" t="s">
        <v>1593</v>
      </c>
    </row>
    <row r="8335" ht="14.25" customHeight="1">
      <c r="A8335" s="91" t="s">
        <v>20633</v>
      </c>
      <c r="D8335" s="91" t="s">
        <v>1319</v>
      </c>
      <c r="E8335" s="91" t="s">
        <v>1587</v>
      </c>
      <c r="F8335" s="91">
        <v>2030.0</v>
      </c>
      <c r="J8335" s="91" t="s">
        <v>739</v>
      </c>
      <c r="L8335" s="91" t="s">
        <v>1588</v>
      </c>
      <c r="M8335" s="91" t="s">
        <v>739</v>
      </c>
      <c r="O8335" s="91" t="s">
        <v>1638</v>
      </c>
      <c r="P8335" s="91" t="s">
        <v>1590</v>
      </c>
      <c r="Q8335" s="91" t="s">
        <v>1440</v>
      </c>
      <c r="R8335" s="91" t="s">
        <v>1663</v>
      </c>
      <c r="S8335" s="91" t="s">
        <v>20634</v>
      </c>
      <c r="T8335" s="91" t="s">
        <v>1593</v>
      </c>
    </row>
    <row r="8336" ht="14.25" customHeight="1">
      <c r="A8336" s="91" t="s">
        <v>20635</v>
      </c>
      <c r="D8336" s="91" t="s">
        <v>1319</v>
      </c>
      <c r="E8336" s="91" t="s">
        <v>1587</v>
      </c>
      <c r="F8336" s="91">
        <v>2030.0</v>
      </c>
      <c r="J8336" s="91" t="s">
        <v>739</v>
      </c>
      <c r="L8336" s="91" t="s">
        <v>1588</v>
      </c>
      <c r="M8336" s="91" t="s">
        <v>739</v>
      </c>
      <c r="O8336" s="91" t="s">
        <v>1602</v>
      </c>
      <c r="P8336" s="91" t="s">
        <v>1603</v>
      </c>
      <c r="Q8336" s="91" t="s">
        <v>1432</v>
      </c>
      <c r="R8336" s="91" t="s">
        <v>1687</v>
      </c>
      <c r="S8336" s="91" t="s">
        <v>20636</v>
      </c>
      <c r="T8336" s="91" t="s">
        <v>1593</v>
      </c>
    </row>
    <row r="8337" ht="14.25" customHeight="1">
      <c r="A8337" s="91" t="s">
        <v>20637</v>
      </c>
      <c r="C8337" s="91" t="s">
        <v>20638</v>
      </c>
      <c r="D8337" s="91" t="s">
        <v>1324</v>
      </c>
      <c r="J8337" s="91" t="s">
        <v>1320</v>
      </c>
      <c r="L8337" s="91" t="s">
        <v>41</v>
      </c>
      <c r="M8337" s="91" t="s">
        <v>739</v>
      </c>
      <c r="N8337" s="91" t="s">
        <v>1685</v>
      </c>
      <c r="O8337" s="91" t="s">
        <v>1602</v>
      </c>
      <c r="P8337" s="91" t="s">
        <v>1603</v>
      </c>
      <c r="Q8337" s="91" t="s">
        <v>1462</v>
      </c>
      <c r="R8337" s="91" t="s">
        <v>1685</v>
      </c>
    </row>
    <row r="8338" ht="14.25" customHeight="1">
      <c r="A8338" s="91" t="s">
        <v>20639</v>
      </c>
      <c r="D8338" s="91" t="s">
        <v>1319</v>
      </c>
      <c r="E8338" s="91" t="s">
        <v>1587</v>
      </c>
      <c r="F8338" s="91">
        <v>2030.0</v>
      </c>
      <c r="G8338" s="91" t="s">
        <v>1319</v>
      </c>
      <c r="H8338" s="91" t="s">
        <v>1587</v>
      </c>
      <c r="I8338" s="91">
        <v>2050.0</v>
      </c>
      <c r="J8338" s="91" t="s">
        <v>1320</v>
      </c>
      <c r="K8338" s="91">
        <v>2050.0</v>
      </c>
      <c r="L8338" s="91" t="s">
        <v>1588</v>
      </c>
      <c r="M8338" s="91" t="s">
        <v>739</v>
      </c>
      <c r="O8338" s="91" t="s">
        <v>1607</v>
      </c>
      <c r="P8338" s="91" t="s">
        <v>1590</v>
      </c>
      <c r="Q8338" s="91" t="s">
        <v>1441</v>
      </c>
      <c r="R8338" s="91" t="s">
        <v>1604</v>
      </c>
      <c r="S8338" s="91" t="s">
        <v>20640</v>
      </c>
      <c r="T8338" s="91" t="s">
        <v>1593</v>
      </c>
    </row>
    <row r="8339" ht="14.25" customHeight="1">
      <c r="A8339" s="91" t="s">
        <v>20641</v>
      </c>
      <c r="D8339" s="91" t="s">
        <v>1324</v>
      </c>
      <c r="J8339" s="91" t="s">
        <v>1320</v>
      </c>
      <c r="L8339" s="91" t="s">
        <v>41</v>
      </c>
      <c r="M8339" s="91" t="s">
        <v>739</v>
      </c>
      <c r="O8339" s="91" t="s">
        <v>1831</v>
      </c>
      <c r="P8339" s="91" t="s">
        <v>1590</v>
      </c>
      <c r="Q8339" s="91" t="s">
        <v>1451</v>
      </c>
      <c r="R8339" s="91" t="s">
        <v>1707</v>
      </c>
    </row>
    <row r="8340" ht="14.25" customHeight="1">
      <c r="A8340" s="91" t="s">
        <v>20642</v>
      </c>
      <c r="B8340" s="91" t="s">
        <v>20643</v>
      </c>
      <c r="C8340" s="91" t="s">
        <v>20644</v>
      </c>
      <c r="D8340" s="91" t="s">
        <v>1319</v>
      </c>
      <c r="E8340" s="91" t="s">
        <v>1587</v>
      </c>
      <c r="F8340" s="91">
        <v>2025.0</v>
      </c>
      <c r="J8340" s="91" t="s">
        <v>1320</v>
      </c>
      <c r="L8340" s="91" t="s">
        <v>41</v>
      </c>
      <c r="M8340" s="91" t="s">
        <v>739</v>
      </c>
      <c r="O8340" s="91" t="s">
        <v>1711</v>
      </c>
      <c r="P8340" s="91" t="s">
        <v>1590</v>
      </c>
      <c r="Q8340" s="91" t="s">
        <v>1462</v>
      </c>
      <c r="R8340" s="91" t="s">
        <v>1637</v>
      </c>
      <c r="S8340" s="91" t="s">
        <v>20645</v>
      </c>
      <c r="T8340" s="91" t="s">
        <v>1593</v>
      </c>
    </row>
    <row r="8341" ht="14.25" customHeight="1">
      <c r="A8341" s="91" t="s">
        <v>20646</v>
      </c>
      <c r="D8341" s="91" t="s">
        <v>1343</v>
      </c>
      <c r="J8341" s="91" t="s">
        <v>1320</v>
      </c>
      <c r="L8341" s="91" t="s">
        <v>41</v>
      </c>
      <c r="M8341" s="91" t="s">
        <v>1320</v>
      </c>
      <c r="N8341" s="91" t="s">
        <v>1763</v>
      </c>
      <c r="O8341" s="91" t="s">
        <v>1602</v>
      </c>
      <c r="P8341" s="91" t="s">
        <v>1603</v>
      </c>
      <c r="Q8341" s="91" t="s">
        <v>1462</v>
      </c>
      <c r="R8341" s="91" t="s">
        <v>1763</v>
      </c>
    </row>
    <row r="8342" ht="14.25" customHeight="1">
      <c r="A8342" s="91" t="s">
        <v>20647</v>
      </c>
      <c r="D8342" s="91" t="s">
        <v>1319</v>
      </c>
      <c r="E8342" s="91" t="s">
        <v>1587</v>
      </c>
      <c r="F8342" s="91">
        <v>2030.0</v>
      </c>
      <c r="J8342" s="91" t="s">
        <v>739</v>
      </c>
      <c r="L8342" s="91" t="s">
        <v>1588</v>
      </c>
      <c r="M8342" s="91" t="s">
        <v>739</v>
      </c>
      <c r="O8342" s="91" t="s">
        <v>1796</v>
      </c>
      <c r="P8342" s="91" t="s">
        <v>1628</v>
      </c>
      <c r="Q8342" s="91" t="s">
        <v>1452</v>
      </c>
      <c r="R8342" s="91" t="s">
        <v>1608</v>
      </c>
      <c r="S8342" s="91" t="s">
        <v>20648</v>
      </c>
      <c r="T8342" s="91" t="s">
        <v>1593</v>
      </c>
    </row>
    <row r="8343" ht="14.25" customHeight="1">
      <c r="A8343" s="91" t="s">
        <v>20649</v>
      </c>
      <c r="D8343" s="91" t="s">
        <v>1324</v>
      </c>
      <c r="J8343" s="91" t="s">
        <v>739</v>
      </c>
      <c r="L8343" s="91" t="s">
        <v>41</v>
      </c>
      <c r="M8343" s="91" t="s">
        <v>739</v>
      </c>
      <c r="O8343" s="91" t="s">
        <v>2509</v>
      </c>
      <c r="P8343" s="91" t="s">
        <v>1590</v>
      </c>
      <c r="Q8343" s="91" t="s">
        <v>1460</v>
      </c>
      <c r="R8343" s="91" t="s">
        <v>1604</v>
      </c>
    </row>
    <row r="8344" ht="14.25" customHeight="1">
      <c r="A8344" s="91" t="s">
        <v>20650</v>
      </c>
      <c r="B8344" s="91" t="s">
        <v>20651</v>
      </c>
      <c r="C8344" s="91" t="s">
        <v>20652</v>
      </c>
      <c r="D8344" s="91" t="s">
        <v>1319</v>
      </c>
      <c r="E8344" s="91" t="s">
        <v>1587</v>
      </c>
      <c r="F8344" s="91" t="s">
        <v>1646</v>
      </c>
      <c r="G8344" s="91" t="s">
        <v>1319</v>
      </c>
      <c r="H8344" s="91" t="s">
        <v>1587</v>
      </c>
      <c r="I8344" s="91" t="s">
        <v>1698</v>
      </c>
      <c r="J8344" s="91" t="s">
        <v>1320</v>
      </c>
      <c r="K8344" s="91" t="s">
        <v>1698</v>
      </c>
      <c r="L8344" s="91" t="s">
        <v>41</v>
      </c>
      <c r="M8344" s="91" t="s">
        <v>739</v>
      </c>
      <c r="O8344" s="91" t="s">
        <v>1721</v>
      </c>
      <c r="P8344" s="91" t="s">
        <v>1590</v>
      </c>
      <c r="Q8344" s="91" t="s">
        <v>1436</v>
      </c>
      <c r="R8344" s="91" t="s">
        <v>1633</v>
      </c>
      <c r="S8344" s="91" t="s">
        <v>20653</v>
      </c>
      <c r="T8344" s="91" t="s">
        <v>1593</v>
      </c>
    </row>
    <row r="8345" ht="14.25" customHeight="1">
      <c r="A8345" s="91" t="s">
        <v>20654</v>
      </c>
      <c r="B8345" s="91" t="s">
        <v>20655</v>
      </c>
      <c r="C8345" s="91" t="s">
        <v>20656</v>
      </c>
      <c r="D8345" s="91" t="s">
        <v>1319</v>
      </c>
      <c r="E8345" s="91" t="s">
        <v>1587</v>
      </c>
      <c r="F8345" s="91" t="s">
        <v>2004</v>
      </c>
      <c r="J8345" s="91" t="s">
        <v>1320</v>
      </c>
      <c r="L8345" s="91" t="s">
        <v>41</v>
      </c>
      <c r="M8345" s="91" t="s">
        <v>1320</v>
      </c>
      <c r="N8345" s="91" t="s">
        <v>3048</v>
      </c>
      <c r="O8345" s="91" t="s">
        <v>1607</v>
      </c>
      <c r="P8345" s="91" t="s">
        <v>1590</v>
      </c>
      <c r="Q8345" s="91" t="s">
        <v>1452</v>
      </c>
      <c r="R8345" s="91" t="s">
        <v>1785</v>
      </c>
      <c r="S8345" s="91" t="s">
        <v>20657</v>
      </c>
      <c r="T8345" s="91" t="s">
        <v>1593</v>
      </c>
    </row>
    <row r="8346" ht="14.25" customHeight="1">
      <c r="A8346" s="91" t="s">
        <v>20658</v>
      </c>
      <c r="C8346" s="91" t="s">
        <v>20659</v>
      </c>
      <c r="D8346" s="91" t="s">
        <v>1319</v>
      </c>
      <c r="E8346" s="91" t="s">
        <v>1587</v>
      </c>
      <c r="F8346" s="91" t="s">
        <v>1676</v>
      </c>
      <c r="J8346" s="91" t="s">
        <v>1320</v>
      </c>
      <c r="L8346" s="91" t="s">
        <v>41</v>
      </c>
      <c r="M8346" s="91" t="s">
        <v>1320</v>
      </c>
      <c r="N8346" s="91" t="s">
        <v>1706</v>
      </c>
      <c r="O8346" s="91" t="s">
        <v>1589</v>
      </c>
      <c r="P8346" s="91" t="s">
        <v>1590</v>
      </c>
      <c r="Q8346" s="91" t="s">
        <v>1448</v>
      </c>
      <c r="R8346" s="91" t="s">
        <v>1669</v>
      </c>
      <c r="S8346" s="91" t="s">
        <v>20660</v>
      </c>
      <c r="T8346" s="91" t="s">
        <v>1593</v>
      </c>
    </row>
    <row r="8347" ht="14.25" customHeight="1">
      <c r="A8347" s="91" t="s">
        <v>20661</v>
      </c>
      <c r="D8347" s="91" t="s">
        <v>1319</v>
      </c>
      <c r="E8347" s="91" t="s">
        <v>1587</v>
      </c>
      <c r="F8347" s="91" t="s">
        <v>5778</v>
      </c>
      <c r="G8347" s="91" t="s">
        <v>1319</v>
      </c>
      <c r="H8347" s="91" t="s">
        <v>1587</v>
      </c>
      <c r="I8347" s="91">
        <v>2040.0</v>
      </c>
      <c r="J8347" s="91" t="s">
        <v>1320</v>
      </c>
      <c r="K8347" s="91">
        <v>2040.0</v>
      </c>
      <c r="L8347" s="91" t="s">
        <v>41</v>
      </c>
      <c r="M8347" s="91" t="s">
        <v>1320</v>
      </c>
      <c r="N8347" s="91" t="s">
        <v>1706</v>
      </c>
      <c r="O8347" s="91" t="s">
        <v>1607</v>
      </c>
      <c r="P8347" s="91" t="s">
        <v>1590</v>
      </c>
      <c r="Q8347" s="91" t="s">
        <v>1451</v>
      </c>
      <c r="R8347" s="91" t="s">
        <v>1648</v>
      </c>
      <c r="S8347" s="91" t="s">
        <v>20662</v>
      </c>
      <c r="T8347" s="91" t="s">
        <v>1593</v>
      </c>
    </row>
    <row r="8348" ht="14.25" customHeight="1">
      <c r="A8348" s="91" t="s">
        <v>20663</v>
      </c>
      <c r="B8348" s="91" t="s">
        <v>20664</v>
      </c>
      <c r="C8348" s="91" t="s">
        <v>20665</v>
      </c>
      <c r="D8348" s="91" t="s">
        <v>1319</v>
      </c>
      <c r="E8348" s="91" t="s">
        <v>1587</v>
      </c>
      <c r="F8348" s="91">
        <v>2030.0</v>
      </c>
      <c r="G8348" s="91" t="s">
        <v>1319</v>
      </c>
      <c r="H8348" s="91" t="s">
        <v>1587</v>
      </c>
      <c r="I8348" s="91">
        <v>2040.0</v>
      </c>
      <c r="J8348" s="91" t="s">
        <v>1320</v>
      </c>
      <c r="K8348" s="91">
        <v>2040.0</v>
      </c>
      <c r="L8348" s="91" t="s">
        <v>41</v>
      </c>
      <c r="M8348" s="91" t="s">
        <v>1320</v>
      </c>
      <c r="N8348" s="91" t="s">
        <v>1678</v>
      </c>
      <c r="O8348" s="91" t="s">
        <v>2046</v>
      </c>
      <c r="P8348" s="91" t="s">
        <v>1603</v>
      </c>
      <c r="Q8348" s="91" t="s">
        <v>1457</v>
      </c>
      <c r="R8348" s="91" t="s">
        <v>1842</v>
      </c>
      <c r="S8348" s="91" t="s">
        <v>20666</v>
      </c>
      <c r="T8348" s="91" t="s">
        <v>1593</v>
      </c>
    </row>
    <row r="8349" ht="14.25" customHeight="1">
      <c r="A8349" s="91" t="s">
        <v>20667</v>
      </c>
      <c r="C8349" s="91" t="s">
        <v>20668</v>
      </c>
      <c r="D8349" s="91" t="s">
        <v>1324</v>
      </c>
      <c r="J8349" s="91" t="s">
        <v>1320</v>
      </c>
      <c r="L8349" s="91" t="s">
        <v>41</v>
      </c>
      <c r="M8349" s="91" t="s">
        <v>1320</v>
      </c>
      <c r="N8349" s="91" t="s">
        <v>1715</v>
      </c>
      <c r="O8349" s="91" t="s">
        <v>1607</v>
      </c>
      <c r="P8349" s="91" t="s">
        <v>1590</v>
      </c>
      <c r="Q8349" s="91" t="s">
        <v>1457</v>
      </c>
      <c r="R8349" s="91" t="s">
        <v>1715</v>
      </c>
    </row>
    <row r="8350" ht="14.25" customHeight="1">
      <c r="A8350" s="91" t="s">
        <v>20669</v>
      </c>
      <c r="B8350" s="91" t="s">
        <v>20670</v>
      </c>
      <c r="D8350" s="91" t="s">
        <v>1324</v>
      </c>
      <c r="J8350" s="91" t="s">
        <v>739</v>
      </c>
      <c r="L8350" s="91" t="s">
        <v>41</v>
      </c>
      <c r="M8350" s="91" t="s">
        <v>1320</v>
      </c>
      <c r="N8350" s="91" t="s">
        <v>2023</v>
      </c>
      <c r="O8350" s="91" t="s">
        <v>1796</v>
      </c>
      <c r="P8350" s="91" t="s">
        <v>1628</v>
      </c>
      <c r="Q8350" s="91" t="s">
        <v>1462</v>
      </c>
      <c r="R8350" s="91" t="s">
        <v>2855</v>
      </c>
    </row>
    <row r="8351" ht="14.25" customHeight="1">
      <c r="A8351" s="91" t="s">
        <v>20671</v>
      </c>
      <c r="D8351" s="91" t="s">
        <v>1324</v>
      </c>
      <c r="J8351" s="91" t="s">
        <v>739</v>
      </c>
      <c r="L8351" s="91" t="s">
        <v>41</v>
      </c>
      <c r="M8351" s="91" t="s">
        <v>739</v>
      </c>
      <c r="O8351" s="91" t="s">
        <v>1796</v>
      </c>
      <c r="P8351" s="91" t="s">
        <v>1628</v>
      </c>
      <c r="Q8351" s="91" t="s">
        <v>1761</v>
      </c>
      <c r="R8351" s="91" t="s">
        <v>1591</v>
      </c>
    </row>
    <row r="8352" ht="14.25" customHeight="1">
      <c r="A8352" s="91" t="s">
        <v>20672</v>
      </c>
      <c r="B8352" s="91" t="s">
        <v>20673</v>
      </c>
      <c r="D8352" s="91" t="s">
        <v>1324</v>
      </c>
      <c r="J8352" s="91" t="s">
        <v>1320</v>
      </c>
      <c r="L8352" s="91" t="s">
        <v>41</v>
      </c>
      <c r="M8352" s="91" t="s">
        <v>739</v>
      </c>
      <c r="O8352" s="91" t="s">
        <v>1796</v>
      </c>
      <c r="P8352" s="91" t="s">
        <v>1628</v>
      </c>
      <c r="Q8352" s="91" t="s">
        <v>1761</v>
      </c>
      <c r="R8352" s="91" t="s">
        <v>1659</v>
      </c>
    </row>
    <row r="8353" ht="14.25" customHeight="1">
      <c r="A8353" s="91" t="s">
        <v>20674</v>
      </c>
      <c r="D8353" s="91" t="s">
        <v>1319</v>
      </c>
      <c r="E8353" s="91" t="s">
        <v>1587</v>
      </c>
      <c r="F8353" s="91">
        <v>2030.0</v>
      </c>
      <c r="J8353" s="91" t="s">
        <v>739</v>
      </c>
      <c r="L8353" s="91" t="s">
        <v>1588</v>
      </c>
      <c r="M8353" s="91" t="s">
        <v>739</v>
      </c>
      <c r="O8353" s="91" t="s">
        <v>1796</v>
      </c>
      <c r="P8353" s="91" t="s">
        <v>1628</v>
      </c>
      <c r="Q8353" s="91" t="s">
        <v>1433</v>
      </c>
      <c r="R8353" s="91" t="s">
        <v>1611</v>
      </c>
      <c r="S8353" s="91" t="s">
        <v>20675</v>
      </c>
      <c r="T8353" s="91" t="s">
        <v>1593</v>
      </c>
    </row>
    <row r="8354" ht="14.25" customHeight="1">
      <c r="A8354" s="91" t="s">
        <v>20676</v>
      </c>
      <c r="D8354" s="91" t="s">
        <v>1319</v>
      </c>
      <c r="E8354" s="91" t="s">
        <v>1587</v>
      </c>
      <c r="F8354" s="91">
        <v>2030.0</v>
      </c>
      <c r="J8354" s="91" t="s">
        <v>739</v>
      </c>
      <c r="L8354" s="91" t="s">
        <v>1588</v>
      </c>
      <c r="M8354" s="91" t="s">
        <v>739</v>
      </c>
      <c r="O8354" s="91" t="s">
        <v>1796</v>
      </c>
      <c r="P8354" s="91" t="s">
        <v>1628</v>
      </c>
      <c r="Q8354" s="91" t="s">
        <v>1472</v>
      </c>
      <c r="R8354" s="91" t="s">
        <v>1687</v>
      </c>
      <c r="S8354" s="91" t="s">
        <v>20677</v>
      </c>
      <c r="T8354" s="91" t="s">
        <v>1593</v>
      </c>
    </row>
    <row r="8355" ht="14.25" customHeight="1">
      <c r="A8355" s="91" t="s">
        <v>20678</v>
      </c>
      <c r="D8355" s="91" t="s">
        <v>1324</v>
      </c>
      <c r="J8355" s="91" t="s">
        <v>739</v>
      </c>
      <c r="L8355" s="91" t="s">
        <v>41</v>
      </c>
      <c r="M8355" s="91" t="s">
        <v>739</v>
      </c>
      <c r="O8355" s="91" t="s">
        <v>1796</v>
      </c>
      <c r="P8355" s="91" t="s">
        <v>1628</v>
      </c>
      <c r="Q8355" s="91" t="s">
        <v>1761</v>
      </c>
      <c r="R8355" s="91" t="s">
        <v>1604</v>
      </c>
    </row>
    <row r="8356" ht="14.25" customHeight="1">
      <c r="A8356" s="91" t="s">
        <v>20679</v>
      </c>
      <c r="D8356" s="91" t="s">
        <v>1324</v>
      </c>
      <c r="J8356" s="91" t="s">
        <v>739</v>
      </c>
      <c r="L8356" s="91" t="s">
        <v>41</v>
      </c>
      <c r="M8356" s="91" t="s">
        <v>739</v>
      </c>
      <c r="O8356" s="91" t="s">
        <v>1796</v>
      </c>
      <c r="P8356" s="91" t="s">
        <v>1628</v>
      </c>
      <c r="Q8356" s="91" t="s">
        <v>1439</v>
      </c>
      <c r="R8356" s="91" t="s">
        <v>1614</v>
      </c>
    </row>
    <row r="8357" ht="14.25" customHeight="1">
      <c r="A8357" s="91" t="s">
        <v>20680</v>
      </c>
      <c r="D8357" s="91" t="s">
        <v>1319</v>
      </c>
      <c r="E8357" s="91" t="s">
        <v>1587</v>
      </c>
      <c r="F8357" s="91">
        <v>2030.0</v>
      </c>
      <c r="J8357" s="91" t="s">
        <v>739</v>
      </c>
      <c r="L8357" s="91" t="s">
        <v>1588</v>
      </c>
      <c r="M8357" s="91" t="s">
        <v>739</v>
      </c>
      <c r="O8357" s="91" t="s">
        <v>1796</v>
      </c>
      <c r="P8357" s="91" t="s">
        <v>1628</v>
      </c>
      <c r="Q8357" s="91" t="s">
        <v>1472</v>
      </c>
      <c r="R8357" s="91" t="s">
        <v>1687</v>
      </c>
      <c r="S8357" s="91" t="s">
        <v>20681</v>
      </c>
      <c r="T8357" s="91" t="s">
        <v>1593</v>
      </c>
    </row>
    <row r="8358" ht="14.25" customHeight="1">
      <c r="A8358" s="91" t="s">
        <v>20682</v>
      </c>
      <c r="D8358" s="91" t="s">
        <v>1319</v>
      </c>
      <c r="E8358" s="91" t="s">
        <v>1595</v>
      </c>
      <c r="F8358" s="91">
        <v>2030.0</v>
      </c>
      <c r="J8358" s="91" t="s">
        <v>739</v>
      </c>
      <c r="L8358" s="91" t="s">
        <v>1588</v>
      </c>
      <c r="M8358" s="91" t="s">
        <v>739</v>
      </c>
      <c r="O8358" s="91" t="s">
        <v>1638</v>
      </c>
      <c r="P8358" s="91" t="s">
        <v>1590</v>
      </c>
      <c r="Q8358" s="91" t="s">
        <v>1447</v>
      </c>
      <c r="R8358" s="91" t="s">
        <v>1669</v>
      </c>
      <c r="S8358" s="91" t="s">
        <v>20683</v>
      </c>
      <c r="T8358" s="91" t="s">
        <v>1600</v>
      </c>
    </row>
    <row r="8359" ht="14.25" customHeight="1">
      <c r="A8359" s="91" t="s">
        <v>20684</v>
      </c>
      <c r="D8359" s="91" t="s">
        <v>1319</v>
      </c>
      <c r="E8359" s="91" t="s">
        <v>1587</v>
      </c>
      <c r="F8359" s="91">
        <v>2030.0</v>
      </c>
      <c r="J8359" s="91" t="s">
        <v>739</v>
      </c>
      <c r="L8359" s="91" t="s">
        <v>1588</v>
      </c>
      <c r="M8359" s="91" t="s">
        <v>739</v>
      </c>
      <c r="O8359" s="91" t="s">
        <v>1607</v>
      </c>
      <c r="P8359" s="91" t="s">
        <v>1590</v>
      </c>
      <c r="Q8359" s="91" t="s">
        <v>1451</v>
      </c>
      <c r="R8359" s="91" t="s">
        <v>1614</v>
      </c>
      <c r="S8359" s="91" t="s">
        <v>20685</v>
      </c>
      <c r="T8359" s="91" t="s">
        <v>1593</v>
      </c>
    </row>
    <row r="8360" ht="14.25" customHeight="1">
      <c r="A8360" s="91" t="s">
        <v>20686</v>
      </c>
      <c r="B8360" s="91" t="s">
        <v>20687</v>
      </c>
      <c r="C8360" s="91" t="s">
        <v>20688</v>
      </c>
      <c r="D8360" s="91" t="s">
        <v>1324</v>
      </c>
      <c r="J8360" s="91" t="s">
        <v>739</v>
      </c>
      <c r="L8360" s="91" t="s">
        <v>41</v>
      </c>
      <c r="M8360" s="91" t="s">
        <v>739</v>
      </c>
      <c r="O8360" s="91" t="s">
        <v>2934</v>
      </c>
      <c r="P8360" s="91" t="s">
        <v>1590</v>
      </c>
      <c r="Q8360" s="91" t="s">
        <v>1441</v>
      </c>
      <c r="R8360" s="91" t="s">
        <v>1747</v>
      </c>
      <c r="U8360" s="91" t="s">
        <v>1749</v>
      </c>
    </row>
    <row r="8361" ht="14.25" customHeight="1">
      <c r="A8361" s="91" t="s">
        <v>20689</v>
      </c>
      <c r="C8361" s="91" t="s">
        <v>20690</v>
      </c>
      <c r="D8361" s="91" t="s">
        <v>1324</v>
      </c>
      <c r="J8361" s="91" t="s">
        <v>1320</v>
      </c>
      <c r="L8361" s="91" t="s">
        <v>41</v>
      </c>
      <c r="M8361" s="91" t="s">
        <v>1320</v>
      </c>
      <c r="N8361" s="91" t="s">
        <v>1842</v>
      </c>
      <c r="O8361" s="91" t="s">
        <v>1662</v>
      </c>
      <c r="P8361" s="91" t="s">
        <v>1590</v>
      </c>
      <c r="Q8361" s="91" t="s">
        <v>1460</v>
      </c>
      <c r="R8361" s="91" t="s">
        <v>1842</v>
      </c>
    </row>
    <row r="8362" ht="14.25" customHeight="1">
      <c r="A8362" s="91" t="s">
        <v>20691</v>
      </c>
      <c r="C8362" s="91" t="s">
        <v>20692</v>
      </c>
      <c r="D8362" s="91" t="s">
        <v>1319</v>
      </c>
      <c r="E8362" s="91" t="s">
        <v>1587</v>
      </c>
      <c r="F8362" s="91">
        <v>2030.0</v>
      </c>
      <c r="J8362" s="91" t="s">
        <v>739</v>
      </c>
      <c r="L8362" s="91" t="s">
        <v>41</v>
      </c>
      <c r="M8362" s="91" t="s">
        <v>739</v>
      </c>
      <c r="N8362" s="91" t="s">
        <v>1611</v>
      </c>
      <c r="O8362" s="91" t="s">
        <v>1846</v>
      </c>
      <c r="P8362" s="91" t="s">
        <v>1590</v>
      </c>
      <c r="Q8362" s="91" t="s">
        <v>1434</v>
      </c>
      <c r="R8362" s="91" t="s">
        <v>1591</v>
      </c>
      <c r="S8362" s="91" t="s">
        <v>20693</v>
      </c>
      <c r="T8362" s="91" t="s">
        <v>1593</v>
      </c>
    </row>
    <row r="8363" ht="14.25" customHeight="1">
      <c r="A8363" s="91" t="s">
        <v>20694</v>
      </c>
      <c r="D8363" s="91" t="s">
        <v>1319</v>
      </c>
      <c r="E8363" s="91" t="s">
        <v>1587</v>
      </c>
      <c r="F8363" s="91">
        <v>2030.0</v>
      </c>
      <c r="G8363" s="91" t="s">
        <v>1319</v>
      </c>
      <c r="H8363" s="91" t="s">
        <v>1587</v>
      </c>
      <c r="I8363" s="91">
        <v>2040.0</v>
      </c>
      <c r="J8363" s="91" t="s">
        <v>1320</v>
      </c>
      <c r="K8363" s="91">
        <v>2040.0</v>
      </c>
      <c r="L8363" s="91" t="s">
        <v>1588</v>
      </c>
      <c r="M8363" s="91" t="s">
        <v>1320</v>
      </c>
      <c r="N8363" s="91" t="s">
        <v>1715</v>
      </c>
      <c r="O8363" s="91" t="s">
        <v>1725</v>
      </c>
      <c r="P8363" s="91" t="s">
        <v>1628</v>
      </c>
      <c r="Q8363" s="91" t="s">
        <v>1457</v>
      </c>
      <c r="R8363" s="91" t="s">
        <v>1715</v>
      </c>
      <c r="S8363" s="91" t="s">
        <v>20695</v>
      </c>
      <c r="T8363" s="91" t="s">
        <v>1593</v>
      </c>
    </row>
    <row r="8364" ht="14.25" customHeight="1">
      <c r="A8364" s="91" t="s">
        <v>20696</v>
      </c>
      <c r="D8364" s="91" t="s">
        <v>1319</v>
      </c>
      <c r="E8364" s="91" t="s">
        <v>1587</v>
      </c>
      <c r="F8364" s="91">
        <v>2030.0</v>
      </c>
      <c r="J8364" s="91" t="s">
        <v>739</v>
      </c>
      <c r="L8364" s="91" t="s">
        <v>1588</v>
      </c>
      <c r="M8364" s="91" t="s">
        <v>739</v>
      </c>
      <c r="O8364" s="91" t="s">
        <v>1662</v>
      </c>
      <c r="P8364" s="91" t="s">
        <v>1590</v>
      </c>
      <c r="Q8364" s="91" t="s">
        <v>1466</v>
      </c>
      <c r="R8364" s="91" t="s">
        <v>1659</v>
      </c>
      <c r="S8364" s="91" t="s">
        <v>20697</v>
      </c>
      <c r="T8364" s="91" t="s">
        <v>1593</v>
      </c>
    </row>
    <row r="8365" ht="14.25" customHeight="1">
      <c r="A8365" s="91" t="s">
        <v>20698</v>
      </c>
      <c r="B8365" s="91" t="s">
        <v>20699</v>
      </c>
      <c r="C8365" s="91" t="s">
        <v>20700</v>
      </c>
      <c r="D8365" s="91" t="s">
        <v>1324</v>
      </c>
      <c r="J8365" s="91" t="s">
        <v>1320</v>
      </c>
      <c r="L8365" s="91" t="s">
        <v>41</v>
      </c>
      <c r="M8365" s="91" t="s">
        <v>1320</v>
      </c>
      <c r="N8365" s="91" t="s">
        <v>1669</v>
      </c>
      <c r="O8365" s="91" t="s">
        <v>1891</v>
      </c>
      <c r="P8365" s="91" t="s">
        <v>1623</v>
      </c>
      <c r="Q8365" s="91" t="s">
        <v>1462</v>
      </c>
      <c r="R8365" s="91" t="s">
        <v>1669</v>
      </c>
    </row>
    <row r="8366" ht="14.25" customHeight="1">
      <c r="A8366" s="91" t="s">
        <v>20701</v>
      </c>
      <c r="B8366" s="91" t="s">
        <v>20702</v>
      </c>
      <c r="C8366" s="91" t="s">
        <v>20703</v>
      </c>
      <c r="D8366" s="91" t="s">
        <v>1319</v>
      </c>
      <c r="E8366" s="91" t="s">
        <v>1587</v>
      </c>
      <c r="F8366" s="91">
        <v>2030.0</v>
      </c>
      <c r="J8366" s="91" t="s">
        <v>1320</v>
      </c>
      <c r="L8366" s="91" t="s">
        <v>41</v>
      </c>
      <c r="M8366" s="91" t="s">
        <v>1320</v>
      </c>
      <c r="N8366" s="91" t="s">
        <v>1785</v>
      </c>
      <c r="O8366" s="91" t="s">
        <v>1602</v>
      </c>
      <c r="P8366" s="91" t="s">
        <v>1603</v>
      </c>
      <c r="Q8366" s="91" t="s">
        <v>1466</v>
      </c>
      <c r="R8366" s="91" t="s">
        <v>1847</v>
      </c>
      <c r="S8366" s="91" t="s">
        <v>20704</v>
      </c>
      <c r="T8366" s="91" t="s">
        <v>1593</v>
      </c>
    </row>
    <row r="8367" ht="14.25" customHeight="1">
      <c r="A8367" s="91" t="s">
        <v>20705</v>
      </c>
      <c r="D8367" s="91" t="s">
        <v>1324</v>
      </c>
      <c r="J8367" s="91" t="s">
        <v>739</v>
      </c>
      <c r="L8367" s="91" t="s">
        <v>41</v>
      </c>
      <c r="M8367" s="91" t="s">
        <v>739</v>
      </c>
      <c r="O8367" s="91" t="s">
        <v>1796</v>
      </c>
      <c r="P8367" s="91" t="s">
        <v>1628</v>
      </c>
      <c r="Q8367" s="91" t="s">
        <v>1467</v>
      </c>
      <c r="R8367" s="91" t="s">
        <v>1648</v>
      </c>
    </row>
    <row r="8368" ht="14.25" customHeight="1">
      <c r="A8368" s="91" t="s">
        <v>20706</v>
      </c>
      <c r="D8368" s="91" t="s">
        <v>1324</v>
      </c>
      <c r="J8368" s="91" t="s">
        <v>1320</v>
      </c>
      <c r="L8368" s="91" t="s">
        <v>41</v>
      </c>
      <c r="M8368" s="91" t="s">
        <v>739</v>
      </c>
      <c r="O8368" s="91" t="s">
        <v>1796</v>
      </c>
      <c r="P8368" s="91" t="s">
        <v>1628</v>
      </c>
      <c r="Q8368" s="91" t="s">
        <v>1439</v>
      </c>
      <c r="R8368" s="91" t="s">
        <v>1614</v>
      </c>
    </row>
    <row r="8369" ht="14.25" customHeight="1">
      <c r="A8369" s="91" t="s">
        <v>20707</v>
      </c>
      <c r="B8369" s="91" t="s">
        <v>20708</v>
      </c>
      <c r="C8369" s="91" t="s">
        <v>20709</v>
      </c>
      <c r="D8369" s="91" t="s">
        <v>1343</v>
      </c>
      <c r="J8369" s="91" t="s">
        <v>739</v>
      </c>
      <c r="L8369" s="91" t="s">
        <v>41</v>
      </c>
      <c r="M8369" s="91" t="s">
        <v>739</v>
      </c>
      <c r="O8369" s="91" t="s">
        <v>1796</v>
      </c>
      <c r="P8369" s="91" t="s">
        <v>1628</v>
      </c>
      <c r="Q8369" s="91" t="s">
        <v>1466</v>
      </c>
      <c r="R8369" s="91" t="s">
        <v>6754</v>
      </c>
    </row>
    <row r="8370" ht="14.25" customHeight="1">
      <c r="A8370" s="91" t="s">
        <v>20710</v>
      </c>
      <c r="B8370" s="91" t="s">
        <v>20711</v>
      </c>
      <c r="C8370" s="91" t="s">
        <v>20712</v>
      </c>
      <c r="D8370" s="91" t="s">
        <v>1324</v>
      </c>
      <c r="E8370" s="91" t="s">
        <v>1587</v>
      </c>
      <c r="F8370" s="91">
        <v>2030.0</v>
      </c>
      <c r="J8370" s="91" t="s">
        <v>739</v>
      </c>
      <c r="L8370" s="91" t="s">
        <v>41</v>
      </c>
      <c r="M8370" s="91" t="s">
        <v>739</v>
      </c>
      <c r="O8370" s="91" t="s">
        <v>1796</v>
      </c>
      <c r="P8370" s="91" t="s">
        <v>1628</v>
      </c>
      <c r="Q8370" s="91" t="s">
        <v>1429</v>
      </c>
      <c r="R8370" s="91" t="s">
        <v>1624</v>
      </c>
      <c r="S8370" s="91" t="s">
        <v>20713</v>
      </c>
      <c r="T8370" s="91" t="s">
        <v>1593</v>
      </c>
    </row>
    <row r="8371" ht="14.25" customHeight="1">
      <c r="A8371" s="91" t="s">
        <v>20714</v>
      </c>
      <c r="D8371" s="91" t="s">
        <v>1324</v>
      </c>
      <c r="J8371" s="91" t="s">
        <v>739</v>
      </c>
      <c r="L8371" s="91" t="s">
        <v>41</v>
      </c>
      <c r="M8371" s="91" t="s">
        <v>739</v>
      </c>
      <c r="O8371" s="91" t="s">
        <v>1796</v>
      </c>
      <c r="P8371" s="91" t="s">
        <v>1628</v>
      </c>
      <c r="Q8371" s="91" t="s">
        <v>1439</v>
      </c>
      <c r="R8371" s="91" t="s">
        <v>1614</v>
      </c>
    </row>
    <row r="8372" ht="14.25" customHeight="1">
      <c r="A8372" s="91" t="s">
        <v>20715</v>
      </c>
      <c r="D8372" s="91" t="s">
        <v>1319</v>
      </c>
      <c r="E8372" s="91" t="s">
        <v>1587</v>
      </c>
      <c r="F8372" s="91">
        <v>2030.0</v>
      </c>
      <c r="J8372" s="91" t="s">
        <v>739</v>
      </c>
      <c r="L8372" s="91" t="s">
        <v>1588</v>
      </c>
      <c r="M8372" s="91" t="s">
        <v>739</v>
      </c>
      <c r="O8372" s="91" t="s">
        <v>1796</v>
      </c>
      <c r="P8372" s="91" t="s">
        <v>1628</v>
      </c>
      <c r="Q8372" s="91" t="s">
        <v>1436</v>
      </c>
      <c r="R8372" s="91" t="s">
        <v>1598</v>
      </c>
      <c r="S8372" s="91" t="s">
        <v>20716</v>
      </c>
      <c r="T8372" s="91" t="s">
        <v>1593</v>
      </c>
    </row>
    <row r="8373" ht="14.25" customHeight="1">
      <c r="A8373" s="91" t="s">
        <v>20717</v>
      </c>
      <c r="D8373" s="91" t="s">
        <v>1319</v>
      </c>
      <c r="E8373" s="91" t="s">
        <v>1587</v>
      </c>
      <c r="F8373" s="91">
        <v>2030.0</v>
      </c>
      <c r="J8373" s="91" t="s">
        <v>739</v>
      </c>
      <c r="L8373" s="91" t="s">
        <v>1588</v>
      </c>
      <c r="M8373" s="91" t="s">
        <v>739</v>
      </c>
      <c r="O8373" s="91" t="s">
        <v>1638</v>
      </c>
      <c r="P8373" s="91" t="s">
        <v>1590</v>
      </c>
      <c r="Q8373" s="91" t="s">
        <v>1459</v>
      </c>
      <c r="R8373" s="91" t="s">
        <v>1633</v>
      </c>
      <c r="S8373" s="91" t="s">
        <v>20718</v>
      </c>
      <c r="T8373" s="91" t="s">
        <v>1593</v>
      </c>
    </row>
    <row r="8374" ht="14.25" customHeight="1">
      <c r="A8374" s="91" t="s">
        <v>20719</v>
      </c>
      <c r="B8374" s="91" t="s">
        <v>20720</v>
      </c>
      <c r="C8374" s="91" t="s">
        <v>20721</v>
      </c>
      <c r="D8374" s="91" t="s">
        <v>1319</v>
      </c>
      <c r="E8374" s="91" t="s">
        <v>1587</v>
      </c>
      <c r="F8374" s="91">
        <v>2030.0</v>
      </c>
      <c r="G8374" s="91" t="s">
        <v>1319</v>
      </c>
      <c r="H8374" s="91" t="s">
        <v>1587</v>
      </c>
      <c r="I8374" s="91">
        <v>2040.0</v>
      </c>
      <c r="J8374" s="91" t="s">
        <v>1320</v>
      </c>
      <c r="K8374" s="91">
        <v>2040.0</v>
      </c>
      <c r="L8374" s="91" t="s">
        <v>41</v>
      </c>
      <c r="M8374" s="91" t="s">
        <v>1320</v>
      </c>
      <c r="N8374" s="91" t="s">
        <v>1808</v>
      </c>
      <c r="O8374" s="91" t="s">
        <v>2774</v>
      </c>
      <c r="P8374" s="91" t="s">
        <v>1628</v>
      </c>
      <c r="Q8374" s="91" t="s">
        <v>1439</v>
      </c>
      <c r="R8374" s="91" t="s">
        <v>1707</v>
      </c>
      <c r="S8374" s="91" t="s">
        <v>20722</v>
      </c>
      <c r="T8374" s="91" t="s">
        <v>1593</v>
      </c>
    </row>
    <row r="8375" ht="14.25" customHeight="1">
      <c r="A8375" s="91" t="s">
        <v>20723</v>
      </c>
      <c r="B8375" s="91" t="s">
        <v>20724</v>
      </c>
      <c r="C8375" s="91" t="s">
        <v>20725</v>
      </c>
      <c r="D8375" s="91" t="s">
        <v>1324</v>
      </c>
      <c r="J8375" s="91" t="s">
        <v>739</v>
      </c>
      <c r="L8375" s="91" t="s">
        <v>41</v>
      </c>
      <c r="M8375" s="91" t="s">
        <v>739</v>
      </c>
      <c r="O8375" s="91" t="s">
        <v>1607</v>
      </c>
      <c r="P8375" s="91" t="s">
        <v>1590</v>
      </c>
      <c r="Q8375" s="91" t="s">
        <v>1457</v>
      </c>
      <c r="R8375" s="91" t="s">
        <v>1707</v>
      </c>
    </row>
    <row r="8376" ht="14.25" customHeight="1">
      <c r="A8376" s="91" t="s">
        <v>20726</v>
      </c>
      <c r="C8376" s="91" t="s">
        <v>20727</v>
      </c>
      <c r="D8376" s="91" t="s">
        <v>1319</v>
      </c>
      <c r="E8376" s="91" t="s">
        <v>1587</v>
      </c>
      <c r="F8376" s="91">
        <v>2030.0</v>
      </c>
      <c r="J8376" s="91" t="s">
        <v>739</v>
      </c>
      <c r="L8376" s="91" t="s">
        <v>1588</v>
      </c>
      <c r="M8376" s="91" t="s">
        <v>739</v>
      </c>
      <c r="O8376" s="91" t="s">
        <v>1607</v>
      </c>
      <c r="P8376" s="91" t="s">
        <v>1590</v>
      </c>
      <c r="Q8376" s="91" t="s">
        <v>1429</v>
      </c>
      <c r="R8376" s="91" t="s">
        <v>1808</v>
      </c>
      <c r="S8376" s="91" t="s">
        <v>20728</v>
      </c>
      <c r="T8376" s="91" t="s">
        <v>1593</v>
      </c>
    </row>
    <row r="8377" ht="14.25" customHeight="1">
      <c r="A8377" s="91" t="s">
        <v>20729</v>
      </c>
      <c r="B8377" s="91" t="s">
        <v>20730</v>
      </c>
      <c r="C8377" s="91" t="s">
        <v>20731</v>
      </c>
      <c r="D8377" s="91" t="s">
        <v>1324</v>
      </c>
      <c r="J8377" s="91" t="s">
        <v>1320</v>
      </c>
      <c r="L8377" s="91" t="s">
        <v>41</v>
      </c>
      <c r="M8377" s="91" t="s">
        <v>1320</v>
      </c>
      <c r="N8377" s="91" t="s">
        <v>2368</v>
      </c>
      <c r="O8377" s="91" t="s">
        <v>1602</v>
      </c>
      <c r="P8377" s="91" t="s">
        <v>1603</v>
      </c>
      <c r="Q8377" s="91" t="s">
        <v>1439</v>
      </c>
      <c r="R8377" s="91" t="s">
        <v>2368</v>
      </c>
    </row>
    <row r="8378" ht="14.25" customHeight="1">
      <c r="A8378" s="91" t="s">
        <v>20732</v>
      </c>
      <c r="C8378" s="91" t="s">
        <v>20733</v>
      </c>
      <c r="D8378" s="91" t="s">
        <v>1324</v>
      </c>
      <c r="J8378" s="91" t="s">
        <v>1320</v>
      </c>
      <c r="L8378" s="91" t="s">
        <v>41</v>
      </c>
      <c r="M8378" s="91" t="s">
        <v>739</v>
      </c>
      <c r="O8378" s="91" t="s">
        <v>4693</v>
      </c>
      <c r="P8378" s="91" t="s">
        <v>1628</v>
      </c>
      <c r="Q8378" s="91" t="s">
        <v>1469</v>
      </c>
      <c r="R8378" s="91" t="s">
        <v>1699</v>
      </c>
    </row>
    <row r="8379" ht="14.25" customHeight="1">
      <c r="A8379" s="91" t="s">
        <v>20734</v>
      </c>
      <c r="D8379" s="91" t="s">
        <v>1319</v>
      </c>
      <c r="E8379" s="91" t="s">
        <v>1587</v>
      </c>
      <c r="F8379" s="91">
        <v>2030.0</v>
      </c>
      <c r="J8379" s="91" t="s">
        <v>739</v>
      </c>
      <c r="L8379" s="91" t="s">
        <v>1588</v>
      </c>
      <c r="M8379" s="91" t="s">
        <v>739</v>
      </c>
      <c r="O8379" s="91" t="s">
        <v>1725</v>
      </c>
      <c r="P8379" s="91" t="s">
        <v>1628</v>
      </c>
      <c r="Q8379" s="91" t="s">
        <v>1450</v>
      </c>
      <c r="R8379" s="91" t="s">
        <v>1707</v>
      </c>
      <c r="S8379" s="91" t="s">
        <v>20735</v>
      </c>
      <c r="T8379" s="91" t="s">
        <v>1593</v>
      </c>
    </row>
    <row r="8380" ht="14.25" customHeight="1">
      <c r="A8380" s="91" t="s">
        <v>20736</v>
      </c>
      <c r="C8380" s="91" t="s">
        <v>20737</v>
      </c>
      <c r="D8380" s="91" t="s">
        <v>1319</v>
      </c>
      <c r="E8380" s="91" t="s">
        <v>1587</v>
      </c>
      <c r="F8380" s="91" t="s">
        <v>1646</v>
      </c>
      <c r="J8380" s="91" t="s">
        <v>739</v>
      </c>
      <c r="L8380" s="91" t="s">
        <v>41</v>
      </c>
      <c r="M8380" s="91" t="s">
        <v>739</v>
      </c>
      <c r="O8380" s="91" t="s">
        <v>1725</v>
      </c>
      <c r="P8380" s="91" t="s">
        <v>1628</v>
      </c>
      <c r="Q8380" s="91" t="s">
        <v>1457</v>
      </c>
      <c r="R8380" s="91" t="s">
        <v>1653</v>
      </c>
      <c r="S8380" s="91" t="s">
        <v>20738</v>
      </c>
      <c r="T8380" s="91" t="s">
        <v>1593</v>
      </c>
    </row>
    <row r="8381" ht="14.25" customHeight="1">
      <c r="A8381" s="91" t="s">
        <v>20739</v>
      </c>
      <c r="D8381" s="91" t="s">
        <v>1319</v>
      </c>
      <c r="E8381" s="91" t="s">
        <v>1587</v>
      </c>
      <c r="F8381" s="91">
        <v>2030.0</v>
      </c>
      <c r="J8381" s="91" t="s">
        <v>739</v>
      </c>
      <c r="L8381" s="91" t="s">
        <v>1588</v>
      </c>
      <c r="M8381" s="91" t="s">
        <v>739</v>
      </c>
      <c r="O8381" s="91" t="s">
        <v>1796</v>
      </c>
      <c r="P8381" s="91" t="s">
        <v>1628</v>
      </c>
      <c r="Q8381" s="91" t="s">
        <v>1439</v>
      </c>
      <c r="R8381" s="91" t="s">
        <v>1614</v>
      </c>
      <c r="S8381" s="91" t="s">
        <v>20740</v>
      </c>
      <c r="T8381" s="91" t="s">
        <v>1593</v>
      </c>
    </row>
    <row r="8382" ht="14.25" customHeight="1">
      <c r="A8382" s="91" t="s">
        <v>20741</v>
      </c>
      <c r="D8382" s="91" t="s">
        <v>1319</v>
      </c>
      <c r="E8382" s="91" t="s">
        <v>1587</v>
      </c>
      <c r="F8382" s="91">
        <v>2030.0</v>
      </c>
      <c r="J8382" s="91" t="s">
        <v>739</v>
      </c>
      <c r="L8382" s="91" t="s">
        <v>1588</v>
      </c>
      <c r="M8382" s="91" t="s">
        <v>739</v>
      </c>
      <c r="O8382" s="91" t="s">
        <v>1725</v>
      </c>
      <c r="P8382" s="91" t="s">
        <v>1628</v>
      </c>
      <c r="Q8382" s="91" t="s">
        <v>1429</v>
      </c>
      <c r="R8382" s="91" t="s">
        <v>1707</v>
      </c>
      <c r="S8382" s="91" t="s">
        <v>20742</v>
      </c>
      <c r="T8382" s="91" t="s">
        <v>1593</v>
      </c>
    </row>
    <row r="8383" ht="14.25" customHeight="1">
      <c r="A8383" s="91" t="s">
        <v>20743</v>
      </c>
      <c r="D8383" s="91" t="s">
        <v>1343</v>
      </c>
      <c r="J8383" s="91" t="s">
        <v>739</v>
      </c>
      <c r="L8383" s="91" t="s">
        <v>41</v>
      </c>
      <c r="M8383" s="91" t="s">
        <v>739</v>
      </c>
      <c r="O8383" s="91" t="s">
        <v>1725</v>
      </c>
      <c r="P8383" s="91" t="s">
        <v>1628</v>
      </c>
      <c r="Q8383" s="91" t="s">
        <v>1462</v>
      </c>
      <c r="R8383" s="91" t="s">
        <v>1847</v>
      </c>
    </row>
    <row r="8384" ht="14.25" customHeight="1">
      <c r="A8384" s="91" t="s">
        <v>20744</v>
      </c>
      <c r="D8384" s="91" t="s">
        <v>1319</v>
      </c>
      <c r="E8384" s="91" t="s">
        <v>1587</v>
      </c>
      <c r="F8384" s="91">
        <v>2030.0</v>
      </c>
      <c r="J8384" s="91" t="s">
        <v>739</v>
      </c>
      <c r="L8384" s="91" t="s">
        <v>1588</v>
      </c>
      <c r="M8384" s="91" t="s">
        <v>739</v>
      </c>
      <c r="O8384" s="91" t="s">
        <v>1725</v>
      </c>
      <c r="P8384" s="91" t="s">
        <v>1628</v>
      </c>
      <c r="Q8384" s="91" t="s">
        <v>1439</v>
      </c>
      <c r="R8384" s="91" t="s">
        <v>1617</v>
      </c>
      <c r="S8384" s="91" t="s">
        <v>20745</v>
      </c>
      <c r="T8384" s="91" t="s">
        <v>1593</v>
      </c>
    </row>
    <row r="8385" ht="14.25" customHeight="1">
      <c r="A8385" s="91" t="s">
        <v>20746</v>
      </c>
      <c r="D8385" s="91" t="s">
        <v>1319</v>
      </c>
      <c r="E8385" s="91" t="s">
        <v>1587</v>
      </c>
      <c r="F8385" s="91">
        <v>2030.0</v>
      </c>
      <c r="J8385" s="91" t="s">
        <v>739</v>
      </c>
      <c r="L8385" s="91" t="s">
        <v>1588</v>
      </c>
      <c r="M8385" s="91" t="s">
        <v>739</v>
      </c>
      <c r="O8385" s="91" t="s">
        <v>1725</v>
      </c>
      <c r="P8385" s="91" t="s">
        <v>1628</v>
      </c>
      <c r="Q8385" s="91" t="s">
        <v>1440</v>
      </c>
      <c r="R8385" s="91" t="s">
        <v>1687</v>
      </c>
      <c r="S8385" s="91" t="s">
        <v>20747</v>
      </c>
      <c r="T8385" s="91" t="s">
        <v>1593</v>
      </c>
    </row>
    <row r="8386" ht="14.25" customHeight="1">
      <c r="A8386" s="91" t="s">
        <v>20748</v>
      </c>
      <c r="D8386" s="91" t="s">
        <v>1319</v>
      </c>
      <c r="E8386" s="91" t="s">
        <v>1587</v>
      </c>
      <c r="F8386" s="91">
        <v>2030.0</v>
      </c>
      <c r="J8386" s="91" t="s">
        <v>739</v>
      </c>
      <c r="L8386" s="91" t="s">
        <v>1588</v>
      </c>
      <c r="M8386" s="91" t="s">
        <v>739</v>
      </c>
      <c r="O8386" s="91" t="s">
        <v>1725</v>
      </c>
      <c r="P8386" s="91" t="s">
        <v>1628</v>
      </c>
      <c r="Q8386" s="91" t="s">
        <v>1439</v>
      </c>
      <c r="R8386" s="91" t="s">
        <v>1591</v>
      </c>
      <c r="S8386" s="91" t="s">
        <v>20749</v>
      </c>
      <c r="T8386" s="91" t="s">
        <v>1593</v>
      </c>
    </row>
    <row r="8387" ht="14.25" customHeight="1">
      <c r="A8387" s="91" t="s">
        <v>20750</v>
      </c>
      <c r="D8387" s="91" t="s">
        <v>1319</v>
      </c>
      <c r="E8387" s="91" t="s">
        <v>1587</v>
      </c>
      <c r="F8387" s="91">
        <v>2030.0</v>
      </c>
      <c r="J8387" s="91" t="s">
        <v>739</v>
      </c>
      <c r="L8387" s="91" t="s">
        <v>1588</v>
      </c>
      <c r="M8387" s="91" t="s">
        <v>739</v>
      </c>
      <c r="O8387" s="91" t="s">
        <v>1725</v>
      </c>
      <c r="P8387" s="91" t="s">
        <v>1628</v>
      </c>
      <c r="Q8387" s="91" t="s">
        <v>1472</v>
      </c>
      <c r="R8387" s="91" t="s">
        <v>1608</v>
      </c>
      <c r="S8387" s="91" t="s">
        <v>20751</v>
      </c>
      <c r="T8387" s="91" t="s">
        <v>1593</v>
      </c>
    </row>
    <row r="8388" ht="14.25" customHeight="1">
      <c r="A8388" s="91" t="s">
        <v>20752</v>
      </c>
      <c r="D8388" s="91" t="s">
        <v>1319</v>
      </c>
      <c r="E8388" s="91" t="s">
        <v>1587</v>
      </c>
      <c r="F8388" s="91">
        <v>2030.0</v>
      </c>
      <c r="J8388" s="91" t="s">
        <v>739</v>
      </c>
      <c r="L8388" s="91" t="s">
        <v>1588</v>
      </c>
      <c r="M8388" s="91" t="s">
        <v>739</v>
      </c>
      <c r="O8388" s="91" t="s">
        <v>1725</v>
      </c>
      <c r="P8388" s="91" t="s">
        <v>1628</v>
      </c>
      <c r="Q8388" s="91" t="s">
        <v>1433</v>
      </c>
      <c r="R8388" s="91" t="s">
        <v>1591</v>
      </c>
      <c r="S8388" s="91" t="s">
        <v>20753</v>
      </c>
      <c r="T8388" s="91" t="s">
        <v>1593</v>
      </c>
    </row>
    <row r="8389" ht="14.25" customHeight="1">
      <c r="A8389" s="91" t="s">
        <v>20754</v>
      </c>
      <c r="D8389" s="91" t="s">
        <v>1319</v>
      </c>
      <c r="E8389" s="91" t="s">
        <v>1587</v>
      </c>
      <c r="F8389" s="91">
        <v>2030.0</v>
      </c>
      <c r="J8389" s="91" t="s">
        <v>739</v>
      </c>
      <c r="L8389" s="91" t="s">
        <v>1588</v>
      </c>
      <c r="M8389" s="91" t="s">
        <v>739</v>
      </c>
      <c r="O8389" s="91" t="s">
        <v>1725</v>
      </c>
      <c r="P8389" s="91" t="s">
        <v>1628</v>
      </c>
      <c r="Q8389" s="91" t="s">
        <v>1429</v>
      </c>
      <c r="R8389" s="91" t="s">
        <v>1612</v>
      </c>
      <c r="S8389" s="91" t="s">
        <v>20755</v>
      </c>
      <c r="T8389" s="91" t="s">
        <v>1593</v>
      </c>
    </row>
    <row r="8390" ht="14.25" customHeight="1">
      <c r="A8390" s="91" t="s">
        <v>20756</v>
      </c>
      <c r="D8390" s="91" t="s">
        <v>1319</v>
      </c>
      <c r="E8390" s="91" t="s">
        <v>1587</v>
      </c>
      <c r="F8390" s="91">
        <v>2030.0</v>
      </c>
      <c r="J8390" s="91" t="s">
        <v>739</v>
      </c>
      <c r="L8390" s="91" t="s">
        <v>1588</v>
      </c>
      <c r="M8390" s="91" t="s">
        <v>739</v>
      </c>
      <c r="O8390" s="91" t="s">
        <v>1796</v>
      </c>
      <c r="P8390" s="91" t="s">
        <v>1628</v>
      </c>
      <c r="Q8390" s="91" t="s">
        <v>1436</v>
      </c>
      <c r="R8390" s="91" t="s">
        <v>1614</v>
      </c>
      <c r="S8390" s="91" t="s">
        <v>20757</v>
      </c>
      <c r="T8390" s="91" t="s">
        <v>1593</v>
      </c>
    </row>
    <row r="8391" ht="14.25" customHeight="1">
      <c r="A8391" s="91" t="s">
        <v>20758</v>
      </c>
      <c r="B8391" s="91" t="s">
        <v>20759</v>
      </c>
      <c r="C8391" s="91" t="s">
        <v>20760</v>
      </c>
      <c r="D8391" s="91" t="s">
        <v>1319</v>
      </c>
      <c r="E8391" s="91" t="s">
        <v>1587</v>
      </c>
      <c r="F8391" s="91" t="s">
        <v>2165</v>
      </c>
      <c r="J8391" s="91" t="s">
        <v>1320</v>
      </c>
      <c r="L8391" s="91" t="s">
        <v>41</v>
      </c>
      <c r="M8391" s="91" t="s">
        <v>739</v>
      </c>
      <c r="O8391" s="91" t="s">
        <v>1725</v>
      </c>
      <c r="P8391" s="91" t="s">
        <v>1628</v>
      </c>
      <c r="Q8391" s="91" t="s">
        <v>1439</v>
      </c>
      <c r="R8391" s="91" t="s">
        <v>1639</v>
      </c>
      <c r="S8391" s="91" t="s">
        <v>20761</v>
      </c>
      <c r="T8391" s="91" t="s">
        <v>1593</v>
      </c>
    </row>
    <row r="8392" ht="14.25" customHeight="1">
      <c r="A8392" s="91" t="s">
        <v>20762</v>
      </c>
      <c r="D8392" s="91" t="s">
        <v>1319</v>
      </c>
      <c r="E8392" s="91" t="s">
        <v>1595</v>
      </c>
      <c r="F8392" s="91">
        <v>2030.0</v>
      </c>
      <c r="J8392" s="91" t="s">
        <v>739</v>
      </c>
      <c r="L8392" s="91" t="s">
        <v>1588</v>
      </c>
      <c r="M8392" s="91" t="s">
        <v>739</v>
      </c>
      <c r="O8392" s="91" t="s">
        <v>1725</v>
      </c>
      <c r="P8392" s="91" t="s">
        <v>1628</v>
      </c>
      <c r="Q8392" s="91" t="s">
        <v>1454</v>
      </c>
      <c r="R8392" s="91" t="s">
        <v>1715</v>
      </c>
      <c r="S8392" s="91" t="s">
        <v>20763</v>
      </c>
      <c r="T8392" s="91" t="s">
        <v>1600</v>
      </c>
    </row>
    <row r="8393" ht="14.25" customHeight="1">
      <c r="A8393" s="91" t="s">
        <v>20764</v>
      </c>
      <c r="D8393" s="91" t="s">
        <v>1319</v>
      </c>
      <c r="E8393" s="91" t="s">
        <v>1587</v>
      </c>
      <c r="F8393" s="91">
        <v>2030.0</v>
      </c>
      <c r="J8393" s="91" t="s">
        <v>739</v>
      </c>
      <c r="L8393" s="91" t="s">
        <v>1588</v>
      </c>
      <c r="M8393" s="91" t="s">
        <v>739</v>
      </c>
      <c r="O8393" s="91" t="s">
        <v>1725</v>
      </c>
      <c r="P8393" s="91" t="s">
        <v>1628</v>
      </c>
      <c r="Q8393" s="91" t="s">
        <v>1439</v>
      </c>
      <c r="R8393" s="91" t="s">
        <v>1591</v>
      </c>
      <c r="S8393" s="91" t="s">
        <v>20765</v>
      </c>
      <c r="T8393" s="91" t="s">
        <v>1593</v>
      </c>
    </row>
    <row r="8394" ht="14.25" customHeight="1">
      <c r="A8394" s="91" t="s">
        <v>20766</v>
      </c>
      <c r="D8394" s="91" t="s">
        <v>1319</v>
      </c>
      <c r="E8394" s="91" t="s">
        <v>1587</v>
      </c>
      <c r="F8394" s="91">
        <v>2030.0</v>
      </c>
      <c r="J8394" s="91" t="s">
        <v>739</v>
      </c>
      <c r="L8394" s="91" t="s">
        <v>1588</v>
      </c>
      <c r="M8394" s="91" t="s">
        <v>739</v>
      </c>
      <c r="O8394" s="91" t="s">
        <v>1725</v>
      </c>
      <c r="P8394" s="91" t="s">
        <v>1628</v>
      </c>
      <c r="Q8394" s="91" t="s">
        <v>1439</v>
      </c>
      <c r="R8394" s="91" t="s">
        <v>1648</v>
      </c>
      <c r="S8394" s="91" t="s">
        <v>20767</v>
      </c>
      <c r="T8394" s="91" t="s">
        <v>1593</v>
      </c>
    </row>
    <row r="8395" ht="14.25" customHeight="1">
      <c r="A8395" s="91" t="s">
        <v>20768</v>
      </c>
      <c r="D8395" s="91" t="s">
        <v>1319</v>
      </c>
      <c r="E8395" s="91" t="s">
        <v>1587</v>
      </c>
      <c r="F8395" s="91">
        <v>2030.0</v>
      </c>
      <c r="J8395" s="91" t="s">
        <v>739</v>
      </c>
      <c r="L8395" s="91" t="s">
        <v>1588</v>
      </c>
      <c r="M8395" s="91" t="s">
        <v>739</v>
      </c>
      <c r="O8395" s="91" t="s">
        <v>1725</v>
      </c>
      <c r="P8395" s="91" t="s">
        <v>1628</v>
      </c>
      <c r="Q8395" s="91" t="s">
        <v>1439</v>
      </c>
      <c r="R8395" s="91" t="s">
        <v>1687</v>
      </c>
      <c r="S8395" s="91" t="s">
        <v>20769</v>
      </c>
      <c r="T8395" s="91" t="s">
        <v>1593</v>
      </c>
    </row>
    <row r="8396" ht="14.25" customHeight="1">
      <c r="A8396" s="91" t="s">
        <v>20770</v>
      </c>
      <c r="D8396" s="91" t="s">
        <v>1319</v>
      </c>
      <c r="E8396" s="91" t="s">
        <v>1587</v>
      </c>
      <c r="F8396" s="91">
        <v>2030.0</v>
      </c>
      <c r="J8396" s="91" t="s">
        <v>739</v>
      </c>
      <c r="L8396" s="91" t="s">
        <v>1588</v>
      </c>
      <c r="M8396" s="91" t="s">
        <v>739</v>
      </c>
      <c r="O8396" s="91" t="s">
        <v>1725</v>
      </c>
      <c r="P8396" s="91" t="s">
        <v>1628</v>
      </c>
      <c r="Q8396" s="91" t="s">
        <v>1439</v>
      </c>
      <c r="R8396" s="91" t="s">
        <v>1763</v>
      </c>
      <c r="S8396" s="91" t="s">
        <v>20771</v>
      </c>
      <c r="T8396" s="91" t="s">
        <v>1593</v>
      </c>
    </row>
    <row r="8397" ht="14.25" customHeight="1">
      <c r="A8397" s="91" t="s">
        <v>20772</v>
      </c>
      <c r="D8397" s="91" t="s">
        <v>1319</v>
      </c>
      <c r="E8397" s="91" t="s">
        <v>1587</v>
      </c>
      <c r="F8397" s="91">
        <v>2030.0</v>
      </c>
      <c r="J8397" s="91" t="s">
        <v>739</v>
      </c>
      <c r="L8397" s="91" t="s">
        <v>1588</v>
      </c>
      <c r="M8397" s="91" t="s">
        <v>739</v>
      </c>
      <c r="O8397" s="91" t="s">
        <v>1725</v>
      </c>
      <c r="P8397" s="91" t="s">
        <v>1628</v>
      </c>
      <c r="Q8397" s="91" t="s">
        <v>1439</v>
      </c>
      <c r="R8397" s="91" t="s">
        <v>1798</v>
      </c>
      <c r="S8397" s="91" t="s">
        <v>20773</v>
      </c>
      <c r="T8397" s="91" t="s">
        <v>1593</v>
      </c>
    </row>
    <row r="8398" ht="14.25" customHeight="1">
      <c r="A8398" s="91" t="s">
        <v>20774</v>
      </c>
      <c r="D8398" s="91" t="s">
        <v>1319</v>
      </c>
      <c r="E8398" s="91" t="s">
        <v>1587</v>
      </c>
      <c r="F8398" s="91">
        <v>2030.0</v>
      </c>
      <c r="J8398" s="91" t="s">
        <v>739</v>
      </c>
      <c r="L8398" s="91" t="s">
        <v>1588</v>
      </c>
      <c r="M8398" s="91" t="s">
        <v>739</v>
      </c>
      <c r="O8398" s="91" t="s">
        <v>1725</v>
      </c>
      <c r="P8398" s="91" t="s">
        <v>1628</v>
      </c>
      <c r="Q8398" s="91" t="s">
        <v>1463</v>
      </c>
      <c r="R8398" s="91" t="s">
        <v>1591</v>
      </c>
      <c r="S8398" s="91" t="s">
        <v>20775</v>
      </c>
      <c r="T8398" s="91" t="s">
        <v>1593</v>
      </c>
    </row>
    <row r="8399" ht="14.25" customHeight="1">
      <c r="A8399" s="91" t="s">
        <v>20776</v>
      </c>
      <c r="D8399" s="91" t="s">
        <v>1319</v>
      </c>
      <c r="E8399" s="91" t="s">
        <v>1587</v>
      </c>
      <c r="F8399" s="91">
        <v>2030.0</v>
      </c>
      <c r="J8399" s="91" t="s">
        <v>739</v>
      </c>
      <c r="L8399" s="91" t="s">
        <v>1588</v>
      </c>
      <c r="M8399" s="91" t="s">
        <v>739</v>
      </c>
      <c r="O8399" s="91" t="s">
        <v>1725</v>
      </c>
      <c r="P8399" s="91" t="s">
        <v>1628</v>
      </c>
      <c r="Q8399" s="91" t="s">
        <v>1431</v>
      </c>
      <c r="R8399" s="91" t="s">
        <v>1604</v>
      </c>
      <c r="S8399" s="91" t="s">
        <v>20777</v>
      </c>
      <c r="T8399" s="91" t="s">
        <v>1593</v>
      </c>
    </row>
    <row r="8400" ht="14.25" customHeight="1">
      <c r="A8400" s="91" t="s">
        <v>20778</v>
      </c>
      <c r="D8400" s="91" t="s">
        <v>1319</v>
      </c>
      <c r="E8400" s="91" t="s">
        <v>1587</v>
      </c>
      <c r="F8400" s="91">
        <v>2030.0</v>
      </c>
      <c r="J8400" s="91" t="s">
        <v>739</v>
      </c>
      <c r="L8400" s="91" t="s">
        <v>1588</v>
      </c>
      <c r="M8400" s="91" t="s">
        <v>739</v>
      </c>
      <c r="O8400" s="91" t="s">
        <v>1725</v>
      </c>
      <c r="P8400" s="91" t="s">
        <v>1628</v>
      </c>
      <c r="Q8400" s="91" t="s">
        <v>1444</v>
      </c>
      <c r="R8400" s="91" t="s">
        <v>1653</v>
      </c>
      <c r="S8400" s="91" t="s">
        <v>20779</v>
      </c>
      <c r="T8400" s="91" t="s">
        <v>1593</v>
      </c>
    </row>
    <row r="8401" ht="14.25" customHeight="1">
      <c r="A8401" s="91" t="s">
        <v>20780</v>
      </c>
      <c r="D8401" s="91" t="s">
        <v>1319</v>
      </c>
      <c r="E8401" s="91" t="s">
        <v>1587</v>
      </c>
      <c r="F8401" s="91">
        <v>2030.0</v>
      </c>
      <c r="J8401" s="91" t="s">
        <v>739</v>
      </c>
      <c r="L8401" s="91" t="s">
        <v>1588</v>
      </c>
      <c r="M8401" s="91" t="s">
        <v>739</v>
      </c>
      <c r="O8401" s="91" t="s">
        <v>1725</v>
      </c>
      <c r="P8401" s="91" t="s">
        <v>1628</v>
      </c>
      <c r="Q8401" s="91" t="s">
        <v>1440</v>
      </c>
      <c r="R8401" s="91" t="s">
        <v>1648</v>
      </c>
      <c r="S8401" s="91" t="s">
        <v>20781</v>
      </c>
      <c r="T8401" s="91" t="s">
        <v>1593</v>
      </c>
    </row>
    <row r="8402" ht="14.25" customHeight="1">
      <c r="A8402" s="91" t="s">
        <v>20782</v>
      </c>
      <c r="D8402" s="91" t="s">
        <v>1319</v>
      </c>
      <c r="E8402" s="91" t="s">
        <v>1587</v>
      </c>
      <c r="F8402" s="91">
        <v>2030.0</v>
      </c>
      <c r="J8402" s="91" t="s">
        <v>739</v>
      </c>
      <c r="L8402" s="91" t="s">
        <v>1588</v>
      </c>
      <c r="M8402" s="91" t="s">
        <v>739</v>
      </c>
      <c r="O8402" s="91" t="s">
        <v>1725</v>
      </c>
      <c r="P8402" s="91" t="s">
        <v>1628</v>
      </c>
      <c r="Q8402" s="91" t="s">
        <v>1454</v>
      </c>
      <c r="R8402" s="91" t="s">
        <v>1591</v>
      </c>
      <c r="S8402" s="91" t="s">
        <v>20783</v>
      </c>
      <c r="T8402" s="91" t="s">
        <v>1593</v>
      </c>
    </row>
    <row r="8403" ht="14.25" customHeight="1">
      <c r="A8403" s="91" t="s">
        <v>20784</v>
      </c>
      <c r="D8403" s="91" t="s">
        <v>1319</v>
      </c>
      <c r="E8403" s="91" t="s">
        <v>1587</v>
      </c>
      <c r="F8403" s="91">
        <v>2030.0</v>
      </c>
      <c r="J8403" s="91" t="s">
        <v>739</v>
      </c>
      <c r="L8403" s="91" t="s">
        <v>1588</v>
      </c>
      <c r="M8403" s="91" t="s">
        <v>739</v>
      </c>
      <c r="O8403" s="91" t="s">
        <v>1725</v>
      </c>
      <c r="P8403" s="91" t="s">
        <v>1628</v>
      </c>
      <c r="Q8403" s="91" t="s">
        <v>1447</v>
      </c>
      <c r="R8403" s="91" t="s">
        <v>1687</v>
      </c>
      <c r="S8403" s="91" t="s">
        <v>20785</v>
      </c>
      <c r="T8403" s="91" t="s">
        <v>1593</v>
      </c>
    </row>
    <row r="8404" ht="14.25" customHeight="1">
      <c r="A8404" s="91" t="s">
        <v>20786</v>
      </c>
      <c r="D8404" s="91" t="s">
        <v>1319</v>
      </c>
      <c r="E8404" s="91" t="s">
        <v>1587</v>
      </c>
      <c r="F8404" s="91">
        <v>2030.0</v>
      </c>
      <c r="J8404" s="91" t="s">
        <v>739</v>
      </c>
      <c r="L8404" s="91" t="s">
        <v>1588</v>
      </c>
      <c r="M8404" s="91" t="s">
        <v>739</v>
      </c>
      <c r="O8404" s="91" t="s">
        <v>1725</v>
      </c>
      <c r="P8404" s="91" t="s">
        <v>1628</v>
      </c>
      <c r="Q8404" s="91" t="s">
        <v>1433</v>
      </c>
      <c r="R8404" s="91" t="s">
        <v>1659</v>
      </c>
      <c r="S8404" s="91" t="s">
        <v>20787</v>
      </c>
      <c r="T8404" s="91" t="s">
        <v>1593</v>
      </c>
    </row>
    <row r="8405" ht="14.25" customHeight="1">
      <c r="A8405" s="91" t="s">
        <v>20788</v>
      </c>
      <c r="B8405" s="91" t="s">
        <v>20789</v>
      </c>
      <c r="C8405" s="91" t="s">
        <v>20790</v>
      </c>
      <c r="D8405" s="91" t="s">
        <v>1319</v>
      </c>
      <c r="E8405" s="91" t="s">
        <v>1587</v>
      </c>
      <c r="F8405" s="91">
        <v>2030.0</v>
      </c>
      <c r="J8405" s="91" t="s">
        <v>739</v>
      </c>
      <c r="L8405" s="91" t="s">
        <v>1588</v>
      </c>
      <c r="M8405" s="91" t="s">
        <v>739</v>
      </c>
      <c r="O8405" s="91" t="s">
        <v>1725</v>
      </c>
      <c r="P8405" s="91" t="s">
        <v>1628</v>
      </c>
      <c r="Q8405" s="91" t="s">
        <v>1463</v>
      </c>
      <c r="R8405" s="91" t="s">
        <v>1923</v>
      </c>
      <c r="S8405" s="91" t="s">
        <v>20791</v>
      </c>
      <c r="T8405" s="91" t="s">
        <v>1593</v>
      </c>
    </row>
    <row r="8406" ht="14.25" customHeight="1">
      <c r="A8406" s="91" t="s">
        <v>20792</v>
      </c>
      <c r="D8406" s="91" t="s">
        <v>1319</v>
      </c>
      <c r="E8406" s="91" t="s">
        <v>1587</v>
      </c>
      <c r="F8406" s="91">
        <v>2030.0</v>
      </c>
      <c r="J8406" s="91" t="s">
        <v>739</v>
      </c>
      <c r="L8406" s="91" t="s">
        <v>1588</v>
      </c>
      <c r="M8406" s="91" t="s">
        <v>739</v>
      </c>
      <c r="O8406" s="91" t="s">
        <v>1725</v>
      </c>
      <c r="P8406" s="91" t="s">
        <v>1628</v>
      </c>
      <c r="Q8406" s="91" t="s">
        <v>1431</v>
      </c>
      <c r="R8406" s="91" t="s">
        <v>1591</v>
      </c>
      <c r="S8406" s="91" t="s">
        <v>20793</v>
      </c>
      <c r="T8406" s="91" t="s">
        <v>1593</v>
      </c>
    </row>
    <row r="8407" ht="14.25" customHeight="1">
      <c r="A8407" s="91" t="s">
        <v>20794</v>
      </c>
      <c r="C8407" s="91" t="s">
        <v>20795</v>
      </c>
      <c r="D8407" s="91" t="s">
        <v>1319</v>
      </c>
      <c r="E8407" s="91" t="s">
        <v>1587</v>
      </c>
      <c r="F8407" s="91">
        <v>2030.0</v>
      </c>
      <c r="J8407" s="91" t="s">
        <v>739</v>
      </c>
      <c r="L8407" s="91" t="s">
        <v>1588</v>
      </c>
      <c r="M8407" s="91" t="s">
        <v>739</v>
      </c>
      <c r="O8407" s="91" t="s">
        <v>1796</v>
      </c>
      <c r="P8407" s="91" t="s">
        <v>1628</v>
      </c>
      <c r="Q8407" s="91" t="s">
        <v>1436</v>
      </c>
      <c r="R8407" s="91" t="s">
        <v>1598</v>
      </c>
      <c r="S8407" s="91" t="s">
        <v>20796</v>
      </c>
      <c r="T8407" s="91" t="s">
        <v>1593</v>
      </c>
    </row>
    <row r="8408" ht="14.25" customHeight="1">
      <c r="A8408" s="91" t="s">
        <v>20797</v>
      </c>
      <c r="C8408" s="91" t="s">
        <v>20798</v>
      </c>
      <c r="D8408" s="91" t="s">
        <v>1319</v>
      </c>
      <c r="E8408" s="91" t="s">
        <v>1587</v>
      </c>
      <c r="F8408" s="91">
        <v>2030.0</v>
      </c>
      <c r="J8408" s="91" t="s">
        <v>739</v>
      </c>
      <c r="L8408" s="91" t="s">
        <v>41</v>
      </c>
      <c r="M8408" s="91" t="s">
        <v>739</v>
      </c>
      <c r="O8408" s="91" t="s">
        <v>1796</v>
      </c>
      <c r="P8408" s="91" t="s">
        <v>1628</v>
      </c>
      <c r="Q8408" s="91" t="s">
        <v>1429</v>
      </c>
      <c r="R8408" s="91" t="s">
        <v>1604</v>
      </c>
      <c r="S8408" s="91" t="s">
        <v>20799</v>
      </c>
      <c r="T8408" s="91" t="s">
        <v>1593</v>
      </c>
    </row>
    <row r="8409" ht="14.25" customHeight="1">
      <c r="A8409" s="91" t="s">
        <v>20800</v>
      </c>
      <c r="D8409" s="91" t="s">
        <v>1319</v>
      </c>
      <c r="E8409" s="91" t="s">
        <v>1587</v>
      </c>
      <c r="F8409" s="91">
        <v>2030.0</v>
      </c>
      <c r="J8409" s="91" t="s">
        <v>739</v>
      </c>
      <c r="L8409" s="91" t="s">
        <v>1588</v>
      </c>
      <c r="M8409" s="91" t="s">
        <v>739</v>
      </c>
      <c r="O8409" s="91" t="s">
        <v>1796</v>
      </c>
      <c r="P8409" s="91" t="s">
        <v>1628</v>
      </c>
      <c r="Q8409" s="91" t="s">
        <v>1435</v>
      </c>
      <c r="R8409" s="91" t="s">
        <v>1604</v>
      </c>
      <c r="S8409" s="91" t="s">
        <v>20801</v>
      </c>
      <c r="T8409" s="91" t="s">
        <v>1593</v>
      </c>
    </row>
    <row r="8410" ht="14.25" customHeight="1">
      <c r="A8410" s="91" t="s">
        <v>20802</v>
      </c>
      <c r="D8410" s="91" t="s">
        <v>1319</v>
      </c>
      <c r="E8410" s="91" t="s">
        <v>1587</v>
      </c>
      <c r="F8410" s="91">
        <v>2030.0</v>
      </c>
      <c r="J8410" s="91" t="s">
        <v>739</v>
      </c>
      <c r="L8410" s="91" t="s">
        <v>1588</v>
      </c>
      <c r="M8410" s="91" t="s">
        <v>739</v>
      </c>
      <c r="O8410" s="91" t="s">
        <v>1796</v>
      </c>
      <c r="P8410" s="91" t="s">
        <v>1628</v>
      </c>
      <c r="Q8410" s="91" t="s">
        <v>1435</v>
      </c>
      <c r="R8410" s="91" t="s">
        <v>1604</v>
      </c>
      <c r="S8410" s="91" t="s">
        <v>20803</v>
      </c>
      <c r="T8410" s="91" t="s">
        <v>1593</v>
      </c>
    </row>
    <row r="8411" ht="14.25" customHeight="1">
      <c r="A8411" s="91" t="s">
        <v>20804</v>
      </c>
      <c r="D8411" s="91" t="s">
        <v>1319</v>
      </c>
      <c r="E8411" s="91" t="s">
        <v>1587</v>
      </c>
      <c r="F8411" s="91">
        <v>2030.0</v>
      </c>
      <c r="J8411" s="91" t="s">
        <v>739</v>
      </c>
      <c r="L8411" s="91" t="s">
        <v>1588</v>
      </c>
      <c r="M8411" s="91" t="s">
        <v>739</v>
      </c>
      <c r="O8411" s="91" t="s">
        <v>1796</v>
      </c>
      <c r="P8411" s="91" t="s">
        <v>1628</v>
      </c>
      <c r="Q8411" s="91" t="s">
        <v>1435</v>
      </c>
      <c r="R8411" s="91" t="s">
        <v>1659</v>
      </c>
      <c r="S8411" s="91" t="s">
        <v>20805</v>
      </c>
      <c r="T8411" s="91" t="s">
        <v>1593</v>
      </c>
    </row>
    <row r="8412" ht="14.25" customHeight="1">
      <c r="A8412" s="91" t="s">
        <v>20806</v>
      </c>
      <c r="D8412" s="91" t="s">
        <v>1319</v>
      </c>
      <c r="E8412" s="91" t="s">
        <v>1587</v>
      </c>
      <c r="F8412" s="91">
        <v>2030.0</v>
      </c>
      <c r="J8412" s="91" t="s">
        <v>739</v>
      </c>
      <c r="L8412" s="91" t="s">
        <v>1588</v>
      </c>
      <c r="M8412" s="91" t="s">
        <v>739</v>
      </c>
      <c r="O8412" s="91" t="s">
        <v>1796</v>
      </c>
      <c r="P8412" s="91" t="s">
        <v>1628</v>
      </c>
      <c r="Q8412" s="91" t="s">
        <v>1435</v>
      </c>
      <c r="R8412" s="91" t="s">
        <v>1608</v>
      </c>
      <c r="S8412" s="91" t="s">
        <v>20807</v>
      </c>
      <c r="T8412" s="91" t="s">
        <v>1593</v>
      </c>
    </row>
    <row r="8413" ht="14.25" customHeight="1">
      <c r="A8413" s="91" t="s">
        <v>20808</v>
      </c>
      <c r="D8413" s="91" t="s">
        <v>1319</v>
      </c>
      <c r="E8413" s="91" t="s">
        <v>1587</v>
      </c>
      <c r="F8413" s="91">
        <v>2030.0</v>
      </c>
      <c r="J8413" s="91" t="s">
        <v>739</v>
      </c>
      <c r="L8413" s="91" t="s">
        <v>1588</v>
      </c>
      <c r="M8413" s="91" t="s">
        <v>739</v>
      </c>
      <c r="O8413" s="91" t="s">
        <v>1796</v>
      </c>
      <c r="P8413" s="91" t="s">
        <v>1628</v>
      </c>
      <c r="Q8413" s="91" t="s">
        <v>1435</v>
      </c>
      <c r="R8413" s="91" t="s">
        <v>1659</v>
      </c>
      <c r="S8413" s="91" t="s">
        <v>20809</v>
      </c>
      <c r="T8413" s="91" t="s">
        <v>1593</v>
      </c>
    </row>
    <row r="8414" ht="14.25" customHeight="1">
      <c r="A8414" s="91" t="s">
        <v>20810</v>
      </c>
      <c r="D8414" s="91" t="s">
        <v>1324</v>
      </c>
      <c r="J8414" s="91" t="s">
        <v>1320</v>
      </c>
      <c r="L8414" s="91" t="s">
        <v>41</v>
      </c>
      <c r="M8414" s="91" t="s">
        <v>739</v>
      </c>
      <c r="O8414" s="91" t="s">
        <v>1796</v>
      </c>
      <c r="P8414" s="91" t="s">
        <v>1628</v>
      </c>
      <c r="Q8414" s="91" t="s">
        <v>1454</v>
      </c>
      <c r="R8414" s="91" t="s">
        <v>1659</v>
      </c>
    </row>
    <row r="8415" ht="14.25" customHeight="1">
      <c r="A8415" s="91" t="s">
        <v>20811</v>
      </c>
      <c r="B8415" s="91" t="s">
        <v>20812</v>
      </c>
      <c r="C8415" s="91" t="s">
        <v>20813</v>
      </c>
      <c r="D8415" s="91" t="s">
        <v>1324</v>
      </c>
      <c r="J8415" s="91" t="s">
        <v>739</v>
      </c>
      <c r="L8415" s="91" t="s">
        <v>1647</v>
      </c>
      <c r="M8415" s="91" t="s">
        <v>1320</v>
      </c>
      <c r="N8415" s="91" t="s">
        <v>1785</v>
      </c>
      <c r="O8415" s="91" t="s">
        <v>1815</v>
      </c>
      <c r="P8415" s="91" t="s">
        <v>1628</v>
      </c>
      <c r="Q8415" s="91" t="s">
        <v>1430</v>
      </c>
      <c r="R8415" s="91" t="s">
        <v>1785</v>
      </c>
      <c r="U8415" s="91" t="s">
        <v>2316</v>
      </c>
    </row>
    <row r="8416" ht="14.25" customHeight="1">
      <c r="A8416" s="91" t="s">
        <v>20814</v>
      </c>
      <c r="B8416" s="91" t="s">
        <v>20815</v>
      </c>
      <c r="C8416" s="91" t="s">
        <v>20816</v>
      </c>
      <c r="D8416" s="91" t="s">
        <v>1324</v>
      </c>
      <c r="J8416" s="91" t="s">
        <v>739</v>
      </c>
      <c r="L8416" s="91" t="s">
        <v>41</v>
      </c>
      <c r="M8416" s="91" t="s">
        <v>739</v>
      </c>
      <c r="O8416" s="91" t="s">
        <v>1677</v>
      </c>
      <c r="P8416" s="91" t="s">
        <v>1590</v>
      </c>
      <c r="Q8416" s="91" t="s">
        <v>1432</v>
      </c>
      <c r="R8416" s="91" t="s">
        <v>1678</v>
      </c>
    </row>
    <row r="8417" ht="14.25" customHeight="1">
      <c r="A8417" s="91" t="s">
        <v>20817</v>
      </c>
      <c r="D8417" s="91" t="s">
        <v>1343</v>
      </c>
      <c r="J8417" s="91" t="s">
        <v>1320</v>
      </c>
      <c r="L8417" s="91" t="s">
        <v>41</v>
      </c>
      <c r="M8417" s="91" t="s">
        <v>1320</v>
      </c>
      <c r="N8417" s="91" t="s">
        <v>2170</v>
      </c>
      <c r="O8417" s="91" t="s">
        <v>1891</v>
      </c>
      <c r="P8417" s="91" t="s">
        <v>1623</v>
      </c>
      <c r="Q8417" s="91" t="s">
        <v>1475</v>
      </c>
      <c r="R8417" s="91" t="s">
        <v>1851</v>
      </c>
      <c r="U8417" s="91" t="s">
        <v>1709</v>
      </c>
    </row>
    <row r="8418" ht="14.25" customHeight="1">
      <c r="A8418" s="91" t="s">
        <v>20818</v>
      </c>
      <c r="B8418" s="91" t="s">
        <v>20819</v>
      </c>
      <c r="D8418" s="91" t="s">
        <v>1319</v>
      </c>
      <c r="E8418" s="91" t="s">
        <v>1587</v>
      </c>
      <c r="F8418" s="91">
        <v>2030.0</v>
      </c>
      <c r="J8418" s="91" t="s">
        <v>739</v>
      </c>
      <c r="L8418" s="91" t="s">
        <v>1588</v>
      </c>
      <c r="M8418" s="91" t="s">
        <v>739</v>
      </c>
      <c r="O8418" s="91" t="s">
        <v>1725</v>
      </c>
      <c r="P8418" s="91" t="s">
        <v>1628</v>
      </c>
      <c r="Q8418" s="91" t="s">
        <v>1433</v>
      </c>
      <c r="R8418" s="91" t="s">
        <v>1792</v>
      </c>
      <c r="S8418" s="91" t="s">
        <v>20820</v>
      </c>
      <c r="T8418" s="91" t="s">
        <v>1593</v>
      </c>
    </row>
    <row r="8419" ht="14.25" customHeight="1">
      <c r="A8419" s="91" t="s">
        <v>20821</v>
      </c>
      <c r="B8419" s="91" t="s">
        <v>20822</v>
      </c>
      <c r="C8419" s="91" t="s">
        <v>20823</v>
      </c>
      <c r="D8419" s="91" t="s">
        <v>1319</v>
      </c>
      <c r="E8419" s="91" t="s">
        <v>1587</v>
      </c>
      <c r="F8419" s="91" t="s">
        <v>1646</v>
      </c>
      <c r="J8419" s="91" t="s">
        <v>739</v>
      </c>
      <c r="L8419" s="91" t="s">
        <v>41</v>
      </c>
      <c r="M8419" s="91" t="s">
        <v>739</v>
      </c>
      <c r="O8419" s="91" t="s">
        <v>1725</v>
      </c>
      <c r="P8419" s="91" t="s">
        <v>1628</v>
      </c>
      <c r="Q8419" s="91" t="s">
        <v>1439</v>
      </c>
      <c r="R8419" s="91" t="s">
        <v>1669</v>
      </c>
      <c r="S8419" s="91" t="s">
        <v>20824</v>
      </c>
      <c r="T8419" s="91" t="s">
        <v>1593</v>
      </c>
    </row>
    <row r="8420" ht="14.25" customHeight="1">
      <c r="A8420" s="91" t="s">
        <v>20825</v>
      </c>
      <c r="D8420" s="91" t="s">
        <v>1319</v>
      </c>
      <c r="E8420" s="91" t="s">
        <v>1587</v>
      </c>
      <c r="F8420" s="91">
        <v>2030.0</v>
      </c>
      <c r="J8420" s="91" t="s">
        <v>739</v>
      </c>
      <c r="L8420" s="91" t="s">
        <v>1588</v>
      </c>
      <c r="M8420" s="91" t="s">
        <v>739</v>
      </c>
      <c r="O8420" s="91" t="s">
        <v>1725</v>
      </c>
      <c r="P8420" s="91" t="s">
        <v>1628</v>
      </c>
      <c r="Q8420" s="91" t="s">
        <v>1472</v>
      </c>
      <c r="R8420" s="91" t="s">
        <v>1641</v>
      </c>
      <c r="S8420" s="91" t="s">
        <v>20826</v>
      </c>
      <c r="T8420" s="91" t="s">
        <v>1593</v>
      </c>
    </row>
    <row r="8421" ht="14.25" customHeight="1">
      <c r="A8421" s="91" t="s">
        <v>20827</v>
      </c>
      <c r="C8421" s="91" t="s">
        <v>20828</v>
      </c>
      <c r="D8421" s="91" t="s">
        <v>1324</v>
      </c>
      <c r="J8421" s="91" t="s">
        <v>739</v>
      </c>
      <c r="L8421" s="91" t="s">
        <v>41</v>
      </c>
      <c r="M8421" s="91" t="s">
        <v>739</v>
      </c>
      <c r="O8421" s="91" t="s">
        <v>1632</v>
      </c>
      <c r="P8421" s="91" t="s">
        <v>1628</v>
      </c>
      <c r="Q8421" s="91" t="s">
        <v>1451</v>
      </c>
      <c r="R8421" s="91" t="s">
        <v>1624</v>
      </c>
    </row>
    <row r="8422" ht="14.25" customHeight="1">
      <c r="A8422" s="91" t="s">
        <v>20829</v>
      </c>
      <c r="D8422" s="91" t="s">
        <v>1324</v>
      </c>
      <c r="J8422" s="91" t="s">
        <v>1320</v>
      </c>
      <c r="L8422" s="91" t="s">
        <v>41</v>
      </c>
      <c r="M8422" s="91" t="s">
        <v>739</v>
      </c>
      <c r="O8422" s="91" t="s">
        <v>1607</v>
      </c>
      <c r="P8422" s="91" t="s">
        <v>1590</v>
      </c>
      <c r="Q8422" s="91" t="s">
        <v>1440</v>
      </c>
      <c r="R8422" s="91" t="s">
        <v>1604</v>
      </c>
    </row>
    <row r="8423" ht="14.25" customHeight="1">
      <c r="A8423" s="91" t="s">
        <v>20830</v>
      </c>
      <c r="B8423" s="91" t="s">
        <v>20831</v>
      </c>
      <c r="C8423" s="91" t="s">
        <v>20832</v>
      </c>
      <c r="D8423" s="91" t="s">
        <v>1324</v>
      </c>
      <c r="J8423" s="91" t="s">
        <v>739</v>
      </c>
      <c r="L8423" s="91" t="s">
        <v>1647</v>
      </c>
      <c r="M8423" s="91" t="s">
        <v>739</v>
      </c>
      <c r="O8423" s="91" t="s">
        <v>1632</v>
      </c>
      <c r="P8423" s="91" t="s">
        <v>1628</v>
      </c>
      <c r="Q8423" s="91" t="s">
        <v>1430</v>
      </c>
      <c r="R8423" s="91" t="s">
        <v>3011</v>
      </c>
      <c r="U8423" s="91" t="s">
        <v>1749</v>
      </c>
    </row>
    <row r="8424" ht="14.25" customHeight="1">
      <c r="A8424" s="91" t="s">
        <v>20833</v>
      </c>
      <c r="D8424" s="91" t="s">
        <v>1324</v>
      </c>
      <c r="J8424" s="91" t="s">
        <v>739</v>
      </c>
      <c r="L8424" s="91" t="s">
        <v>41</v>
      </c>
      <c r="M8424" s="91" t="s">
        <v>739</v>
      </c>
      <c r="O8424" s="91" t="s">
        <v>1815</v>
      </c>
      <c r="P8424" s="91" t="s">
        <v>1590</v>
      </c>
      <c r="Q8424" s="91" t="s">
        <v>1469</v>
      </c>
      <c r="R8424" s="91" t="s">
        <v>1591</v>
      </c>
    </row>
    <row r="8425" ht="14.25" customHeight="1">
      <c r="A8425" s="91" t="s">
        <v>20834</v>
      </c>
      <c r="B8425" s="91" t="s">
        <v>20835</v>
      </c>
      <c r="C8425" s="91" t="s">
        <v>20836</v>
      </c>
      <c r="D8425" s="91" t="s">
        <v>1324</v>
      </c>
      <c r="J8425" s="91" t="s">
        <v>739</v>
      </c>
      <c r="L8425" s="91" t="s">
        <v>41</v>
      </c>
      <c r="M8425" s="91" t="s">
        <v>739</v>
      </c>
      <c r="O8425" s="91" t="s">
        <v>1602</v>
      </c>
      <c r="P8425" s="91" t="s">
        <v>1603</v>
      </c>
      <c r="Q8425" s="91" t="s">
        <v>1435</v>
      </c>
      <c r="R8425" s="91" t="s">
        <v>1669</v>
      </c>
    </row>
    <row r="8426" ht="14.25" customHeight="1">
      <c r="A8426" s="91" t="s">
        <v>20837</v>
      </c>
      <c r="D8426" s="91" t="s">
        <v>1319</v>
      </c>
      <c r="E8426" s="91" t="s">
        <v>1587</v>
      </c>
      <c r="F8426" s="91">
        <v>2030.0</v>
      </c>
      <c r="J8426" s="91" t="s">
        <v>739</v>
      </c>
      <c r="L8426" s="91" t="s">
        <v>1588</v>
      </c>
      <c r="M8426" s="91" t="s">
        <v>739</v>
      </c>
      <c r="O8426" s="91" t="s">
        <v>10642</v>
      </c>
      <c r="P8426" s="91" t="s">
        <v>1628</v>
      </c>
      <c r="Q8426" s="91" t="s">
        <v>1457</v>
      </c>
      <c r="R8426" s="91" t="s">
        <v>1842</v>
      </c>
      <c r="S8426" s="91" t="s">
        <v>20838</v>
      </c>
      <c r="T8426" s="91" t="s">
        <v>1593</v>
      </c>
    </row>
    <row r="8427" ht="14.25" customHeight="1">
      <c r="A8427" s="91" t="s">
        <v>20839</v>
      </c>
      <c r="D8427" s="91" t="s">
        <v>1324</v>
      </c>
      <c r="J8427" s="91" t="s">
        <v>739</v>
      </c>
      <c r="L8427" s="91" t="s">
        <v>41</v>
      </c>
      <c r="M8427" s="91" t="s">
        <v>739</v>
      </c>
      <c r="O8427" s="91" t="s">
        <v>1796</v>
      </c>
      <c r="P8427" s="91" t="s">
        <v>1628</v>
      </c>
      <c r="Q8427" s="91" t="s">
        <v>1469</v>
      </c>
      <c r="R8427" s="91" t="s">
        <v>1648</v>
      </c>
    </row>
    <row r="8428" ht="14.25" customHeight="1">
      <c r="A8428" s="91" t="s">
        <v>20840</v>
      </c>
      <c r="D8428" s="91" t="s">
        <v>1324</v>
      </c>
      <c r="J8428" s="91" t="s">
        <v>739</v>
      </c>
      <c r="L8428" s="91" t="s">
        <v>41</v>
      </c>
      <c r="M8428" s="91" t="s">
        <v>739</v>
      </c>
      <c r="O8428" s="91" t="s">
        <v>1796</v>
      </c>
      <c r="P8428" s="91" t="s">
        <v>1628</v>
      </c>
      <c r="Q8428" s="91" t="s">
        <v>1462</v>
      </c>
      <c r="R8428" s="91" t="s">
        <v>1687</v>
      </c>
    </row>
    <row r="8429" ht="14.25" customHeight="1">
      <c r="A8429" s="91" t="s">
        <v>20841</v>
      </c>
      <c r="D8429" s="91" t="s">
        <v>1319</v>
      </c>
      <c r="E8429" s="91" t="s">
        <v>1595</v>
      </c>
      <c r="F8429" s="91">
        <v>2030.0</v>
      </c>
      <c r="J8429" s="91" t="s">
        <v>739</v>
      </c>
      <c r="L8429" s="91" t="s">
        <v>41</v>
      </c>
      <c r="M8429" s="91" t="s">
        <v>739</v>
      </c>
      <c r="O8429" s="91" t="s">
        <v>1796</v>
      </c>
      <c r="P8429" s="91" t="s">
        <v>1628</v>
      </c>
      <c r="Q8429" s="91" t="s">
        <v>1432</v>
      </c>
      <c r="R8429" s="91" t="s">
        <v>1637</v>
      </c>
      <c r="S8429" s="91" t="s">
        <v>20842</v>
      </c>
      <c r="T8429" s="91" t="s">
        <v>1600</v>
      </c>
    </row>
    <row r="8430" ht="14.25" customHeight="1">
      <c r="A8430" s="91" t="s">
        <v>20843</v>
      </c>
      <c r="B8430" s="91" t="s">
        <v>20844</v>
      </c>
      <c r="C8430" s="91" t="s">
        <v>20845</v>
      </c>
      <c r="D8430" s="91" t="s">
        <v>1319</v>
      </c>
      <c r="E8430" s="91" t="s">
        <v>1587</v>
      </c>
      <c r="F8430" s="91">
        <v>2030.0</v>
      </c>
      <c r="J8430" s="91" t="s">
        <v>739</v>
      </c>
      <c r="L8430" s="91" t="s">
        <v>41</v>
      </c>
      <c r="M8430" s="91" t="s">
        <v>739</v>
      </c>
      <c r="O8430" s="91" t="s">
        <v>1684</v>
      </c>
      <c r="P8430" s="91" t="s">
        <v>1590</v>
      </c>
      <c r="Q8430" s="91" t="s">
        <v>1433</v>
      </c>
      <c r="R8430" s="91" t="s">
        <v>1659</v>
      </c>
      <c r="S8430" s="91" t="s">
        <v>20846</v>
      </c>
      <c r="T8430" s="91" t="s">
        <v>1593</v>
      </c>
    </row>
    <row r="8431" ht="14.25" customHeight="1">
      <c r="A8431" s="91" t="s">
        <v>20847</v>
      </c>
      <c r="D8431" s="91" t="s">
        <v>1319</v>
      </c>
      <c r="E8431" s="91" t="s">
        <v>1595</v>
      </c>
      <c r="F8431" s="91">
        <v>2030.0</v>
      </c>
      <c r="J8431" s="91" t="s">
        <v>739</v>
      </c>
      <c r="L8431" s="91" t="s">
        <v>41</v>
      </c>
      <c r="M8431" s="91" t="s">
        <v>739</v>
      </c>
      <c r="O8431" s="91" t="s">
        <v>1725</v>
      </c>
      <c r="P8431" s="91" t="s">
        <v>1628</v>
      </c>
      <c r="Q8431" s="91" t="s">
        <v>1431</v>
      </c>
      <c r="R8431" s="91" t="s">
        <v>1900</v>
      </c>
      <c r="S8431" s="91" t="s">
        <v>20848</v>
      </c>
      <c r="T8431" s="91" t="s">
        <v>1600</v>
      </c>
    </row>
    <row r="8432" ht="14.25" customHeight="1">
      <c r="A8432" s="91" t="s">
        <v>20849</v>
      </c>
      <c r="C8432" s="91" t="s">
        <v>20850</v>
      </c>
      <c r="D8432" s="91" t="s">
        <v>1319</v>
      </c>
      <c r="E8432" s="91" t="s">
        <v>1587</v>
      </c>
      <c r="F8432" s="91">
        <v>2030.0</v>
      </c>
      <c r="J8432" s="91" t="s">
        <v>1320</v>
      </c>
      <c r="L8432" s="91" t="s">
        <v>41</v>
      </c>
      <c r="M8432" s="91" t="s">
        <v>739</v>
      </c>
      <c r="O8432" s="91" t="s">
        <v>1725</v>
      </c>
      <c r="P8432" s="91" t="s">
        <v>1628</v>
      </c>
      <c r="Q8432" s="91" t="s">
        <v>1469</v>
      </c>
      <c r="R8432" s="91" t="s">
        <v>1847</v>
      </c>
      <c r="S8432" s="91" t="s">
        <v>20851</v>
      </c>
      <c r="T8432" s="91" t="s">
        <v>1593</v>
      </c>
    </row>
    <row r="8433" ht="14.25" customHeight="1">
      <c r="A8433" s="91" t="s">
        <v>20852</v>
      </c>
      <c r="D8433" s="91" t="s">
        <v>1319</v>
      </c>
      <c r="E8433" s="91" t="s">
        <v>1587</v>
      </c>
      <c r="F8433" s="91">
        <v>2030.0</v>
      </c>
      <c r="J8433" s="91" t="s">
        <v>739</v>
      </c>
      <c r="L8433" s="91" t="s">
        <v>1588</v>
      </c>
      <c r="M8433" s="91" t="s">
        <v>739</v>
      </c>
      <c r="O8433" s="91" t="s">
        <v>1725</v>
      </c>
      <c r="P8433" s="91" t="s">
        <v>1628</v>
      </c>
      <c r="Q8433" s="91" t="s">
        <v>1469</v>
      </c>
      <c r="R8433" s="91" t="s">
        <v>1687</v>
      </c>
      <c r="S8433" s="91" t="s">
        <v>20853</v>
      </c>
      <c r="T8433" s="91" t="s">
        <v>1593</v>
      </c>
    </row>
    <row r="8434" ht="14.25" customHeight="1">
      <c r="A8434" s="91" t="s">
        <v>20854</v>
      </c>
      <c r="D8434" s="91" t="s">
        <v>1319</v>
      </c>
      <c r="E8434" s="91" t="s">
        <v>1587</v>
      </c>
      <c r="F8434" s="91">
        <v>2030.0</v>
      </c>
      <c r="J8434" s="91" t="s">
        <v>739</v>
      </c>
      <c r="L8434" s="91" t="s">
        <v>1588</v>
      </c>
      <c r="M8434" s="91" t="s">
        <v>739</v>
      </c>
      <c r="O8434" s="91" t="s">
        <v>1684</v>
      </c>
      <c r="P8434" s="91" t="s">
        <v>1590</v>
      </c>
      <c r="Q8434" s="91" t="s">
        <v>1459</v>
      </c>
      <c r="R8434" s="91" t="s">
        <v>1923</v>
      </c>
      <c r="S8434" s="91" t="s">
        <v>20855</v>
      </c>
      <c r="T8434" s="91" t="s">
        <v>1593</v>
      </c>
    </row>
    <row r="8435" ht="14.25" customHeight="1">
      <c r="A8435" s="91" t="s">
        <v>20856</v>
      </c>
      <c r="D8435" s="91" t="s">
        <v>1319</v>
      </c>
      <c r="E8435" s="91" t="s">
        <v>1587</v>
      </c>
      <c r="F8435" s="91">
        <v>2030.0</v>
      </c>
      <c r="J8435" s="91" t="s">
        <v>739</v>
      </c>
      <c r="L8435" s="91" t="s">
        <v>1588</v>
      </c>
      <c r="M8435" s="91" t="s">
        <v>739</v>
      </c>
      <c r="O8435" s="91" t="s">
        <v>1725</v>
      </c>
      <c r="P8435" s="91" t="s">
        <v>1628</v>
      </c>
      <c r="Q8435" s="91" t="s">
        <v>1439</v>
      </c>
      <c r="R8435" s="91" t="s">
        <v>1663</v>
      </c>
      <c r="S8435" s="91" t="s">
        <v>20857</v>
      </c>
      <c r="T8435" s="91" t="s">
        <v>1593</v>
      </c>
    </row>
    <row r="8436" ht="14.25" customHeight="1">
      <c r="A8436" s="91" t="s">
        <v>20858</v>
      </c>
      <c r="B8436" s="91" t="s">
        <v>20859</v>
      </c>
      <c r="C8436" s="91" t="s">
        <v>20860</v>
      </c>
      <c r="D8436" s="91" t="s">
        <v>1319</v>
      </c>
      <c r="E8436" s="91" t="s">
        <v>1587</v>
      </c>
      <c r="F8436" s="91" t="s">
        <v>1646</v>
      </c>
      <c r="J8436" s="91" t="s">
        <v>739</v>
      </c>
      <c r="L8436" s="91" t="s">
        <v>41</v>
      </c>
      <c r="M8436" s="91" t="s">
        <v>739</v>
      </c>
      <c r="N8436" s="91" t="s">
        <v>1763</v>
      </c>
      <c r="O8436" s="91" t="s">
        <v>1725</v>
      </c>
      <c r="P8436" s="91" t="s">
        <v>1628</v>
      </c>
      <c r="Q8436" s="91" t="s">
        <v>1439</v>
      </c>
      <c r="R8436" s="91" t="s">
        <v>1641</v>
      </c>
      <c r="S8436" s="91" t="s">
        <v>20861</v>
      </c>
      <c r="T8436" s="91" t="s">
        <v>1593</v>
      </c>
    </row>
    <row r="8437" ht="14.25" customHeight="1">
      <c r="A8437" s="91" t="s">
        <v>20862</v>
      </c>
      <c r="D8437" s="91" t="s">
        <v>1319</v>
      </c>
      <c r="E8437" s="91" t="s">
        <v>1595</v>
      </c>
      <c r="F8437" s="91" t="s">
        <v>1646</v>
      </c>
      <c r="J8437" s="91" t="s">
        <v>739</v>
      </c>
      <c r="L8437" s="91" t="s">
        <v>41</v>
      </c>
      <c r="M8437" s="91" t="s">
        <v>739</v>
      </c>
      <c r="O8437" s="91" t="s">
        <v>1725</v>
      </c>
      <c r="P8437" s="91" t="s">
        <v>1628</v>
      </c>
      <c r="Q8437" s="91" t="s">
        <v>1462</v>
      </c>
      <c r="R8437" s="91" t="s">
        <v>1641</v>
      </c>
      <c r="S8437" s="91" t="s">
        <v>20863</v>
      </c>
      <c r="T8437" s="91" t="s">
        <v>1600</v>
      </c>
    </row>
    <row r="8438" ht="14.25" customHeight="1">
      <c r="A8438" s="91" t="s">
        <v>20864</v>
      </c>
      <c r="B8438" s="91" t="s">
        <v>20865</v>
      </c>
      <c r="D8438" s="91" t="s">
        <v>1324</v>
      </c>
      <c r="J8438" s="91" t="s">
        <v>739</v>
      </c>
      <c r="L8438" s="91" t="s">
        <v>41</v>
      </c>
      <c r="M8438" s="91" t="s">
        <v>739</v>
      </c>
      <c r="O8438" s="91" t="s">
        <v>1725</v>
      </c>
      <c r="P8438" s="91" t="s">
        <v>1628</v>
      </c>
      <c r="Q8438" s="91" t="s">
        <v>1439</v>
      </c>
      <c r="R8438" s="91" t="s">
        <v>1591</v>
      </c>
    </row>
    <row r="8439" ht="14.25" customHeight="1">
      <c r="A8439" s="91" t="s">
        <v>20866</v>
      </c>
      <c r="D8439" s="91" t="s">
        <v>1319</v>
      </c>
      <c r="E8439" s="91" t="s">
        <v>1587</v>
      </c>
      <c r="F8439" s="91">
        <v>2030.0</v>
      </c>
      <c r="J8439" s="91" t="s">
        <v>739</v>
      </c>
      <c r="L8439" s="91" t="s">
        <v>1588</v>
      </c>
      <c r="M8439" s="91" t="s">
        <v>739</v>
      </c>
      <c r="O8439" s="91" t="s">
        <v>1725</v>
      </c>
      <c r="P8439" s="91" t="s">
        <v>1628</v>
      </c>
      <c r="Q8439" s="91" t="s">
        <v>1439</v>
      </c>
      <c r="R8439" s="91" t="s">
        <v>1653</v>
      </c>
      <c r="S8439" s="91" t="s">
        <v>20867</v>
      </c>
      <c r="T8439" s="91" t="s">
        <v>1593</v>
      </c>
    </row>
    <row r="8440" ht="14.25" customHeight="1">
      <c r="A8440" s="91" t="s">
        <v>20868</v>
      </c>
      <c r="D8440" s="91" t="s">
        <v>1319</v>
      </c>
      <c r="E8440" s="91" t="s">
        <v>1587</v>
      </c>
      <c r="F8440" s="91">
        <v>2027.0</v>
      </c>
      <c r="J8440" s="91" t="s">
        <v>739</v>
      </c>
      <c r="L8440" s="91" t="s">
        <v>41</v>
      </c>
      <c r="M8440" s="91" t="s">
        <v>739</v>
      </c>
      <c r="O8440" s="91" t="s">
        <v>1638</v>
      </c>
      <c r="P8440" s="91" t="s">
        <v>1590</v>
      </c>
      <c r="Q8440" s="91" t="s">
        <v>1460</v>
      </c>
      <c r="R8440" s="91" t="s">
        <v>1798</v>
      </c>
      <c r="S8440" s="91" t="s">
        <v>20869</v>
      </c>
      <c r="T8440" s="91" t="s">
        <v>1593</v>
      </c>
    </row>
    <row r="8441" ht="14.25" customHeight="1">
      <c r="A8441" s="91" t="s">
        <v>20870</v>
      </c>
      <c r="C8441" s="91" t="s">
        <v>20871</v>
      </c>
      <c r="D8441" s="91" t="s">
        <v>1319</v>
      </c>
      <c r="E8441" s="91" t="s">
        <v>1587</v>
      </c>
      <c r="F8441" s="91">
        <v>2029.0</v>
      </c>
      <c r="J8441" s="91" t="s">
        <v>739</v>
      </c>
      <c r="L8441" s="91" t="s">
        <v>41</v>
      </c>
      <c r="M8441" s="91" t="s">
        <v>739</v>
      </c>
      <c r="O8441" s="91" t="s">
        <v>1796</v>
      </c>
      <c r="P8441" s="91" t="s">
        <v>1628</v>
      </c>
      <c r="Q8441" s="91" t="s">
        <v>1435</v>
      </c>
      <c r="R8441" s="91" t="s">
        <v>1707</v>
      </c>
      <c r="S8441" s="91" t="s">
        <v>20872</v>
      </c>
      <c r="T8441" s="91" t="s">
        <v>1593</v>
      </c>
    </row>
    <row r="8442" ht="14.25" customHeight="1">
      <c r="A8442" s="91" t="s">
        <v>20873</v>
      </c>
      <c r="D8442" s="91" t="s">
        <v>1324</v>
      </c>
      <c r="J8442" s="91" t="s">
        <v>739</v>
      </c>
      <c r="L8442" s="91" t="s">
        <v>41</v>
      </c>
      <c r="M8442" s="91" t="s">
        <v>739</v>
      </c>
      <c r="O8442" s="91" t="s">
        <v>1815</v>
      </c>
      <c r="P8442" s="91" t="s">
        <v>1628</v>
      </c>
      <c r="Q8442" s="91" t="s">
        <v>1435</v>
      </c>
      <c r="R8442" s="91" t="s">
        <v>1715</v>
      </c>
    </row>
    <row r="8443" ht="14.25" customHeight="1">
      <c r="A8443" s="91" t="s">
        <v>20874</v>
      </c>
      <c r="D8443" s="91" t="s">
        <v>1319</v>
      </c>
      <c r="E8443" s="91" t="s">
        <v>1587</v>
      </c>
      <c r="F8443" s="91">
        <v>2030.0</v>
      </c>
      <c r="J8443" s="91" t="s">
        <v>739</v>
      </c>
      <c r="L8443" s="91" t="s">
        <v>1588</v>
      </c>
      <c r="M8443" s="91" t="s">
        <v>739</v>
      </c>
      <c r="O8443" s="91" t="s">
        <v>1725</v>
      </c>
      <c r="P8443" s="91" t="s">
        <v>1628</v>
      </c>
      <c r="Q8443" s="91" t="s">
        <v>1433</v>
      </c>
      <c r="R8443" s="91" t="s">
        <v>1659</v>
      </c>
      <c r="S8443" s="91" t="s">
        <v>20875</v>
      </c>
      <c r="T8443" s="91" t="s">
        <v>1593</v>
      </c>
    </row>
    <row r="8444" ht="14.25" customHeight="1">
      <c r="A8444" s="91" t="s">
        <v>20876</v>
      </c>
      <c r="D8444" s="91" t="s">
        <v>1319</v>
      </c>
      <c r="E8444" s="91" t="s">
        <v>1587</v>
      </c>
      <c r="F8444" s="91">
        <v>2030.0</v>
      </c>
      <c r="J8444" s="91" t="s">
        <v>739</v>
      </c>
      <c r="L8444" s="91" t="s">
        <v>1588</v>
      </c>
      <c r="M8444" s="91" t="s">
        <v>739</v>
      </c>
      <c r="O8444" s="91" t="s">
        <v>1725</v>
      </c>
      <c r="P8444" s="91" t="s">
        <v>1628</v>
      </c>
      <c r="Q8444" s="91" t="s">
        <v>1463</v>
      </c>
      <c r="R8444" s="91" t="s">
        <v>1663</v>
      </c>
      <c r="S8444" s="91" t="s">
        <v>20877</v>
      </c>
      <c r="T8444" s="91" t="s">
        <v>1593</v>
      </c>
    </row>
    <row r="8445" ht="14.25" customHeight="1">
      <c r="A8445" s="91" t="s">
        <v>20878</v>
      </c>
      <c r="D8445" s="91" t="s">
        <v>1319</v>
      </c>
      <c r="E8445" s="91" t="s">
        <v>1587</v>
      </c>
      <c r="F8445" s="91">
        <v>2030.0</v>
      </c>
      <c r="J8445" s="91" t="s">
        <v>739</v>
      </c>
      <c r="L8445" s="91" t="s">
        <v>1588</v>
      </c>
      <c r="M8445" s="91" t="s">
        <v>739</v>
      </c>
      <c r="O8445" s="91" t="s">
        <v>1725</v>
      </c>
      <c r="P8445" s="91" t="s">
        <v>1628</v>
      </c>
      <c r="Q8445" s="91" t="s">
        <v>1439</v>
      </c>
      <c r="R8445" s="91" t="s">
        <v>1659</v>
      </c>
      <c r="S8445" s="91" t="s">
        <v>20879</v>
      </c>
      <c r="T8445" s="91" t="s">
        <v>1593</v>
      </c>
    </row>
    <row r="8446" ht="14.25" customHeight="1">
      <c r="A8446" s="91" t="s">
        <v>20880</v>
      </c>
      <c r="B8446" s="91" t="s">
        <v>20881</v>
      </c>
      <c r="C8446" s="91" t="s">
        <v>20882</v>
      </c>
      <c r="D8446" s="91" t="s">
        <v>1324</v>
      </c>
      <c r="J8446" s="91" t="s">
        <v>1320</v>
      </c>
      <c r="L8446" s="91" t="s">
        <v>41</v>
      </c>
      <c r="M8446" s="91" t="s">
        <v>1320</v>
      </c>
      <c r="N8446" s="91" t="s">
        <v>1715</v>
      </c>
      <c r="O8446" s="91" t="s">
        <v>1796</v>
      </c>
      <c r="P8446" s="91" t="s">
        <v>1628</v>
      </c>
      <c r="Q8446" s="91" t="s">
        <v>1460</v>
      </c>
      <c r="R8446" s="91" t="s">
        <v>1715</v>
      </c>
    </row>
    <row r="8447" ht="14.25" customHeight="1">
      <c r="A8447" s="91" t="s">
        <v>20883</v>
      </c>
      <c r="D8447" s="91" t="s">
        <v>1319</v>
      </c>
      <c r="E8447" s="91" t="s">
        <v>1587</v>
      </c>
      <c r="F8447" s="91">
        <v>2030.0</v>
      </c>
      <c r="J8447" s="91" t="s">
        <v>739</v>
      </c>
      <c r="L8447" s="91" t="s">
        <v>1588</v>
      </c>
      <c r="M8447" s="91" t="s">
        <v>739</v>
      </c>
      <c r="O8447" s="91" t="s">
        <v>1846</v>
      </c>
      <c r="P8447" s="91" t="s">
        <v>1590</v>
      </c>
      <c r="Q8447" s="91" t="s">
        <v>1469</v>
      </c>
      <c r="R8447" s="91" t="s">
        <v>1614</v>
      </c>
      <c r="S8447" s="91" t="s">
        <v>20884</v>
      </c>
      <c r="T8447" s="91" t="s">
        <v>1593</v>
      </c>
    </row>
    <row r="8448" ht="14.25" customHeight="1">
      <c r="A8448" s="91" t="s">
        <v>20885</v>
      </c>
      <c r="D8448" s="91" t="s">
        <v>1319</v>
      </c>
      <c r="E8448" s="91" t="s">
        <v>1587</v>
      </c>
      <c r="F8448" s="91">
        <v>2030.0</v>
      </c>
      <c r="J8448" s="91" t="s">
        <v>739</v>
      </c>
      <c r="L8448" s="91" t="s">
        <v>1588</v>
      </c>
      <c r="M8448" s="91" t="s">
        <v>739</v>
      </c>
      <c r="O8448" s="91" t="s">
        <v>1796</v>
      </c>
      <c r="P8448" s="91" t="s">
        <v>1628</v>
      </c>
      <c r="Q8448" s="91" t="s">
        <v>1435</v>
      </c>
      <c r="R8448" s="91" t="s">
        <v>1604</v>
      </c>
      <c r="S8448" s="91" t="s">
        <v>20886</v>
      </c>
      <c r="T8448" s="91" t="s">
        <v>1593</v>
      </c>
    </row>
    <row r="8449" ht="14.25" customHeight="1">
      <c r="A8449" s="91" t="s">
        <v>20887</v>
      </c>
      <c r="B8449" s="91" t="s">
        <v>20888</v>
      </c>
      <c r="C8449" s="91" t="s">
        <v>20889</v>
      </c>
      <c r="D8449" s="91" t="s">
        <v>1324</v>
      </c>
      <c r="J8449" s="91" t="s">
        <v>1320</v>
      </c>
      <c r="L8449" s="91" t="s">
        <v>41</v>
      </c>
      <c r="M8449" s="91" t="s">
        <v>739</v>
      </c>
      <c r="O8449" s="91" t="s">
        <v>1607</v>
      </c>
      <c r="P8449" s="91" t="s">
        <v>1590</v>
      </c>
      <c r="Q8449" s="91" t="s">
        <v>1457</v>
      </c>
      <c r="R8449" s="91" t="s">
        <v>1687</v>
      </c>
    </row>
    <row r="8450" ht="14.25" customHeight="1">
      <c r="A8450" s="91" t="s">
        <v>20890</v>
      </c>
      <c r="D8450" s="91" t="s">
        <v>1319</v>
      </c>
      <c r="E8450" s="91" t="s">
        <v>1587</v>
      </c>
      <c r="F8450" s="91">
        <v>2030.0</v>
      </c>
      <c r="J8450" s="91" t="s">
        <v>739</v>
      </c>
      <c r="L8450" s="91" t="s">
        <v>1588</v>
      </c>
      <c r="M8450" s="91" t="s">
        <v>739</v>
      </c>
      <c r="O8450" s="91" t="s">
        <v>1725</v>
      </c>
      <c r="P8450" s="91" t="s">
        <v>1628</v>
      </c>
      <c r="Q8450" s="91" t="s">
        <v>1439</v>
      </c>
      <c r="R8450" s="91" t="s">
        <v>1663</v>
      </c>
      <c r="S8450" s="91" t="s">
        <v>20891</v>
      </c>
      <c r="T8450" s="91" t="s">
        <v>1593</v>
      </c>
    </row>
    <row r="8451" ht="14.25" customHeight="1">
      <c r="A8451" s="91" t="s">
        <v>20892</v>
      </c>
      <c r="B8451" s="91" t="s">
        <v>20893</v>
      </c>
      <c r="C8451" s="91" t="s">
        <v>20894</v>
      </c>
      <c r="D8451" s="91" t="s">
        <v>1319</v>
      </c>
      <c r="E8451" s="91" t="s">
        <v>1587</v>
      </c>
      <c r="F8451" s="91" t="s">
        <v>10999</v>
      </c>
      <c r="G8451" s="91" t="s">
        <v>1319</v>
      </c>
      <c r="H8451" s="91" t="s">
        <v>1587</v>
      </c>
      <c r="I8451" s="91">
        <v>2040.0</v>
      </c>
      <c r="J8451" s="91" t="s">
        <v>1320</v>
      </c>
      <c r="K8451" s="91">
        <v>2040.0</v>
      </c>
      <c r="L8451" s="91" t="s">
        <v>41</v>
      </c>
      <c r="M8451" s="91" t="s">
        <v>1320</v>
      </c>
      <c r="N8451" s="91" t="s">
        <v>1706</v>
      </c>
      <c r="O8451" s="91" t="s">
        <v>1802</v>
      </c>
      <c r="P8451" s="91" t="s">
        <v>1590</v>
      </c>
      <c r="Q8451" s="91" t="s">
        <v>1449</v>
      </c>
      <c r="R8451" s="91" t="s">
        <v>1707</v>
      </c>
      <c r="S8451" s="91" t="s">
        <v>20895</v>
      </c>
      <c r="T8451" s="91" t="s">
        <v>1593</v>
      </c>
    </row>
    <row r="8452" ht="14.25" customHeight="1">
      <c r="A8452" s="91" t="s">
        <v>20896</v>
      </c>
      <c r="D8452" s="91" t="s">
        <v>1319</v>
      </c>
      <c r="E8452" s="91" t="s">
        <v>1587</v>
      </c>
      <c r="F8452" s="91">
        <v>2030.0</v>
      </c>
      <c r="J8452" s="91" t="s">
        <v>739</v>
      </c>
      <c r="L8452" s="91" t="s">
        <v>1588</v>
      </c>
      <c r="M8452" s="91" t="s">
        <v>739</v>
      </c>
      <c r="O8452" s="91" t="s">
        <v>1725</v>
      </c>
      <c r="P8452" s="91" t="s">
        <v>1628</v>
      </c>
      <c r="Q8452" s="91" t="s">
        <v>1439</v>
      </c>
      <c r="R8452" s="91" t="s">
        <v>1653</v>
      </c>
      <c r="S8452" s="91" t="s">
        <v>20897</v>
      </c>
      <c r="T8452" s="91" t="s">
        <v>1593</v>
      </c>
    </row>
    <row r="8453" ht="14.25" customHeight="1">
      <c r="A8453" s="91" t="s">
        <v>20898</v>
      </c>
      <c r="D8453" s="91" t="s">
        <v>1319</v>
      </c>
      <c r="E8453" s="91" t="s">
        <v>1587</v>
      </c>
      <c r="F8453" s="91">
        <v>2030.0</v>
      </c>
      <c r="J8453" s="91" t="s">
        <v>739</v>
      </c>
      <c r="L8453" s="91" t="s">
        <v>1588</v>
      </c>
      <c r="M8453" s="91" t="s">
        <v>739</v>
      </c>
      <c r="O8453" s="91" t="s">
        <v>1725</v>
      </c>
      <c r="P8453" s="91" t="s">
        <v>1628</v>
      </c>
      <c r="Q8453" s="91" t="s">
        <v>1439</v>
      </c>
      <c r="R8453" s="91" t="s">
        <v>1591</v>
      </c>
      <c r="S8453" s="91" t="s">
        <v>20899</v>
      </c>
      <c r="T8453" s="91" t="s">
        <v>1593</v>
      </c>
    </row>
    <row r="8454" ht="14.25" customHeight="1">
      <c r="A8454" s="91" t="s">
        <v>20900</v>
      </c>
      <c r="B8454" s="91" t="s">
        <v>20901</v>
      </c>
      <c r="C8454" s="91" t="s">
        <v>20902</v>
      </c>
      <c r="D8454" s="91" t="s">
        <v>1319</v>
      </c>
      <c r="E8454" s="91" t="s">
        <v>1587</v>
      </c>
      <c r="F8454" s="91">
        <v>2030.0</v>
      </c>
      <c r="J8454" s="91" t="s">
        <v>1320</v>
      </c>
      <c r="L8454" s="91" t="s">
        <v>1647</v>
      </c>
      <c r="M8454" s="91" t="s">
        <v>739</v>
      </c>
      <c r="O8454" s="91" t="s">
        <v>1858</v>
      </c>
      <c r="P8454" s="91" t="s">
        <v>1628</v>
      </c>
      <c r="Q8454" s="91" t="s">
        <v>1430</v>
      </c>
      <c r="R8454" s="91" t="s">
        <v>1715</v>
      </c>
      <c r="S8454" s="91" t="s">
        <v>20903</v>
      </c>
      <c r="T8454" s="91" t="s">
        <v>1593</v>
      </c>
    </row>
    <row r="8455" ht="14.25" customHeight="1">
      <c r="A8455" s="91" t="s">
        <v>20904</v>
      </c>
      <c r="D8455" s="91" t="s">
        <v>1324</v>
      </c>
      <c r="J8455" s="91" t="s">
        <v>739</v>
      </c>
      <c r="L8455" s="91" t="s">
        <v>41</v>
      </c>
      <c r="M8455" s="91" t="s">
        <v>739</v>
      </c>
      <c r="O8455" s="91" t="s">
        <v>1796</v>
      </c>
      <c r="P8455" s="91" t="s">
        <v>1628</v>
      </c>
      <c r="Q8455" s="91" t="s">
        <v>1469</v>
      </c>
      <c r="R8455" s="91" t="s">
        <v>1624</v>
      </c>
    </row>
    <row r="8456" ht="14.25" customHeight="1">
      <c r="A8456" s="91" t="s">
        <v>20905</v>
      </c>
      <c r="D8456" s="91" t="s">
        <v>1324</v>
      </c>
      <c r="J8456" s="91" t="s">
        <v>739</v>
      </c>
      <c r="L8456" s="91" t="s">
        <v>41</v>
      </c>
      <c r="M8456" s="91" t="s">
        <v>739</v>
      </c>
      <c r="O8456" s="91" t="s">
        <v>2182</v>
      </c>
      <c r="P8456" s="91" t="s">
        <v>1628</v>
      </c>
      <c r="Q8456" s="91" t="s">
        <v>1469</v>
      </c>
      <c r="R8456" s="91" t="s">
        <v>1608</v>
      </c>
    </row>
    <row r="8457" ht="14.25" customHeight="1">
      <c r="A8457" s="91" t="s">
        <v>20906</v>
      </c>
      <c r="D8457" s="91" t="s">
        <v>1324</v>
      </c>
      <c r="J8457" s="91" t="s">
        <v>1320</v>
      </c>
      <c r="L8457" s="91" t="s">
        <v>41</v>
      </c>
      <c r="M8457" s="91" t="s">
        <v>739</v>
      </c>
      <c r="O8457" s="91" t="s">
        <v>1627</v>
      </c>
      <c r="P8457" s="91" t="s">
        <v>1628</v>
      </c>
      <c r="Q8457" s="91" t="s">
        <v>1761</v>
      </c>
      <c r="R8457" s="91" t="s">
        <v>1604</v>
      </c>
    </row>
    <row r="8458" ht="14.25" customHeight="1">
      <c r="A8458" s="91" t="s">
        <v>20907</v>
      </c>
      <c r="D8458" s="91" t="s">
        <v>1319</v>
      </c>
      <c r="E8458" s="91" t="s">
        <v>1587</v>
      </c>
      <c r="F8458" s="91">
        <v>2030.0</v>
      </c>
      <c r="J8458" s="91" t="s">
        <v>739</v>
      </c>
      <c r="L8458" s="91" t="s">
        <v>1588</v>
      </c>
      <c r="M8458" s="91" t="s">
        <v>739</v>
      </c>
      <c r="O8458" s="91" t="s">
        <v>1725</v>
      </c>
      <c r="P8458" s="91" t="s">
        <v>1628</v>
      </c>
      <c r="Q8458" s="91" t="s">
        <v>1447</v>
      </c>
      <c r="R8458" s="91" t="s">
        <v>1608</v>
      </c>
      <c r="S8458" s="91" t="s">
        <v>20908</v>
      </c>
      <c r="T8458" s="91" t="s">
        <v>1593</v>
      </c>
    </row>
    <row r="8459" ht="14.25" customHeight="1">
      <c r="A8459" s="91" t="s">
        <v>20909</v>
      </c>
      <c r="B8459" s="91" t="s">
        <v>20910</v>
      </c>
      <c r="C8459" s="91" t="s">
        <v>20911</v>
      </c>
      <c r="D8459" s="91" t="s">
        <v>1319</v>
      </c>
      <c r="E8459" s="91" t="s">
        <v>1587</v>
      </c>
      <c r="F8459" s="91" t="s">
        <v>3995</v>
      </c>
      <c r="J8459" s="91" t="s">
        <v>1320</v>
      </c>
      <c r="L8459" s="91" t="s">
        <v>41</v>
      </c>
      <c r="M8459" s="91" t="s">
        <v>1320</v>
      </c>
      <c r="N8459" s="91" t="s">
        <v>1706</v>
      </c>
      <c r="O8459" s="91" t="s">
        <v>1796</v>
      </c>
      <c r="P8459" s="91" t="s">
        <v>1628</v>
      </c>
      <c r="Q8459" s="91" t="s">
        <v>1451</v>
      </c>
      <c r="R8459" s="91" t="s">
        <v>1611</v>
      </c>
      <c r="S8459" s="91" t="s">
        <v>20912</v>
      </c>
      <c r="T8459" s="91" t="s">
        <v>1593</v>
      </c>
    </row>
    <row r="8460" ht="14.25" customHeight="1">
      <c r="A8460" s="91" t="s">
        <v>20913</v>
      </c>
      <c r="B8460" s="91" t="s">
        <v>20914</v>
      </c>
      <c r="C8460" s="91" t="s">
        <v>20915</v>
      </c>
      <c r="D8460" s="91" t="s">
        <v>1319</v>
      </c>
      <c r="E8460" s="91" t="s">
        <v>1587</v>
      </c>
      <c r="F8460" s="91">
        <v>2030.0</v>
      </c>
      <c r="J8460" s="91" t="s">
        <v>1320</v>
      </c>
      <c r="L8460" s="91" t="s">
        <v>41</v>
      </c>
      <c r="M8460" s="91" t="s">
        <v>1320</v>
      </c>
      <c r="N8460" s="91" t="s">
        <v>1678</v>
      </c>
      <c r="O8460" s="91" t="s">
        <v>1602</v>
      </c>
      <c r="P8460" s="91" t="s">
        <v>1603</v>
      </c>
      <c r="Q8460" s="91" t="s">
        <v>1451</v>
      </c>
      <c r="R8460" s="91" t="s">
        <v>1706</v>
      </c>
      <c r="S8460" s="91" t="s">
        <v>20916</v>
      </c>
      <c r="T8460" s="91" t="s">
        <v>1593</v>
      </c>
    </row>
    <row r="8461" ht="14.25" customHeight="1">
      <c r="A8461" s="91" t="s">
        <v>20917</v>
      </c>
      <c r="D8461" s="91" t="s">
        <v>1319</v>
      </c>
      <c r="E8461" s="91" t="s">
        <v>1587</v>
      </c>
      <c r="F8461" s="91">
        <v>2030.0</v>
      </c>
      <c r="J8461" s="91" t="s">
        <v>739</v>
      </c>
      <c r="L8461" s="91" t="s">
        <v>1588</v>
      </c>
      <c r="M8461" s="91" t="s">
        <v>739</v>
      </c>
      <c r="O8461" s="91" t="s">
        <v>1725</v>
      </c>
      <c r="P8461" s="91" t="s">
        <v>1628</v>
      </c>
      <c r="Q8461" s="91" t="s">
        <v>1472</v>
      </c>
      <c r="R8461" s="91" t="s">
        <v>1653</v>
      </c>
      <c r="S8461" s="91" t="s">
        <v>20918</v>
      </c>
      <c r="T8461" s="91" t="s">
        <v>1593</v>
      </c>
    </row>
    <row r="8462" ht="14.25" customHeight="1">
      <c r="A8462" s="91" t="s">
        <v>20919</v>
      </c>
      <c r="D8462" s="91" t="s">
        <v>1319</v>
      </c>
      <c r="E8462" s="91" t="s">
        <v>1587</v>
      </c>
      <c r="F8462" s="91">
        <v>2030.0</v>
      </c>
      <c r="J8462" s="91" t="s">
        <v>739</v>
      </c>
      <c r="L8462" s="91" t="s">
        <v>1588</v>
      </c>
      <c r="M8462" s="91" t="s">
        <v>739</v>
      </c>
      <c r="O8462" s="91" t="s">
        <v>1725</v>
      </c>
      <c r="P8462" s="91" t="s">
        <v>1628</v>
      </c>
      <c r="Q8462" s="91" t="s">
        <v>1457</v>
      </c>
      <c r="R8462" s="91" t="s">
        <v>1785</v>
      </c>
      <c r="S8462" s="91" t="s">
        <v>20920</v>
      </c>
      <c r="T8462" s="91" t="s">
        <v>1593</v>
      </c>
    </row>
    <row r="8463" ht="14.25" customHeight="1">
      <c r="A8463" s="91" t="s">
        <v>20921</v>
      </c>
      <c r="D8463" s="91" t="s">
        <v>1319</v>
      </c>
      <c r="E8463" s="91" t="s">
        <v>1587</v>
      </c>
      <c r="F8463" s="91">
        <v>2030.0</v>
      </c>
      <c r="J8463" s="91" t="s">
        <v>739</v>
      </c>
      <c r="L8463" s="91" t="s">
        <v>1588</v>
      </c>
      <c r="M8463" s="91" t="s">
        <v>739</v>
      </c>
      <c r="O8463" s="91" t="s">
        <v>1725</v>
      </c>
      <c r="P8463" s="91" t="s">
        <v>1628</v>
      </c>
      <c r="Q8463" s="91" t="s">
        <v>1436</v>
      </c>
      <c r="R8463" s="91" t="s">
        <v>1699</v>
      </c>
      <c r="S8463" s="91" t="s">
        <v>20922</v>
      </c>
      <c r="T8463" s="91" t="s">
        <v>1593</v>
      </c>
    </row>
    <row r="8464" ht="14.25" customHeight="1">
      <c r="A8464" s="91" t="s">
        <v>20923</v>
      </c>
      <c r="B8464" s="91" t="s">
        <v>20924</v>
      </c>
      <c r="D8464" s="91" t="s">
        <v>1324</v>
      </c>
      <c r="J8464" s="91" t="s">
        <v>1320</v>
      </c>
      <c r="L8464" s="91" t="s">
        <v>41</v>
      </c>
      <c r="M8464" s="91" t="s">
        <v>1320</v>
      </c>
      <c r="N8464" s="91" t="s">
        <v>1637</v>
      </c>
      <c r="O8464" s="91" t="s">
        <v>1796</v>
      </c>
      <c r="P8464" s="91" t="s">
        <v>1628</v>
      </c>
      <c r="Q8464" s="91" t="s">
        <v>1429</v>
      </c>
      <c r="R8464" s="91" t="s">
        <v>1637</v>
      </c>
      <c r="U8464" s="91" t="s">
        <v>1793</v>
      </c>
    </row>
    <row r="8465" ht="14.25" customHeight="1">
      <c r="A8465" s="91" t="s">
        <v>20925</v>
      </c>
      <c r="D8465" s="91" t="s">
        <v>1319</v>
      </c>
      <c r="E8465" s="91" t="s">
        <v>1587</v>
      </c>
      <c r="F8465" s="91">
        <v>2030.0</v>
      </c>
      <c r="J8465" s="91" t="s">
        <v>739</v>
      </c>
      <c r="L8465" s="91" t="s">
        <v>1588</v>
      </c>
      <c r="M8465" s="91" t="s">
        <v>739</v>
      </c>
      <c r="O8465" s="91" t="s">
        <v>1858</v>
      </c>
      <c r="P8465" s="91" t="s">
        <v>1628</v>
      </c>
      <c r="Q8465" s="91" t="s">
        <v>1469</v>
      </c>
      <c r="R8465" s="91" t="s">
        <v>1648</v>
      </c>
      <c r="S8465" s="91" t="s">
        <v>20926</v>
      </c>
      <c r="T8465" s="91" t="s">
        <v>1593</v>
      </c>
    </row>
    <row r="8466" ht="14.25" customHeight="1">
      <c r="A8466" s="91" t="s">
        <v>20927</v>
      </c>
      <c r="D8466" s="91" t="s">
        <v>1319</v>
      </c>
      <c r="E8466" s="91" t="s">
        <v>1587</v>
      </c>
      <c r="F8466" s="91">
        <v>2030.0</v>
      </c>
      <c r="J8466" s="91" t="s">
        <v>739</v>
      </c>
      <c r="L8466" s="91" t="s">
        <v>1588</v>
      </c>
      <c r="M8466" s="91" t="s">
        <v>739</v>
      </c>
      <c r="O8466" s="91" t="s">
        <v>1725</v>
      </c>
      <c r="P8466" s="91" t="s">
        <v>1628</v>
      </c>
      <c r="Q8466" s="91" t="s">
        <v>1429</v>
      </c>
      <c r="R8466" s="91" t="s">
        <v>1653</v>
      </c>
      <c r="S8466" s="91" t="s">
        <v>20928</v>
      </c>
      <c r="T8466" s="91" t="s">
        <v>1593</v>
      </c>
    </row>
    <row r="8467" ht="14.25" customHeight="1">
      <c r="A8467" s="91" t="s">
        <v>20929</v>
      </c>
      <c r="C8467" s="91" t="s">
        <v>20930</v>
      </c>
      <c r="D8467" s="91" t="s">
        <v>1319</v>
      </c>
      <c r="E8467" s="91" t="s">
        <v>1587</v>
      </c>
      <c r="F8467" s="91">
        <v>2026.0</v>
      </c>
      <c r="J8467" s="91" t="s">
        <v>739</v>
      </c>
      <c r="L8467" s="91" t="s">
        <v>41</v>
      </c>
      <c r="M8467" s="91" t="s">
        <v>1320</v>
      </c>
      <c r="N8467" s="91" t="s">
        <v>1637</v>
      </c>
      <c r="O8467" s="91" t="s">
        <v>1666</v>
      </c>
      <c r="P8467" s="91" t="s">
        <v>1590</v>
      </c>
      <c r="Q8467" s="91" t="s">
        <v>1441</v>
      </c>
      <c r="R8467" s="91" t="s">
        <v>2368</v>
      </c>
      <c r="S8467" s="91" t="s">
        <v>20931</v>
      </c>
      <c r="T8467" s="91" t="s">
        <v>1593</v>
      </c>
    </row>
    <row r="8468" ht="14.25" customHeight="1">
      <c r="A8468" s="91" t="s">
        <v>20932</v>
      </c>
      <c r="C8468" s="91" t="s">
        <v>20933</v>
      </c>
      <c r="D8468" s="91" t="s">
        <v>1319</v>
      </c>
      <c r="E8468" s="91" t="s">
        <v>1587</v>
      </c>
      <c r="F8468" s="91">
        <v>2030.0</v>
      </c>
      <c r="J8468" s="91" t="s">
        <v>739</v>
      </c>
      <c r="L8468" s="91" t="s">
        <v>41</v>
      </c>
      <c r="M8468" s="91" t="s">
        <v>739</v>
      </c>
      <c r="O8468" s="91" t="s">
        <v>1711</v>
      </c>
      <c r="P8468" s="91" t="s">
        <v>1590</v>
      </c>
      <c r="Q8468" s="91" t="s">
        <v>1469</v>
      </c>
      <c r="R8468" s="91" t="s">
        <v>1659</v>
      </c>
      <c r="S8468" s="91" t="s">
        <v>20934</v>
      </c>
      <c r="T8468" s="91" t="s">
        <v>1593</v>
      </c>
    </row>
    <row r="8469" ht="14.25" customHeight="1">
      <c r="A8469" s="91" t="s">
        <v>20935</v>
      </c>
      <c r="B8469" s="91" t="s">
        <v>20936</v>
      </c>
      <c r="D8469" s="91" t="s">
        <v>1324</v>
      </c>
      <c r="J8469" s="91" t="s">
        <v>739</v>
      </c>
      <c r="L8469" s="91" t="s">
        <v>41</v>
      </c>
      <c r="M8469" s="91" t="s">
        <v>739</v>
      </c>
      <c r="O8469" s="91" t="s">
        <v>1796</v>
      </c>
      <c r="P8469" s="91" t="s">
        <v>1628</v>
      </c>
      <c r="Q8469" s="91" t="s">
        <v>1761</v>
      </c>
      <c r="R8469" s="91" t="s">
        <v>1608</v>
      </c>
    </row>
    <row r="8470" ht="14.25" customHeight="1">
      <c r="A8470" s="91" t="s">
        <v>20937</v>
      </c>
      <c r="B8470" s="91" t="s">
        <v>20938</v>
      </c>
      <c r="C8470" s="91" t="s">
        <v>20939</v>
      </c>
      <c r="D8470" s="91" t="s">
        <v>1319</v>
      </c>
      <c r="E8470" s="91" t="s">
        <v>1587</v>
      </c>
      <c r="F8470" s="91">
        <v>2025.0</v>
      </c>
      <c r="J8470" s="91" t="s">
        <v>1320</v>
      </c>
      <c r="L8470" s="91" t="s">
        <v>41</v>
      </c>
      <c r="M8470" s="91" t="s">
        <v>739</v>
      </c>
      <c r="O8470" s="91" t="s">
        <v>1846</v>
      </c>
      <c r="P8470" s="91" t="s">
        <v>1590</v>
      </c>
      <c r="Q8470" s="91" t="s">
        <v>1469</v>
      </c>
      <c r="R8470" s="91" t="s">
        <v>1981</v>
      </c>
      <c r="S8470" s="91" t="s">
        <v>20940</v>
      </c>
      <c r="T8470" s="91" t="s">
        <v>1777</v>
      </c>
    </row>
    <row r="8471" ht="14.25" customHeight="1">
      <c r="A8471" s="91" t="s">
        <v>20941</v>
      </c>
      <c r="D8471" s="91" t="s">
        <v>1319</v>
      </c>
      <c r="E8471" s="91" t="s">
        <v>1587</v>
      </c>
      <c r="F8471" s="91">
        <v>2031.0</v>
      </c>
      <c r="J8471" s="91" t="s">
        <v>1320</v>
      </c>
      <c r="L8471" s="91" t="s">
        <v>41</v>
      </c>
      <c r="M8471" s="91" t="s">
        <v>1320</v>
      </c>
      <c r="N8471" s="91" t="s">
        <v>1598</v>
      </c>
      <c r="O8471" s="91" t="s">
        <v>2182</v>
      </c>
      <c r="P8471" s="91" t="s">
        <v>1628</v>
      </c>
      <c r="Q8471" s="91" t="s">
        <v>1469</v>
      </c>
      <c r="R8471" s="91" t="s">
        <v>1653</v>
      </c>
      <c r="S8471" s="91" t="s">
        <v>20942</v>
      </c>
      <c r="T8471" s="91" t="s">
        <v>1593</v>
      </c>
    </row>
    <row r="8472" ht="14.25" customHeight="1">
      <c r="A8472" s="91" t="s">
        <v>20943</v>
      </c>
      <c r="D8472" s="91" t="s">
        <v>1324</v>
      </c>
      <c r="J8472" s="91" t="s">
        <v>739</v>
      </c>
      <c r="L8472" s="91" t="s">
        <v>41</v>
      </c>
      <c r="M8472" s="91" t="s">
        <v>739</v>
      </c>
      <c r="O8472" s="91" t="s">
        <v>1934</v>
      </c>
      <c r="P8472" s="91" t="s">
        <v>1736</v>
      </c>
      <c r="Q8472" s="91" t="s">
        <v>1429</v>
      </c>
      <c r="R8472" s="91" t="s">
        <v>1591</v>
      </c>
    </row>
    <row r="8473" ht="14.25" customHeight="1">
      <c r="A8473" s="91" t="s">
        <v>20944</v>
      </c>
      <c r="D8473" s="91" t="s">
        <v>1319</v>
      </c>
      <c r="E8473" s="91" t="s">
        <v>1587</v>
      </c>
      <c r="F8473" s="91">
        <v>2030.0</v>
      </c>
      <c r="J8473" s="91" t="s">
        <v>739</v>
      </c>
      <c r="L8473" s="91" t="s">
        <v>1588</v>
      </c>
      <c r="M8473" s="91" t="s">
        <v>739</v>
      </c>
      <c r="O8473" s="91" t="s">
        <v>2046</v>
      </c>
      <c r="P8473" s="91" t="s">
        <v>1603</v>
      </c>
      <c r="Q8473" s="91" t="s">
        <v>1464</v>
      </c>
      <c r="R8473" s="91" t="s">
        <v>1798</v>
      </c>
      <c r="S8473" s="91" t="s">
        <v>20945</v>
      </c>
      <c r="T8473" s="91" t="s">
        <v>1593</v>
      </c>
    </row>
    <row r="8474" ht="14.25" customHeight="1">
      <c r="A8474" s="91" t="s">
        <v>20946</v>
      </c>
      <c r="C8474" s="91" t="s">
        <v>20947</v>
      </c>
      <c r="D8474" s="91" t="s">
        <v>1319</v>
      </c>
      <c r="E8474" s="91" t="s">
        <v>1587</v>
      </c>
      <c r="F8474" s="91" t="s">
        <v>1646</v>
      </c>
      <c r="G8474" s="91" t="s">
        <v>1319</v>
      </c>
      <c r="H8474" s="91" t="s">
        <v>1587</v>
      </c>
      <c r="I8474" s="91" t="s">
        <v>1336</v>
      </c>
      <c r="J8474" s="91" t="s">
        <v>1320</v>
      </c>
      <c r="K8474" s="91" t="s">
        <v>1336</v>
      </c>
      <c r="L8474" s="91" t="s">
        <v>41</v>
      </c>
      <c r="M8474" s="91" t="s">
        <v>1320</v>
      </c>
      <c r="N8474" s="91" t="s">
        <v>1685</v>
      </c>
      <c r="O8474" s="91" t="s">
        <v>1602</v>
      </c>
      <c r="P8474" s="91" t="s">
        <v>1603</v>
      </c>
      <c r="Q8474" s="91" t="s">
        <v>1467</v>
      </c>
      <c r="R8474" s="91" t="s">
        <v>1663</v>
      </c>
      <c r="S8474" s="91" t="s">
        <v>20948</v>
      </c>
      <c r="T8474" s="91" t="s">
        <v>1593</v>
      </c>
    </row>
    <row r="8475" ht="14.25" customHeight="1">
      <c r="A8475" s="91" t="s">
        <v>20949</v>
      </c>
      <c r="C8475" s="91" t="s">
        <v>20950</v>
      </c>
      <c r="D8475" s="91" t="s">
        <v>1319</v>
      </c>
      <c r="E8475" s="91" t="s">
        <v>1587</v>
      </c>
      <c r="F8475" s="91">
        <v>2026.0</v>
      </c>
      <c r="J8475" s="91" t="s">
        <v>739</v>
      </c>
      <c r="L8475" s="91" t="s">
        <v>41</v>
      </c>
      <c r="M8475" s="91" t="s">
        <v>1320</v>
      </c>
      <c r="N8475" s="91" t="s">
        <v>1785</v>
      </c>
      <c r="O8475" s="91" t="s">
        <v>1589</v>
      </c>
      <c r="P8475" s="91" t="s">
        <v>1590</v>
      </c>
      <c r="Q8475" s="91" t="s">
        <v>1460</v>
      </c>
      <c r="R8475" s="91" t="s">
        <v>1639</v>
      </c>
      <c r="S8475" s="91" t="s">
        <v>20951</v>
      </c>
      <c r="T8475" s="91" t="s">
        <v>1593</v>
      </c>
    </row>
    <row r="8476" ht="14.25" customHeight="1">
      <c r="A8476" s="91" t="s">
        <v>20952</v>
      </c>
      <c r="D8476" s="91" t="s">
        <v>1319</v>
      </c>
      <c r="E8476" s="91" t="s">
        <v>1587</v>
      </c>
      <c r="F8476" s="91">
        <v>2030.0</v>
      </c>
      <c r="J8476" s="91" t="s">
        <v>739</v>
      </c>
      <c r="L8476" s="91" t="s">
        <v>1588</v>
      </c>
      <c r="M8476" s="91" t="s">
        <v>739</v>
      </c>
      <c r="O8476" s="91" t="s">
        <v>1607</v>
      </c>
      <c r="P8476" s="91" t="s">
        <v>1590</v>
      </c>
      <c r="Q8476" s="91" t="s">
        <v>1460</v>
      </c>
      <c r="R8476" s="91" t="s">
        <v>2016</v>
      </c>
      <c r="S8476" s="91" t="s">
        <v>20953</v>
      </c>
      <c r="T8476" s="91" t="s">
        <v>1593</v>
      </c>
    </row>
    <row r="8477" ht="14.25" customHeight="1">
      <c r="A8477" s="91" t="s">
        <v>20954</v>
      </c>
      <c r="B8477" s="91" t="s">
        <v>20955</v>
      </c>
      <c r="C8477" s="91" t="s">
        <v>20956</v>
      </c>
      <c r="D8477" s="91" t="s">
        <v>1319</v>
      </c>
      <c r="E8477" s="91" t="s">
        <v>1587</v>
      </c>
      <c r="F8477" s="91">
        <v>2030.0</v>
      </c>
      <c r="J8477" s="91" t="s">
        <v>739</v>
      </c>
      <c r="L8477" s="91" t="s">
        <v>41</v>
      </c>
      <c r="M8477" s="91" t="s">
        <v>739</v>
      </c>
      <c r="O8477" s="91" t="s">
        <v>1602</v>
      </c>
      <c r="P8477" s="91" t="s">
        <v>1603</v>
      </c>
      <c r="Q8477" s="91" t="s">
        <v>1466</v>
      </c>
      <c r="R8477" s="91" t="s">
        <v>1699</v>
      </c>
      <c r="S8477" s="91" t="s">
        <v>20957</v>
      </c>
      <c r="T8477" s="91" t="s">
        <v>1593</v>
      </c>
    </row>
    <row r="8478" ht="14.25" customHeight="1">
      <c r="A8478" s="91" t="s">
        <v>20958</v>
      </c>
      <c r="D8478" s="91" t="s">
        <v>1324</v>
      </c>
      <c r="J8478" s="91" t="s">
        <v>1320</v>
      </c>
      <c r="L8478" s="91" t="s">
        <v>41</v>
      </c>
      <c r="M8478" s="91" t="s">
        <v>739</v>
      </c>
      <c r="O8478" s="91" t="s">
        <v>1802</v>
      </c>
      <c r="P8478" s="91" t="s">
        <v>1590</v>
      </c>
      <c r="Q8478" s="91" t="s">
        <v>1431</v>
      </c>
      <c r="R8478" s="91" t="s">
        <v>1659</v>
      </c>
    </row>
    <row r="8479" ht="14.25" customHeight="1">
      <c r="A8479" s="91" t="s">
        <v>20959</v>
      </c>
      <c r="D8479" s="91" t="s">
        <v>1324</v>
      </c>
      <c r="J8479" s="91" t="s">
        <v>1320</v>
      </c>
      <c r="L8479" s="91" t="s">
        <v>41</v>
      </c>
      <c r="M8479" s="91" t="s">
        <v>739</v>
      </c>
      <c r="O8479" s="91" t="s">
        <v>1831</v>
      </c>
      <c r="P8479" s="91" t="s">
        <v>1590</v>
      </c>
      <c r="Q8479" s="91" t="s">
        <v>1467</v>
      </c>
      <c r="R8479" s="91" t="s">
        <v>1633</v>
      </c>
    </row>
    <row r="8480" ht="14.25" customHeight="1">
      <c r="A8480" s="91" t="s">
        <v>20960</v>
      </c>
      <c r="D8480" s="91" t="s">
        <v>1324</v>
      </c>
      <c r="J8480" s="91" t="s">
        <v>1320</v>
      </c>
      <c r="L8480" s="91" t="s">
        <v>41</v>
      </c>
      <c r="M8480" s="91" t="s">
        <v>739</v>
      </c>
      <c r="O8480" s="91" t="s">
        <v>1607</v>
      </c>
      <c r="P8480" s="91" t="s">
        <v>1590</v>
      </c>
      <c r="Q8480" s="91" t="s">
        <v>1462</v>
      </c>
      <c r="R8480" s="91" t="s">
        <v>1659</v>
      </c>
    </row>
    <row r="8481" ht="14.25" customHeight="1">
      <c r="A8481" s="91" t="s">
        <v>20961</v>
      </c>
      <c r="D8481" s="91" t="s">
        <v>1319</v>
      </c>
      <c r="E8481" s="91" t="s">
        <v>1587</v>
      </c>
      <c r="F8481" s="91">
        <v>2030.0</v>
      </c>
      <c r="J8481" s="91" t="s">
        <v>739</v>
      </c>
      <c r="L8481" s="91" t="s">
        <v>1588</v>
      </c>
      <c r="M8481" s="91" t="s">
        <v>739</v>
      </c>
      <c r="O8481" s="91" t="s">
        <v>1891</v>
      </c>
      <c r="P8481" s="91" t="s">
        <v>1623</v>
      </c>
      <c r="Q8481" s="91" t="s">
        <v>1438</v>
      </c>
      <c r="R8481" s="91" t="s">
        <v>1808</v>
      </c>
      <c r="S8481" s="91" t="s">
        <v>20962</v>
      </c>
      <c r="T8481" s="91" t="s">
        <v>1593</v>
      </c>
    </row>
    <row r="8482" ht="14.25" customHeight="1">
      <c r="A8482" s="91" t="s">
        <v>20963</v>
      </c>
      <c r="D8482" s="91" t="s">
        <v>1319</v>
      </c>
      <c r="E8482" s="91" t="s">
        <v>1587</v>
      </c>
      <c r="F8482" s="91" t="s">
        <v>1621</v>
      </c>
      <c r="G8482" s="91" t="s">
        <v>1319</v>
      </c>
      <c r="H8482" s="91" t="s">
        <v>1587</v>
      </c>
      <c r="I8482" s="91" t="s">
        <v>1377</v>
      </c>
      <c r="J8482" s="91" t="s">
        <v>1320</v>
      </c>
      <c r="K8482" s="91" t="s">
        <v>1377</v>
      </c>
      <c r="L8482" s="91" t="s">
        <v>41</v>
      </c>
      <c r="M8482" s="91" t="s">
        <v>1320</v>
      </c>
      <c r="N8482" s="91" t="s">
        <v>1598</v>
      </c>
      <c r="O8482" s="91" t="s">
        <v>1607</v>
      </c>
      <c r="P8482" s="91" t="s">
        <v>1590</v>
      </c>
      <c r="Q8482" s="91" t="s">
        <v>1467</v>
      </c>
      <c r="R8482" s="91" t="s">
        <v>1842</v>
      </c>
      <c r="S8482" s="91" t="s">
        <v>20964</v>
      </c>
      <c r="T8482" s="91" t="s">
        <v>1593</v>
      </c>
    </row>
    <row r="8483" ht="14.25" customHeight="1">
      <c r="A8483" s="91" t="s">
        <v>20965</v>
      </c>
      <c r="D8483" s="91" t="s">
        <v>1319</v>
      </c>
      <c r="E8483" s="91" t="s">
        <v>1587</v>
      </c>
      <c r="F8483" s="91" t="s">
        <v>2604</v>
      </c>
      <c r="J8483" s="91" t="s">
        <v>739</v>
      </c>
      <c r="L8483" s="91" t="s">
        <v>41</v>
      </c>
      <c r="M8483" s="91" t="s">
        <v>739</v>
      </c>
      <c r="O8483" s="91" t="s">
        <v>1602</v>
      </c>
      <c r="P8483" s="91" t="s">
        <v>1603</v>
      </c>
      <c r="Q8483" s="91" t="s">
        <v>1462</v>
      </c>
      <c r="R8483" s="91" t="s">
        <v>1604</v>
      </c>
      <c r="S8483" s="91" t="s">
        <v>20966</v>
      </c>
      <c r="T8483" s="91" t="s">
        <v>1593</v>
      </c>
    </row>
    <row r="8484" ht="14.25" customHeight="1">
      <c r="A8484" s="91" t="s">
        <v>20967</v>
      </c>
      <c r="D8484" s="91" t="s">
        <v>1324</v>
      </c>
      <c r="J8484" s="91" t="s">
        <v>1320</v>
      </c>
      <c r="L8484" s="91" t="s">
        <v>41</v>
      </c>
      <c r="M8484" s="91" t="s">
        <v>1320</v>
      </c>
      <c r="N8484" s="91" t="s">
        <v>1923</v>
      </c>
      <c r="O8484" s="91" t="s">
        <v>1607</v>
      </c>
      <c r="P8484" s="91" t="s">
        <v>1590</v>
      </c>
      <c r="Q8484" s="91" t="s">
        <v>1457</v>
      </c>
      <c r="R8484" s="91" t="s">
        <v>1923</v>
      </c>
    </row>
    <row r="8485" ht="14.25" customHeight="1">
      <c r="A8485" s="91" t="s">
        <v>20968</v>
      </c>
      <c r="D8485" s="91" t="s">
        <v>1324</v>
      </c>
      <c r="J8485" s="91" t="s">
        <v>1320</v>
      </c>
      <c r="L8485" s="91" t="s">
        <v>41</v>
      </c>
      <c r="M8485" s="91" t="s">
        <v>1320</v>
      </c>
      <c r="N8485" s="91" t="s">
        <v>1639</v>
      </c>
      <c r="O8485" s="91" t="s">
        <v>1607</v>
      </c>
      <c r="P8485" s="91" t="s">
        <v>1590</v>
      </c>
      <c r="Q8485" s="91" t="s">
        <v>1447</v>
      </c>
      <c r="R8485" s="91" t="s">
        <v>1639</v>
      </c>
    </row>
    <row r="8486" ht="14.25" customHeight="1">
      <c r="A8486" s="91" t="s">
        <v>20969</v>
      </c>
      <c r="C8486" s="91" t="s">
        <v>20970</v>
      </c>
      <c r="D8486" s="91" t="s">
        <v>1319</v>
      </c>
      <c r="E8486" s="91" t="s">
        <v>1587</v>
      </c>
      <c r="F8486" s="91">
        <v>2030.0</v>
      </c>
      <c r="J8486" s="91" t="s">
        <v>1320</v>
      </c>
      <c r="L8486" s="91" t="s">
        <v>1588</v>
      </c>
      <c r="M8486" s="91" t="s">
        <v>1320</v>
      </c>
      <c r="N8486" s="91" t="s">
        <v>2090</v>
      </c>
      <c r="O8486" s="91" t="s">
        <v>1607</v>
      </c>
      <c r="P8486" s="91" t="s">
        <v>1590</v>
      </c>
      <c r="Q8486" s="91" t="s">
        <v>1438</v>
      </c>
      <c r="R8486" s="91" t="s">
        <v>2090</v>
      </c>
      <c r="S8486" s="91" t="s">
        <v>20971</v>
      </c>
      <c r="T8486" s="91" t="s">
        <v>1593</v>
      </c>
    </row>
    <row r="8487" ht="14.25" customHeight="1">
      <c r="A8487" s="91" t="s">
        <v>20972</v>
      </c>
      <c r="B8487" s="91" t="s">
        <v>20973</v>
      </c>
      <c r="C8487" s="91" t="s">
        <v>20974</v>
      </c>
      <c r="D8487" s="91" t="s">
        <v>1324</v>
      </c>
      <c r="J8487" s="91" t="s">
        <v>1320</v>
      </c>
      <c r="L8487" s="91" t="s">
        <v>41</v>
      </c>
      <c r="M8487" s="91" t="s">
        <v>739</v>
      </c>
      <c r="O8487" s="91" t="s">
        <v>1632</v>
      </c>
      <c r="P8487" s="91" t="s">
        <v>1628</v>
      </c>
      <c r="Q8487" s="91" t="s">
        <v>1462</v>
      </c>
      <c r="R8487" s="91" t="s">
        <v>1604</v>
      </c>
    </row>
    <row r="8488" ht="14.25" customHeight="1">
      <c r="A8488" s="91" t="s">
        <v>20975</v>
      </c>
      <c r="C8488" s="91" t="s">
        <v>20976</v>
      </c>
      <c r="D8488" s="91" t="s">
        <v>1343</v>
      </c>
      <c r="J8488" s="91" t="s">
        <v>739</v>
      </c>
      <c r="L8488" s="91" t="s">
        <v>41</v>
      </c>
      <c r="M8488" s="91" t="s">
        <v>739</v>
      </c>
      <c r="O8488" s="91" t="s">
        <v>1846</v>
      </c>
      <c r="P8488" s="91" t="s">
        <v>1590</v>
      </c>
      <c r="Q8488" s="91" t="s">
        <v>1440</v>
      </c>
      <c r="R8488" s="91" t="s">
        <v>3048</v>
      </c>
      <c r="U8488" s="91" t="s">
        <v>1749</v>
      </c>
    </row>
    <row r="8489" ht="14.25" customHeight="1">
      <c r="A8489" s="91" t="s">
        <v>20977</v>
      </c>
      <c r="D8489" s="91" t="s">
        <v>1324</v>
      </c>
      <c r="J8489" s="91" t="s">
        <v>739</v>
      </c>
      <c r="L8489" s="91" t="s">
        <v>41</v>
      </c>
      <c r="M8489" s="91" t="s">
        <v>739</v>
      </c>
      <c r="O8489" s="91" t="s">
        <v>3003</v>
      </c>
      <c r="P8489" s="91" t="s">
        <v>1590</v>
      </c>
      <c r="Q8489" s="91" t="s">
        <v>1761</v>
      </c>
      <c r="R8489" s="91" t="s">
        <v>1591</v>
      </c>
    </row>
    <row r="8490" ht="14.25" customHeight="1">
      <c r="A8490" s="91" t="s">
        <v>20978</v>
      </c>
      <c r="B8490" s="91" t="s">
        <v>20979</v>
      </c>
      <c r="C8490" s="91" t="s">
        <v>20980</v>
      </c>
      <c r="D8490" s="91" t="s">
        <v>1319</v>
      </c>
      <c r="E8490" s="91" t="s">
        <v>1587</v>
      </c>
      <c r="F8490" s="91" t="s">
        <v>1646</v>
      </c>
      <c r="J8490" s="91" t="s">
        <v>739</v>
      </c>
      <c r="L8490" s="91" t="s">
        <v>41</v>
      </c>
      <c r="M8490" s="91" t="s">
        <v>739</v>
      </c>
      <c r="O8490" s="91" t="s">
        <v>1725</v>
      </c>
      <c r="P8490" s="91" t="s">
        <v>1628</v>
      </c>
      <c r="Q8490" s="91" t="s">
        <v>1432</v>
      </c>
      <c r="R8490" s="91" t="s">
        <v>1614</v>
      </c>
      <c r="S8490" s="91" t="s">
        <v>20981</v>
      </c>
      <c r="T8490" s="91" t="s">
        <v>1593</v>
      </c>
    </row>
    <row r="8491" ht="14.25" customHeight="1">
      <c r="A8491" s="91" t="s">
        <v>20982</v>
      </c>
      <c r="D8491" s="91" t="s">
        <v>1319</v>
      </c>
      <c r="E8491" s="91" t="s">
        <v>1587</v>
      </c>
      <c r="F8491" s="91">
        <v>2030.0</v>
      </c>
      <c r="J8491" s="91" t="s">
        <v>739</v>
      </c>
      <c r="L8491" s="91" t="s">
        <v>1588</v>
      </c>
      <c r="M8491" s="91" t="s">
        <v>739</v>
      </c>
      <c r="O8491" s="91" t="s">
        <v>1831</v>
      </c>
      <c r="P8491" s="91" t="s">
        <v>1590</v>
      </c>
      <c r="Q8491" s="91" t="s">
        <v>1436</v>
      </c>
      <c r="R8491" s="91" t="s">
        <v>1641</v>
      </c>
      <c r="S8491" s="91" t="s">
        <v>20983</v>
      </c>
      <c r="T8491" s="91" t="s">
        <v>1593</v>
      </c>
    </row>
    <row r="8492" ht="14.25" customHeight="1">
      <c r="A8492" s="91" t="s">
        <v>20984</v>
      </c>
      <c r="D8492" s="91" t="s">
        <v>1319</v>
      </c>
      <c r="E8492" s="91" t="s">
        <v>1587</v>
      </c>
      <c r="F8492" s="91">
        <v>2030.0</v>
      </c>
      <c r="J8492" s="91" t="s">
        <v>739</v>
      </c>
      <c r="L8492" s="91" t="s">
        <v>1588</v>
      </c>
      <c r="M8492" s="91" t="s">
        <v>739</v>
      </c>
      <c r="O8492" s="91" t="s">
        <v>1725</v>
      </c>
      <c r="P8492" s="91" t="s">
        <v>1628</v>
      </c>
      <c r="Q8492" s="91" t="s">
        <v>1457</v>
      </c>
      <c r="R8492" s="91" t="s">
        <v>1641</v>
      </c>
      <c r="S8492" s="91" t="s">
        <v>20985</v>
      </c>
      <c r="T8492" s="91" t="s">
        <v>1593</v>
      </c>
    </row>
    <row r="8493" ht="14.25" customHeight="1">
      <c r="A8493" s="91" t="s">
        <v>20986</v>
      </c>
      <c r="D8493" s="91" t="s">
        <v>1319</v>
      </c>
      <c r="E8493" s="91" t="s">
        <v>1587</v>
      </c>
      <c r="F8493" s="91">
        <v>2030.0</v>
      </c>
      <c r="J8493" s="91" t="s">
        <v>739</v>
      </c>
      <c r="L8493" s="91" t="s">
        <v>1588</v>
      </c>
      <c r="M8493" s="91" t="s">
        <v>739</v>
      </c>
      <c r="O8493" s="91" t="s">
        <v>1694</v>
      </c>
      <c r="P8493" s="91" t="s">
        <v>1590</v>
      </c>
      <c r="Q8493" s="91" t="s">
        <v>1469</v>
      </c>
      <c r="R8493" s="91" t="s">
        <v>1798</v>
      </c>
      <c r="S8493" s="91" t="s">
        <v>20987</v>
      </c>
      <c r="T8493" s="91" t="s">
        <v>1593</v>
      </c>
    </row>
    <row r="8494" ht="14.25" customHeight="1">
      <c r="A8494" s="91" t="s">
        <v>20988</v>
      </c>
      <c r="D8494" s="91" t="s">
        <v>1324</v>
      </c>
      <c r="J8494" s="91" t="s">
        <v>739</v>
      </c>
      <c r="L8494" s="91" t="s">
        <v>41</v>
      </c>
      <c r="M8494" s="91" t="s">
        <v>739</v>
      </c>
      <c r="O8494" s="91" t="s">
        <v>1721</v>
      </c>
      <c r="P8494" s="91" t="s">
        <v>1590</v>
      </c>
      <c r="Q8494" s="91" t="s">
        <v>1433</v>
      </c>
      <c r="R8494" s="91" t="s">
        <v>1653</v>
      </c>
    </row>
    <row r="8495" ht="14.25" customHeight="1">
      <c r="A8495" s="91" t="s">
        <v>20989</v>
      </c>
      <c r="D8495" s="91" t="s">
        <v>1324</v>
      </c>
      <c r="J8495" s="91" t="s">
        <v>1320</v>
      </c>
      <c r="L8495" s="91" t="s">
        <v>41</v>
      </c>
      <c r="M8495" s="91" t="s">
        <v>739</v>
      </c>
      <c r="O8495" s="91" t="s">
        <v>1681</v>
      </c>
      <c r="P8495" s="91" t="s">
        <v>1590</v>
      </c>
      <c r="Q8495" s="91" t="s">
        <v>1436</v>
      </c>
      <c r="R8495" s="91" t="s">
        <v>1720</v>
      </c>
    </row>
    <row r="8496" ht="14.25" customHeight="1">
      <c r="A8496" s="91" t="s">
        <v>20990</v>
      </c>
      <c r="B8496" s="91" t="s">
        <v>20991</v>
      </c>
      <c r="C8496" s="91" t="s">
        <v>20992</v>
      </c>
      <c r="D8496" s="91" t="s">
        <v>1319</v>
      </c>
      <c r="E8496" s="91" t="s">
        <v>1587</v>
      </c>
      <c r="F8496" s="91">
        <v>2030.0</v>
      </c>
      <c r="J8496" s="91" t="s">
        <v>1320</v>
      </c>
      <c r="L8496" s="91" t="s">
        <v>41</v>
      </c>
      <c r="M8496" s="91" t="s">
        <v>1320</v>
      </c>
      <c r="N8496" s="91" t="s">
        <v>1785</v>
      </c>
      <c r="O8496" s="91" t="s">
        <v>1846</v>
      </c>
      <c r="P8496" s="91" t="s">
        <v>1590</v>
      </c>
      <c r="Q8496" s="91" t="s">
        <v>1429</v>
      </c>
      <c r="R8496" s="91" t="s">
        <v>1598</v>
      </c>
      <c r="S8496" s="91" t="s">
        <v>20993</v>
      </c>
      <c r="T8496" s="91" t="s">
        <v>1593</v>
      </c>
    </row>
    <row r="8497" ht="14.25" customHeight="1">
      <c r="A8497" s="91" t="s">
        <v>20994</v>
      </c>
      <c r="D8497" s="91" t="s">
        <v>1319</v>
      </c>
      <c r="E8497" s="91" t="s">
        <v>1587</v>
      </c>
      <c r="F8497" s="91">
        <v>2030.0</v>
      </c>
      <c r="J8497" s="91" t="s">
        <v>739</v>
      </c>
      <c r="L8497" s="91" t="s">
        <v>1588</v>
      </c>
      <c r="M8497" s="91" t="s">
        <v>739</v>
      </c>
      <c r="O8497" s="91" t="s">
        <v>1796</v>
      </c>
      <c r="P8497" s="91" t="s">
        <v>1628</v>
      </c>
      <c r="Q8497" s="91" t="s">
        <v>1429</v>
      </c>
      <c r="R8497" s="91" t="s">
        <v>1653</v>
      </c>
      <c r="S8497" s="91" t="s">
        <v>20995</v>
      </c>
      <c r="T8497" s="91" t="s">
        <v>1593</v>
      </c>
    </row>
    <row r="8498" ht="14.25" customHeight="1">
      <c r="A8498" s="91" t="s">
        <v>20996</v>
      </c>
      <c r="D8498" s="91" t="s">
        <v>1324</v>
      </c>
      <c r="J8498" s="91" t="s">
        <v>739</v>
      </c>
      <c r="L8498" s="91" t="s">
        <v>41</v>
      </c>
      <c r="M8498" s="91" t="s">
        <v>739</v>
      </c>
      <c r="O8498" s="91" t="s">
        <v>1796</v>
      </c>
      <c r="P8498" s="91" t="s">
        <v>1628</v>
      </c>
      <c r="Q8498" s="91" t="s">
        <v>1435</v>
      </c>
      <c r="R8498" s="91" t="s">
        <v>1648</v>
      </c>
    </row>
    <row r="8499" ht="14.25" customHeight="1">
      <c r="A8499" s="91" t="s">
        <v>20997</v>
      </c>
      <c r="D8499" s="91" t="s">
        <v>1324</v>
      </c>
      <c r="J8499" s="91" t="s">
        <v>739</v>
      </c>
      <c r="L8499" s="91" t="s">
        <v>41</v>
      </c>
      <c r="M8499" s="91" t="s">
        <v>739</v>
      </c>
      <c r="O8499" s="91" t="s">
        <v>1796</v>
      </c>
      <c r="P8499" s="91" t="s">
        <v>1628</v>
      </c>
      <c r="Q8499" s="91" t="s">
        <v>1439</v>
      </c>
      <c r="R8499" s="91" t="s">
        <v>1624</v>
      </c>
    </row>
    <row r="8500" ht="14.25" customHeight="1">
      <c r="A8500" s="91" t="s">
        <v>20998</v>
      </c>
      <c r="D8500" s="91" t="s">
        <v>1319</v>
      </c>
      <c r="E8500" s="91" t="s">
        <v>1587</v>
      </c>
      <c r="F8500" s="91">
        <v>2030.0</v>
      </c>
      <c r="J8500" s="91" t="s">
        <v>739</v>
      </c>
      <c r="L8500" s="91" t="s">
        <v>41</v>
      </c>
      <c r="M8500" s="91" t="s">
        <v>739</v>
      </c>
      <c r="O8500" s="91" t="s">
        <v>1796</v>
      </c>
      <c r="P8500" s="91" t="s">
        <v>1628</v>
      </c>
      <c r="Q8500" s="91" t="s">
        <v>1435</v>
      </c>
      <c r="R8500" s="91" t="s">
        <v>1720</v>
      </c>
      <c r="S8500" s="91" t="s">
        <v>20999</v>
      </c>
      <c r="T8500" s="91" t="s">
        <v>1593</v>
      </c>
    </row>
    <row r="8501" ht="14.25" customHeight="1">
      <c r="A8501" s="91" t="s">
        <v>21000</v>
      </c>
      <c r="D8501" s="91" t="s">
        <v>1324</v>
      </c>
      <c r="J8501" s="91" t="s">
        <v>739</v>
      </c>
      <c r="L8501" s="91" t="s">
        <v>41</v>
      </c>
      <c r="M8501" s="91" t="s">
        <v>739</v>
      </c>
      <c r="O8501" s="91" t="s">
        <v>1796</v>
      </c>
      <c r="P8501" s="91" t="s">
        <v>1628</v>
      </c>
      <c r="Q8501" s="91" t="s">
        <v>1469</v>
      </c>
      <c r="R8501" s="91" t="s">
        <v>1614</v>
      </c>
    </row>
    <row r="8502" ht="14.25" customHeight="1">
      <c r="A8502" s="91" t="s">
        <v>21001</v>
      </c>
      <c r="D8502" s="91" t="s">
        <v>1324</v>
      </c>
      <c r="J8502" s="91" t="s">
        <v>1320</v>
      </c>
      <c r="L8502" s="91" t="s">
        <v>41</v>
      </c>
      <c r="M8502" s="91" t="s">
        <v>739</v>
      </c>
      <c r="O8502" s="91" t="s">
        <v>1796</v>
      </c>
      <c r="P8502" s="91" t="s">
        <v>1628</v>
      </c>
      <c r="Q8502" s="91" t="s">
        <v>1432</v>
      </c>
      <c r="R8502" s="91" t="s">
        <v>1624</v>
      </c>
    </row>
    <row r="8503" ht="14.25" customHeight="1">
      <c r="A8503" s="91" t="s">
        <v>21002</v>
      </c>
      <c r="D8503" s="91" t="s">
        <v>1319</v>
      </c>
      <c r="E8503" s="91" t="s">
        <v>1587</v>
      </c>
      <c r="F8503" s="91">
        <v>2030.0</v>
      </c>
      <c r="J8503" s="91" t="s">
        <v>739</v>
      </c>
      <c r="L8503" s="91" t="s">
        <v>1588</v>
      </c>
      <c r="M8503" s="91" t="s">
        <v>739</v>
      </c>
      <c r="O8503" s="91" t="s">
        <v>1796</v>
      </c>
      <c r="P8503" s="91" t="s">
        <v>1628</v>
      </c>
      <c r="Q8503" s="91" t="s">
        <v>1439</v>
      </c>
      <c r="R8503" s="91" t="s">
        <v>1653</v>
      </c>
      <c r="S8503" s="91" t="s">
        <v>21003</v>
      </c>
    </row>
    <row r="8504" ht="14.25" customHeight="1">
      <c r="A8504" s="91" t="s">
        <v>21004</v>
      </c>
      <c r="D8504" s="91" t="s">
        <v>1319</v>
      </c>
      <c r="E8504" s="91" t="s">
        <v>1587</v>
      </c>
      <c r="F8504" s="91">
        <v>2030.0</v>
      </c>
      <c r="J8504" s="91" t="s">
        <v>739</v>
      </c>
      <c r="L8504" s="91" t="s">
        <v>1588</v>
      </c>
      <c r="M8504" s="91" t="s">
        <v>739</v>
      </c>
      <c r="O8504" s="91" t="s">
        <v>1796</v>
      </c>
      <c r="P8504" s="91" t="s">
        <v>1628</v>
      </c>
      <c r="Q8504" s="91" t="s">
        <v>1431</v>
      </c>
      <c r="R8504" s="91" t="s">
        <v>1612</v>
      </c>
      <c r="S8504" s="91" t="s">
        <v>21005</v>
      </c>
      <c r="T8504" s="91" t="s">
        <v>1593</v>
      </c>
    </row>
    <row r="8505" ht="14.25" customHeight="1">
      <c r="A8505" s="91" t="s">
        <v>21006</v>
      </c>
      <c r="D8505" s="91" t="s">
        <v>1324</v>
      </c>
      <c r="J8505" s="91" t="s">
        <v>739</v>
      </c>
      <c r="L8505" s="91" t="s">
        <v>41</v>
      </c>
      <c r="M8505" s="91" t="s">
        <v>739</v>
      </c>
      <c r="O8505" s="91" t="s">
        <v>1796</v>
      </c>
      <c r="P8505" s="91" t="s">
        <v>1628</v>
      </c>
      <c r="Q8505" s="91" t="s">
        <v>1432</v>
      </c>
      <c r="R8505" s="91" t="s">
        <v>1653</v>
      </c>
    </row>
    <row r="8506" ht="14.25" customHeight="1">
      <c r="A8506" s="91" t="s">
        <v>21007</v>
      </c>
      <c r="D8506" s="91" t="s">
        <v>1324</v>
      </c>
      <c r="J8506" s="91" t="s">
        <v>739</v>
      </c>
      <c r="L8506" s="91" t="s">
        <v>41</v>
      </c>
      <c r="M8506" s="91" t="s">
        <v>739</v>
      </c>
      <c r="O8506" s="91" t="s">
        <v>1796</v>
      </c>
      <c r="P8506" s="91" t="s">
        <v>1628</v>
      </c>
      <c r="Q8506" s="91" t="s">
        <v>1761</v>
      </c>
      <c r="R8506" s="91" t="s">
        <v>1614</v>
      </c>
    </row>
    <row r="8507" ht="14.25" customHeight="1">
      <c r="A8507" s="91" t="s">
        <v>21008</v>
      </c>
      <c r="D8507" s="91" t="s">
        <v>1324</v>
      </c>
      <c r="J8507" s="91" t="s">
        <v>739</v>
      </c>
      <c r="L8507" s="91" t="s">
        <v>41</v>
      </c>
      <c r="M8507" s="91" t="s">
        <v>739</v>
      </c>
      <c r="O8507" s="91" t="s">
        <v>1796</v>
      </c>
      <c r="P8507" s="91" t="s">
        <v>1628</v>
      </c>
      <c r="Q8507" s="91" t="s">
        <v>1761</v>
      </c>
      <c r="R8507" s="91" t="s">
        <v>1604</v>
      </c>
    </row>
    <row r="8508" ht="14.25" customHeight="1">
      <c r="A8508" s="91" t="s">
        <v>21009</v>
      </c>
      <c r="D8508" s="91" t="s">
        <v>1319</v>
      </c>
      <c r="E8508" s="91" t="s">
        <v>1587</v>
      </c>
      <c r="F8508" s="91">
        <v>2030.0</v>
      </c>
      <c r="J8508" s="91" t="s">
        <v>739</v>
      </c>
      <c r="L8508" s="91" t="s">
        <v>1588</v>
      </c>
      <c r="M8508" s="91" t="s">
        <v>739</v>
      </c>
      <c r="O8508" s="91" t="s">
        <v>1796</v>
      </c>
      <c r="P8508" s="91" t="s">
        <v>1628</v>
      </c>
      <c r="Q8508" s="91" t="s">
        <v>1439</v>
      </c>
      <c r="R8508" s="91" t="s">
        <v>1612</v>
      </c>
      <c r="S8508" s="91" t="s">
        <v>21010</v>
      </c>
      <c r="T8508" s="91" t="s">
        <v>1593</v>
      </c>
    </row>
    <row r="8509" ht="14.25" customHeight="1">
      <c r="A8509" s="91" t="s">
        <v>21011</v>
      </c>
      <c r="D8509" s="91" t="s">
        <v>1319</v>
      </c>
      <c r="E8509" s="91" t="s">
        <v>1587</v>
      </c>
      <c r="F8509" s="91">
        <v>2030.0</v>
      </c>
      <c r="J8509" s="91" t="s">
        <v>739</v>
      </c>
      <c r="L8509" s="91" t="s">
        <v>1588</v>
      </c>
      <c r="M8509" s="91" t="s">
        <v>739</v>
      </c>
      <c r="O8509" s="91" t="s">
        <v>1796</v>
      </c>
      <c r="P8509" s="91" t="s">
        <v>1628</v>
      </c>
      <c r="Q8509" s="91" t="s">
        <v>1435</v>
      </c>
      <c r="R8509" s="91" t="s">
        <v>1720</v>
      </c>
      <c r="S8509" s="91" t="s">
        <v>21012</v>
      </c>
      <c r="T8509" s="91" t="s">
        <v>1593</v>
      </c>
    </row>
    <row r="8510" ht="14.25" customHeight="1">
      <c r="A8510" s="91" t="s">
        <v>21013</v>
      </c>
      <c r="D8510" s="91" t="s">
        <v>1319</v>
      </c>
      <c r="E8510" s="91" t="s">
        <v>1587</v>
      </c>
      <c r="F8510" s="91">
        <v>2030.0</v>
      </c>
      <c r="J8510" s="91" t="s">
        <v>739</v>
      </c>
      <c r="L8510" s="91" t="s">
        <v>1588</v>
      </c>
      <c r="M8510" s="91" t="s">
        <v>739</v>
      </c>
      <c r="O8510" s="91" t="s">
        <v>1796</v>
      </c>
      <c r="P8510" s="91" t="s">
        <v>1628</v>
      </c>
      <c r="Q8510" s="91" t="s">
        <v>1431</v>
      </c>
      <c r="R8510" s="91" t="s">
        <v>1792</v>
      </c>
      <c r="S8510" s="91" t="s">
        <v>21014</v>
      </c>
      <c r="T8510" s="91" t="s">
        <v>1593</v>
      </c>
    </row>
    <row r="8511" ht="14.25" customHeight="1">
      <c r="A8511" s="91" t="s">
        <v>21015</v>
      </c>
      <c r="D8511" s="91" t="s">
        <v>1324</v>
      </c>
      <c r="J8511" s="91" t="s">
        <v>739</v>
      </c>
      <c r="L8511" s="91" t="s">
        <v>41</v>
      </c>
      <c r="M8511" s="91" t="s">
        <v>739</v>
      </c>
      <c r="O8511" s="91" t="s">
        <v>1796</v>
      </c>
      <c r="P8511" s="91" t="s">
        <v>1628</v>
      </c>
      <c r="Q8511" s="91" t="s">
        <v>1435</v>
      </c>
      <c r="R8511" s="91" t="s">
        <v>1648</v>
      </c>
    </row>
    <row r="8512" ht="14.25" customHeight="1">
      <c r="A8512" s="91" t="s">
        <v>21016</v>
      </c>
      <c r="B8512" s="91" t="s">
        <v>21017</v>
      </c>
      <c r="D8512" s="91" t="s">
        <v>1343</v>
      </c>
      <c r="J8512" s="91" t="s">
        <v>739</v>
      </c>
      <c r="L8512" s="91" t="s">
        <v>41</v>
      </c>
      <c r="M8512" s="91" t="s">
        <v>739</v>
      </c>
      <c r="O8512" s="91" t="s">
        <v>1796</v>
      </c>
      <c r="P8512" s="91" t="s">
        <v>1628</v>
      </c>
      <c r="Q8512" s="91" t="s">
        <v>1439</v>
      </c>
      <c r="R8512" s="91" t="s">
        <v>1678</v>
      </c>
    </row>
    <row r="8513" ht="14.25" customHeight="1">
      <c r="A8513" s="91" t="s">
        <v>21018</v>
      </c>
      <c r="D8513" s="91" t="s">
        <v>1324</v>
      </c>
      <c r="J8513" s="91" t="s">
        <v>739</v>
      </c>
      <c r="L8513" s="91" t="s">
        <v>41</v>
      </c>
      <c r="M8513" s="91" t="s">
        <v>739</v>
      </c>
      <c r="O8513" s="91" t="s">
        <v>1796</v>
      </c>
      <c r="P8513" s="91" t="s">
        <v>1628</v>
      </c>
      <c r="Q8513" s="91" t="s">
        <v>1469</v>
      </c>
      <c r="R8513" s="91" t="s">
        <v>1604</v>
      </c>
    </row>
    <row r="8514" ht="14.25" customHeight="1">
      <c r="A8514" s="91" t="s">
        <v>21019</v>
      </c>
      <c r="D8514" s="91" t="s">
        <v>1324</v>
      </c>
      <c r="J8514" s="91" t="s">
        <v>739</v>
      </c>
      <c r="L8514" s="91" t="s">
        <v>41</v>
      </c>
      <c r="M8514" s="91" t="s">
        <v>739</v>
      </c>
      <c r="O8514" s="91" t="s">
        <v>1796</v>
      </c>
      <c r="P8514" s="91" t="s">
        <v>1628</v>
      </c>
      <c r="Q8514" s="91" t="s">
        <v>1469</v>
      </c>
      <c r="R8514" s="91" t="s">
        <v>1612</v>
      </c>
    </row>
    <row r="8515" ht="14.25" customHeight="1">
      <c r="A8515" s="91" t="s">
        <v>21020</v>
      </c>
      <c r="D8515" s="91" t="s">
        <v>1319</v>
      </c>
      <c r="E8515" s="91" t="s">
        <v>1587</v>
      </c>
      <c r="F8515" s="91">
        <v>2030.0</v>
      </c>
      <c r="J8515" s="91" t="s">
        <v>739</v>
      </c>
      <c r="L8515" s="91" t="s">
        <v>1588</v>
      </c>
      <c r="M8515" s="91" t="s">
        <v>739</v>
      </c>
      <c r="O8515" s="91" t="s">
        <v>1796</v>
      </c>
      <c r="P8515" s="91" t="s">
        <v>1628</v>
      </c>
      <c r="Q8515" s="91" t="s">
        <v>1433</v>
      </c>
      <c r="R8515" s="91" t="s">
        <v>1612</v>
      </c>
      <c r="S8515" s="91" t="s">
        <v>21021</v>
      </c>
      <c r="T8515" s="91" t="s">
        <v>1593</v>
      </c>
    </row>
    <row r="8516" ht="14.25" customHeight="1">
      <c r="A8516" s="91" t="s">
        <v>21022</v>
      </c>
      <c r="D8516" s="91" t="s">
        <v>1324</v>
      </c>
      <c r="J8516" s="91" t="s">
        <v>739</v>
      </c>
      <c r="L8516" s="91" t="s">
        <v>41</v>
      </c>
      <c r="M8516" s="91" t="s">
        <v>739</v>
      </c>
      <c r="O8516" s="91" t="s">
        <v>1796</v>
      </c>
      <c r="P8516" s="91" t="s">
        <v>1628</v>
      </c>
      <c r="Q8516" s="91" t="s">
        <v>1466</v>
      </c>
      <c r="R8516" s="91" t="s">
        <v>1798</v>
      </c>
      <c r="T8516" s="91" t="s">
        <v>1634</v>
      </c>
    </row>
    <row r="8517" ht="14.25" customHeight="1">
      <c r="A8517" s="91" t="s">
        <v>21023</v>
      </c>
      <c r="D8517" s="91" t="s">
        <v>1319</v>
      </c>
      <c r="E8517" s="91" t="s">
        <v>1587</v>
      </c>
      <c r="F8517" s="91">
        <v>2030.0</v>
      </c>
      <c r="J8517" s="91" t="s">
        <v>739</v>
      </c>
      <c r="L8517" s="91" t="s">
        <v>1588</v>
      </c>
      <c r="M8517" s="91" t="s">
        <v>739</v>
      </c>
      <c r="O8517" s="91" t="s">
        <v>1796</v>
      </c>
      <c r="P8517" s="91" t="s">
        <v>1628</v>
      </c>
      <c r="Q8517" s="91" t="s">
        <v>1429</v>
      </c>
      <c r="R8517" s="91" t="s">
        <v>1604</v>
      </c>
      <c r="S8517" s="91" t="s">
        <v>21024</v>
      </c>
      <c r="T8517" s="91" t="s">
        <v>1593</v>
      </c>
    </row>
    <row r="8518" ht="14.25" customHeight="1">
      <c r="A8518" s="91" t="s">
        <v>21025</v>
      </c>
      <c r="D8518" s="91" t="s">
        <v>1324</v>
      </c>
      <c r="J8518" s="91" t="s">
        <v>739</v>
      </c>
      <c r="L8518" s="91" t="s">
        <v>41</v>
      </c>
      <c r="M8518" s="91" t="s">
        <v>739</v>
      </c>
      <c r="O8518" s="91" t="s">
        <v>1796</v>
      </c>
      <c r="P8518" s="91" t="s">
        <v>1628</v>
      </c>
      <c r="Q8518" s="91" t="s">
        <v>1435</v>
      </c>
      <c r="R8518" s="91" t="s">
        <v>1591</v>
      </c>
    </row>
    <row r="8519" ht="14.25" customHeight="1">
      <c r="A8519" s="91" t="s">
        <v>21026</v>
      </c>
      <c r="D8519" s="91" t="s">
        <v>1324</v>
      </c>
      <c r="J8519" s="91" t="s">
        <v>1320</v>
      </c>
      <c r="L8519" s="91" t="s">
        <v>41</v>
      </c>
      <c r="M8519" s="91" t="s">
        <v>1320</v>
      </c>
      <c r="N8519" s="91" t="s">
        <v>1617</v>
      </c>
      <c r="O8519" s="91" t="s">
        <v>1796</v>
      </c>
      <c r="P8519" s="91" t="s">
        <v>1628</v>
      </c>
      <c r="Q8519" s="91" t="s">
        <v>1469</v>
      </c>
      <c r="R8519" s="91" t="s">
        <v>1617</v>
      </c>
      <c r="T8519" s="91" t="s">
        <v>1634</v>
      </c>
    </row>
    <row r="8520" ht="14.25" customHeight="1">
      <c r="A8520" s="91" t="s">
        <v>21027</v>
      </c>
      <c r="B8520" s="91" t="s">
        <v>21028</v>
      </c>
      <c r="C8520" s="91" t="s">
        <v>21029</v>
      </c>
      <c r="D8520" s="91" t="s">
        <v>1324</v>
      </c>
      <c r="J8520" s="91" t="s">
        <v>1320</v>
      </c>
      <c r="L8520" s="91" t="s">
        <v>41</v>
      </c>
      <c r="M8520" s="91" t="s">
        <v>1320</v>
      </c>
      <c r="N8520" s="91" t="s">
        <v>1923</v>
      </c>
      <c r="O8520" s="91" t="s">
        <v>1796</v>
      </c>
      <c r="P8520" s="91" t="s">
        <v>1628</v>
      </c>
      <c r="Q8520" s="91" t="s">
        <v>1439</v>
      </c>
      <c r="R8520" s="91" t="s">
        <v>1923</v>
      </c>
    </row>
    <row r="8521" ht="14.25" customHeight="1">
      <c r="A8521" s="91" t="s">
        <v>21030</v>
      </c>
      <c r="D8521" s="91" t="s">
        <v>1319</v>
      </c>
      <c r="E8521" s="91" t="s">
        <v>1587</v>
      </c>
      <c r="F8521" s="91">
        <v>2030.0</v>
      </c>
      <c r="G8521" s="91" t="s">
        <v>1319</v>
      </c>
      <c r="H8521" s="91" t="s">
        <v>1587</v>
      </c>
      <c r="I8521" s="91">
        <v>2050.0</v>
      </c>
      <c r="J8521" s="91" t="s">
        <v>1320</v>
      </c>
      <c r="K8521" s="91">
        <v>2050.0</v>
      </c>
      <c r="L8521" s="91" t="s">
        <v>41</v>
      </c>
      <c r="M8521" s="91" t="s">
        <v>1320</v>
      </c>
      <c r="N8521" s="91" t="s">
        <v>1612</v>
      </c>
      <c r="O8521" s="91" t="s">
        <v>1796</v>
      </c>
      <c r="P8521" s="91" t="s">
        <v>1628</v>
      </c>
      <c r="Q8521" s="91" t="s">
        <v>1439</v>
      </c>
      <c r="R8521" s="91" t="s">
        <v>1663</v>
      </c>
      <c r="S8521" s="91" t="s">
        <v>21031</v>
      </c>
      <c r="T8521" s="91" t="s">
        <v>1593</v>
      </c>
    </row>
    <row r="8522" ht="14.25" customHeight="1">
      <c r="A8522" s="91" t="s">
        <v>21032</v>
      </c>
      <c r="D8522" s="91" t="s">
        <v>1319</v>
      </c>
      <c r="E8522" s="91" t="s">
        <v>1587</v>
      </c>
      <c r="F8522" s="91">
        <v>2030.0</v>
      </c>
      <c r="G8522" s="91" t="s">
        <v>1319</v>
      </c>
      <c r="H8522" s="91" t="s">
        <v>1587</v>
      </c>
      <c r="I8522" s="91">
        <v>2050.0</v>
      </c>
      <c r="J8522" s="91" t="s">
        <v>1320</v>
      </c>
      <c r="K8522" s="91">
        <v>2050.0</v>
      </c>
      <c r="L8522" s="91" t="s">
        <v>1588</v>
      </c>
      <c r="M8522" s="91" t="s">
        <v>1320</v>
      </c>
      <c r="N8522" s="91" t="s">
        <v>1685</v>
      </c>
      <c r="O8522" s="91" t="s">
        <v>1796</v>
      </c>
      <c r="P8522" s="91" t="s">
        <v>1628</v>
      </c>
      <c r="Q8522" s="91" t="s">
        <v>1466</v>
      </c>
      <c r="R8522" s="91" t="s">
        <v>1685</v>
      </c>
      <c r="S8522" s="91" t="s">
        <v>21033</v>
      </c>
      <c r="T8522" s="91" t="s">
        <v>1593</v>
      </c>
    </row>
    <row r="8523" ht="14.25" customHeight="1">
      <c r="A8523" s="91" t="s">
        <v>21034</v>
      </c>
      <c r="D8523" s="91" t="s">
        <v>1319</v>
      </c>
      <c r="E8523" s="91" t="s">
        <v>1587</v>
      </c>
      <c r="F8523" s="91">
        <v>2030.0</v>
      </c>
      <c r="J8523" s="91" t="s">
        <v>739</v>
      </c>
      <c r="L8523" s="91" t="s">
        <v>41</v>
      </c>
      <c r="M8523" s="91" t="s">
        <v>739</v>
      </c>
      <c r="O8523" s="91" t="s">
        <v>1602</v>
      </c>
      <c r="P8523" s="91" t="s">
        <v>1603</v>
      </c>
      <c r="Q8523" s="91" t="s">
        <v>1462</v>
      </c>
      <c r="R8523" s="91" t="s">
        <v>1687</v>
      </c>
      <c r="S8523" s="91" t="s">
        <v>21035</v>
      </c>
      <c r="T8523" s="91" t="s">
        <v>1593</v>
      </c>
    </row>
    <row r="8524" ht="14.25" customHeight="1">
      <c r="A8524" s="91" t="s">
        <v>21036</v>
      </c>
      <c r="C8524" s="91" t="s">
        <v>21037</v>
      </c>
      <c r="D8524" s="91" t="s">
        <v>1324</v>
      </c>
      <c r="J8524" s="91" t="s">
        <v>739</v>
      </c>
      <c r="L8524" s="91" t="s">
        <v>41</v>
      </c>
      <c r="M8524" s="91" t="s">
        <v>739</v>
      </c>
      <c r="O8524" s="91" t="s">
        <v>1602</v>
      </c>
      <c r="P8524" s="91" t="s">
        <v>1603</v>
      </c>
      <c r="Q8524" s="91" t="s">
        <v>1459</v>
      </c>
      <c r="R8524" s="91" t="s">
        <v>1591</v>
      </c>
    </row>
    <row r="8525" ht="14.25" customHeight="1">
      <c r="A8525" s="91" t="s">
        <v>21038</v>
      </c>
      <c r="B8525" s="91" t="s">
        <v>21039</v>
      </c>
      <c r="C8525" s="91" t="s">
        <v>21040</v>
      </c>
      <c r="D8525" s="91" t="s">
        <v>1319</v>
      </c>
      <c r="E8525" s="91" t="s">
        <v>1587</v>
      </c>
      <c r="F8525" s="91">
        <v>2030.0</v>
      </c>
      <c r="J8525" s="91" t="s">
        <v>1320</v>
      </c>
      <c r="L8525" s="91" t="s">
        <v>41</v>
      </c>
      <c r="M8525" s="91" t="s">
        <v>739</v>
      </c>
      <c r="O8525" s="91" t="s">
        <v>1602</v>
      </c>
      <c r="P8525" s="91" t="s">
        <v>1603</v>
      </c>
      <c r="Q8525" s="91" t="s">
        <v>1448</v>
      </c>
      <c r="R8525" s="91" t="s">
        <v>1881</v>
      </c>
      <c r="S8525" s="91" t="s">
        <v>21041</v>
      </c>
      <c r="T8525" s="91" t="s">
        <v>1593</v>
      </c>
    </row>
    <row r="8526" ht="14.25" customHeight="1">
      <c r="A8526" s="91" t="s">
        <v>21042</v>
      </c>
      <c r="D8526" s="91" t="s">
        <v>1319</v>
      </c>
      <c r="E8526" s="91" t="s">
        <v>1587</v>
      </c>
      <c r="J8526" s="91" t="s">
        <v>1320</v>
      </c>
      <c r="L8526" s="91" t="s">
        <v>41</v>
      </c>
      <c r="M8526" s="91" t="s">
        <v>1320</v>
      </c>
      <c r="N8526" s="91" t="s">
        <v>1637</v>
      </c>
      <c r="O8526" s="91" t="s">
        <v>1891</v>
      </c>
      <c r="P8526" s="91" t="s">
        <v>1623</v>
      </c>
      <c r="Q8526" s="91" t="s">
        <v>1469</v>
      </c>
      <c r="R8526" s="91" t="s">
        <v>1639</v>
      </c>
      <c r="S8526" s="91" t="s">
        <v>21043</v>
      </c>
      <c r="T8526" s="91" t="s">
        <v>1593</v>
      </c>
    </row>
    <row r="8527" ht="14.25" customHeight="1">
      <c r="A8527" s="91" t="s">
        <v>21044</v>
      </c>
      <c r="C8527" s="91" t="s">
        <v>21045</v>
      </c>
      <c r="D8527" s="91" t="s">
        <v>1343</v>
      </c>
      <c r="J8527" s="91" t="s">
        <v>1320</v>
      </c>
      <c r="L8527" s="91" t="s">
        <v>41</v>
      </c>
      <c r="M8527" s="91" t="s">
        <v>1320</v>
      </c>
      <c r="N8527" s="91" t="s">
        <v>1763</v>
      </c>
      <c r="O8527" s="91" t="s">
        <v>1607</v>
      </c>
      <c r="P8527" s="91" t="s">
        <v>1590</v>
      </c>
      <c r="Q8527" s="91" t="s">
        <v>1434</v>
      </c>
      <c r="R8527" s="91" t="s">
        <v>1763</v>
      </c>
    </row>
    <row r="8528" ht="14.25" customHeight="1">
      <c r="A8528" s="91" t="s">
        <v>21046</v>
      </c>
      <c r="D8528" s="91" t="s">
        <v>1319</v>
      </c>
      <c r="E8528" s="91" t="s">
        <v>1587</v>
      </c>
      <c r="F8528" s="91">
        <v>2030.0</v>
      </c>
      <c r="J8528" s="91" t="s">
        <v>739</v>
      </c>
      <c r="L8528" s="91" t="s">
        <v>1588</v>
      </c>
      <c r="M8528" s="91" t="s">
        <v>739</v>
      </c>
      <c r="O8528" s="91" t="s">
        <v>1748</v>
      </c>
      <c r="P8528" s="91" t="s">
        <v>1590</v>
      </c>
      <c r="Q8528" s="91" t="s">
        <v>1472</v>
      </c>
      <c r="R8528" s="91" t="s">
        <v>1707</v>
      </c>
      <c r="S8528" s="91" t="s">
        <v>21047</v>
      </c>
      <c r="T8528" s="91" t="s">
        <v>1593</v>
      </c>
    </row>
    <row r="8529" ht="14.25" customHeight="1">
      <c r="A8529" s="91" t="s">
        <v>21048</v>
      </c>
      <c r="B8529" s="91" t="s">
        <v>21049</v>
      </c>
      <c r="C8529" s="91" t="s">
        <v>21050</v>
      </c>
      <c r="D8529" s="91" t="s">
        <v>1324</v>
      </c>
      <c r="J8529" s="91" t="s">
        <v>1320</v>
      </c>
      <c r="L8529" s="91" t="s">
        <v>41</v>
      </c>
      <c r="M8529" s="91" t="s">
        <v>739</v>
      </c>
      <c r="O8529" s="91" t="s">
        <v>1632</v>
      </c>
      <c r="P8529" s="91" t="s">
        <v>1628</v>
      </c>
      <c r="Q8529" s="91" t="s">
        <v>1462</v>
      </c>
      <c r="R8529" s="91" t="s">
        <v>1687</v>
      </c>
    </row>
    <row r="8530" ht="14.25" customHeight="1">
      <c r="A8530" s="91" t="s">
        <v>21051</v>
      </c>
      <c r="D8530" s="91" t="s">
        <v>1324</v>
      </c>
      <c r="J8530" s="91" t="s">
        <v>1320</v>
      </c>
      <c r="L8530" s="91" t="s">
        <v>41</v>
      </c>
      <c r="M8530" s="91" t="s">
        <v>739</v>
      </c>
      <c r="O8530" s="91" t="s">
        <v>1602</v>
      </c>
      <c r="P8530" s="91" t="s">
        <v>1603</v>
      </c>
      <c r="Q8530" s="91" t="s">
        <v>1462</v>
      </c>
      <c r="R8530" s="91" t="s">
        <v>1687</v>
      </c>
    </row>
    <row r="8531" ht="14.25" customHeight="1">
      <c r="A8531" s="91" t="s">
        <v>21052</v>
      </c>
      <c r="D8531" s="91" t="s">
        <v>1319</v>
      </c>
      <c r="E8531" s="91" t="s">
        <v>1587</v>
      </c>
      <c r="F8531" s="91">
        <v>2030.0</v>
      </c>
      <c r="G8531" s="91" t="s">
        <v>1319</v>
      </c>
      <c r="H8531" s="91" t="s">
        <v>1587</v>
      </c>
      <c r="I8531" s="91">
        <v>2050.0</v>
      </c>
      <c r="J8531" s="91" t="s">
        <v>1320</v>
      </c>
      <c r="K8531" s="91">
        <v>2050.0</v>
      </c>
      <c r="L8531" s="91" t="s">
        <v>1588</v>
      </c>
      <c r="M8531" s="91" t="s">
        <v>1320</v>
      </c>
      <c r="N8531" s="91" t="s">
        <v>1611</v>
      </c>
      <c r="O8531" s="91" t="s">
        <v>1694</v>
      </c>
      <c r="P8531" s="91" t="s">
        <v>1590</v>
      </c>
      <c r="Q8531" s="91" t="s">
        <v>1434</v>
      </c>
      <c r="R8531" s="91" t="s">
        <v>1611</v>
      </c>
      <c r="S8531" s="91" t="s">
        <v>21053</v>
      </c>
      <c r="T8531" s="91" t="s">
        <v>1593</v>
      </c>
    </row>
    <row r="8532" ht="14.25" customHeight="1">
      <c r="A8532" s="91" t="s">
        <v>21054</v>
      </c>
      <c r="B8532" s="91" t="s">
        <v>21055</v>
      </c>
      <c r="C8532" s="91" t="s">
        <v>21056</v>
      </c>
      <c r="D8532" s="91" t="s">
        <v>1324</v>
      </c>
      <c r="J8532" s="91" t="s">
        <v>1320</v>
      </c>
      <c r="L8532" s="91" t="s">
        <v>41</v>
      </c>
      <c r="M8532" s="91" t="s">
        <v>1320</v>
      </c>
      <c r="N8532" s="91" t="s">
        <v>1715</v>
      </c>
      <c r="O8532" s="91" t="s">
        <v>1815</v>
      </c>
      <c r="P8532" s="91" t="s">
        <v>1628</v>
      </c>
      <c r="Q8532" s="91" t="s">
        <v>1438</v>
      </c>
      <c r="R8532" s="91" t="s">
        <v>1715</v>
      </c>
    </row>
    <row r="8533" ht="14.25" customHeight="1">
      <c r="A8533" s="91" t="s">
        <v>21057</v>
      </c>
      <c r="D8533" s="91" t="s">
        <v>1324</v>
      </c>
      <c r="J8533" s="91" t="s">
        <v>1320</v>
      </c>
      <c r="L8533" s="91" t="s">
        <v>41</v>
      </c>
      <c r="M8533" s="91" t="s">
        <v>1320</v>
      </c>
      <c r="N8533" s="91" t="s">
        <v>1669</v>
      </c>
      <c r="O8533" s="91" t="s">
        <v>1846</v>
      </c>
      <c r="P8533" s="91" t="s">
        <v>1590</v>
      </c>
      <c r="Q8533" s="91" t="s">
        <v>1440</v>
      </c>
      <c r="R8533" s="91" t="s">
        <v>1669</v>
      </c>
    </row>
    <row r="8534" ht="14.25" customHeight="1">
      <c r="A8534" s="91" t="s">
        <v>21058</v>
      </c>
      <c r="D8534" s="91" t="s">
        <v>1319</v>
      </c>
      <c r="E8534" s="91" t="s">
        <v>1587</v>
      </c>
      <c r="F8534" s="91">
        <v>2030.0</v>
      </c>
      <c r="G8534" s="91" t="s">
        <v>1319</v>
      </c>
      <c r="H8534" s="91" t="s">
        <v>1587</v>
      </c>
      <c r="I8534" s="91">
        <v>2040.0</v>
      </c>
      <c r="J8534" s="91" t="s">
        <v>1320</v>
      </c>
      <c r="K8534" s="91">
        <v>2040.0</v>
      </c>
      <c r="L8534" s="91" t="s">
        <v>1588</v>
      </c>
      <c r="M8534" s="91" t="s">
        <v>1320</v>
      </c>
      <c r="N8534" s="91" t="s">
        <v>1617</v>
      </c>
      <c r="O8534" s="91" t="s">
        <v>1748</v>
      </c>
      <c r="P8534" s="91" t="s">
        <v>1590</v>
      </c>
      <c r="Q8534" s="91" t="s">
        <v>1435</v>
      </c>
      <c r="R8534" s="91" t="s">
        <v>1617</v>
      </c>
      <c r="S8534" s="91" t="s">
        <v>21059</v>
      </c>
      <c r="T8534" s="91" t="s">
        <v>1593</v>
      </c>
    </row>
    <row r="8535" ht="14.25" customHeight="1">
      <c r="A8535" s="91" t="s">
        <v>21060</v>
      </c>
      <c r="B8535" s="91" t="s">
        <v>21061</v>
      </c>
      <c r="D8535" s="91" t="s">
        <v>1324</v>
      </c>
      <c r="J8535" s="91" t="s">
        <v>1320</v>
      </c>
      <c r="L8535" s="91" t="s">
        <v>41</v>
      </c>
      <c r="M8535" s="91" t="s">
        <v>1320</v>
      </c>
      <c r="N8535" s="91" t="s">
        <v>1641</v>
      </c>
      <c r="O8535" s="91" t="s">
        <v>1725</v>
      </c>
      <c r="P8535" s="91" t="s">
        <v>1628</v>
      </c>
      <c r="Q8535" s="91" t="s">
        <v>1460</v>
      </c>
      <c r="R8535" s="91" t="s">
        <v>1641</v>
      </c>
    </row>
    <row r="8536" ht="14.25" customHeight="1">
      <c r="A8536" s="91" t="s">
        <v>21062</v>
      </c>
      <c r="D8536" s="91" t="s">
        <v>1319</v>
      </c>
      <c r="E8536" s="91" t="s">
        <v>1587</v>
      </c>
      <c r="F8536" s="91">
        <v>2030.0</v>
      </c>
      <c r="J8536" s="91" t="s">
        <v>1320</v>
      </c>
      <c r="L8536" s="91" t="s">
        <v>41</v>
      </c>
      <c r="M8536" s="91" t="s">
        <v>1320</v>
      </c>
      <c r="N8536" s="91" t="s">
        <v>1685</v>
      </c>
      <c r="O8536" s="91" t="s">
        <v>1602</v>
      </c>
      <c r="P8536" s="91" t="s">
        <v>1603</v>
      </c>
      <c r="Q8536" s="91" t="s">
        <v>1457</v>
      </c>
      <c r="R8536" s="91" t="s">
        <v>1624</v>
      </c>
      <c r="S8536" s="91" t="s">
        <v>21063</v>
      </c>
      <c r="T8536" s="91" t="s">
        <v>1593</v>
      </c>
    </row>
    <row r="8537" ht="14.25" customHeight="1">
      <c r="A8537" s="91" t="s">
        <v>21064</v>
      </c>
      <c r="B8537" s="91" t="s">
        <v>21065</v>
      </c>
      <c r="D8537" s="91" t="s">
        <v>1324</v>
      </c>
      <c r="J8537" s="91" t="s">
        <v>739</v>
      </c>
      <c r="L8537" s="91" t="s">
        <v>41</v>
      </c>
      <c r="M8537" s="91" t="s">
        <v>739</v>
      </c>
      <c r="O8537" s="91" t="s">
        <v>1602</v>
      </c>
      <c r="P8537" s="91" t="s">
        <v>1603</v>
      </c>
      <c r="Q8537" s="91" t="s">
        <v>1462</v>
      </c>
      <c r="R8537" s="91" t="s">
        <v>1798</v>
      </c>
    </row>
    <row r="8538" ht="14.25" customHeight="1">
      <c r="A8538" s="91" t="s">
        <v>21066</v>
      </c>
      <c r="B8538" s="91" t="s">
        <v>21067</v>
      </c>
      <c r="D8538" s="91" t="s">
        <v>1319</v>
      </c>
      <c r="E8538" s="91" t="s">
        <v>1587</v>
      </c>
      <c r="F8538" s="91">
        <v>2030.0</v>
      </c>
      <c r="G8538" s="91" t="s">
        <v>1319</v>
      </c>
      <c r="H8538" s="91" t="s">
        <v>1587</v>
      </c>
      <c r="I8538" s="91">
        <v>2050.0</v>
      </c>
      <c r="J8538" s="91" t="s">
        <v>1320</v>
      </c>
      <c r="K8538" s="91">
        <v>2050.0</v>
      </c>
      <c r="L8538" s="91" t="s">
        <v>41</v>
      </c>
      <c r="M8538" s="91" t="s">
        <v>739</v>
      </c>
      <c r="O8538" s="91" t="s">
        <v>1796</v>
      </c>
      <c r="P8538" s="91" t="s">
        <v>1628</v>
      </c>
      <c r="Q8538" s="91" t="s">
        <v>1466</v>
      </c>
      <c r="R8538" s="91" t="s">
        <v>1614</v>
      </c>
      <c r="S8538" s="91" t="s">
        <v>21068</v>
      </c>
      <c r="T8538" s="91" t="s">
        <v>1593</v>
      </c>
    </row>
    <row r="8539" ht="14.25" customHeight="1">
      <c r="A8539" s="91" t="s">
        <v>21069</v>
      </c>
      <c r="B8539" s="91" t="s">
        <v>21070</v>
      </c>
      <c r="C8539" s="91" t="s">
        <v>21071</v>
      </c>
      <c r="D8539" s="91" t="s">
        <v>1343</v>
      </c>
      <c r="J8539" s="91" t="s">
        <v>739</v>
      </c>
      <c r="L8539" s="91" t="s">
        <v>41</v>
      </c>
      <c r="M8539" s="91" t="s">
        <v>739</v>
      </c>
      <c r="O8539" s="91" t="s">
        <v>1796</v>
      </c>
      <c r="P8539" s="91" t="s">
        <v>1628</v>
      </c>
      <c r="Q8539" s="91" t="s">
        <v>1426</v>
      </c>
      <c r="R8539" s="91" t="s">
        <v>3048</v>
      </c>
      <c r="U8539" s="91" t="s">
        <v>1749</v>
      </c>
    </row>
    <row r="8540" ht="14.25" customHeight="1">
      <c r="A8540" s="91" t="s">
        <v>21072</v>
      </c>
      <c r="D8540" s="91" t="s">
        <v>1319</v>
      </c>
      <c r="E8540" s="91" t="s">
        <v>1587</v>
      </c>
      <c r="F8540" s="91">
        <v>2030.0</v>
      </c>
      <c r="J8540" s="91" t="s">
        <v>739</v>
      </c>
      <c r="L8540" s="91" t="s">
        <v>1588</v>
      </c>
      <c r="M8540" s="91" t="s">
        <v>739</v>
      </c>
      <c r="O8540" s="91" t="s">
        <v>1802</v>
      </c>
      <c r="P8540" s="91" t="s">
        <v>1590</v>
      </c>
      <c r="Q8540" s="91" t="s">
        <v>1440</v>
      </c>
      <c r="R8540" s="91" t="s">
        <v>1707</v>
      </c>
      <c r="S8540" s="91" t="s">
        <v>21073</v>
      </c>
      <c r="T8540" s="91" t="s">
        <v>1593</v>
      </c>
    </row>
    <row r="8541" ht="14.25" customHeight="1">
      <c r="A8541" s="91" t="s">
        <v>21074</v>
      </c>
      <c r="D8541" s="91" t="s">
        <v>1319</v>
      </c>
      <c r="E8541" s="91" t="s">
        <v>1587</v>
      </c>
      <c r="F8541" s="91">
        <v>2030.0</v>
      </c>
      <c r="J8541" s="91" t="s">
        <v>739</v>
      </c>
      <c r="L8541" s="91" t="s">
        <v>41</v>
      </c>
      <c r="M8541" s="91" t="s">
        <v>739</v>
      </c>
      <c r="O8541" s="91" t="s">
        <v>2774</v>
      </c>
      <c r="P8541" s="91" t="s">
        <v>1628</v>
      </c>
      <c r="Q8541" s="91" t="s">
        <v>1449</v>
      </c>
      <c r="R8541" s="91" t="s">
        <v>1612</v>
      </c>
      <c r="S8541" s="91" t="s">
        <v>21075</v>
      </c>
    </row>
    <row r="8542" ht="14.25" customHeight="1">
      <c r="A8542" s="91" t="s">
        <v>21076</v>
      </c>
      <c r="D8542" s="91" t="s">
        <v>1319</v>
      </c>
      <c r="E8542" s="91" t="s">
        <v>1587</v>
      </c>
      <c r="F8542" s="91">
        <v>2030.0</v>
      </c>
      <c r="J8542" s="91" t="s">
        <v>739</v>
      </c>
      <c r="L8542" s="91" t="s">
        <v>1588</v>
      </c>
      <c r="M8542" s="91" t="s">
        <v>739</v>
      </c>
      <c r="O8542" s="91" t="s">
        <v>1802</v>
      </c>
      <c r="P8542" s="91" t="s">
        <v>1590</v>
      </c>
      <c r="Q8542" s="91" t="s">
        <v>1440</v>
      </c>
      <c r="R8542" s="91" t="s">
        <v>1653</v>
      </c>
      <c r="S8542" s="91" t="s">
        <v>21077</v>
      </c>
      <c r="T8542" s="91" t="s">
        <v>1593</v>
      </c>
    </row>
    <row r="8543" ht="14.25" customHeight="1">
      <c r="A8543" s="91" t="s">
        <v>21078</v>
      </c>
      <c r="D8543" s="91" t="s">
        <v>1319</v>
      </c>
      <c r="E8543" s="91" t="s">
        <v>1587</v>
      </c>
      <c r="F8543" s="91">
        <v>2030.0</v>
      </c>
      <c r="G8543" s="91" t="s">
        <v>1319</v>
      </c>
      <c r="H8543" s="91" t="s">
        <v>1587</v>
      </c>
      <c r="I8543" s="91">
        <v>2040.0</v>
      </c>
      <c r="J8543" s="91" t="s">
        <v>1320</v>
      </c>
      <c r="L8543" s="91" t="s">
        <v>41</v>
      </c>
      <c r="M8543" s="91" t="s">
        <v>1320</v>
      </c>
      <c r="N8543" s="91" t="s">
        <v>1763</v>
      </c>
      <c r="O8543" s="91" t="s">
        <v>1802</v>
      </c>
      <c r="P8543" s="91" t="s">
        <v>1590</v>
      </c>
      <c r="Q8543" s="91" t="s">
        <v>1462</v>
      </c>
      <c r="R8543" s="91" t="s">
        <v>1591</v>
      </c>
      <c r="S8543" s="91" t="s">
        <v>21079</v>
      </c>
      <c r="T8543" s="91" t="s">
        <v>1593</v>
      </c>
    </row>
    <row r="8544" ht="14.25" customHeight="1">
      <c r="A8544" s="91" t="s">
        <v>21080</v>
      </c>
      <c r="D8544" s="91" t="s">
        <v>1319</v>
      </c>
      <c r="E8544" s="91" t="s">
        <v>1587</v>
      </c>
      <c r="F8544" s="91">
        <v>2030.0</v>
      </c>
      <c r="J8544" s="91" t="s">
        <v>739</v>
      </c>
      <c r="L8544" s="91" t="s">
        <v>1588</v>
      </c>
      <c r="M8544" s="91" t="s">
        <v>739</v>
      </c>
      <c r="O8544" s="91" t="s">
        <v>1662</v>
      </c>
      <c r="P8544" s="91" t="s">
        <v>1590</v>
      </c>
      <c r="Q8544" s="91" t="s">
        <v>1440</v>
      </c>
      <c r="R8544" s="91" t="s">
        <v>1604</v>
      </c>
      <c r="S8544" s="91" t="s">
        <v>21081</v>
      </c>
      <c r="T8544" s="91" t="s">
        <v>1593</v>
      </c>
    </row>
    <row r="8545" ht="14.25" customHeight="1">
      <c r="A8545" s="91" t="s">
        <v>21082</v>
      </c>
      <c r="B8545" s="91" t="s">
        <v>21083</v>
      </c>
      <c r="C8545" s="91" t="s">
        <v>21084</v>
      </c>
      <c r="D8545" s="91" t="s">
        <v>1324</v>
      </c>
      <c r="J8545" s="91" t="s">
        <v>1320</v>
      </c>
      <c r="L8545" s="91" t="s">
        <v>41</v>
      </c>
      <c r="M8545" s="91" t="s">
        <v>739</v>
      </c>
      <c r="O8545" s="91" t="s">
        <v>1721</v>
      </c>
      <c r="P8545" s="91" t="s">
        <v>1590</v>
      </c>
      <c r="Q8545" s="91" t="s">
        <v>1439</v>
      </c>
      <c r="R8545" s="91" t="s">
        <v>1720</v>
      </c>
    </row>
    <row r="8546" ht="14.25" customHeight="1">
      <c r="A8546" s="91" t="s">
        <v>21085</v>
      </c>
      <c r="D8546" s="91" t="s">
        <v>1319</v>
      </c>
      <c r="E8546" s="91" t="s">
        <v>1587</v>
      </c>
      <c r="F8546" s="91">
        <v>2030.0</v>
      </c>
      <c r="J8546" s="91" t="s">
        <v>739</v>
      </c>
      <c r="L8546" s="91" t="s">
        <v>1588</v>
      </c>
      <c r="M8546" s="91" t="s">
        <v>739</v>
      </c>
      <c r="O8546" s="91" t="s">
        <v>1846</v>
      </c>
      <c r="P8546" s="91" t="s">
        <v>1590</v>
      </c>
      <c r="Q8546" s="91" t="s">
        <v>1457</v>
      </c>
      <c r="R8546" s="91" t="s">
        <v>1591</v>
      </c>
      <c r="S8546" s="91" t="s">
        <v>21086</v>
      </c>
      <c r="T8546" s="91" t="s">
        <v>1593</v>
      </c>
    </row>
    <row r="8547" ht="14.25" customHeight="1">
      <c r="A8547" s="91" t="s">
        <v>21087</v>
      </c>
      <c r="B8547" s="91" t="s">
        <v>21088</v>
      </c>
      <c r="C8547" s="91" t="s">
        <v>21089</v>
      </c>
      <c r="D8547" s="91" t="s">
        <v>1324</v>
      </c>
      <c r="J8547" s="91" t="s">
        <v>1320</v>
      </c>
      <c r="L8547" s="91" t="s">
        <v>41</v>
      </c>
      <c r="M8547" s="91" t="s">
        <v>739</v>
      </c>
      <c r="O8547" s="91" t="s">
        <v>1602</v>
      </c>
      <c r="P8547" s="91" t="s">
        <v>1603</v>
      </c>
      <c r="Q8547" s="91" t="s">
        <v>1462</v>
      </c>
      <c r="R8547" s="91" t="s">
        <v>1663</v>
      </c>
    </row>
    <row r="8548" ht="14.25" customHeight="1">
      <c r="A8548" s="91" t="s">
        <v>21090</v>
      </c>
      <c r="D8548" s="91" t="s">
        <v>1324</v>
      </c>
      <c r="J8548" s="91" t="s">
        <v>739</v>
      </c>
      <c r="L8548" s="91" t="s">
        <v>41</v>
      </c>
      <c r="M8548" s="91" t="s">
        <v>739</v>
      </c>
      <c r="O8548" s="91" t="s">
        <v>1666</v>
      </c>
      <c r="P8548" s="91" t="s">
        <v>1590</v>
      </c>
      <c r="Q8548" s="91" t="s">
        <v>1439</v>
      </c>
      <c r="R8548" s="91" t="s">
        <v>1633</v>
      </c>
    </row>
    <row r="8549" ht="14.25" customHeight="1">
      <c r="A8549" s="91" t="s">
        <v>21091</v>
      </c>
      <c r="B8549" s="91" t="s">
        <v>21092</v>
      </c>
      <c r="C8549" s="91" t="s">
        <v>21093</v>
      </c>
      <c r="D8549" s="91" t="s">
        <v>1324</v>
      </c>
      <c r="J8549" s="91" t="s">
        <v>739</v>
      </c>
      <c r="L8549" s="91" t="s">
        <v>1647</v>
      </c>
      <c r="M8549" s="91" t="s">
        <v>1320</v>
      </c>
      <c r="N8549" s="91" t="s">
        <v>4294</v>
      </c>
      <c r="O8549" s="91" t="s">
        <v>1802</v>
      </c>
      <c r="P8549" s="91" t="s">
        <v>1590</v>
      </c>
      <c r="Q8549" s="91" t="s">
        <v>1430</v>
      </c>
      <c r="R8549" s="91" t="s">
        <v>1888</v>
      </c>
      <c r="U8549" s="91" t="s">
        <v>2316</v>
      </c>
    </row>
    <row r="8550" ht="14.25" customHeight="1">
      <c r="A8550" s="91" t="s">
        <v>21094</v>
      </c>
      <c r="D8550" s="91" t="s">
        <v>1324</v>
      </c>
      <c r="J8550" s="91" t="s">
        <v>739</v>
      </c>
      <c r="L8550" s="91" t="s">
        <v>41</v>
      </c>
      <c r="M8550" s="91" t="s">
        <v>739</v>
      </c>
      <c r="O8550" s="91" t="s">
        <v>1802</v>
      </c>
      <c r="P8550" s="91" t="s">
        <v>1590</v>
      </c>
      <c r="Q8550" s="91" t="s">
        <v>1440</v>
      </c>
      <c r="R8550" s="91" t="s">
        <v>1591</v>
      </c>
    </row>
    <row r="8551" ht="14.25" customHeight="1">
      <c r="A8551" s="91" t="s">
        <v>21095</v>
      </c>
      <c r="D8551" s="91" t="s">
        <v>1319</v>
      </c>
      <c r="E8551" s="91" t="s">
        <v>1587</v>
      </c>
      <c r="F8551" s="91">
        <v>2030.0</v>
      </c>
      <c r="J8551" s="91" t="s">
        <v>739</v>
      </c>
      <c r="L8551" s="91" t="s">
        <v>1588</v>
      </c>
      <c r="M8551" s="91" t="s">
        <v>739</v>
      </c>
      <c r="O8551" s="91" t="s">
        <v>1632</v>
      </c>
      <c r="P8551" s="91" t="s">
        <v>1628</v>
      </c>
      <c r="Q8551" s="91" t="s">
        <v>1472</v>
      </c>
      <c r="R8551" s="91" t="s">
        <v>1591</v>
      </c>
      <c r="S8551" s="91" t="s">
        <v>21096</v>
      </c>
      <c r="T8551" s="91" t="s">
        <v>1593</v>
      </c>
    </row>
    <row r="8552" ht="14.25" customHeight="1">
      <c r="A8552" s="91" t="s">
        <v>21097</v>
      </c>
      <c r="D8552" s="91" t="s">
        <v>1324</v>
      </c>
      <c r="J8552" s="91" t="s">
        <v>1320</v>
      </c>
      <c r="L8552" s="91" t="s">
        <v>41</v>
      </c>
      <c r="M8552" s="91" t="s">
        <v>739</v>
      </c>
      <c r="O8552" s="91" t="s">
        <v>1858</v>
      </c>
      <c r="P8552" s="91" t="s">
        <v>1628</v>
      </c>
      <c r="Q8552" s="91" t="s">
        <v>1466</v>
      </c>
      <c r="R8552" s="91" t="s">
        <v>1641</v>
      </c>
    </row>
    <row r="8553" ht="14.25" customHeight="1">
      <c r="A8553" s="91" t="s">
        <v>21098</v>
      </c>
      <c r="B8553" s="91" t="s">
        <v>21099</v>
      </c>
      <c r="C8553" s="91" t="s">
        <v>21100</v>
      </c>
      <c r="D8553" s="91" t="s">
        <v>1319</v>
      </c>
      <c r="E8553" s="91" t="s">
        <v>1587</v>
      </c>
      <c r="F8553" s="91">
        <v>2025.0</v>
      </c>
      <c r="G8553" s="91" t="s">
        <v>1319</v>
      </c>
      <c r="H8553" s="91" t="s">
        <v>1587</v>
      </c>
      <c r="I8553" s="91">
        <v>2040.0</v>
      </c>
      <c r="J8553" s="91" t="s">
        <v>1320</v>
      </c>
      <c r="K8553" s="91">
        <v>2040.0</v>
      </c>
      <c r="L8553" s="91" t="s">
        <v>41</v>
      </c>
      <c r="M8553" s="91" t="s">
        <v>1320</v>
      </c>
      <c r="N8553" s="91" t="s">
        <v>2347</v>
      </c>
      <c r="O8553" s="91" t="s">
        <v>1589</v>
      </c>
      <c r="P8553" s="91" t="s">
        <v>1590</v>
      </c>
      <c r="Q8553" s="91" t="s">
        <v>1438</v>
      </c>
      <c r="R8553" s="91" t="s">
        <v>1639</v>
      </c>
      <c r="S8553" s="91" t="s">
        <v>21101</v>
      </c>
      <c r="T8553" s="91" t="s">
        <v>1593</v>
      </c>
    </row>
    <row r="8554" ht="14.25" customHeight="1">
      <c r="A8554" s="91" t="s">
        <v>21102</v>
      </c>
      <c r="D8554" s="91" t="s">
        <v>1319</v>
      </c>
      <c r="E8554" s="91" t="s">
        <v>1587</v>
      </c>
      <c r="F8554" s="91">
        <v>2030.0</v>
      </c>
      <c r="G8554" s="91" t="s">
        <v>1319</v>
      </c>
      <c r="H8554" s="91" t="s">
        <v>1587</v>
      </c>
      <c r="I8554" s="91">
        <v>2040.0</v>
      </c>
      <c r="J8554" s="91" t="s">
        <v>1320</v>
      </c>
      <c r="K8554" s="91">
        <v>2040.0</v>
      </c>
      <c r="L8554" s="91" t="s">
        <v>1588</v>
      </c>
      <c r="M8554" s="91" t="s">
        <v>739</v>
      </c>
      <c r="O8554" s="91" t="s">
        <v>1607</v>
      </c>
      <c r="P8554" s="91" t="s">
        <v>1590</v>
      </c>
      <c r="Q8554" s="91" t="s">
        <v>1457</v>
      </c>
      <c r="R8554" s="91" t="s">
        <v>1604</v>
      </c>
      <c r="S8554" s="91" t="s">
        <v>21103</v>
      </c>
      <c r="T8554" s="91" t="s">
        <v>1593</v>
      </c>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9.57"/>
    <col customWidth="1" min="2" max="2" width="19.43"/>
    <col customWidth="1" min="3" max="3" width="13.43"/>
    <col customWidth="1" hidden="1" min="4" max="4" width="71.0"/>
    <col customWidth="1" min="5" max="5" width="5.43"/>
    <col customWidth="1" min="6" max="6" width="21.71"/>
    <col customWidth="1" min="7" max="7" width="20.0"/>
    <col customWidth="1" min="8" max="8" width="22.71"/>
    <col customWidth="1" min="9" max="11" width="22.14"/>
    <col customWidth="1" min="12" max="12" width="20.0"/>
    <col customWidth="1" min="13" max="15" width="22.71"/>
    <col customWidth="1" min="16" max="19" width="20.0"/>
  </cols>
  <sheetData>
    <row r="1">
      <c r="A1" s="151" t="s">
        <v>21104</v>
      </c>
      <c r="B1" s="151" t="s">
        <v>21105</v>
      </c>
      <c r="C1" s="151" t="s">
        <v>21106</v>
      </c>
      <c r="D1" s="151"/>
      <c r="E1" s="151" t="s">
        <v>21107</v>
      </c>
      <c r="F1" s="69" t="s">
        <v>21108</v>
      </c>
      <c r="G1" s="152" t="s">
        <v>21109</v>
      </c>
      <c r="H1" s="153" t="s">
        <v>21110</v>
      </c>
      <c r="I1" s="153" t="s">
        <v>21111</v>
      </c>
      <c r="J1" s="153" t="s">
        <v>21112</v>
      </c>
      <c r="K1" s="153" t="s">
        <v>21113</v>
      </c>
      <c r="L1" s="153" t="s">
        <v>21114</v>
      </c>
      <c r="M1" s="153" t="s">
        <v>21115</v>
      </c>
      <c r="N1" s="154" t="s">
        <v>21116</v>
      </c>
      <c r="O1" s="154" t="s">
        <v>21117</v>
      </c>
      <c r="P1" s="155" t="s">
        <v>21118</v>
      </c>
      <c r="Q1" s="155" t="s">
        <v>21119</v>
      </c>
      <c r="R1" s="155" t="s">
        <v>21120</v>
      </c>
      <c r="S1" s="156" t="s">
        <v>21121</v>
      </c>
    </row>
    <row r="2">
      <c r="A2" s="157" t="s">
        <v>49</v>
      </c>
      <c r="B2" s="18" t="s">
        <v>366</v>
      </c>
      <c r="C2" s="17" t="s">
        <v>21122</v>
      </c>
      <c r="D2" s="158" t="s">
        <v>21123</v>
      </c>
      <c r="E2" s="158">
        <v>2022.0</v>
      </c>
      <c r="F2" s="79">
        <v>301000.0</v>
      </c>
      <c r="G2" s="79" t="s">
        <v>570</v>
      </c>
      <c r="H2" s="79">
        <v>300.0</v>
      </c>
      <c r="I2" s="79">
        <v>139650.0</v>
      </c>
      <c r="J2" s="79"/>
      <c r="K2" s="79"/>
      <c r="L2" s="79">
        <v>2510.0</v>
      </c>
      <c r="M2" s="79">
        <v>10500.0</v>
      </c>
      <c r="N2" s="79">
        <v>90810.0</v>
      </c>
      <c r="O2" s="79">
        <v>148480.0</v>
      </c>
      <c r="P2" s="79" t="s">
        <v>570</v>
      </c>
      <c r="Q2" s="79" t="s">
        <v>570</v>
      </c>
      <c r="R2" s="79" t="s">
        <v>570</v>
      </c>
      <c r="S2" s="79" t="s">
        <v>570</v>
      </c>
    </row>
    <row r="3">
      <c r="A3" s="157" t="s">
        <v>789</v>
      </c>
      <c r="B3" s="18" t="s">
        <v>432</v>
      </c>
      <c r="C3" s="17" t="s">
        <v>21124</v>
      </c>
      <c r="D3" s="158"/>
      <c r="E3" s="158">
        <v>2022.0</v>
      </c>
      <c r="F3" s="79">
        <f>K3+L3+P3</f>
        <v>824028</v>
      </c>
      <c r="G3" s="79"/>
      <c r="H3" s="79"/>
      <c r="I3" s="79"/>
      <c r="J3" s="79"/>
      <c r="K3" s="79">
        <v>477490.0</v>
      </c>
      <c r="L3" s="79">
        <v>313140.0</v>
      </c>
      <c r="M3" s="79">
        <v>14330.0</v>
      </c>
      <c r="N3" s="79"/>
      <c r="O3" s="79"/>
      <c r="P3" s="79">
        <v>33398.0</v>
      </c>
      <c r="Q3" s="79"/>
      <c r="R3" s="79"/>
      <c r="S3" s="79"/>
    </row>
    <row r="4">
      <c r="A4" s="159" t="s">
        <v>926</v>
      </c>
      <c r="B4" s="87" t="s">
        <v>421</v>
      </c>
      <c r="C4" s="97"/>
      <c r="D4" s="94"/>
      <c r="E4" s="158">
        <v>2023.0</v>
      </c>
      <c r="F4" s="97" t="s">
        <v>21125</v>
      </c>
      <c r="G4" s="97"/>
      <c r="H4" s="97">
        <f>8487339+1187758 </f>
        <v>9675097</v>
      </c>
      <c r="I4" s="97">
        <v>1.22615E7</v>
      </c>
      <c r="J4" s="97"/>
      <c r="K4" s="97">
        <v>414699.0</v>
      </c>
      <c r="L4" s="97">
        <v>1673864.0</v>
      </c>
      <c r="M4" s="97">
        <v>2153039.0</v>
      </c>
      <c r="N4" s="97"/>
      <c r="O4" s="97"/>
      <c r="P4" s="97"/>
      <c r="Q4" s="97"/>
      <c r="R4" s="97"/>
      <c r="S4" s="97"/>
    </row>
    <row r="5">
      <c r="A5" s="157" t="s">
        <v>994</v>
      </c>
      <c r="B5" s="87" t="s">
        <v>995</v>
      </c>
      <c r="C5" s="90"/>
      <c r="D5" s="81" t="s">
        <v>21126</v>
      </c>
      <c r="E5" s="110">
        <v>2022.0</v>
      </c>
      <c r="F5" s="79">
        <v>2.84E7</v>
      </c>
      <c r="G5" s="76"/>
      <c r="H5" s="79"/>
      <c r="I5" s="79">
        <v>2.82E7</v>
      </c>
      <c r="J5" s="76"/>
      <c r="K5" s="79">
        <v>100000.0</v>
      </c>
      <c r="L5" s="79">
        <v>100000.0</v>
      </c>
      <c r="M5" s="76"/>
      <c r="N5" s="76"/>
      <c r="O5" s="76"/>
      <c r="P5" s="76"/>
      <c r="Q5" s="76"/>
      <c r="R5" s="76"/>
      <c r="S5" s="76"/>
    </row>
    <row r="6">
      <c r="A6" s="157" t="s">
        <v>1032</v>
      </c>
      <c r="B6" s="18" t="s">
        <v>433</v>
      </c>
      <c r="C6" s="90"/>
      <c r="D6" s="110" t="s">
        <v>21127</v>
      </c>
      <c r="E6" s="110">
        <v>2022.0</v>
      </c>
      <c r="F6" s="79" t="s">
        <v>21128</v>
      </c>
      <c r="G6" s="79"/>
      <c r="H6" s="79">
        <v>2300000.0</v>
      </c>
      <c r="I6" s="79"/>
      <c r="J6" s="79"/>
      <c r="K6" s="79">
        <f>128653+300188</f>
        <v>428841</v>
      </c>
      <c r="L6" s="79">
        <f>161074+343766</f>
        <v>504840</v>
      </c>
      <c r="M6" s="79"/>
      <c r="N6" s="79"/>
      <c r="O6" s="79"/>
      <c r="P6" s="79">
        <v>1100159.0</v>
      </c>
      <c r="Q6" s="79">
        <v>2885186.0</v>
      </c>
      <c r="R6" s="79">
        <v>143713.0</v>
      </c>
      <c r="S6" s="79">
        <v>145906.0</v>
      </c>
    </row>
    <row r="7">
      <c r="A7" s="160" t="s">
        <v>21129</v>
      </c>
      <c r="B7" s="77" t="s">
        <v>700</v>
      </c>
      <c r="C7" s="90"/>
      <c r="D7" s="81" t="s">
        <v>21130</v>
      </c>
      <c r="E7" s="110">
        <v>2023.0</v>
      </c>
      <c r="F7" s="79">
        <v>2026.0</v>
      </c>
      <c r="G7" s="79">
        <v>2026.0</v>
      </c>
      <c r="H7" s="79"/>
      <c r="I7" s="79"/>
      <c r="J7" s="79"/>
      <c r="K7" s="79"/>
      <c r="L7" s="79"/>
      <c r="M7" s="79"/>
      <c r="N7" s="79"/>
      <c r="O7" s="79"/>
      <c r="P7" s="79"/>
      <c r="Q7" s="79"/>
      <c r="R7" s="79"/>
      <c r="S7" s="79"/>
    </row>
    <row r="8">
      <c r="A8" s="160" t="s">
        <v>21131</v>
      </c>
      <c r="B8" s="87" t="s">
        <v>391</v>
      </c>
      <c r="C8" s="90"/>
      <c r="D8" s="81" t="s">
        <v>21132</v>
      </c>
      <c r="E8" s="110">
        <v>2022.0</v>
      </c>
      <c r="F8" s="79">
        <v>5901864.0</v>
      </c>
      <c r="G8" s="79">
        <v>5901864.0</v>
      </c>
      <c r="H8" s="79"/>
      <c r="I8" s="79"/>
      <c r="J8" s="79"/>
      <c r="K8" s="79"/>
      <c r="L8" s="79"/>
      <c r="M8" s="79"/>
      <c r="N8" s="79"/>
      <c r="O8" s="79"/>
      <c r="P8" s="79"/>
      <c r="Q8" s="79"/>
      <c r="R8" s="79"/>
      <c r="S8" s="79"/>
    </row>
    <row r="9">
      <c r="A9" s="160" t="s">
        <v>21133</v>
      </c>
      <c r="B9" s="87" t="s">
        <v>413</v>
      </c>
      <c r="C9" s="90"/>
      <c r="D9" s="110" t="s">
        <v>21134</v>
      </c>
      <c r="E9" s="110">
        <v>2023.0</v>
      </c>
      <c r="F9" s="79">
        <v>190600.0</v>
      </c>
      <c r="G9" s="79">
        <v>190600.0</v>
      </c>
      <c r="H9" s="79"/>
      <c r="I9" s="79"/>
      <c r="J9" s="79"/>
      <c r="K9" s="79"/>
      <c r="L9" s="79"/>
      <c r="M9" s="79"/>
      <c r="N9" s="79"/>
      <c r="O9" s="79"/>
      <c r="P9" s="79"/>
      <c r="Q9" s="79"/>
      <c r="R9" s="79"/>
      <c r="S9" s="79"/>
    </row>
    <row r="10">
      <c r="A10" s="160" t="s">
        <v>854</v>
      </c>
      <c r="B10" s="77" t="s">
        <v>855</v>
      </c>
      <c r="C10" s="17" t="s">
        <v>21135</v>
      </c>
      <c r="D10" s="81" t="s">
        <v>21136</v>
      </c>
      <c r="E10" s="110">
        <v>2022.0</v>
      </c>
      <c r="F10" s="79">
        <v>8128.0</v>
      </c>
      <c r="G10" s="79"/>
      <c r="H10" s="79"/>
      <c r="I10" s="79"/>
      <c r="J10" s="79"/>
      <c r="K10" s="79"/>
      <c r="L10" s="79"/>
      <c r="M10" s="79"/>
      <c r="N10" s="79"/>
      <c r="O10" s="79"/>
      <c r="P10" s="79"/>
      <c r="Q10" s="79"/>
      <c r="R10" s="79"/>
      <c r="S10" s="79"/>
    </row>
    <row r="11">
      <c r="A11" s="161" t="s">
        <v>104</v>
      </c>
      <c r="B11" s="87" t="s">
        <v>412</v>
      </c>
      <c r="C11" s="90"/>
      <c r="D11" s="94" t="s">
        <v>21137</v>
      </c>
      <c r="E11" s="158">
        <v>2022.0</v>
      </c>
      <c r="F11" s="79">
        <v>59604.0</v>
      </c>
      <c r="G11" s="76"/>
      <c r="H11" s="76"/>
      <c r="I11" s="76"/>
      <c r="J11" s="76"/>
      <c r="K11" s="76"/>
      <c r="L11" s="76"/>
      <c r="M11" s="76"/>
      <c r="N11" s="76"/>
      <c r="O11" s="76"/>
      <c r="P11" s="76"/>
      <c r="Q11" s="76"/>
      <c r="R11" s="76"/>
      <c r="S11" s="76"/>
    </row>
    <row r="12">
      <c r="A12" s="162" t="s">
        <v>21138</v>
      </c>
      <c r="B12" s="18" t="s">
        <v>374</v>
      </c>
      <c r="C12" s="90"/>
      <c r="D12" s="158" t="s">
        <v>21139</v>
      </c>
      <c r="E12" s="79" t="s">
        <v>570</v>
      </c>
      <c r="F12" s="79" t="s">
        <v>570</v>
      </c>
      <c r="G12" s="79" t="s">
        <v>570</v>
      </c>
      <c r="H12" s="79"/>
      <c r="I12" s="79"/>
      <c r="J12" s="79"/>
      <c r="K12" s="79"/>
      <c r="L12" s="79"/>
      <c r="M12" s="79"/>
      <c r="N12" s="79"/>
      <c r="O12" s="79"/>
      <c r="P12" s="79"/>
      <c r="Q12" s="79"/>
      <c r="R12" s="79"/>
      <c r="S12" s="79"/>
    </row>
    <row r="13">
      <c r="A13" s="162" t="s">
        <v>100</v>
      </c>
      <c r="B13" s="18" t="s">
        <v>408</v>
      </c>
      <c r="C13" s="90"/>
      <c r="D13" s="158" t="s">
        <v>21140</v>
      </c>
      <c r="E13" s="79" t="s">
        <v>570</v>
      </c>
      <c r="F13" s="79" t="s">
        <v>570</v>
      </c>
      <c r="G13" s="76"/>
      <c r="H13" s="76"/>
      <c r="I13" s="76"/>
      <c r="J13" s="76"/>
      <c r="K13" s="76"/>
      <c r="L13" s="76"/>
      <c r="M13" s="76"/>
      <c r="N13" s="76"/>
      <c r="O13" s="76"/>
      <c r="P13" s="76"/>
      <c r="Q13" s="76"/>
      <c r="R13" s="76"/>
      <c r="S13" s="76"/>
    </row>
    <row r="14">
      <c r="A14" s="162" t="s">
        <v>129</v>
      </c>
      <c r="B14" s="87" t="s">
        <v>932</v>
      </c>
      <c r="C14" s="90"/>
      <c r="D14" s="110" t="s">
        <v>21141</v>
      </c>
      <c r="E14" s="79" t="s">
        <v>570</v>
      </c>
      <c r="F14" s="79" t="s">
        <v>570</v>
      </c>
      <c r="G14" s="76"/>
      <c r="H14" s="76"/>
      <c r="I14" s="76"/>
      <c r="J14" s="76"/>
      <c r="K14" s="76"/>
      <c r="L14" s="76"/>
      <c r="M14" s="76"/>
      <c r="N14" s="76"/>
      <c r="O14" s="76"/>
      <c r="P14" s="76"/>
      <c r="Q14" s="76"/>
      <c r="R14" s="76"/>
      <c r="S14" s="76"/>
    </row>
    <row r="15">
      <c r="A15" s="162" t="s">
        <v>189</v>
      </c>
      <c r="B15" s="18" t="s">
        <v>443</v>
      </c>
      <c r="C15" s="90"/>
      <c r="D15" s="110" t="s">
        <v>21141</v>
      </c>
      <c r="E15" s="79" t="s">
        <v>570</v>
      </c>
      <c r="F15" s="79" t="s">
        <v>570</v>
      </c>
      <c r="G15" s="76"/>
      <c r="H15" s="76"/>
      <c r="I15" s="76"/>
      <c r="J15" s="76"/>
      <c r="K15" s="76"/>
      <c r="L15" s="76"/>
      <c r="M15" s="76"/>
      <c r="N15" s="76"/>
      <c r="O15" s="76"/>
      <c r="P15" s="76"/>
      <c r="Q15" s="76"/>
      <c r="R15" s="76"/>
      <c r="S15" s="76"/>
    </row>
  </sheetData>
  <autoFilter ref="$A$1:$A$15">
    <sortState ref="A1:A15">
      <sortCondition ref="A1:A15"/>
    </sortState>
  </autoFilter>
  <hyperlinks>
    <hyperlink r:id="rId2" ref="B2"/>
    <hyperlink r:id="rId3" ref="C2"/>
    <hyperlink r:id="rId4" ref="B3"/>
    <hyperlink r:id="rId5" ref="C3"/>
    <hyperlink r:id="rId6" ref="B4"/>
    <hyperlink r:id="rId7" ref="B5"/>
    <hyperlink r:id="rId8" ref="B6"/>
    <hyperlink r:id="rId9" ref="B7"/>
    <hyperlink r:id="rId10" ref="B8"/>
    <hyperlink r:id="rId11" ref="B9"/>
    <hyperlink r:id="rId12" ref="B10"/>
    <hyperlink r:id="rId13" ref="C10"/>
    <hyperlink r:id="rId14" ref="B11"/>
    <hyperlink r:id="rId15" ref="B12"/>
    <hyperlink r:id="rId16" ref="B13"/>
    <hyperlink r:id="rId17" ref="B14"/>
    <hyperlink r:id="rId18" ref="B15"/>
  </hyperlinks>
  <drawing r:id="rId19"/>
  <legacyDrawing r:id="rId20"/>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0"/>
  </cols>
  <sheetData>
    <row r="1">
      <c r="A1" s="64" t="s">
        <v>41</v>
      </c>
      <c r="B1" s="163" t="s">
        <v>21142</v>
      </c>
      <c r="C1" s="164" t="s">
        <v>455</v>
      </c>
      <c r="D1" s="1">
        <v>2023.0</v>
      </c>
      <c r="E1" s="1">
        <v>2022.0</v>
      </c>
      <c r="F1" s="1">
        <v>2021.0</v>
      </c>
      <c r="G1" s="1">
        <v>2020.0</v>
      </c>
      <c r="H1" s="1">
        <v>2019.0</v>
      </c>
      <c r="I1" s="1">
        <v>2018.0</v>
      </c>
      <c r="J1" s="1">
        <v>2017.0</v>
      </c>
      <c r="K1" s="1">
        <v>2016.0</v>
      </c>
      <c r="L1" s="1">
        <v>2015.0</v>
      </c>
      <c r="M1" s="2"/>
      <c r="N1" s="2"/>
      <c r="O1" s="2"/>
      <c r="P1" s="2"/>
      <c r="Q1" s="2"/>
      <c r="R1" s="2"/>
      <c r="S1" s="2"/>
      <c r="T1" s="2"/>
      <c r="U1" s="2"/>
      <c r="V1" s="2"/>
      <c r="W1" s="2"/>
      <c r="X1" s="2"/>
      <c r="Y1" s="2"/>
      <c r="Z1" s="2"/>
      <c r="AA1" s="2"/>
    </row>
    <row r="2" hidden="1">
      <c r="A2" s="75" t="s">
        <v>42</v>
      </c>
      <c r="B2" s="165" t="s">
        <v>1318</v>
      </c>
      <c r="C2" s="165"/>
      <c r="D2" s="3" t="s">
        <v>21143</v>
      </c>
      <c r="E2" s="3" t="s">
        <v>21143</v>
      </c>
    </row>
    <row r="3" hidden="1">
      <c r="A3" s="41" t="s">
        <v>1131</v>
      </c>
      <c r="B3" s="165" t="s">
        <v>1318</v>
      </c>
      <c r="C3" s="165"/>
      <c r="D3" s="3" t="s">
        <v>21143</v>
      </c>
      <c r="E3" s="3" t="s">
        <v>21143</v>
      </c>
      <c r="H3" s="3" t="s">
        <v>21143</v>
      </c>
    </row>
    <row r="4" hidden="1">
      <c r="A4" s="41" t="s">
        <v>1132</v>
      </c>
      <c r="B4" s="165" t="s">
        <v>1318</v>
      </c>
      <c r="C4" s="165"/>
      <c r="D4" s="3" t="s">
        <v>21143</v>
      </c>
      <c r="E4" s="3" t="s">
        <v>21143</v>
      </c>
    </row>
    <row r="5">
      <c r="A5" s="75" t="s">
        <v>45</v>
      </c>
      <c r="B5" s="166">
        <v>2021.0</v>
      </c>
      <c r="C5" s="167" t="s">
        <v>21144</v>
      </c>
      <c r="D5" s="3" t="s">
        <v>21143</v>
      </c>
      <c r="E5" s="3" t="s">
        <v>21145</v>
      </c>
    </row>
    <row r="6" hidden="1">
      <c r="A6" s="3" t="s">
        <v>1133</v>
      </c>
      <c r="B6" s="166" t="s">
        <v>570</v>
      </c>
      <c r="C6" s="166"/>
    </row>
    <row r="7">
      <c r="A7" s="75" t="s">
        <v>46</v>
      </c>
      <c r="B7" s="166" t="s">
        <v>21146</v>
      </c>
      <c r="C7" s="168"/>
      <c r="D7" s="3" t="s">
        <v>21143</v>
      </c>
      <c r="E7" s="3" t="s">
        <v>21143</v>
      </c>
      <c r="F7" s="3" t="s">
        <v>21143</v>
      </c>
    </row>
    <row r="8" hidden="1">
      <c r="A8" s="75" t="s">
        <v>47</v>
      </c>
      <c r="B8" s="165" t="s">
        <v>1318</v>
      </c>
      <c r="C8" s="165"/>
      <c r="D8" s="3" t="s">
        <v>21143</v>
      </c>
      <c r="E8" s="3" t="s">
        <v>21143</v>
      </c>
      <c r="F8" s="3" t="s">
        <v>21143</v>
      </c>
      <c r="H8" s="3" t="s">
        <v>21143</v>
      </c>
    </row>
    <row r="9">
      <c r="A9" s="75" t="s">
        <v>186</v>
      </c>
      <c r="B9" s="166">
        <v>2019.0</v>
      </c>
      <c r="C9" s="168"/>
      <c r="D9" s="3" t="s">
        <v>21143</v>
      </c>
      <c r="E9" s="3" t="s">
        <v>21143</v>
      </c>
      <c r="F9" s="3" t="s">
        <v>21143</v>
      </c>
    </row>
    <row r="10" hidden="1">
      <c r="A10" s="41" t="s">
        <v>594</v>
      </c>
      <c r="B10" s="165" t="s">
        <v>1328</v>
      </c>
      <c r="C10" s="165"/>
      <c r="D10" s="3" t="s">
        <v>21143</v>
      </c>
      <c r="E10" s="3" t="s">
        <v>21143</v>
      </c>
      <c r="G10" s="3" t="s">
        <v>21143</v>
      </c>
    </row>
    <row r="11" hidden="1">
      <c r="A11" s="3" t="s">
        <v>598</v>
      </c>
      <c r="B11" s="166">
        <v>2019.0</v>
      </c>
      <c r="C11" s="166"/>
      <c r="D11" s="3" t="s">
        <v>21143</v>
      </c>
      <c r="E11" s="3" t="s">
        <v>21143</v>
      </c>
      <c r="F11" s="3" t="s">
        <v>21143</v>
      </c>
      <c r="G11" s="3" t="s">
        <v>21143</v>
      </c>
      <c r="H11" s="3" t="s">
        <v>21143</v>
      </c>
    </row>
    <row r="12" hidden="1">
      <c r="A12" s="91" t="s">
        <v>181</v>
      </c>
      <c r="B12" s="165" t="s">
        <v>1328</v>
      </c>
      <c r="C12" s="165"/>
      <c r="D12" s="3" t="s">
        <v>21143</v>
      </c>
      <c r="E12" s="3" t="s">
        <v>21143</v>
      </c>
      <c r="G12" s="3" t="s">
        <v>21143</v>
      </c>
    </row>
    <row r="13" hidden="1">
      <c r="A13" s="75" t="s">
        <v>49</v>
      </c>
      <c r="B13" s="166">
        <v>2015.0</v>
      </c>
      <c r="C13" s="166"/>
      <c r="D13" s="3" t="s">
        <v>21143</v>
      </c>
      <c r="E13" s="3" t="s">
        <v>21143</v>
      </c>
      <c r="F13" s="3" t="s">
        <v>21143</v>
      </c>
      <c r="G13" s="3" t="s">
        <v>21147</v>
      </c>
      <c r="H13" s="3" t="s">
        <v>21145</v>
      </c>
      <c r="L13" s="3" t="s">
        <v>21143</v>
      </c>
    </row>
    <row r="14" hidden="1">
      <c r="A14" s="75" t="s">
        <v>50</v>
      </c>
      <c r="B14" s="165" t="s">
        <v>1331</v>
      </c>
      <c r="C14" s="165"/>
      <c r="D14" s="3" t="s">
        <v>21143</v>
      </c>
      <c r="E14" s="3" t="s">
        <v>21143</v>
      </c>
      <c r="F14" s="3" t="s">
        <v>21143</v>
      </c>
    </row>
    <row r="15" hidden="1">
      <c r="A15" s="75" t="s">
        <v>51</v>
      </c>
      <c r="B15" s="165" t="s">
        <v>1333</v>
      </c>
      <c r="C15" s="165"/>
      <c r="D15" s="3" t="s">
        <v>21143</v>
      </c>
    </row>
    <row r="16" hidden="1">
      <c r="A16" s="41" t="s">
        <v>628</v>
      </c>
      <c r="B16" s="165" t="s">
        <v>1318</v>
      </c>
      <c r="C16" s="165"/>
    </row>
    <row r="17" hidden="1">
      <c r="A17" s="41" t="s">
        <v>631</v>
      </c>
      <c r="B17" s="165" t="s">
        <v>1333</v>
      </c>
      <c r="C17" s="165"/>
    </row>
    <row r="18" hidden="1">
      <c r="A18" s="41" t="s">
        <v>635</v>
      </c>
      <c r="B18" s="165" t="s">
        <v>1318</v>
      </c>
      <c r="C18" s="165"/>
    </row>
    <row r="19">
      <c r="A19" s="75" t="s">
        <v>55</v>
      </c>
      <c r="B19" s="166" t="s">
        <v>21148</v>
      </c>
      <c r="C19" s="168"/>
    </row>
    <row r="20" hidden="1">
      <c r="A20" s="41" t="s">
        <v>647</v>
      </c>
      <c r="B20" s="165" t="s">
        <v>1341</v>
      </c>
      <c r="C20" s="165"/>
    </row>
    <row r="21">
      <c r="A21" s="75" t="s">
        <v>57</v>
      </c>
      <c r="B21" s="166">
        <v>2021.0</v>
      </c>
      <c r="C21" s="168"/>
    </row>
    <row r="22">
      <c r="A22" s="75" t="s">
        <v>58</v>
      </c>
      <c r="B22" s="166">
        <v>2020.0</v>
      </c>
      <c r="C22" s="168"/>
    </row>
    <row r="23" hidden="1">
      <c r="A23" s="75" t="s">
        <v>59</v>
      </c>
      <c r="B23" s="165" t="s">
        <v>1331</v>
      </c>
      <c r="C23" s="165"/>
    </row>
    <row r="24" hidden="1">
      <c r="A24" s="3" t="s">
        <v>668</v>
      </c>
      <c r="B24" s="165" t="s">
        <v>1318</v>
      </c>
      <c r="C24" s="165"/>
    </row>
    <row r="25">
      <c r="A25" s="3" t="s">
        <v>672</v>
      </c>
      <c r="B25" s="166" t="s">
        <v>21149</v>
      </c>
      <c r="C25" s="167" t="s">
        <v>21150</v>
      </c>
    </row>
    <row r="26">
      <c r="A26" s="75" t="s">
        <v>62</v>
      </c>
      <c r="B26" s="166" t="s">
        <v>508</v>
      </c>
      <c r="C26" s="167" t="s">
        <v>21151</v>
      </c>
    </row>
    <row r="27" hidden="1">
      <c r="A27" s="75" t="s">
        <v>63</v>
      </c>
      <c r="B27" s="165" t="s">
        <v>1350</v>
      </c>
      <c r="C27" s="165"/>
    </row>
    <row r="28">
      <c r="A28" s="3" t="s">
        <v>686</v>
      </c>
      <c r="B28" s="166">
        <v>2024.0</v>
      </c>
      <c r="C28" s="167" t="s">
        <v>21152</v>
      </c>
    </row>
    <row r="29">
      <c r="A29" s="75" t="s">
        <v>64</v>
      </c>
      <c r="B29" s="166" t="s">
        <v>570</v>
      </c>
      <c r="C29" s="168"/>
    </row>
    <row r="30" hidden="1">
      <c r="A30" s="41" t="s">
        <v>694</v>
      </c>
      <c r="B30" s="165" t="s">
        <v>1331</v>
      </c>
      <c r="C30" s="165"/>
    </row>
    <row r="31">
      <c r="A31" s="75" t="s">
        <v>67</v>
      </c>
      <c r="B31" s="166">
        <v>2023.0</v>
      </c>
      <c r="C31" s="168"/>
    </row>
    <row r="32">
      <c r="A32" s="75" t="s">
        <v>69</v>
      </c>
      <c r="B32" s="166" t="s">
        <v>21153</v>
      </c>
      <c r="C32" s="167" t="s">
        <v>21154</v>
      </c>
    </row>
    <row r="33">
      <c r="A33" s="3" t="s">
        <v>704</v>
      </c>
      <c r="B33" s="166" t="s">
        <v>21155</v>
      </c>
      <c r="C33" s="167" t="s">
        <v>21156</v>
      </c>
    </row>
    <row r="34" hidden="1">
      <c r="A34" s="75" t="s">
        <v>71</v>
      </c>
      <c r="B34" s="165" t="s">
        <v>1355</v>
      </c>
      <c r="C34" s="165"/>
    </row>
    <row r="35" hidden="1">
      <c r="A35" s="75" t="s">
        <v>72</v>
      </c>
      <c r="B35" s="165" t="s">
        <v>1341</v>
      </c>
      <c r="C35" s="165"/>
    </row>
    <row r="36">
      <c r="A36" s="41" t="s">
        <v>717</v>
      </c>
      <c r="B36" s="166">
        <v>2019.0</v>
      </c>
      <c r="C36" s="168"/>
    </row>
    <row r="37" hidden="1">
      <c r="A37" s="75" t="s">
        <v>74</v>
      </c>
      <c r="B37" s="165" t="s">
        <v>1331</v>
      </c>
      <c r="C37" s="165"/>
    </row>
    <row r="38">
      <c r="A38" s="75" t="s">
        <v>75</v>
      </c>
      <c r="B38" s="166" t="s">
        <v>570</v>
      </c>
      <c r="C38" s="168"/>
    </row>
    <row r="39" hidden="1">
      <c r="A39" s="3" t="s">
        <v>1144</v>
      </c>
      <c r="B39" s="165" t="s">
        <v>1341</v>
      </c>
      <c r="C39" s="165"/>
    </row>
    <row r="40">
      <c r="A40" s="75" t="s">
        <v>76</v>
      </c>
      <c r="B40" s="166" t="s">
        <v>21157</v>
      </c>
      <c r="C40" s="167" t="s">
        <v>21158</v>
      </c>
    </row>
    <row r="41" hidden="1">
      <c r="A41" s="41" t="s">
        <v>1149</v>
      </c>
      <c r="B41" s="165" t="s">
        <v>1331</v>
      </c>
      <c r="C41" s="165"/>
    </row>
    <row r="42" hidden="1">
      <c r="A42" s="75" t="s">
        <v>77</v>
      </c>
      <c r="B42" s="165" t="s">
        <v>1318</v>
      </c>
      <c r="C42" s="165"/>
    </row>
    <row r="43" hidden="1">
      <c r="A43" s="75" t="s">
        <v>79</v>
      </c>
      <c r="B43" s="165" t="s">
        <v>1331</v>
      </c>
      <c r="C43" s="165"/>
    </row>
    <row r="44" hidden="1">
      <c r="A44" s="3" t="s">
        <v>1145</v>
      </c>
      <c r="B44" s="165" t="s">
        <v>1331</v>
      </c>
      <c r="C44" s="165"/>
    </row>
    <row r="45" hidden="1">
      <c r="A45" s="75" t="s">
        <v>80</v>
      </c>
      <c r="B45" s="165" t="s">
        <v>1318</v>
      </c>
      <c r="C45" s="165"/>
    </row>
    <row r="46" hidden="1">
      <c r="A46" s="75" t="s">
        <v>81</v>
      </c>
      <c r="B46" s="165" t="s">
        <v>1318</v>
      </c>
      <c r="C46" s="165"/>
    </row>
    <row r="47" hidden="1">
      <c r="A47" s="41" t="s">
        <v>759</v>
      </c>
      <c r="B47" s="165" t="s">
        <v>1350</v>
      </c>
      <c r="C47" s="165"/>
    </row>
    <row r="48">
      <c r="A48" s="41" t="s">
        <v>761</v>
      </c>
      <c r="B48" s="166" t="s">
        <v>21153</v>
      </c>
      <c r="C48" s="167" t="s">
        <v>21159</v>
      </c>
    </row>
    <row r="49" hidden="1">
      <c r="A49" s="75" t="s">
        <v>84</v>
      </c>
      <c r="B49" s="165" t="s">
        <v>1341</v>
      </c>
      <c r="C49" s="165"/>
    </row>
    <row r="50" hidden="1">
      <c r="A50" s="75" t="s">
        <v>85</v>
      </c>
      <c r="B50" s="165" t="s">
        <v>1371</v>
      </c>
      <c r="C50" s="165"/>
    </row>
    <row r="51" hidden="1">
      <c r="A51" s="75" t="s">
        <v>86</v>
      </c>
      <c r="B51" s="165" t="s">
        <v>1331</v>
      </c>
      <c r="C51" s="165"/>
    </row>
    <row r="52">
      <c r="A52" s="75" t="s">
        <v>87</v>
      </c>
      <c r="B52" s="166">
        <v>2019.0</v>
      </c>
      <c r="C52" s="168"/>
    </row>
    <row r="53">
      <c r="A53" s="75" t="s">
        <v>88</v>
      </c>
      <c r="B53" s="166" t="s">
        <v>21160</v>
      </c>
      <c r="C53" s="167" t="s">
        <v>21159</v>
      </c>
    </row>
    <row r="54" hidden="1">
      <c r="A54" s="41" t="s">
        <v>779</v>
      </c>
      <c r="B54" s="165" t="s">
        <v>1331</v>
      </c>
      <c r="C54" s="165"/>
    </row>
    <row r="55">
      <c r="A55" s="75" t="s">
        <v>190</v>
      </c>
      <c r="B55" s="166">
        <v>2021.0</v>
      </c>
      <c r="C55" s="167" t="s">
        <v>21161</v>
      </c>
    </row>
    <row r="56" hidden="1">
      <c r="A56" s="75" t="s">
        <v>90</v>
      </c>
      <c r="B56" s="165" t="s">
        <v>1331</v>
      </c>
      <c r="C56" s="165"/>
    </row>
    <row r="57" hidden="1">
      <c r="A57" s="41" t="s">
        <v>1143</v>
      </c>
      <c r="B57" s="165" t="s">
        <v>1318</v>
      </c>
      <c r="C57" s="165"/>
    </row>
    <row r="58">
      <c r="A58" s="41" t="s">
        <v>799</v>
      </c>
      <c r="B58" s="166">
        <v>2022.0</v>
      </c>
      <c r="C58" s="168"/>
    </row>
    <row r="59">
      <c r="A59" s="75" t="s">
        <v>93</v>
      </c>
      <c r="B59" s="166" t="s">
        <v>21162</v>
      </c>
      <c r="C59" s="168"/>
    </row>
    <row r="60">
      <c r="A60" s="75" t="s">
        <v>94</v>
      </c>
      <c r="B60" s="166" t="s">
        <v>21163</v>
      </c>
      <c r="C60" s="167" t="s">
        <v>21164</v>
      </c>
    </row>
    <row r="61" hidden="1">
      <c r="A61" s="75" t="s">
        <v>95</v>
      </c>
      <c r="B61" s="165" t="s">
        <v>1318</v>
      </c>
      <c r="C61" s="165"/>
    </row>
    <row r="62" hidden="1">
      <c r="A62" s="75" t="s">
        <v>96</v>
      </c>
      <c r="B62" s="165" t="s">
        <v>1318</v>
      </c>
      <c r="C62" s="165"/>
    </row>
    <row r="63" hidden="1">
      <c r="A63" s="75" t="s">
        <v>97</v>
      </c>
      <c r="B63" s="165" t="s">
        <v>1333</v>
      </c>
      <c r="C63" s="165"/>
    </row>
    <row r="64">
      <c r="A64" s="75" t="s">
        <v>98</v>
      </c>
      <c r="B64" s="166">
        <v>2006.0</v>
      </c>
      <c r="C64" s="168"/>
    </row>
    <row r="65" hidden="1">
      <c r="A65" s="75" t="s">
        <v>99</v>
      </c>
      <c r="B65" s="165" t="s">
        <v>1350</v>
      </c>
      <c r="C65" s="165"/>
    </row>
    <row r="66">
      <c r="A66" s="75" t="s">
        <v>100</v>
      </c>
      <c r="B66" s="166">
        <v>2017.0</v>
      </c>
      <c r="C66" s="168"/>
    </row>
    <row r="67">
      <c r="A67" s="75" t="s">
        <v>101</v>
      </c>
      <c r="B67" s="166">
        <v>2020.0</v>
      </c>
      <c r="C67" s="167" t="s">
        <v>21165</v>
      </c>
    </row>
    <row r="68">
      <c r="A68" s="75" t="s">
        <v>191</v>
      </c>
      <c r="B68" s="166" t="s">
        <v>21153</v>
      </c>
      <c r="C68" s="168"/>
    </row>
    <row r="69">
      <c r="A69" s="75" t="s">
        <v>102</v>
      </c>
      <c r="B69" s="166" t="s">
        <v>570</v>
      </c>
      <c r="C69" s="168"/>
    </row>
    <row r="70">
      <c r="A70" s="3" t="s">
        <v>1155</v>
      </c>
      <c r="B70" s="165" t="s">
        <v>1125</v>
      </c>
      <c r="C70" s="168"/>
    </row>
    <row r="71">
      <c r="A71" s="75" t="s">
        <v>103</v>
      </c>
      <c r="B71" s="166">
        <v>2019.0</v>
      </c>
      <c r="C71" s="168"/>
    </row>
    <row r="72">
      <c r="A72" s="41" t="s">
        <v>866</v>
      </c>
      <c r="B72" s="166">
        <v>2022.0</v>
      </c>
      <c r="C72" s="168"/>
    </row>
    <row r="73">
      <c r="A73" s="41" t="s">
        <v>845</v>
      </c>
      <c r="B73" s="166">
        <v>2016.0</v>
      </c>
      <c r="C73" s="167" t="s">
        <v>21166</v>
      </c>
    </row>
    <row r="74" hidden="1">
      <c r="A74" s="75" t="s">
        <v>106</v>
      </c>
      <c r="B74" s="165" t="s">
        <v>1371</v>
      </c>
      <c r="C74" s="165"/>
    </row>
    <row r="75" hidden="1">
      <c r="A75" s="75" t="s">
        <v>109</v>
      </c>
      <c r="B75" s="165" t="s">
        <v>1318</v>
      </c>
      <c r="C75" s="165"/>
    </row>
    <row r="76">
      <c r="A76" s="41" t="s">
        <v>854</v>
      </c>
      <c r="B76" s="166" t="s">
        <v>21167</v>
      </c>
      <c r="C76" s="167" t="s">
        <v>21168</v>
      </c>
    </row>
    <row r="77">
      <c r="A77" s="75" t="s">
        <v>111</v>
      </c>
      <c r="B77" s="166" t="s">
        <v>21169</v>
      </c>
      <c r="C77" s="168"/>
    </row>
    <row r="78">
      <c r="A78" s="75" t="s">
        <v>112</v>
      </c>
      <c r="B78" s="166">
        <v>2019.0</v>
      </c>
      <c r="C78" s="168"/>
    </row>
    <row r="79">
      <c r="A79" s="75" t="s">
        <v>113</v>
      </c>
      <c r="B79" s="166">
        <v>2019.0</v>
      </c>
      <c r="C79" s="168"/>
    </row>
    <row r="80">
      <c r="A80" s="75" t="s">
        <v>114</v>
      </c>
      <c r="B80" s="166">
        <v>2019.0</v>
      </c>
      <c r="C80" s="168"/>
    </row>
    <row r="81">
      <c r="A81" s="91" t="s">
        <v>178</v>
      </c>
      <c r="B81" s="166">
        <v>2020.0</v>
      </c>
      <c r="C81" s="168"/>
    </row>
    <row r="82">
      <c r="A82" s="75" t="s">
        <v>115</v>
      </c>
      <c r="B82" s="166">
        <v>2019.0</v>
      </c>
      <c r="C82" s="168"/>
    </row>
    <row r="83">
      <c r="A83" s="41" t="s">
        <v>882</v>
      </c>
      <c r="B83" s="166">
        <v>2021.0</v>
      </c>
      <c r="C83" s="167" t="s">
        <v>21170</v>
      </c>
    </row>
    <row r="84">
      <c r="A84" s="41" t="s">
        <v>886</v>
      </c>
      <c r="B84" s="166">
        <v>2021.0</v>
      </c>
      <c r="C84" s="167" t="s">
        <v>21170</v>
      </c>
    </row>
    <row r="85">
      <c r="A85" s="75" t="s">
        <v>118</v>
      </c>
      <c r="B85" s="166">
        <v>2019.0</v>
      </c>
      <c r="C85" s="168"/>
    </row>
    <row r="86">
      <c r="A86" s="75" t="s">
        <v>120</v>
      </c>
      <c r="B86" s="166">
        <v>2020.0</v>
      </c>
      <c r="C86" s="168"/>
    </row>
    <row r="87" hidden="1">
      <c r="A87" s="75" t="s">
        <v>121</v>
      </c>
      <c r="B87" s="165" t="s">
        <v>1328</v>
      </c>
      <c r="C87" s="165"/>
    </row>
    <row r="88" hidden="1">
      <c r="A88" s="75" t="s">
        <v>122</v>
      </c>
      <c r="B88" s="165" t="s">
        <v>1328</v>
      </c>
      <c r="C88" s="165"/>
    </row>
    <row r="89">
      <c r="A89" s="3" t="s">
        <v>899</v>
      </c>
      <c r="B89" s="166">
        <v>2022.0</v>
      </c>
      <c r="C89" s="168"/>
    </row>
    <row r="90">
      <c r="A90" s="75" t="s">
        <v>123</v>
      </c>
      <c r="B90" s="166">
        <v>2022.0</v>
      </c>
      <c r="C90" s="168"/>
    </row>
    <row r="91">
      <c r="A91" s="75" t="s">
        <v>124</v>
      </c>
      <c r="B91" s="166">
        <v>2020.0</v>
      </c>
      <c r="C91" s="168"/>
    </row>
    <row r="92">
      <c r="A92" s="75" t="s">
        <v>125</v>
      </c>
      <c r="B92" s="166">
        <v>2021.0</v>
      </c>
      <c r="C92" s="168"/>
    </row>
    <row r="93">
      <c r="A93" s="75" t="s">
        <v>10</v>
      </c>
      <c r="B93" s="166">
        <v>2015.0</v>
      </c>
      <c r="C93" s="167" t="s">
        <v>21171</v>
      </c>
    </row>
    <row r="94">
      <c r="A94" s="3" t="s">
        <v>915</v>
      </c>
      <c r="B94" s="166">
        <v>2023.0</v>
      </c>
      <c r="C94" s="168"/>
    </row>
    <row r="95">
      <c r="A95" s="75" t="s">
        <v>126</v>
      </c>
      <c r="B95" s="166">
        <v>2019.0</v>
      </c>
      <c r="C95" s="168"/>
    </row>
    <row r="96">
      <c r="A96" s="75" t="s">
        <v>127</v>
      </c>
      <c r="B96" s="166" t="s">
        <v>21160</v>
      </c>
      <c r="C96" s="167" t="s">
        <v>21170</v>
      </c>
    </row>
    <row r="97">
      <c r="A97" s="41" t="s">
        <v>926</v>
      </c>
      <c r="B97" s="165" t="s">
        <v>1125</v>
      </c>
      <c r="C97" s="168"/>
    </row>
    <row r="98">
      <c r="A98" s="75" t="s">
        <v>129</v>
      </c>
      <c r="B98" s="165" t="s">
        <v>1125</v>
      </c>
      <c r="C98" s="168"/>
    </row>
    <row r="99" hidden="1">
      <c r="A99" s="75" t="s">
        <v>130</v>
      </c>
      <c r="B99" s="165" t="s">
        <v>1328</v>
      </c>
      <c r="C99" s="165"/>
    </row>
    <row r="100">
      <c r="A100" s="75" t="s">
        <v>131</v>
      </c>
      <c r="B100" s="165" t="s">
        <v>1125</v>
      </c>
      <c r="C100" s="168"/>
    </row>
    <row r="101">
      <c r="A101" s="41" t="s">
        <v>941</v>
      </c>
      <c r="B101" s="165"/>
      <c r="C101" s="168"/>
    </row>
    <row r="102" hidden="1">
      <c r="A102" s="75" t="s">
        <v>133</v>
      </c>
      <c r="B102" s="165" t="s">
        <v>1371</v>
      </c>
      <c r="C102" s="165"/>
    </row>
    <row r="103" hidden="1">
      <c r="A103" s="75" t="s">
        <v>134</v>
      </c>
      <c r="B103" s="165" t="s">
        <v>1371</v>
      </c>
      <c r="C103" s="165"/>
    </row>
    <row r="104">
      <c r="A104" s="75" t="s">
        <v>7</v>
      </c>
      <c r="B104" s="165" t="s">
        <v>1125</v>
      </c>
      <c r="C104" s="168"/>
    </row>
    <row r="105" hidden="1">
      <c r="A105" s="91" t="s">
        <v>179</v>
      </c>
      <c r="B105" s="165" t="s">
        <v>1328</v>
      </c>
      <c r="C105" s="165"/>
    </row>
    <row r="106">
      <c r="A106" s="75" t="s">
        <v>136</v>
      </c>
      <c r="B106" s="165" t="s">
        <v>1125</v>
      </c>
      <c r="C106" s="168"/>
    </row>
    <row r="107" hidden="1">
      <c r="A107" s="75" t="s">
        <v>137</v>
      </c>
      <c r="B107" s="165" t="s">
        <v>1328</v>
      </c>
      <c r="C107" s="165"/>
    </row>
    <row r="108">
      <c r="A108" s="75" t="s">
        <v>138</v>
      </c>
      <c r="B108" s="165" t="s">
        <v>1125</v>
      </c>
      <c r="C108" s="168"/>
    </row>
    <row r="109">
      <c r="A109" s="75" t="s">
        <v>184</v>
      </c>
      <c r="B109" s="165" t="s">
        <v>1125</v>
      </c>
      <c r="C109" s="168"/>
    </row>
    <row r="110" hidden="1">
      <c r="A110" s="41" t="s">
        <v>1156</v>
      </c>
      <c r="B110" s="165" t="s">
        <v>1328</v>
      </c>
      <c r="C110" s="165"/>
    </row>
    <row r="111">
      <c r="A111" s="3" t="s">
        <v>968</v>
      </c>
      <c r="B111" s="165" t="s">
        <v>1125</v>
      </c>
      <c r="C111" s="168"/>
    </row>
    <row r="112" hidden="1">
      <c r="A112" s="41" t="s">
        <v>971</v>
      </c>
      <c r="B112" s="165" t="s">
        <v>1318</v>
      </c>
      <c r="C112" s="165"/>
    </row>
    <row r="113" hidden="1">
      <c r="A113" s="75" t="s">
        <v>141</v>
      </c>
      <c r="B113" s="165" t="s">
        <v>1341</v>
      </c>
      <c r="C113" s="165"/>
    </row>
    <row r="114">
      <c r="A114" s="75" t="s">
        <v>189</v>
      </c>
      <c r="B114" s="165" t="s">
        <v>1125</v>
      </c>
      <c r="C114" s="168"/>
    </row>
    <row r="115">
      <c r="A115" s="41" t="s">
        <v>990</v>
      </c>
      <c r="B115" s="165" t="s">
        <v>1125</v>
      </c>
      <c r="C115" s="168"/>
    </row>
    <row r="116">
      <c r="A116" s="41" t="s">
        <v>994</v>
      </c>
      <c r="B116" s="165" t="s">
        <v>1125</v>
      </c>
      <c r="C116" s="168"/>
    </row>
    <row r="117">
      <c r="A117" s="75" t="s">
        <v>145</v>
      </c>
      <c r="B117" s="165" t="s">
        <v>1125</v>
      </c>
      <c r="C117" s="168"/>
    </row>
    <row r="118" hidden="1">
      <c r="A118" s="75" t="s">
        <v>146</v>
      </c>
      <c r="B118" s="165" t="s">
        <v>1371</v>
      </c>
      <c r="C118" s="165"/>
    </row>
    <row r="119">
      <c r="A119" s="41" t="s">
        <v>1005</v>
      </c>
      <c r="B119" s="165" t="s">
        <v>1125</v>
      </c>
      <c r="C119" s="168"/>
    </row>
    <row r="120">
      <c r="A120" s="91" t="s">
        <v>183</v>
      </c>
      <c r="B120" s="165" t="s">
        <v>1125</v>
      </c>
      <c r="C120" s="168"/>
    </row>
    <row r="121" hidden="1">
      <c r="A121" s="75" t="s">
        <v>148</v>
      </c>
      <c r="B121" s="165" t="s">
        <v>1333</v>
      </c>
      <c r="C121" s="165"/>
    </row>
    <row r="122">
      <c r="A122" s="75" t="s">
        <v>149</v>
      </c>
      <c r="B122" s="165" t="s">
        <v>1125</v>
      </c>
      <c r="C122" s="168"/>
    </row>
    <row r="123" hidden="1">
      <c r="A123" s="75" t="s">
        <v>150</v>
      </c>
      <c r="B123" s="165" t="s">
        <v>1408</v>
      </c>
      <c r="C123" s="165"/>
    </row>
    <row r="124" hidden="1">
      <c r="A124" s="75" t="s">
        <v>151</v>
      </c>
      <c r="B124" s="165" t="s">
        <v>1341</v>
      </c>
      <c r="C124" s="165"/>
    </row>
    <row r="125" hidden="1">
      <c r="A125" s="75" t="s">
        <v>153</v>
      </c>
      <c r="B125" s="165" t="s">
        <v>1318</v>
      </c>
      <c r="C125" s="165"/>
    </row>
    <row r="126">
      <c r="A126" s="75" t="s">
        <v>154</v>
      </c>
      <c r="B126" s="165" t="s">
        <v>1125</v>
      </c>
      <c r="C126" s="168"/>
    </row>
    <row r="127">
      <c r="A127" s="75" t="s">
        <v>185</v>
      </c>
      <c r="B127" s="165" t="s">
        <v>1125</v>
      </c>
      <c r="C127" s="168"/>
    </row>
    <row r="128">
      <c r="A128" s="41" t="s">
        <v>1153</v>
      </c>
      <c r="B128" s="165" t="s">
        <v>1125</v>
      </c>
      <c r="C128" s="168"/>
    </row>
    <row r="129">
      <c r="A129" s="75" t="s">
        <v>187</v>
      </c>
      <c r="B129" s="165" t="s">
        <v>1125</v>
      </c>
      <c r="C129" s="168"/>
    </row>
    <row r="130">
      <c r="A130" s="91" t="s">
        <v>182</v>
      </c>
      <c r="B130" s="165" t="s">
        <v>1125</v>
      </c>
      <c r="C130" s="168"/>
    </row>
    <row r="131">
      <c r="A131" s="75" t="s">
        <v>156</v>
      </c>
      <c r="B131" s="165" t="s">
        <v>1125</v>
      </c>
      <c r="C131" s="168"/>
    </row>
    <row r="132">
      <c r="A132" s="75" t="s">
        <v>188</v>
      </c>
      <c r="B132" s="165" t="s">
        <v>1125</v>
      </c>
      <c r="C132" s="168"/>
    </row>
    <row r="133">
      <c r="A133" s="41" t="s">
        <v>1032</v>
      </c>
      <c r="B133" s="165" t="s">
        <v>1125</v>
      </c>
      <c r="C133" s="168"/>
    </row>
    <row r="134">
      <c r="A134" s="75" t="s">
        <v>159</v>
      </c>
      <c r="B134" s="165" t="s">
        <v>1125</v>
      </c>
      <c r="C134" s="168"/>
    </row>
    <row r="135">
      <c r="A135" s="75" t="s">
        <v>160</v>
      </c>
      <c r="B135" s="165" t="s">
        <v>1125</v>
      </c>
      <c r="C135" s="168"/>
    </row>
    <row r="136" hidden="1">
      <c r="A136" s="91" t="s">
        <v>180</v>
      </c>
      <c r="B136" s="165" t="s">
        <v>1318</v>
      </c>
      <c r="C136" s="165"/>
    </row>
    <row r="137" hidden="1">
      <c r="A137" s="41" t="s">
        <v>1045</v>
      </c>
      <c r="B137" s="165" t="s">
        <v>1318</v>
      </c>
      <c r="C137" s="165"/>
    </row>
    <row r="138" hidden="1">
      <c r="A138" s="41" t="s">
        <v>1154</v>
      </c>
      <c r="B138" s="165" t="s">
        <v>1328</v>
      </c>
      <c r="C138" s="165"/>
    </row>
    <row r="139" hidden="1">
      <c r="A139" s="41" t="s">
        <v>1049</v>
      </c>
      <c r="B139" s="165" t="s">
        <v>1341</v>
      </c>
      <c r="C139" s="165"/>
    </row>
    <row r="140" hidden="1">
      <c r="A140" s="75" t="s">
        <v>164</v>
      </c>
      <c r="B140" s="165" t="s">
        <v>1318</v>
      </c>
      <c r="C140" s="165"/>
    </row>
    <row r="141" hidden="1">
      <c r="A141" s="75" t="s">
        <v>165</v>
      </c>
      <c r="B141" s="165" t="s">
        <v>1328</v>
      </c>
      <c r="C141" s="165"/>
    </row>
    <row r="142">
      <c r="A142" s="75" t="s">
        <v>166</v>
      </c>
      <c r="B142" s="165" t="s">
        <v>1125</v>
      </c>
      <c r="C142" s="168"/>
    </row>
    <row r="143" hidden="1">
      <c r="A143" s="75" t="s">
        <v>167</v>
      </c>
      <c r="B143" s="165" t="s">
        <v>1331</v>
      </c>
      <c r="C143" s="165"/>
    </row>
    <row r="144">
      <c r="A144" s="75" t="s">
        <v>168</v>
      </c>
      <c r="B144" s="165" t="s">
        <v>1125</v>
      </c>
      <c r="C144" s="168"/>
    </row>
    <row r="145">
      <c r="A145" s="75" t="s">
        <v>169</v>
      </c>
      <c r="B145" s="165" t="s">
        <v>1125</v>
      </c>
      <c r="C145" s="168"/>
    </row>
    <row r="146" hidden="1">
      <c r="A146" s="91" t="s">
        <v>177</v>
      </c>
      <c r="B146" s="165" t="s">
        <v>1355</v>
      </c>
      <c r="C146" s="165"/>
    </row>
    <row r="147">
      <c r="A147" s="75" t="s">
        <v>171</v>
      </c>
      <c r="B147" s="165" t="s">
        <v>1125</v>
      </c>
      <c r="C147" s="168"/>
    </row>
    <row r="148">
      <c r="A148" s="75" t="s">
        <v>172</v>
      </c>
      <c r="B148" s="165" t="s">
        <v>1125</v>
      </c>
      <c r="C148" s="168"/>
    </row>
    <row r="149" hidden="1">
      <c r="A149" s="75" t="s">
        <v>174</v>
      </c>
      <c r="B149" s="165" t="s">
        <v>1318</v>
      </c>
      <c r="C149" s="165"/>
    </row>
    <row r="150" hidden="1">
      <c r="A150" s="75" t="s">
        <v>175</v>
      </c>
      <c r="B150" s="165" t="s">
        <v>1341</v>
      </c>
      <c r="C150" s="165"/>
    </row>
    <row r="151" hidden="1">
      <c r="A151" s="75" t="s">
        <v>176</v>
      </c>
      <c r="B151" s="165" t="s">
        <v>1341</v>
      </c>
      <c r="C151" s="165"/>
    </row>
  </sheetData>
  <autoFilter ref="$A$1:$AA$151">
    <filterColumn colId="1">
      <filters blank="1">
        <filter val="2019 ?"/>
        <filter val="2006"/>
        <filter val="2020?"/>
        <filter val="2020/2021"/>
        <filter val="2022?"/>
        <filter val="2022 (2020 S1 &amp; S2)"/>
        <filter val="2024"/>
        <filter val="2019/2020"/>
        <filter val="2023"/>
        <filter val="2024?"/>
        <filter val="2019 (2020)"/>
        <filter val="2018/2019"/>
        <filter val="2021?"/>
        <filter val="2023?"/>
        <filter va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0"/>
    <col customWidth="1" min="2" max="2" width="36.0"/>
    <col customWidth="1" min="3" max="3" width="24.71"/>
    <col customWidth="1" min="4" max="4" width="17.14"/>
    <col customWidth="1" min="5" max="5" width="12.0"/>
    <col customWidth="1" min="6" max="6" width="58.0"/>
  </cols>
  <sheetData>
    <row r="1">
      <c r="A1" s="1" t="s">
        <v>1514</v>
      </c>
      <c r="B1" s="1" t="s">
        <v>21172</v>
      </c>
      <c r="C1" s="1"/>
      <c r="D1" s="1"/>
      <c r="E1" s="1"/>
      <c r="F1" s="116"/>
      <c r="G1" s="2"/>
      <c r="H1" s="2"/>
      <c r="I1" s="2"/>
      <c r="J1" s="2"/>
      <c r="K1" s="2"/>
      <c r="L1" s="2"/>
      <c r="M1" s="2"/>
      <c r="N1" s="2"/>
      <c r="O1" s="2"/>
      <c r="P1" s="2"/>
      <c r="Q1" s="2"/>
      <c r="R1" s="2"/>
      <c r="S1" s="2"/>
      <c r="T1" s="2"/>
      <c r="U1" s="2"/>
      <c r="V1" s="2"/>
      <c r="W1" s="2"/>
      <c r="X1" s="2"/>
      <c r="Y1" s="2"/>
      <c r="Z1" s="2"/>
      <c r="AA1" s="2"/>
      <c r="AB1" s="2"/>
    </row>
    <row r="2" hidden="1">
      <c r="A2" s="3"/>
      <c r="F2" s="90"/>
    </row>
    <row r="3">
      <c r="A3" s="3" t="s">
        <v>21173</v>
      </c>
      <c r="B3" s="91" t="s">
        <v>42</v>
      </c>
      <c r="F3" s="90"/>
    </row>
    <row r="4">
      <c r="A4" s="3" t="s">
        <v>21173</v>
      </c>
      <c r="B4" s="3" t="s">
        <v>1131</v>
      </c>
      <c r="F4" s="90"/>
    </row>
    <row r="5">
      <c r="A5" s="3" t="s">
        <v>21173</v>
      </c>
      <c r="B5" s="3" t="s">
        <v>1132</v>
      </c>
      <c r="F5" s="90"/>
    </row>
    <row r="6">
      <c r="A6" s="3" t="s">
        <v>21173</v>
      </c>
      <c r="B6" s="91" t="s">
        <v>45</v>
      </c>
      <c r="F6" s="90"/>
    </row>
    <row r="7">
      <c r="A7" s="3" t="s">
        <v>21173</v>
      </c>
      <c r="B7" s="134" t="s">
        <v>1133</v>
      </c>
      <c r="F7" s="90"/>
    </row>
    <row r="8">
      <c r="A8" s="3" t="s">
        <v>21173</v>
      </c>
      <c r="B8" s="91" t="s">
        <v>46</v>
      </c>
      <c r="F8" s="90"/>
    </row>
    <row r="9">
      <c r="A9" s="3" t="s">
        <v>21173</v>
      </c>
      <c r="B9" s="91" t="s">
        <v>47</v>
      </c>
      <c r="F9" s="90"/>
    </row>
    <row r="10">
      <c r="A10" s="3" t="s">
        <v>21174</v>
      </c>
      <c r="B10" s="3" t="s">
        <v>186</v>
      </c>
      <c r="F10" s="90"/>
    </row>
    <row r="11">
      <c r="A11" s="3" t="s">
        <v>21173</v>
      </c>
      <c r="B11" s="3" t="s">
        <v>594</v>
      </c>
      <c r="F11" s="90"/>
    </row>
    <row r="12">
      <c r="A12" s="3" t="s">
        <v>21173</v>
      </c>
      <c r="B12" s="134" t="s">
        <v>598</v>
      </c>
      <c r="F12" s="90"/>
    </row>
    <row r="13">
      <c r="A13" s="3" t="s">
        <v>21174</v>
      </c>
      <c r="B13" s="3" t="s">
        <v>181</v>
      </c>
      <c r="F13" s="90"/>
    </row>
    <row r="14">
      <c r="A14" s="3" t="s">
        <v>21173</v>
      </c>
      <c r="B14" s="91" t="s">
        <v>49</v>
      </c>
      <c r="F14" s="90"/>
    </row>
    <row r="15">
      <c r="A15" s="3" t="s">
        <v>21173</v>
      </c>
      <c r="B15" s="91" t="s">
        <v>50</v>
      </c>
      <c r="F15" s="90"/>
    </row>
    <row r="16">
      <c r="A16" s="3" t="s">
        <v>21175</v>
      </c>
      <c r="B16" s="91" t="s">
        <v>51</v>
      </c>
      <c r="F16" s="90"/>
    </row>
    <row r="17">
      <c r="A17" s="3" t="s">
        <v>21173</v>
      </c>
      <c r="B17" s="3" t="s">
        <v>628</v>
      </c>
      <c r="F17" s="90"/>
    </row>
    <row r="18">
      <c r="A18" s="3" t="s">
        <v>21173</v>
      </c>
      <c r="B18" s="3" t="s">
        <v>631</v>
      </c>
      <c r="F18" s="90"/>
    </row>
    <row r="19">
      <c r="A19" s="3" t="s">
        <v>21173</v>
      </c>
      <c r="B19" s="3" t="s">
        <v>635</v>
      </c>
      <c r="F19" s="90"/>
    </row>
    <row r="20">
      <c r="A20" s="3" t="s">
        <v>21173</v>
      </c>
      <c r="B20" s="91" t="s">
        <v>55</v>
      </c>
      <c r="F20" s="90"/>
    </row>
    <row r="21">
      <c r="A21" s="3" t="s">
        <v>21173</v>
      </c>
      <c r="B21" s="3" t="s">
        <v>647</v>
      </c>
      <c r="F21" s="90"/>
    </row>
    <row r="22">
      <c r="A22" s="3" t="s">
        <v>21173</v>
      </c>
      <c r="B22" s="91" t="s">
        <v>57</v>
      </c>
      <c r="F22" s="90"/>
    </row>
    <row r="23">
      <c r="A23" s="3" t="s">
        <v>21173</v>
      </c>
      <c r="B23" s="91" t="s">
        <v>58</v>
      </c>
      <c r="F23" s="90"/>
    </row>
    <row r="24">
      <c r="A24" s="3" t="s">
        <v>21173</v>
      </c>
      <c r="B24" s="91" t="s">
        <v>59</v>
      </c>
      <c r="F24" s="90"/>
    </row>
    <row r="25">
      <c r="A25" s="3" t="s">
        <v>21173</v>
      </c>
      <c r="B25" s="134" t="s">
        <v>21176</v>
      </c>
      <c r="F25" s="90"/>
    </row>
    <row r="26">
      <c r="A26" s="3" t="s">
        <v>21173</v>
      </c>
      <c r="B26" s="134" t="s">
        <v>672</v>
      </c>
      <c r="F26" s="90"/>
    </row>
    <row r="27">
      <c r="A27" s="3" t="s">
        <v>21173</v>
      </c>
      <c r="B27" s="91" t="s">
        <v>62</v>
      </c>
      <c r="F27" s="90"/>
    </row>
    <row r="28">
      <c r="A28" s="3" t="s">
        <v>21173</v>
      </c>
      <c r="B28" s="91" t="s">
        <v>63</v>
      </c>
      <c r="F28" s="90"/>
    </row>
    <row r="29">
      <c r="A29" s="3" t="s">
        <v>21173</v>
      </c>
      <c r="B29" s="134" t="s">
        <v>686</v>
      </c>
      <c r="F29" s="90"/>
    </row>
    <row r="30">
      <c r="A30" s="3" t="s">
        <v>21173</v>
      </c>
      <c r="B30" s="91" t="s">
        <v>64</v>
      </c>
      <c r="F30" s="90"/>
    </row>
    <row r="31">
      <c r="A31" s="3" t="s">
        <v>21173</v>
      </c>
      <c r="B31" s="3" t="s">
        <v>694</v>
      </c>
      <c r="F31" s="90"/>
    </row>
    <row r="32">
      <c r="A32" s="3" t="s">
        <v>21173</v>
      </c>
      <c r="B32" s="91" t="s">
        <v>67</v>
      </c>
      <c r="F32" s="90"/>
    </row>
    <row r="33">
      <c r="A33" s="3" t="s">
        <v>21173</v>
      </c>
      <c r="B33" s="91" t="s">
        <v>69</v>
      </c>
      <c r="F33" s="90"/>
    </row>
    <row r="34">
      <c r="A34" s="3" t="s">
        <v>21173</v>
      </c>
      <c r="B34" s="134" t="s">
        <v>704</v>
      </c>
      <c r="F34" s="90"/>
    </row>
    <row r="35">
      <c r="A35" s="3" t="s">
        <v>21173</v>
      </c>
      <c r="B35" s="91" t="s">
        <v>71</v>
      </c>
      <c r="F35" s="90"/>
    </row>
    <row r="36">
      <c r="A36" s="3" t="s">
        <v>21173</v>
      </c>
      <c r="B36" s="91" t="s">
        <v>72</v>
      </c>
      <c r="F36" s="90"/>
    </row>
    <row r="37">
      <c r="A37" s="3" t="s">
        <v>21175</v>
      </c>
      <c r="B37" s="75" t="s">
        <v>717</v>
      </c>
      <c r="F37" s="90"/>
    </row>
    <row r="38">
      <c r="A38" s="3" t="s">
        <v>21173</v>
      </c>
      <c r="B38" s="91" t="s">
        <v>74</v>
      </c>
      <c r="F38" s="90"/>
    </row>
    <row r="39">
      <c r="A39" s="3" t="s">
        <v>21173</v>
      </c>
      <c r="B39" s="91" t="s">
        <v>75</v>
      </c>
      <c r="F39" s="90"/>
    </row>
    <row r="40">
      <c r="A40" s="3" t="s">
        <v>21173</v>
      </c>
      <c r="B40" s="134" t="s">
        <v>1144</v>
      </c>
      <c r="F40" s="90"/>
    </row>
    <row r="41">
      <c r="A41" s="3" t="s">
        <v>21173</v>
      </c>
      <c r="B41" s="91" t="s">
        <v>76</v>
      </c>
      <c r="F41" s="90"/>
    </row>
    <row r="42">
      <c r="A42" s="3" t="s">
        <v>21173</v>
      </c>
      <c r="B42" s="3" t="s">
        <v>1149</v>
      </c>
      <c r="F42" s="90"/>
    </row>
    <row r="43">
      <c r="A43" s="3" t="s">
        <v>21173</v>
      </c>
      <c r="B43" s="91" t="s">
        <v>77</v>
      </c>
      <c r="F43" s="90"/>
    </row>
    <row r="44">
      <c r="A44" s="3" t="s">
        <v>21173</v>
      </c>
      <c r="B44" s="91" t="s">
        <v>79</v>
      </c>
      <c r="F44" s="90"/>
    </row>
    <row r="45">
      <c r="A45" s="3" t="s">
        <v>21173</v>
      </c>
      <c r="B45" s="134" t="s">
        <v>1145</v>
      </c>
      <c r="F45" s="90"/>
    </row>
    <row r="46">
      <c r="A46" s="3" t="s">
        <v>21173</v>
      </c>
      <c r="B46" s="91" t="s">
        <v>80</v>
      </c>
      <c r="F46" s="90"/>
    </row>
    <row r="47">
      <c r="A47" s="3" t="s">
        <v>21173</v>
      </c>
      <c r="B47" s="91" t="s">
        <v>81</v>
      </c>
      <c r="F47" s="90"/>
    </row>
    <row r="48">
      <c r="A48" s="3" t="s">
        <v>21173</v>
      </c>
      <c r="B48" s="3" t="s">
        <v>759</v>
      </c>
      <c r="F48" s="90"/>
    </row>
    <row r="49">
      <c r="A49" s="3" t="s">
        <v>21173</v>
      </c>
      <c r="B49" s="3" t="s">
        <v>1151</v>
      </c>
      <c r="F49" s="90"/>
    </row>
    <row r="50">
      <c r="A50" s="3" t="s">
        <v>21173</v>
      </c>
      <c r="B50" s="91" t="s">
        <v>84</v>
      </c>
      <c r="F50" s="90"/>
    </row>
    <row r="51">
      <c r="A51" s="3" t="s">
        <v>21173</v>
      </c>
      <c r="B51" s="91" t="s">
        <v>85</v>
      </c>
      <c r="F51" s="90"/>
    </row>
    <row r="52">
      <c r="A52" s="3" t="s">
        <v>21173</v>
      </c>
      <c r="B52" s="91" t="s">
        <v>86</v>
      </c>
      <c r="F52" s="90"/>
    </row>
    <row r="53">
      <c r="A53" s="3" t="s">
        <v>21173</v>
      </c>
      <c r="B53" s="91" t="s">
        <v>87</v>
      </c>
      <c r="F53" s="90"/>
    </row>
    <row r="54">
      <c r="A54" s="3" t="s">
        <v>21173</v>
      </c>
      <c r="B54" s="91" t="s">
        <v>88</v>
      </c>
      <c r="F54" s="90"/>
    </row>
    <row r="55">
      <c r="A55" s="3" t="s">
        <v>21173</v>
      </c>
      <c r="B55" s="3" t="s">
        <v>779</v>
      </c>
      <c r="F55" s="90"/>
    </row>
    <row r="56">
      <c r="A56" s="3" t="s">
        <v>21174</v>
      </c>
      <c r="B56" s="3" t="s">
        <v>190</v>
      </c>
      <c r="F56" s="90"/>
    </row>
    <row r="57">
      <c r="A57" s="3" t="s">
        <v>21173</v>
      </c>
      <c r="B57" s="91" t="s">
        <v>90</v>
      </c>
      <c r="F57" s="90"/>
    </row>
    <row r="58">
      <c r="A58" s="3" t="s">
        <v>21173</v>
      </c>
      <c r="B58" s="3" t="s">
        <v>1143</v>
      </c>
      <c r="F58" s="90"/>
    </row>
    <row r="59">
      <c r="A59" s="3" t="s">
        <v>21173</v>
      </c>
      <c r="B59" s="3" t="s">
        <v>799</v>
      </c>
      <c r="F59" s="90"/>
    </row>
    <row r="60">
      <c r="A60" s="3" t="s">
        <v>21173</v>
      </c>
      <c r="B60" s="91" t="s">
        <v>93</v>
      </c>
      <c r="F60" s="90"/>
    </row>
    <row r="61">
      <c r="A61" s="3" t="s">
        <v>21173</v>
      </c>
      <c r="B61" s="91" t="s">
        <v>94</v>
      </c>
      <c r="F61" s="90"/>
    </row>
    <row r="62">
      <c r="A62" s="3" t="s">
        <v>21173</v>
      </c>
      <c r="B62" s="91" t="s">
        <v>95</v>
      </c>
      <c r="F62" s="90"/>
    </row>
    <row r="63">
      <c r="A63" s="3" t="s">
        <v>21173</v>
      </c>
      <c r="B63" s="91" t="s">
        <v>96</v>
      </c>
      <c r="F63" s="90"/>
    </row>
    <row r="64">
      <c r="A64" s="3" t="s">
        <v>21173</v>
      </c>
      <c r="B64" s="91" t="s">
        <v>97</v>
      </c>
      <c r="F64" s="90"/>
    </row>
    <row r="65">
      <c r="A65" s="3" t="s">
        <v>21177</v>
      </c>
      <c r="B65" s="3" t="s">
        <v>98</v>
      </c>
      <c r="F65" s="90"/>
    </row>
    <row r="66">
      <c r="A66" s="3" t="s">
        <v>21177</v>
      </c>
      <c r="B66" s="3" t="s">
        <v>99</v>
      </c>
      <c r="F66" s="90"/>
    </row>
    <row r="67">
      <c r="A67" s="3" t="s">
        <v>21173</v>
      </c>
      <c r="B67" s="91" t="s">
        <v>100</v>
      </c>
      <c r="F67" s="90"/>
    </row>
    <row r="68">
      <c r="A68" s="3" t="s">
        <v>21173</v>
      </c>
      <c r="B68" s="91" t="s">
        <v>101</v>
      </c>
      <c r="F68" s="90"/>
    </row>
    <row r="69">
      <c r="A69" s="3" t="s">
        <v>21174</v>
      </c>
      <c r="B69" s="3" t="s">
        <v>191</v>
      </c>
      <c r="F69" s="90"/>
    </row>
    <row r="70">
      <c r="A70" s="3" t="s">
        <v>21173</v>
      </c>
      <c r="B70" s="91" t="s">
        <v>102</v>
      </c>
      <c r="F70" s="90"/>
    </row>
    <row r="71">
      <c r="A71" s="3" t="s">
        <v>21173</v>
      </c>
      <c r="B71" s="134" t="s">
        <v>1155</v>
      </c>
      <c r="F71" s="90"/>
    </row>
    <row r="72">
      <c r="A72" s="3" t="s">
        <v>21173</v>
      </c>
      <c r="B72" s="91" t="s">
        <v>103</v>
      </c>
      <c r="F72" s="90"/>
    </row>
    <row r="73">
      <c r="A73" s="3" t="s">
        <v>21173</v>
      </c>
      <c r="B73" s="91" t="s">
        <v>104</v>
      </c>
      <c r="F73" s="90"/>
    </row>
    <row r="74">
      <c r="A74" s="3" t="s">
        <v>21173</v>
      </c>
      <c r="B74" s="3" t="s">
        <v>845</v>
      </c>
      <c r="F74" s="90"/>
    </row>
    <row r="75">
      <c r="A75" s="3" t="s">
        <v>21173</v>
      </c>
      <c r="B75" s="91" t="s">
        <v>106</v>
      </c>
      <c r="F75" s="90"/>
    </row>
    <row r="76">
      <c r="A76" s="3" t="s">
        <v>21173</v>
      </c>
      <c r="B76" s="91" t="s">
        <v>109</v>
      </c>
      <c r="F76" s="90"/>
    </row>
    <row r="77">
      <c r="A77" s="3" t="s">
        <v>21173</v>
      </c>
      <c r="B77" s="3" t="s">
        <v>854</v>
      </c>
      <c r="F77" s="90"/>
    </row>
    <row r="78">
      <c r="A78" s="3" t="s">
        <v>21173</v>
      </c>
      <c r="B78" s="91" t="s">
        <v>111</v>
      </c>
      <c r="F78" s="90"/>
    </row>
    <row r="79">
      <c r="A79" s="3" t="s">
        <v>21175</v>
      </c>
      <c r="B79" s="91" t="s">
        <v>112</v>
      </c>
      <c r="F79" s="90"/>
    </row>
    <row r="80">
      <c r="A80" s="3" t="s">
        <v>21173</v>
      </c>
      <c r="B80" s="91" t="s">
        <v>113</v>
      </c>
      <c r="F80" s="90"/>
    </row>
    <row r="81">
      <c r="A81" s="3" t="s">
        <v>21173</v>
      </c>
      <c r="B81" s="91" t="s">
        <v>114</v>
      </c>
      <c r="F81" s="90"/>
    </row>
    <row r="82">
      <c r="A82" s="3" t="s">
        <v>21174</v>
      </c>
      <c r="B82" s="3" t="s">
        <v>178</v>
      </c>
      <c r="F82" s="90"/>
    </row>
    <row r="83">
      <c r="A83" s="3" t="s">
        <v>21173</v>
      </c>
      <c r="B83" s="91" t="s">
        <v>115</v>
      </c>
      <c r="F83" s="90"/>
    </row>
    <row r="84">
      <c r="A84" s="3" t="s">
        <v>21173</v>
      </c>
      <c r="B84" s="91" t="s">
        <v>116</v>
      </c>
      <c r="F84" s="90"/>
    </row>
    <row r="85">
      <c r="A85" s="3" t="s">
        <v>21173</v>
      </c>
      <c r="B85" s="75" t="s">
        <v>886</v>
      </c>
      <c r="F85" s="90"/>
    </row>
    <row r="86">
      <c r="A86" s="3" t="s">
        <v>21173</v>
      </c>
      <c r="B86" s="91" t="s">
        <v>118</v>
      </c>
      <c r="F86" s="90"/>
    </row>
    <row r="87">
      <c r="A87" s="3" t="s">
        <v>21173</v>
      </c>
      <c r="B87" s="91" t="s">
        <v>120</v>
      </c>
      <c r="F87" s="90"/>
    </row>
    <row r="88">
      <c r="A88" s="3" t="s">
        <v>21173</v>
      </c>
      <c r="B88" s="91" t="s">
        <v>121</v>
      </c>
      <c r="F88" s="90"/>
    </row>
    <row r="89">
      <c r="A89" s="3" t="s">
        <v>21173</v>
      </c>
      <c r="B89" s="91" t="s">
        <v>122</v>
      </c>
      <c r="F89" s="90"/>
    </row>
    <row r="90">
      <c r="A90" s="3" t="s">
        <v>21173</v>
      </c>
      <c r="B90" s="134" t="s">
        <v>899</v>
      </c>
      <c r="F90" s="90"/>
    </row>
    <row r="91">
      <c r="A91" s="3" t="s">
        <v>21173</v>
      </c>
      <c r="B91" s="91" t="s">
        <v>123</v>
      </c>
      <c r="F91" s="90"/>
    </row>
    <row r="92">
      <c r="A92" s="3" t="s">
        <v>21173</v>
      </c>
      <c r="B92" s="91" t="s">
        <v>124</v>
      </c>
      <c r="F92" s="90"/>
    </row>
    <row r="93">
      <c r="A93" s="3" t="s">
        <v>21173</v>
      </c>
      <c r="B93" s="91" t="s">
        <v>125</v>
      </c>
      <c r="F93" s="90"/>
    </row>
    <row r="94">
      <c r="A94" s="3" t="s">
        <v>21173</v>
      </c>
      <c r="B94" s="91" t="s">
        <v>10</v>
      </c>
      <c r="F94" s="90"/>
    </row>
    <row r="95">
      <c r="A95" s="3" t="s">
        <v>21173</v>
      </c>
      <c r="B95" s="134" t="s">
        <v>915</v>
      </c>
      <c r="F95" s="90"/>
    </row>
    <row r="96">
      <c r="A96" s="3" t="s">
        <v>21173</v>
      </c>
      <c r="B96" s="91" t="s">
        <v>126</v>
      </c>
      <c r="F96" s="90"/>
    </row>
    <row r="97">
      <c r="A97" s="3" t="s">
        <v>21173</v>
      </c>
      <c r="B97" s="91" t="s">
        <v>127</v>
      </c>
      <c r="F97" s="90"/>
    </row>
    <row r="98">
      <c r="A98" s="3" t="s">
        <v>21173</v>
      </c>
      <c r="B98" s="3" t="s">
        <v>926</v>
      </c>
      <c r="F98" s="90"/>
    </row>
    <row r="99">
      <c r="A99" s="3" t="s">
        <v>21173</v>
      </c>
      <c r="B99" s="91" t="s">
        <v>129</v>
      </c>
      <c r="F99" s="90"/>
    </row>
    <row r="100">
      <c r="A100" s="3" t="s">
        <v>21173</v>
      </c>
      <c r="B100" s="91" t="s">
        <v>130</v>
      </c>
      <c r="F100" s="90"/>
    </row>
    <row r="101">
      <c r="A101" s="3" t="s">
        <v>21173</v>
      </c>
      <c r="B101" s="91" t="s">
        <v>131</v>
      </c>
      <c r="F101" s="90"/>
    </row>
    <row r="102">
      <c r="A102" s="3" t="s">
        <v>21175</v>
      </c>
      <c r="B102" s="91" t="s">
        <v>132</v>
      </c>
      <c r="F102" s="90"/>
    </row>
    <row r="103">
      <c r="A103" s="3" t="s">
        <v>21173</v>
      </c>
      <c r="B103" s="91" t="s">
        <v>133</v>
      </c>
      <c r="F103" s="90"/>
    </row>
    <row r="104">
      <c r="A104" s="3" t="s">
        <v>21173</v>
      </c>
      <c r="B104" s="91" t="s">
        <v>134</v>
      </c>
      <c r="F104" s="90"/>
    </row>
    <row r="105">
      <c r="A105" s="3" t="s">
        <v>21173</v>
      </c>
      <c r="B105" s="91" t="s">
        <v>7</v>
      </c>
      <c r="F105" s="90"/>
    </row>
    <row r="106">
      <c r="A106" s="3" t="s">
        <v>21174</v>
      </c>
      <c r="B106" s="3" t="s">
        <v>179</v>
      </c>
      <c r="F106" s="90"/>
    </row>
    <row r="107">
      <c r="A107" s="3" t="s">
        <v>21173</v>
      </c>
      <c r="B107" s="91" t="s">
        <v>136</v>
      </c>
      <c r="F107" s="90"/>
    </row>
    <row r="108">
      <c r="A108" s="3" t="s">
        <v>21173</v>
      </c>
      <c r="B108" s="91" t="s">
        <v>137</v>
      </c>
      <c r="F108" s="90"/>
    </row>
    <row r="109">
      <c r="A109" s="3" t="s">
        <v>21173</v>
      </c>
      <c r="B109" s="91" t="s">
        <v>138</v>
      </c>
      <c r="F109" s="90"/>
    </row>
    <row r="110">
      <c r="A110" s="3" t="s">
        <v>21174</v>
      </c>
      <c r="B110" s="3" t="s">
        <v>184</v>
      </c>
      <c r="F110" s="90"/>
    </row>
    <row r="111">
      <c r="A111" s="3" t="s">
        <v>21173</v>
      </c>
      <c r="B111" s="3" t="s">
        <v>1156</v>
      </c>
      <c r="F111" s="90"/>
    </row>
    <row r="112">
      <c r="A112" s="3" t="s">
        <v>21173</v>
      </c>
      <c r="B112" s="134" t="s">
        <v>968</v>
      </c>
      <c r="F112" s="90"/>
    </row>
    <row r="113">
      <c r="A113" s="3" t="s">
        <v>21173</v>
      </c>
      <c r="B113" s="3" t="s">
        <v>971</v>
      </c>
      <c r="F113" s="90"/>
    </row>
    <row r="114">
      <c r="A114" s="3" t="s">
        <v>21173</v>
      </c>
      <c r="B114" s="91" t="s">
        <v>141</v>
      </c>
      <c r="F114" s="90"/>
    </row>
    <row r="115">
      <c r="A115" s="3" t="s">
        <v>21174</v>
      </c>
      <c r="B115" s="3" t="s">
        <v>189</v>
      </c>
      <c r="F115" s="90"/>
    </row>
    <row r="116">
      <c r="A116" s="3" t="s">
        <v>21173</v>
      </c>
      <c r="B116" s="3" t="s">
        <v>990</v>
      </c>
      <c r="F116" s="90"/>
    </row>
    <row r="117">
      <c r="A117" s="3" t="s">
        <v>21173</v>
      </c>
      <c r="B117" s="3" t="s">
        <v>994</v>
      </c>
      <c r="F117" s="90"/>
    </row>
    <row r="118">
      <c r="A118" s="3" t="s">
        <v>21173</v>
      </c>
      <c r="B118" s="91" t="s">
        <v>145</v>
      </c>
      <c r="F118" s="90"/>
    </row>
    <row r="119">
      <c r="A119" s="3" t="s">
        <v>21173</v>
      </c>
      <c r="B119" s="91" t="s">
        <v>146</v>
      </c>
      <c r="F119" s="90"/>
    </row>
    <row r="120">
      <c r="A120" s="3" t="s">
        <v>21173</v>
      </c>
      <c r="B120" s="3" t="s">
        <v>1005</v>
      </c>
      <c r="F120" s="90"/>
    </row>
    <row r="121">
      <c r="A121" s="3" t="s">
        <v>21174</v>
      </c>
      <c r="B121" s="3" t="s">
        <v>183</v>
      </c>
      <c r="F121" s="90"/>
    </row>
    <row r="122">
      <c r="A122" s="3" t="s">
        <v>21173</v>
      </c>
      <c r="B122" s="91" t="s">
        <v>148</v>
      </c>
      <c r="F122" s="90"/>
    </row>
    <row r="123">
      <c r="A123" s="3" t="s">
        <v>21173</v>
      </c>
      <c r="B123" s="91" t="s">
        <v>149</v>
      </c>
      <c r="F123" s="90"/>
    </row>
    <row r="124">
      <c r="A124" s="3" t="s">
        <v>21175</v>
      </c>
      <c r="B124" s="91" t="s">
        <v>150</v>
      </c>
      <c r="F124" s="90"/>
    </row>
    <row r="125">
      <c r="A125" s="3" t="s">
        <v>21173</v>
      </c>
      <c r="B125" s="91" t="s">
        <v>151</v>
      </c>
      <c r="F125" s="90"/>
    </row>
    <row r="126">
      <c r="A126" s="3" t="s">
        <v>21173</v>
      </c>
      <c r="B126" s="91" t="s">
        <v>153</v>
      </c>
      <c r="F126" s="90"/>
    </row>
    <row r="127">
      <c r="A127" s="3" t="s">
        <v>21173</v>
      </c>
      <c r="B127" s="91" t="s">
        <v>154</v>
      </c>
      <c r="F127" s="90"/>
    </row>
    <row r="128">
      <c r="A128" s="3" t="s">
        <v>21174</v>
      </c>
      <c r="B128" s="3" t="s">
        <v>185</v>
      </c>
      <c r="F128" s="90"/>
    </row>
    <row r="129">
      <c r="A129" s="3" t="s">
        <v>21173</v>
      </c>
      <c r="B129" s="3" t="s">
        <v>1153</v>
      </c>
      <c r="F129" s="90"/>
    </row>
    <row r="130">
      <c r="A130" s="3" t="s">
        <v>21174</v>
      </c>
      <c r="B130" s="3" t="s">
        <v>187</v>
      </c>
      <c r="F130" s="90"/>
    </row>
    <row r="131">
      <c r="A131" s="3" t="s">
        <v>21174</v>
      </c>
      <c r="B131" s="3" t="s">
        <v>182</v>
      </c>
      <c r="F131" s="90"/>
    </row>
    <row r="132">
      <c r="A132" s="3" t="s">
        <v>21173</v>
      </c>
      <c r="B132" s="91" t="s">
        <v>156</v>
      </c>
      <c r="F132" s="90"/>
    </row>
    <row r="133">
      <c r="A133" s="3" t="s">
        <v>21174</v>
      </c>
      <c r="B133" s="3" t="s">
        <v>188</v>
      </c>
      <c r="F133" s="90"/>
    </row>
    <row r="134">
      <c r="A134" s="3" t="s">
        <v>21173</v>
      </c>
      <c r="B134" s="3" t="s">
        <v>1032</v>
      </c>
      <c r="F134" s="90"/>
    </row>
    <row r="135">
      <c r="A135" s="3" t="s">
        <v>21173</v>
      </c>
      <c r="B135" s="91" t="s">
        <v>159</v>
      </c>
      <c r="F135" s="90"/>
    </row>
    <row r="136">
      <c r="A136" s="3" t="s">
        <v>21173</v>
      </c>
      <c r="B136" s="91" t="s">
        <v>160</v>
      </c>
      <c r="F136" s="90"/>
    </row>
    <row r="137">
      <c r="A137" s="3" t="s">
        <v>21174</v>
      </c>
      <c r="B137" s="3" t="s">
        <v>180</v>
      </c>
      <c r="F137" s="90"/>
    </row>
    <row r="138">
      <c r="A138" s="3" t="s">
        <v>21173</v>
      </c>
      <c r="B138" s="3" t="s">
        <v>1045</v>
      </c>
      <c r="F138" s="90"/>
    </row>
    <row r="139">
      <c r="A139" s="3" t="s">
        <v>21173</v>
      </c>
      <c r="B139" s="3" t="s">
        <v>1154</v>
      </c>
      <c r="F139" s="90"/>
    </row>
    <row r="140">
      <c r="A140" s="3" t="s">
        <v>21173</v>
      </c>
      <c r="B140" s="3" t="s">
        <v>1049</v>
      </c>
      <c r="F140" s="90"/>
    </row>
    <row r="141">
      <c r="A141" s="3" t="s">
        <v>21173</v>
      </c>
      <c r="B141" s="91" t="s">
        <v>164</v>
      </c>
      <c r="F141" s="90"/>
    </row>
    <row r="142">
      <c r="A142" s="3" t="s">
        <v>21173</v>
      </c>
      <c r="B142" s="91" t="s">
        <v>165</v>
      </c>
      <c r="F142" s="90"/>
    </row>
    <row r="143">
      <c r="A143" s="3" t="s">
        <v>21173</v>
      </c>
      <c r="B143" s="91" t="s">
        <v>166</v>
      </c>
      <c r="F143" s="90"/>
    </row>
    <row r="144">
      <c r="A144" s="3" t="s">
        <v>21173</v>
      </c>
      <c r="B144" s="91" t="s">
        <v>167</v>
      </c>
      <c r="F144" s="90"/>
    </row>
    <row r="145">
      <c r="A145" s="3" t="s">
        <v>21173</v>
      </c>
      <c r="B145" s="91" t="s">
        <v>168</v>
      </c>
      <c r="F145" s="90"/>
    </row>
    <row r="146">
      <c r="A146" s="3" t="s">
        <v>21173</v>
      </c>
      <c r="B146" s="91" t="s">
        <v>169</v>
      </c>
      <c r="F146" s="90"/>
    </row>
    <row r="147">
      <c r="A147" s="3" t="s">
        <v>21174</v>
      </c>
      <c r="B147" s="3" t="s">
        <v>177</v>
      </c>
      <c r="F147" s="90"/>
    </row>
    <row r="148">
      <c r="A148" s="3" t="s">
        <v>21173</v>
      </c>
      <c r="B148" s="91" t="s">
        <v>171</v>
      </c>
      <c r="F148" s="90"/>
    </row>
    <row r="149">
      <c r="A149" s="3" t="s">
        <v>21173</v>
      </c>
      <c r="B149" s="91" t="s">
        <v>172</v>
      </c>
      <c r="F149" s="90"/>
    </row>
    <row r="150">
      <c r="A150" s="3" t="s">
        <v>21173</v>
      </c>
      <c r="B150" s="91" t="s">
        <v>174</v>
      </c>
      <c r="F150" s="90"/>
    </row>
    <row r="151">
      <c r="A151" s="3" t="s">
        <v>21173</v>
      </c>
      <c r="B151" s="91" t="s">
        <v>175</v>
      </c>
      <c r="F151" s="90"/>
    </row>
    <row r="152">
      <c r="A152" s="3" t="s">
        <v>21173</v>
      </c>
      <c r="B152" s="91" t="s">
        <v>176</v>
      </c>
      <c r="F152" s="90"/>
    </row>
  </sheetData>
  <autoFilter ref="$A$1:$B$152">
    <sortState ref="A1:B152">
      <sortCondition ref="B1:B152"/>
    </sortState>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0"/>
  </cols>
  <sheetData>
    <row r="1">
      <c r="A1" s="169" t="s">
        <v>21178</v>
      </c>
    </row>
    <row r="2">
      <c r="A2" s="134" t="s">
        <v>1133</v>
      </c>
    </row>
    <row r="3">
      <c r="A3" s="134" t="s">
        <v>598</v>
      </c>
    </row>
    <row r="4">
      <c r="A4" s="134" t="s">
        <v>21176</v>
      </c>
    </row>
    <row r="5">
      <c r="A5" s="134" t="s">
        <v>672</v>
      </c>
    </row>
    <row r="6">
      <c r="A6" s="134" t="s">
        <v>686</v>
      </c>
    </row>
    <row r="7">
      <c r="A7" s="134" t="s">
        <v>704</v>
      </c>
    </row>
    <row r="8">
      <c r="A8" s="134" t="s">
        <v>1144</v>
      </c>
    </row>
    <row r="9">
      <c r="A9" s="134" t="s">
        <v>1145</v>
      </c>
    </row>
    <row r="10">
      <c r="A10" s="134" t="s">
        <v>1155</v>
      </c>
    </row>
    <row r="11">
      <c r="A11" s="134" t="s">
        <v>899</v>
      </c>
    </row>
    <row r="12">
      <c r="A12" s="134" t="s">
        <v>915</v>
      </c>
    </row>
    <row r="13">
      <c r="A13" s="134" t="s">
        <v>968</v>
      </c>
    </row>
    <row r="14">
      <c r="A14" s="170"/>
    </row>
    <row r="15">
      <c r="A15" s="170" t="s">
        <v>21179</v>
      </c>
    </row>
    <row r="16">
      <c r="A16" s="134" t="s">
        <v>60</v>
      </c>
    </row>
    <row r="17">
      <c r="A17" s="134" t="s">
        <v>21180</v>
      </c>
    </row>
    <row r="18">
      <c r="A18" s="134" t="s">
        <v>66</v>
      </c>
    </row>
    <row r="19">
      <c r="A19" s="134" t="s">
        <v>68</v>
      </c>
    </row>
    <row r="20">
      <c r="A20" s="134" t="s">
        <v>70</v>
      </c>
    </row>
    <row r="21">
      <c r="A21" s="134" t="s">
        <v>21181</v>
      </c>
    </row>
    <row r="22">
      <c r="A22" s="134" t="s">
        <v>107</v>
      </c>
    </row>
    <row r="23">
      <c r="A23" s="134" t="s">
        <v>119</v>
      </c>
    </row>
    <row r="24">
      <c r="A24" s="134" t="s">
        <v>135</v>
      </c>
    </row>
    <row r="25">
      <c r="A25" s="134" t="s">
        <v>143</v>
      </c>
    </row>
    <row r="26">
      <c r="A26" s="134" t="s">
        <v>21182</v>
      </c>
    </row>
    <row r="27">
      <c r="A27" s="134" t="s">
        <v>18008</v>
      </c>
    </row>
    <row r="28">
      <c r="A28" s="134" t="s">
        <v>21183</v>
      </c>
    </row>
    <row r="29">
      <c r="A29" s="134" t="s">
        <v>173</v>
      </c>
    </row>
    <row r="31">
      <c r="A31" s="170" t="s">
        <v>21184</v>
      </c>
    </row>
    <row r="32">
      <c r="A32" s="134" t="s">
        <v>2378</v>
      </c>
    </row>
    <row r="33">
      <c r="A33" s="134" t="s">
        <v>598</v>
      </c>
    </row>
    <row r="34">
      <c r="A34" s="134" t="s">
        <v>21185</v>
      </c>
    </row>
    <row r="35">
      <c r="A35" s="134" t="s">
        <v>21186</v>
      </c>
    </row>
    <row r="36">
      <c r="A36" s="134" t="s">
        <v>1133</v>
      </c>
    </row>
    <row r="37">
      <c r="A37" s="134" t="s">
        <v>21187</v>
      </c>
    </row>
    <row r="38">
      <c r="A38" s="134" t="s">
        <v>672</v>
      </c>
    </row>
    <row r="39">
      <c r="A39" s="134" t="s">
        <v>21176</v>
      </c>
    </row>
    <row r="40">
      <c r="A40" s="134" t="s">
        <v>686</v>
      </c>
    </row>
    <row r="41">
      <c r="A41" s="134" t="s">
        <v>21188</v>
      </c>
    </row>
    <row r="42">
      <c r="A42" s="134" t="s">
        <v>704</v>
      </c>
    </row>
    <row r="43">
      <c r="A43" s="134" t="s">
        <v>21189</v>
      </c>
    </row>
    <row r="44">
      <c r="A44" s="134" t="s">
        <v>4618</v>
      </c>
    </row>
    <row r="45">
      <c r="A45" s="134" t="s">
        <v>21190</v>
      </c>
    </row>
    <row r="46">
      <c r="A46" s="134" t="s">
        <v>21191</v>
      </c>
    </row>
    <row r="47">
      <c r="A47" s="134" t="s">
        <v>21192</v>
      </c>
    </row>
    <row r="48">
      <c r="A48" s="134" t="s">
        <v>5984</v>
      </c>
    </row>
    <row r="49">
      <c r="A49" s="134" t="s">
        <v>21193</v>
      </c>
    </row>
    <row r="50">
      <c r="A50" s="134" t="s">
        <v>21194</v>
      </c>
    </row>
    <row r="51">
      <c r="A51" s="134" t="s">
        <v>1144</v>
      </c>
    </row>
    <row r="52">
      <c r="A52" s="134" t="s">
        <v>21195</v>
      </c>
    </row>
    <row r="53">
      <c r="A53" s="134" t="s">
        <v>21196</v>
      </c>
    </row>
    <row r="54">
      <c r="A54" s="134" t="s">
        <v>21197</v>
      </c>
    </row>
    <row r="55">
      <c r="A55" s="134" t="s">
        <v>21198</v>
      </c>
    </row>
    <row r="56">
      <c r="A56" s="134" t="s">
        <v>1145</v>
      </c>
    </row>
    <row r="57">
      <c r="A57" s="134" t="s">
        <v>7752</v>
      </c>
    </row>
    <row r="58">
      <c r="A58" s="134" t="s">
        <v>21199</v>
      </c>
    </row>
    <row r="59">
      <c r="A59" s="134" t="s">
        <v>21200</v>
      </c>
    </row>
    <row r="60">
      <c r="A60" s="134" t="s">
        <v>21201</v>
      </c>
    </row>
    <row r="61">
      <c r="A61" s="134" t="s">
        <v>21202</v>
      </c>
    </row>
    <row r="62">
      <c r="A62" s="134" t="s">
        <v>21203</v>
      </c>
    </row>
    <row r="63">
      <c r="A63" s="134" t="s">
        <v>21204</v>
      </c>
    </row>
    <row r="64">
      <c r="A64" s="134" t="s">
        <v>21205</v>
      </c>
    </row>
    <row r="65">
      <c r="A65" s="134" t="s">
        <v>21206</v>
      </c>
    </row>
    <row r="66">
      <c r="A66" s="134" t="s">
        <v>21207</v>
      </c>
    </row>
    <row r="67">
      <c r="A67" s="134" t="s">
        <v>21208</v>
      </c>
    </row>
    <row r="68">
      <c r="A68" s="134" t="s">
        <v>21209</v>
      </c>
    </row>
    <row r="69">
      <c r="A69" s="134" t="s">
        <v>21210</v>
      </c>
    </row>
    <row r="70">
      <c r="A70" s="134" t="s">
        <v>21211</v>
      </c>
    </row>
    <row r="71">
      <c r="A71" s="134" t="s">
        <v>21212</v>
      </c>
    </row>
    <row r="72">
      <c r="A72" s="134" t="s">
        <v>21213</v>
      </c>
    </row>
    <row r="73">
      <c r="A73" s="134" t="s">
        <v>21214</v>
      </c>
    </row>
    <row r="74">
      <c r="A74" s="134" t="s">
        <v>21215</v>
      </c>
    </row>
    <row r="75">
      <c r="A75" s="134" t="s">
        <v>21216</v>
      </c>
    </row>
    <row r="76">
      <c r="A76" s="134" t="s">
        <v>21217</v>
      </c>
    </row>
    <row r="77">
      <c r="A77" s="134" t="s">
        <v>12379</v>
      </c>
    </row>
    <row r="78">
      <c r="A78" s="134" t="s">
        <v>21218</v>
      </c>
    </row>
    <row r="79">
      <c r="A79" s="134" t="s">
        <v>21219</v>
      </c>
    </row>
    <row r="80">
      <c r="A80" s="134" t="s">
        <v>21220</v>
      </c>
    </row>
    <row r="81">
      <c r="A81" s="134" t="s">
        <v>21221</v>
      </c>
    </row>
    <row r="82">
      <c r="A82" s="134" t="s">
        <v>21222</v>
      </c>
    </row>
    <row r="83">
      <c r="A83" s="134" t="s">
        <v>21223</v>
      </c>
    </row>
    <row r="84">
      <c r="A84" s="134" t="s">
        <v>21224</v>
      </c>
    </row>
    <row r="85">
      <c r="A85" s="134" t="s">
        <v>21225</v>
      </c>
    </row>
    <row r="86">
      <c r="A86" s="134" t="s">
        <v>21226</v>
      </c>
    </row>
    <row r="87">
      <c r="A87" s="134" t="s">
        <v>21227</v>
      </c>
    </row>
    <row r="88">
      <c r="A88" s="134" t="s">
        <v>21228</v>
      </c>
    </row>
    <row r="89">
      <c r="A89" s="134" t="s">
        <v>21229</v>
      </c>
    </row>
    <row r="90">
      <c r="A90" s="134" t="s">
        <v>21230</v>
      </c>
    </row>
    <row r="91">
      <c r="A91" s="134" t="s">
        <v>21231</v>
      </c>
    </row>
    <row r="92">
      <c r="A92" s="134" t="s">
        <v>21232</v>
      </c>
    </row>
    <row r="93">
      <c r="A93" s="134" t="s">
        <v>21233</v>
      </c>
    </row>
    <row r="94">
      <c r="A94" s="134" t="s">
        <v>21234</v>
      </c>
    </row>
    <row r="95">
      <c r="A95" s="134" t="s">
        <v>21235</v>
      </c>
    </row>
    <row r="96">
      <c r="A96" s="134" t="s">
        <v>21236</v>
      </c>
    </row>
    <row r="97">
      <c r="A97" s="134" t="s">
        <v>21237</v>
      </c>
    </row>
    <row r="98">
      <c r="A98" s="134" t="s">
        <v>968</v>
      </c>
    </row>
    <row r="99">
      <c r="A99" s="134" t="s">
        <v>21238</v>
      </c>
    </row>
    <row r="100">
      <c r="A100" s="134" t="s">
        <v>21239</v>
      </c>
    </row>
    <row r="101">
      <c r="A101" s="134" t="s">
        <v>21240</v>
      </c>
    </row>
    <row r="102">
      <c r="A102" s="134" t="s">
        <v>21241</v>
      </c>
    </row>
    <row r="103">
      <c r="A103" s="134" t="s">
        <v>21242</v>
      </c>
    </row>
    <row r="104">
      <c r="A104" s="134" t="s">
        <v>21243</v>
      </c>
    </row>
    <row r="105">
      <c r="A105" s="134" t="s">
        <v>21244</v>
      </c>
    </row>
    <row r="106">
      <c r="A106" s="134" t="s">
        <v>21245</v>
      </c>
    </row>
    <row r="107">
      <c r="A107" s="134" t="s">
        <v>21246</v>
      </c>
    </row>
    <row r="108">
      <c r="A108" s="134" t="s">
        <v>21247</v>
      </c>
    </row>
    <row r="109">
      <c r="A109" s="134" t="s">
        <v>21248</v>
      </c>
    </row>
    <row r="110">
      <c r="A110" s="134" t="s">
        <v>21249</v>
      </c>
    </row>
    <row r="111">
      <c r="A111" s="134" t="s">
        <v>19772</v>
      </c>
    </row>
    <row r="112">
      <c r="A112" s="134" t="s">
        <v>19814</v>
      </c>
    </row>
    <row r="113">
      <c r="A113" s="134" t="s">
        <v>21250</v>
      </c>
    </row>
    <row r="114">
      <c r="A114" s="134" t="s">
        <v>21251</v>
      </c>
    </row>
    <row r="115">
      <c r="A115" s="134" t="s">
        <v>21252</v>
      </c>
    </row>
  </sheetData>
  <drawing r:id="rId1"/>
</worksheet>
</file>